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Files\"/>
    </mc:Choice>
  </mc:AlternateContent>
  <xr:revisionPtr revIDLastSave="0" documentId="10_ncr:8100000_{F5A7D5C6-B659-464B-91D0-11EF66633FC4}" xr6:coauthVersionLast="32" xr6:coauthVersionMax="32" xr10:uidLastSave="{00000000-0000-0000-0000-000000000000}"/>
  <bookViews>
    <workbookView xWindow="0" yWindow="0" windowWidth="15345" windowHeight="4470" activeTab="5" xr2:uid="{5AE5C9F0-70F4-495D-9C62-70BF81FA3DE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4" l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2" i="7"/>
  <c r="K44" i="4" l="1"/>
  <c r="F45" i="4"/>
  <c r="N5" i="5"/>
  <c r="K5" i="5"/>
  <c r="H4" i="5"/>
  <c r="J4" i="5" s="1"/>
  <c r="H3" i="5"/>
  <c r="J3" i="5" s="1"/>
  <c r="H2" i="5"/>
  <c r="J2" i="5" s="1"/>
  <c r="J99" i="4"/>
  <c r="J98" i="4"/>
  <c r="J97" i="4"/>
  <c r="J96" i="4"/>
  <c r="L96" i="4" s="1"/>
  <c r="J95" i="4"/>
  <c r="J94" i="4"/>
  <c r="J93" i="4"/>
  <c r="L92" i="4" s="1"/>
  <c r="J92" i="4"/>
  <c r="J91" i="4"/>
  <c r="J90" i="4"/>
  <c r="J89" i="4"/>
  <c r="J88" i="4"/>
  <c r="L88" i="4" s="1"/>
  <c r="J87" i="4"/>
  <c r="J86" i="4"/>
  <c r="J85" i="4"/>
  <c r="J84" i="4"/>
  <c r="L84" i="4" s="1"/>
  <c r="J83" i="4"/>
  <c r="J82" i="4"/>
  <c r="J81" i="4"/>
  <c r="J80" i="4"/>
  <c r="J79" i="4"/>
  <c r="J78" i="4"/>
  <c r="J77" i="4"/>
  <c r="J76" i="4"/>
  <c r="L76" i="4" s="1"/>
  <c r="O3" i="5" l="1"/>
  <c r="L3" i="5"/>
  <c r="O4" i="5"/>
  <c r="L4" i="5"/>
  <c r="O2" i="5"/>
  <c r="L2" i="5"/>
  <c r="L5" i="5" s="1"/>
  <c r="M5" i="5" s="1"/>
  <c r="L80" i="4"/>
  <c r="N76" i="4" s="1"/>
  <c r="N88" i="4"/>
  <c r="O5" i="5" l="1"/>
  <c r="P5" i="5" s="1"/>
  <c r="O82" i="4"/>
  <c r="O85" i="4" s="1"/>
  <c r="M67" i="4" l="1"/>
  <c r="M66" i="4"/>
  <c r="M65" i="4"/>
  <c r="M64" i="4"/>
  <c r="O32" i="4"/>
  <c r="N35" i="4"/>
  <c r="J38" i="4"/>
  <c r="J37" i="4"/>
  <c r="J36" i="4"/>
  <c r="J35" i="4"/>
  <c r="J34" i="4"/>
  <c r="J33" i="4"/>
  <c r="J32" i="4"/>
  <c r="J31" i="4"/>
  <c r="D59" i="4"/>
  <c r="C59" i="4"/>
  <c r="F57" i="4"/>
  <c r="F56" i="4"/>
  <c r="F55" i="4"/>
  <c r="I55" i="4" s="1"/>
  <c r="E48" i="4"/>
  <c r="I48" i="4" s="1"/>
  <c r="E47" i="4"/>
  <c r="E44" i="4"/>
  <c r="I44" i="4" s="1"/>
  <c r="E43" i="4"/>
  <c r="I43" i="4" s="1"/>
  <c r="J30" i="4"/>
  <c r="J29" i="4"/>
  <c r="J28" i="4"/>
  <c r="J27" i="4"/>
  <c r="J26" i="4"/>
  <c r="J25" i="4"/>
  <c r="J24" i="4"/>
  <c r="I6" i="4"/>
  <c r="F6" i="4"/>
  <c r="E6" i="4"/>
  <c r="J5" i="4"/>
  <c r="J4" i="4"/>
  <c r="J3" i="4"/>
  <c r="J2" i="4"/>
  <c r="L23" i="4" l="1"/>
  <c r="L27" i="4"/>
  <c r="N23" i="4" s="1"/>
  <c r="E59" i="4"/>
  <c r="F58" i="4"/>
  <c r="F60" i="4" s="1"/>
  <c r="I56" i="4"/>
  <c r="J55" i="4" s="1"/>
  <c r="K6" i="4"/>
  <c r="F47" i="4"/>
  <c r="I47" i="4" s="1"/>
  <c r="J47" i="4" s="1"/>
  <c r="L31" i="4"/>
  <c r="L35" i="4"/>
  <c r="J43" i="4"/>
  <c r="J6" i="4"/>
  <c r="O29" i="4" l="1"/>
  <c r="P29" i="4" s="1"/>
  <c r="P120" i="3" l="1"/>
  <c r="Q119" i="3"/>
  <c r="Q118" i="3"/>
  <c r="Q116" i="3"/>
  <c r="Q115" i="3"/>
  <c r="Q114" i="3"/>
  <c r="I117" i="3"/>
  <c r="I116" i="3"/>
  <c r="I115" i="3"/>
  <c r="I114" i="3"/>
  <c r="I104" i="3"/>
  <c r="I105" i="3"/>
  <c r="I106" i="3"/>
  <c r="I103" i="3"/>
  <c r="J103" i="3" s="1"/>
  <c r="Q120" i="3" l="1"/>
  <c r="R120" i="3"/>
  <c r="Q121" i="3"/>
  <c r="J114" i="3"/>
  <c r="K103" i="3"/>
  <c r="M97" i="3"/>
  <c r="M95" i="3"/>
  <c r="M94" i="3"/>
  <c r="M93" i="3"/>
  <c r="M92" i="3"/>
  <c r="M91" i="3"/>
  <c r="M69" i="3"/>
  <c r="G75" i="3"/>
  <c r="G74" i="3"/>
  <c r="H72" i="3"/>
  <c r="G72" i="3"/>
  <c r="J72" i="3" s="1"/>
  <c r="E72" i="3"/>
  <c r="H47" i="3"/>
  <c r="G47" i="3"/>
  <c r="G45" i="3"/>
  <c r="F47" i="3"/>
  <c r="F45" i="3"/>
  <c r="I41" i="3"/>
  <c r="I43" i="3"/>
  <c r="I42" i="3"/>
  <c r="G42" i="3"/>
  <c r="F42" i="3"/>
  <c r="F41" i="3"/>
  <c r="G41" i="3"/>
  <c r="K44" i="3"/>
  <c r="K42" i="3"/>
  <c r="K41" i="3"/>
  <c r="K40" i="3"/>
  <c r="K39" i="3"/>
  <c r="M35" i="3"/>
  <c r="M34" i="3"/>
  <c r="M33" i="3"/>
  <c r="L33" i="3"/>
  <c r="K33" i="3"/>
  <c r="L32" i="3"/>
  <c r="K32" i="3"/>
  <c r="L31" i="3"/>
  <c r="K31" i="3"/>
  <c r="O29" i="3"/>
  <c r="O28" i="3"/>
  <c r="I28" i="3"/>
  <c r="J27" i="3"/>
  <c r="I27" i="3"/>
  <c r="L27" i="3"/>
  <c r="L26" i="3"/>
  <c r="L25" i="3"/>
  <c r="L24" i="3"/>
  <c r="R25" i="3"/>
  <c r="R24" i="3"/>
  <c r="Q24" i="3"/>
  <c r="Q21" i="3"/>
  <c r="P27" i="3"/>
  <c r="P25" i="3"/>
  <c r="O25" i="3"/>
  <c r="P21" i="3"/>
  <c r="O21" i="3"/>
  <c r="R21" i="3" s="1"/>
  <c r="R22" i="3" s="1"/>
  <c r="E22" i="3"/>
  <c r="F21" i="3"/>
  <c r="E21" i="3"/>
  <c r="D21" i="3"/>
  <c r="G21" i="3"/>
  <c r="G18" i="3"/>
  <c r="G19" i="3"/>
  <c r="M15" i="3"/>
  <c r="L15" i="3"/>
  <c r="D14" i="3"/>
  <c r="L7" i="3"/>
  <c r="O7" i="3" s="1"/>
  <c r="P7" i="3" s="1"/>
  <c r="M9" i="3"/>
  <c r="O9" i="3" s="1"/>
  <c r="P9" i="3" s="1"/>
  <c r="L9" i="3"/>
  <c r="N7" i="3"/>
  <c r="J7" i="3"/>
  <c r="H2" i="3"/>
  <c r="D9" i="2"/>
  <c r="E6" i="2"/>
  <c r="B6" i="2"/>
  <c r="D8" i="2"/>
  <c r="D6" i="2"/>
  <c r="E8" i="2" s="1"/>
  <c r="H74" i="3" l="1"/>
  <c r="J69" i="3"/>
  <c r="J71" i="3"/>
  <c r="J70" i="3"/>
  <c r="H75" i="3"/>
  <c r="O27" i="3"/>
  <c r="J10" i="3"/>
  <c r="O10" i="3" s="1"/>
  <c r="G6" i="2"/>
  <c r="H76" i="3" l="1"/>
  <c r="G3" i="2"/>
  <c r="G4" i="2"/>
  <c r="E9" i="2"/>
  <c r="E10" i="2" s="1"/>
  <c r="G5" i="2"/>
</calcChain>
</file>

<file path=xl/sharedStrings.xml><?xml version="1.0" encoding="utf-8"?>
<sst xmlns="http://schemas.openxmlformats.org/spreadsheetml/2006/main" count="7953" uniqueCount="114">
  <si>
    <t>P2</t>
  </si>
  <si>
    <t>Marks</t>
  </si>
  <si>
    <t>%</t>
  </si>
  <si>
    <t>Grade</t>
  </si>
  <si>
    <t>Bangla</t>
  </si>
  <si>
    <t>CT</t>
  </si>
  <si>
    <t>P1</t>
  </si>
  <si>
    <t>P3</t>
  </si>
  <si>
    <t>Getmarks</t>
  </si>
  <si>
    <t>Perc</t>
  </si>
  <si>
    <t>Term</t>
  </si>
  <si>
    <t>Total</t>
  </si>
  <si>
    <t>b3/</t>
  </si>
  <si>
    <t>Physics</t>
  </si>
  <si>
    <t>EXAM</t>
  </si>
  <si>
    <t>P4</t>
  </si>
  <si>
    <t>Class Test</t>
  </si>
  <si>
    <t>Term Exam</t>
  </si>
  <si>
    <t>P5</t>
  </si>
  <si>
    <t>Subject</t>
  </si>
  <si>
    <t>Paper</t>
  </si>
  <si>
    <t>Language Lab</t>
  </si>
  <si>
    <t>Cr. Write</t>
  </si>
  <si>
    <t>Spl. Dtc.</t>
  </si>
  <si>
    <t>Ext. Sp.</t>
  </si>
  <si>
    <t>L. Reading</t>
  </si>
  <si>
    <t>Extension</t>
  </si>
  <si>
    <t>English Language</t>
  </si>
  <si>
    <t>P.E</t>
  </si>
  <si>
    <t>C.P.E</t>
  </si>
  <si>
    <t>Exam Markes</t>
  </si>
  <si>
    <t>Get  Markes</t>
  </si>
  <si>
    <t>Extension Perc</t>
  </si>
  <si>
    <t>Exam Perc</t>
  </si>
  <si>
    <t>Sub Perc</t>
  </si>
  <si>
    <t>Exem Type</t>
  </si>
  <si>
    <t>Cal. Ext. Markes</t>
  </si>
  <si>
    <t>Cr. Writing</t>
  </si>
  <si>
    <t>Spel. Dictation</t>
  </si>
  <si>
    <t>Ext. Spe</t>
  </si>
  <si>
    <t>Part</t>
  </si>
  <si>
    <t>Loud Reading</t>
  </si>
  <si>
    <t>Raw Marks</t>
  </si>
  <si>
    <t>Out of</t>
  </si>
  <si>
    <t>Part Perc</t>
  </si>
  <si>
    <t>Part Perc Marks</t>
  </si>
  <si>
    <t>CT Perc</t>
  </si>
  <si>
    <t>AVG</t>
  </si>
  <si>
    <t>Is subject CT &amp; TE ratio needed</t>
  </si>
  <si>
    <t>Physics-Mock</t>
  </si>
  <si>
    <t>Mock</t>
  </si>
  <si>
    <t>Cal. Paper</t>
  </si>
  <si>
    <t>Adjustment</t>
  </si>
  <si>
    <t>Adjusted Marks</t>
  </si>
  <si>
    <t>Ext-1</t>
  </si>
  <si>
    <t>Ext-2</t>
  </si>
  <si>
    <t>Ext-3</t>
  </si>
  <si>
    <t>Ext-4</t>
  </si>
  <si>
    <t>Sub Perc.Total</t>
  </si>
  <si>
    <t>`</t>
  </si>
  <si>
    <t>Chemistry</t>
  </si>
  <si>
    <t>ext (%)</t>
  </si>
  <si>
    <t>ext Marks</t>
  </si>
  <si>
    <t>NULL</t>
  </si>
  <si>
    <t>2018/19</t>
  </si>
  <si>
    <t>1st</t>
  </si>
  <si>
    <t>Class III</t>
  </si>
  <si>
    <t>Padma</t>
  </si>
  <si>
    <t>Approved3</t>
  </si>
  <si>
    <t>sakawat</t>
  </si>
  <si>
    <t>C. P. E</t>
  </si>
  <si>
    <t>Subject Extension</t>
  </si>
  <si>
    <t>P. E</t>
  </si>
  <si>
    <t>Ext. Spk.</t>
  </si>
  <si>
    <t>Reading</t>
  </si>
  <si>
    <t>Spl. Dict.</t>
  </si>
  <si>
    <t>Mathematics</t>
  </si>
  <si>
    <t>Subject Weight</t>
  </si>
  <si>
    <t>zid</t>
  </si>
  <si>
    <t>xsession</t>
  </si>
  <si>
    <t>xterm</t>
  </si>
  <si>
    <t>xclass</t>
  </si>
  <si>
    <t>xgroup</t>
  </si>
  <si>
    <t>xsection</t>
  </si>
  <si>
    <t>xsubject</t>
  </si>
  <si>
    <t>xsrow</t>
  </si>
  <si>
    <t>xmarks</t>
  </si>
  <si>
    <t>xgetmark</t>
  </si>
  <si>
    <t>xperc</t>
  </si>
  <si>
    <t>xnetmark</t>
  </si>
  <si>
    <t>xgrade</t>
  </si>
  <si>
    <t>Class I</t>
  </si>
  <si>
    <t>Jamuna</t>
  </si>
  <si>
    <t>Arabic</t>
  </si>
  <si>
    <t>A*</t>
  </si>
  <si>
    <t>A</t>
  </si>
  <si>
    <t>Surma</t>
  </si>
  <si>
    <t>Meghna</t>
  </si>
  <si>
    <t>C</t>
  </si>
  <si>
    <t>Arts &amp; Crafts</t>
  </si>
  <si>
    <t>U</t>
  </si>
  <si>
    <t>B</t>
  </si>
  <si>
    <t>Computer Studies</t>
  </si>
  <si>
    <t>English Literature</t>
  </si>
  <si>
    <t>Science</t>
  </si>
  <si>
    <t>xpaper</t>
  </si>
  <si>
    <t>xadjmark</t>
  </si>
  <si>
    <t>xgetmarkadj</t>
  </si>
  <si>
    <t>xpercext</t>
  </si>
  <si>
    <t>xgetmarkext</t>
  </si>
  <si>
    <t>xpercexam</t>
  </si>
  <si>
    <t>xgetmarkexam</t>
  </si>
  <si>
    <t>xpercsubwt</t>
  </si>
  <si>
    <t>(No column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</si>
</sst>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3" xfId="0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9" xfId="0" applyFill="1" applyBorder="1"/>
    <xf numFmtId="0" fontId="0" fillId="0" borderId="8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2635B-1974-4AA2-8D92-15A1932310E8}">
  <dimension ref="A1:L17"/>
  <sheetViews>
    <sheetView workbookViewId="0">
      <selection activeCell="N14" sqref="N14"/>
    </sheetView>
  </sheetViews>
  <sheetFormatPr defaultRowHeight="15" x14ac:dyDescent="0.25"/>
  <sheetData>
    <row r="1" spans="1:12" x14ac:dyDescent="0.25">
      <c r="A1">
        <v>95</v>
      </c>
      <c r="B1">
        <v>73</v>
      </c>
      <c r="C1">
        <v>20</v>
      </c>
    </row>
    <row r="2" spans="1:12" x14ac:dyDescent="0.25">
      <c r="A2">
        <v>100</v>
      </c>
      <c r="B2">
        <v>90</v>
      </c>
      <c r="C2">
        <v>80</v>
      </c>
    </row>
    <row r="3" spans="1:12" x14ac:dyDescent="0.25">
      <c r="A3">
        <v>30</v>
      </c>
      <c r="B3">
        <v>19</v>
      </c>
      <c r="C3">
        <v>100</v>
      </c>
    </row>
    <row r="7" spans="1:12" x14ac:dyDescent="0.25">
      <c r="G7" s="41"/>
      <c r="H7" s="44" t="s">
        <v>13</v>
      </c>
      <c r="I7" s="45"/>
      <c r="J7" s="45"/>
      <c r="K7" s="45"/>
      <c r="L7" s="46"/>
    </row>
    <row r="8" spans="1:12" x14ac:dyDescent="0.25">
      <c r="G8" s="42"/>
      <c r="H8" s="43" t="s">
        <v>6</v>
      </c>
      <c r="I8" s="43"/>
      <c r="J8" s="43" t="s">
        <v>0</v>
      </c>
      <c r="K8" s="43"/>
      <c r="L8" s="3" t="s">
        <v>3</v>
      </c>
    </row>
    <row r="9" spans="1:12" x14ac:dyDescent="0.25">
      <c r="G9" s="3" t="s">
        <v>1</v>
      </c>
      <c r="H9" s="2"/>
      <c r="I9" s="2"/>
      <c r="J9" s="2"/>
      <c r="K9" s="2"/>
      <c r="L9" s="41"/>
    </row>
    <row r="10" spans="1:12" x14ac:dyDescent="0.25">
      <c r="G10" s="3" t="s">
        <v>2</v>
      </c>
      <c r="H10" s="2"/>
      <c r="I10" s="2"/>
      <c r="J10" s="2"/>
      <c r="K10" s="2"/>
      <c r="L10" s="47"/>
    </row>
    <row r="11" spans="1:12" x14ac:dyDescent="0.25">
      <c r="G11" s="3" t="s">
        <v>5</v>
      </c>
      <c r="H11" s="2"/>
      <c r="I11" s="2"/>
      <c r="J11" s="2"/>
      <c r="K11" s="2"/>
      <c r="L11" s="47"/>
    </row>
    <row r="12" spans="1:12" x14ac:dyDescent="0.25">
      <c r="G12" s="3" t="s">
        <v>11</v>
      </c>
      <c r="H12" s="2"/>
      <c r="I12" s="2"/>
      <c r="J12" s="2"/>
      <c r="K12" s="2"/>
      <c r="L12" s="42"/>
    </row>
    <row r="13" spans="1:12" x14ac:dyDescent="0.25">
      <c r="G13" s="8"/>
      <c r="H13" s="8"/>
      <c r="I13" s="8"/>
      <c r="J13" s="8"/>
      <c r="K13" s="8"/>
      <c r="L13" s="9"/>
    </row>
    <row r="14" spans="1:12" x14ac:dyDescent="0.25">
      <c r="G14" s="8"/>
      <c r="H14" s="8"/>
      <c r="I14" s="8"/>
      <c r="J14" s="8"/>
      <c r="K14" s="8"/>
      <c r="L14" s="9"/>
    </row>
    <row r="15" spans="1:12" x14ac:dyDescent="0.25">
      <c r="G15" s="8"/>
      <c r="H15" s="8"/>
      <c r="I15" s="8"/>
      <c r="J15" s="8"/>
      <c r="K15" s="8"/>
      <c r="L15" s="9"/>
    </row>
    <row r="16" spans="1:12" x14ac:dyDescent="0.25">
      <c r="G16" s="8"/>
      <c r="H16" s="8"/>
      <c r="I16" s="8"/>
      <c r="J16" s="8"/>
      <c r="K16" s="8"/>
      <c r="L16" s="9"/>
    </row>
    <row r="17" spans="7:12" x14ac:dyDescent="0.25">
      <c r="G17" s="8"/>
      <c r="H17" s="8"/>
      <c r="I17" s="8"/>
      <c r="J17" s="8"/>
      <c r="K17" s="8"/>
      <c r="L17" s="9"/>
    </row>
  </sheetData>
  <mergeCells count="5">
    <mergeCell ref="G7:G8"/>
    <mergeCell ref="H8:I8"/>
    <mergeCell ref="J8:K8"/>
    <mergeCell ref="H7:L7"/>
    <mergeCell ref="L9:L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1B5-BB2F-4878-8772-1FC3885FAFCB}">
  <dimension ref="A1:L10"/>
  <sheetViews>
    <sheetView workbookViewId="0">
      <selection activeCell="E11" sqref="E11:E20"/>
    </sheetView>
  </sheetViews>
  <sheetFormatPr defaultRowHeight="15" x14ac:dyDescent="0.25"/>
  <sheetData>
    <row r="1" spans="1:12" x14ac:dyDescent="0.25">
      <c r="A1" s="48" t="s">
        <v>4</v>
      </c>
      <c r="B1" s="43" t="s">
        <v>5</v>
      </c>
      <c r="C1" s="43"/>
      <c r="D1" s="43"/>
      <c r="E1" s="43" t="s">
        <v>10</v>
      </c>
      <c r="F1" s="43"/>
      <c r="G1" s="43"/>
    </row>
    <row r="2" spans="1:12" x14ac:dyDescent="0.25">
      <c r="A2" s="48"/>
      <c r="B2" s="3" t="s">
        <v>1</v>
      </c>
      <c r="C2" s="3" t="s">
        <v>8</v>
      </c>
      <c r="D2" s="3" t="s">
        <v>9</v>
      </c>
      <c r="E2" s="3" t="s">
        <v>1</v>
      </c>
      <c r="F2" s="3" t="s">
        <v>8</v>
      </c>
      <c r="G2" s="3" t="s">
        <v>9</v>
      </c>
    </row>
    <row r="3" spans="1:12" x14ac:dyDescent="0.25">
      <c r="A3" s="3" t="s">
        <v>6</v>
      </c>
      <c r="B3" s="1">
        <v>40</v>
      </c>
      <c r="C3" s="3">
        <v>31</v>
      </c>
      <c r="D3" s="3">
        <v>20</v>
      </c>
      <c r="E3" s="3">
        <v>100</v>
      </c>
      <c r="F3" s="3">
        <v>87</v>
      </c>
      <c r="G3" s="3">
        <f>G6</f>
        <v>80</v>
      </c>
    </row>
    <row r="4" spans="1:12" x14ac:dyDescent="0.25">
      <c r="A4" s="3" t="s">
        <v>0</v>
      </c>
      <c r="B4" s="3">
        <v>50</v>
      </c>
      <c r="C4" s="3">
        <v>45</v>
      </c>
      <c r="D4" s="3">
        <v>20</v>
      </c>
      <c r="E4" s="3">
        <v>80</v>
      </c>
      <c r="F4" s="3">
        <v>63</v>
      </c>
      <c r="G4" s="3">
        <f>G6</f>
        <v>80</v>
      </c>
    </row>
    <row r="5" spans="1:12" x14ac:dyDescent="0.25">
      <c r="A5" s="3" t="s">
        <v>7</v>
      </c>
      <c r="B5" s="3">
        <v>60</v>
      </c>
      <c r="C5" s="3">
        <v>50</v>
      </c>
      <c r="D5" s="3">
        <v>20</v>
      </c>
      <c r="E5" s="3">
        <v>100</v>
      </c>
      <c r="F5" s="3">
        <v>90</v>
      </c>
      <c r="G5" s="3">
        <f>G6</f>
        <v>80</v>
      </c>
    </row>
    <row r="6" spans="1:12" x14ac:dyDescent="0.25">
      <c r="B6" s="1">
        <f>B3+B4+B5</f>
        <v>150</v>
      </c>
      <c r="D6" s="1">
        <f>AVERAGE(D3:D5)</f>
        <v>20</v>
      </c>
      <c r="E6" s="1">
        <f>E3+E4+E5</f>
        <v>280</v>
      </c>
      <c r="G6" s="1">
        <f>100-D6</f>
        <v>80</v>
      </c>
    </row>
    <row r="7" spans="1:12" x14ac:dyDescent="0.25">
      <c r="D7" t="s">
        <v>11</v>
      </c>
      <c r="E7" t="s">
        <v>9</v>
      </c>
      <c r="L7" t="s">
        <v>13</v>
      </c>
    </row>
    <row r="8" spans="1:12" x14ac:dyDescent="0.25">
      <c r="C8" t="s">
        <v>5</v>
      </c>
      <c r="D8">
        <f>C3+C4+C5</f>
        <v>126</v>
      </c>
      <c r="E8">
        <f>D8/B6*D6</f>
        <v>16.8</v>
      </c>
    </row>
    <row r="9" spans="1:12" x14ac:dyDescent="0.25">
      <c r="C9" t="s">
        <v>10</v>
      </c>
      <c r="D9">
        <f>F3+F4+F5</f>
        <v>240</v>
      </c>
      <c r="E9">
        <f>D9/E6*G6</f>
        <v>68.571428571428569</v>
      </c>
    </row>
    <row r="10" spans="1:12" x14ac:dyDescent="0.25">
      <c r="E10">
        <f>E8+E9</f>
        <v>85.371428571428567</v>
      </c>
    </row>
  </sheetData>
  <mergeCells count="3">
    <mergeCell ref="B1:D1"/>
    <mergeCell ref="A1:A2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2C8E-C3DF-4F44-A75D-A1F87C4B87B5}">
  <dimension ref="A2:R121"/>
  <sheetViews>
    <sheetView topLeftCell="D102" workbookViewId="0">
      <selection activeCell="R120" sqref="R120"/>
    </sheetView>
  </sheetViews>
  <sheetFormatPr defaultRowHeight="15" x14ac:dyDescent="0.25"/>
  <cols>
    <col min="1" max="4" width="9.140625" style="1"/>
    <col min="5" max="5" width="14.7109375" style="1" customWidth="1"/>
    <col min="6" max="6" width="16" style="1" customWidth="1"/>
    <col min="7" max="7" width="19" style="1" customWidth="1"/>
    <col min="8" max="8" width="12" style="1" bestFit="1" customWidth="1"/>
    <col min="9" max="9" width="14.7109375" style="1" bestFit="1" customWidth="1"/>
    <col min="10" max="16384" width="9.140625" style="1"/>
  </cols>
  <sheetData>
    <row r="2" spans="1:17" x14ac:dyDescent="0.25">
      <c r="B2" s="1">
        <v>30</v>
      </c>
      <c r="C2" s="1" t="s">
        <v>6</v>
      </c>
      <c r="D2" s="1">
        <v>30</v>
      </c>
      <c r="E2" s="1" t="s">
        <v>0</v>
      </c>
      <c r="F2" s="1">
        <v>30</v>
      </c>
      <c r="G2" s="1" t="s">
        <v>7</v>
      </c>
      <c r="H2" s="1">
        <f>B2+D2+F2</f>
        <v>90</v>
      </c>
      <c r="I2" s="3"/>
      <c r="J2" s="3"/>
      <c r="K2" s="43" t="s">
        <v>13</v>
      </c>
      <c r="L2" s="43"/>
      <c r="M2" s="43"/>
      <c r="N2" s="43"/>
      <c r="O2" s="43"/>
      <c r="P2" s="43"/>
      <c r="Q2" s="43"/>
    </row>
    <row r="3" spans="1:17" x14ac:dyDescent="0.25">
      <c r="A3" s="1" t="s">
        <v>5</v>
      </c>
      <c r="B3" s="1">
        <v>25</v>
      </c>
      <c r="C3" s="1" t="s">
        <v>12</v>
      </c>
      <c r="D3" s="1">
        <v>20</v>
      </c>
      <c r="F3" s="1">
        <v>26</v>
      </c>
      <c r="I3" s="3"/>
      <c r="J3" s="3" t="s">
        <v>5</v>
      </c>
      <c r="K3" s="43" t="s">
        <v>6</v>
      </c>
      <c r="L3" s="43"/>
      <c r="M3" s="43" t="s">
        <v>0</v>
      </c>
      <c r="N3" s="43"/>
      <c r="O3" s="43"/>
      <c r="P3" s="43"/>
      <c r="Q3" s="3" t="s">
        <v>3</v>
      </c>
    </row>
    <row r="4" spans="1:17" x14ac:dyDescent="0.25">
      <c r="I4" s="3"/>
      <c r="J4" s="3">
        <v>60</v>
      </c>
      <c r="K4" s="3"/>
      <c r="L4" s="3">
        <v>100</v>
      </c>
      <c r="M4" s="3"/>
      <c r="N4" s="3">
        <v>100</v>
      </c>
      <c r="O4" s="3"/>
      <c r="P4" s="3"/>
      <c r="Q4" s="5"/>
    </row>
    <row r="5" spans="1:17" x14ac:dyDescent="0.25">
      <c r="A5" s="1" t="s">
        <v>10</v>
      </c>
      <c r="I5" s="3" t="s">
        <v>1</v>
      </c>
      <c r="J5" s="3">
        <v>55</v>
      </c>
      <c r="K5" s="3"/>
      <c r="L5" s="3">
        <v>87.5</v>
      </c>
      <c r="M5" s="3"/>
      <c r="N5" s="3">
        <v>85</v>
      </c>
      <c r="O5" s="3"/>
      <c r="P5" s="3"/>
      <c r="Q5" s="41"/>
    </row>
    <row r="6" spans="1:17" x14ac:dyDescent="0.25">
      <c r="A6" s="1">
        <v>100</v>
      </c>
      <c r="I6" s="6" t="s">
        <v>2</v>
      </c>
      <c r="J6" s="6">
        <v>20</v>
      </c>
      <c r="K6" s="6"/>
      <c r="L6" s="6">
        <v>80</v>
      </c>
      <c r="M6" s="6"/>
      <c r="N6" s="6">
        <v>80</v>
      </c>
      <c r="O6" s="3"/>
      <c r="P6" s="3"/>
      <c r="Q6" s="47"/>
    </row>
    <row r="7" spans="1:17" x14ac:dyDescent="0.25">
      <c r="I7" s="3" t="s">
        <v>5</v>
      </c>
      <c r="J7" s="6">
        <f>J5/J4*J6</f>
        <v>18.333333333333332</v>
      </c>
      <c r="K7" s="6"/>
      <c r="L7" s="6">
        <f>(L5/L4*L6)</f>
        <v>70</v>
      </c>
      <c r="M7" s="6"/>
      <c r="N7" s="6">
        <f>N5/N4*N6</f>
        <v>68</v>
      </c>
      <c r="O7" s="6">
        <f>(L7+N7)/2</f>
        <v>69</v>
      </c>
      <c r="P7" s="6">
        <f>J7+O7</f>
        <v>87.333333333333329</v>
      </c>
      <c r="Q7" s="47"/>
    </row>
    <row r="8" spans="1:17" x14ac:dyDescent="0.25">
      <c r="I8" s="3" t="s">
        <v>11</v>
      </c>
      <c r="J8" s="3"/>
      <c r="K8" s="3"/>
      <c r="L8" s="3"/>
      <c r="M8" s="3"/>
      <c r="N8" s="3"/>
      <c r="O8" s="3"/>
      <c r="P8" s="3"/>
      <c r="Q8" s="42"/>
    </row>
    <row r="9" spans="1:17" x14ac:dyDescent="0.25">
      <c r="J9" s="3"/>
      <c r="L9" s="1">
        <f>L5+N5</f>
        <v>172.5</v>
      </c>
      <c r="M9" s="1">
        <f>L4+N4</f>
        <v>200</v>
      </c>
      <c r="N9" s="1">
        <v>80</v>
      </c>
      <c r="O9" s="1">
        <f>L9/M9*N9</f>
        <v>69</v>
      </c>
      <c r="P9" s="1">
        <f>O9+J7</f>
        <v>87.333333333333329</v>
      </c>
    </row>
    <row r="10" spans="1:17" x14ac:dyDescent="0.25">
      <c r="J10" s="1">
        <f>J7+L7</f>
        <v>88.333333333333329</v>
      </c>
      <c r="N10" s="1">
        <v>85</v>
      </c>
      <c r="O10" s="7">
        <f>(N10+J10)/2</f>
        <v>86.666666666666657</v>
      </c>
    </row>
    <row r="14" spans="1:17" x14ac:dyDescent="0.25">
      <c r="D14" s="1">
        <f>70/80*100</f>
        <v>87.5</v>
      </c>
      <c r="L14" s="1">
        <v>200</v>
      </c>
    </row>
    <row r="15" spans="1:17" x14ac:dyDescent="0.25">
      <c r="J15" s="1">
        <v>78</v>
      </c>
      <c r="K15" s="1">
        <v>55</v>
      </c>
      <c r="L15" s="1">
        <f>J15+K15</f>
        <v>133</v>
      </c>
      <c r="M15" s="1">
        <f>L15/L14*100</f>
        <v>66.5</v>
      </c>
    </row>
    <row r="18" spans="4:18" x14ac:dyDescent="0.25">
      <c r="D18" s="1">
        <v>50</v>
      </c>
      <c r="E18" s="1">
        <v>40</v>
      </c>
      <c r="F18" s="1">
        <v>20</v>
      </c>
      <c r="G18" s="1">
        <f>SUM(D18:F18)</f>
        <v>110</v>
      </c>
      <c r="N18" s="1">
        <v>60</v>
      </c>
      <c r="O18" s="1">
        <v>25</v>
      </c>
      <c r="P18" s="1">
        <v>35</v>
      </c>
    </row>
    <row r="19" spans="4:18" x14ac:dyDescent="0.25">
      <c r="D19" s="1">
        <v>45</v>
      </c>
      <c r="E19" s="1">
        <v>33</v>
      </c>
      <c r="F19" s="1">
        <v>15</v>
      </c>
      <c r="G19" s="1">
        <f>SUM(D19:F19)</f>
        <v>93</v>
      </c>
      <c r="N19" s="1">
        <v>50</v>
      </c>
      <c r="O19" s="1">
        <v>19</v>
      </c>
      <c r="P19" s="1">
        <v>31</v>
      </c>
    </row>
    <row r="20" spans="4:18" x14ac:dyDescent="0.25">
      <c r="D20" s="1">
        <v>100</v>
      </c>
      <c r="E20" s="1">
        <v>100</v>
      </c>
      <c r="F20" s="1">
        <v>100</v>
      </c>
      <c r="G20" s="1">
        <v>100</v>
      </c>
      <c r="O20" s="1">
        <v>20</v>
      </c>
      <c r="P20" s="1">
        <v>20</v>
      </c>
    </row>
    <row r="21" spans="4:18" x14ac:dyDescent="0.25">
      <c r="D21" s="1">
        <f>D19/D18*D20</f>
        <v>90</v>
      </c>
      <c r="E21" s="1">
        <f t="shared" ref="E21:F21" si="0">E19/E18*E20</f>
        <v>82.5</v>
      </c>
      <c r="F21" s="1">
        <f t="shared" si="0"/>
        <v>75</v>
      </c>
      <c r="G21" s="1">
        <f>G19/G18*100</f>
        <v>84.545454545454547</v>
      </c>
      <c r="O21" s="1">
        <f>O19/O18*O20</f>
        <v>15.2</v>
      </c>
      <c r="P21" s="1">
        <f>P19/P18*P20</f>
        <v>17.714285714285715</v>
      </c>
      <c r="Q21" s="1">
        <f>N19/N18*P20</f>
        <v>16.666666666666668</v>
      </c>
      <c r="R21" s="1">
        <f>O21+P21</f>
        <v>32.914285714285711</v>
      </c>
    </row>
    <row r="22" spans="4:18" x14ac:dyDescent="0.25">
      <c r="E22" s="1">
        <f>SUM(D21:F21)/3</f>
        <v>82.5</v>
      </c>
      <c r="N22" s="1">
        <v>130</v>
      </c>
      <c r="O22" s="1">
        <v>90</v>
      </c>
      <c r="P22" s="1">
        <v>40</v>
      </c>
      <c r="R22" s="1">
        <f>R21/2</f>
        <v>16.457142857142856</v>
      </c>
    </row>
    <row r="23" spans="4:18" x14ac:dyDescent="0.25">
      <c r="N23" s="1">
        <v>110</v>
      </c>
      <c r="O23" s="1">
        <v>80</v>
      </c>
      <c r="P23" s="1">
        <v>30</v>
      </c>
    </row>
    <row r="24" spans="4:18" x14ac:dyDescent="0.25">
      <c r="H24" s="1" t="s">
        <v>5</v>
      </c>
      <c r="I24" s="1">
        <v>60</v>
      </c>
      <c r="J24" s="1">
        <v>50</v>
      </c>
      <c r="K24" s="1">
        <v>20</v>
      </c>
      <c r="L24" s="1">
        <f>J24/I24*K24</f>
        <v>16.666666666666668</v>
      </c>
      <c r="O24" s="1">
        <v>85</v>
      </c>
      <c r="P24" s="1">
        <v>80</v>
      </c>
      <c r="Q24" s="1">
        <f>100-P20</f>
        <v>80</v>
      </c>
      <c r="R24" s="1">
        <f>N23/N22*Q24</f>
        <v>67.692307692307693</v>
      </c>
    </row>
    <row r="25" spans="4:18" x14ac:dyDescent="0.25">
      <c r="H25" s="1" t="s">
        <v>6</v>
      </c>
      <c r="I25" s="1">
        <v>90</v>
      </c>
      <c r="J25" s="1">
        <v>75</v>
      </c>
      <c r="K25" s="1">
        <v>40</v>
      </c>
      <c r="L25" s="1">
        <f t="shared" ref="L25:L26" si="1">J25/I25*K25</f>
        <v>33.333333333333336</v>
      </c>
      <c r="O25" s="1">
        <f>O23/O22*O24</f>
        <v>75.555555555555557</v>
      </c>
      <c r="P25" s="1">
        <f>P23/P22*P24</f>
        <v>60</v>
      </c>
      <c r="R25" s="1">
        <f>Q21+R24</f>
        <v>84.358974358974365</v>
      </c>
    </row>
    <row r="26" spans="4:18" x14ac:dyDescent="0.25">
      <c r="H26" s="1" t="s">
        <v>0</v>
      </c>
      <c r="I26" s="1">
        <v>40</v>
      </c>
      <c r="J26" s="1">
        <v>25</v>
      </c>
      <c r="K26" s="1">
        <v>40</v>
      </c>
      <c r="L26" s="1">
        <f t="shared" si="1"/>
        <v>25</v>
      </c>
    </row>
    <row r="27" spans="4:18" x14ac:dyDescent="0.25">
      <c r="I27" s="1">
        <f>I25+I26</f>
        <v>130</v>
      </c>
      <c r="J27" s="1">
        <f>J25+J26</f>
        <v>100</v>
      </c>
      <c r="L27" s="1">
        <f>L25+L26</f>
        <v>58.333333333333336</v>
      </c>
      <c r="O27" s="1">
        <f>O25+O21</f>
        <v>90.75555555555556</v>
      </c>
      <c r="P27" s="1">
        <f>P25+P21</f>
        <v>77.714285714285722</v>
      </c>
    </row>
    <row r="28" spans="4:18" x14ac:dyDescent="0.25">
      <c r="I28" s="1">
        <f>J27/I27*80</f>
        <v>61.53846153846154</v>
      </c>
      <c r="O28" s="1">
        <f>O27+P27</f>
        <v>168.46984126984128</v>
      </c>
    </row>
    <row r="29" spans="4:18" x14ac:dyDescent="0.25">
      <c r="O29" s="1">
        <f>O28/2</f>
        <v>84.234920634920641</v>
      </c>
    </row>
    <row r="31" spans="4:18" x14ac:dyDescent="0.25">
      <c r="K31" s="1">
        <f>25/40*20</f>
        <v>12.5</v>
      </c>
      <c r="L31" s="1">
        <f>28/30*15</f>
        <v>14</v>
      </c>
    </row>
    <row r="32" spans="4:18" x14ac:dyDescent="0.25">
      <c r="K32" s="1">
        <f>75/90*80</f>
        <v>66.666666666666671</v>
      </c>
      <c r="L32" s="1">
        <f>70/80*85</f>
        <v>74.375</v>
      </c>
    </row>
    <row r="33" spans="6:13" x14ac:dyDescent="0.25">
      <c r="K33" s="1">
        <f>K31+K32</f>
        <v>79.166666666666671</v>
      </c>
      <c r="L33" s="1">
        <f>L31+L32</f>
        <v>88.375</v>
      </c>
      <c r="M33" s="1">
        <f>K33+L33</f>
        <v>167.54166666666669</v>
      </c>
    </row>
    <row r="34" spans="6:13" x14ac:dyDescent="0.25">
      <c r="M34" s="1">
        <f>2</f>
        <v>2</v>
      </c>
    </row>
    <row r="35" spans="6:13" x14ac:dyDescent="0.25">
      <c r="M35" s="1">
        <f>M33/M34</f>
        <v>83.770833333333343</v>
      </c>
    </row>
    <row r="39" spans="6:13" x14ac:dyDescent="0.25">
      <c r="K39" s="1">
        <f>28/30*20</f>
        <v>18.666666666666668</v>
      </c>
    </row>
    <row r="40" spans="6:13" x14ac:dyDescent="0.25">
      <c r="K40" s="1">
        <f>70/80*80</f>
        <v>70</v>
      </c>
    </row>
    <row r="41" spans="6:13" x14ac:dyDescent="0.25">
      <c r="F41" s="1">
        <f>40+30</f>
        <v>70</v>
      </c>
      <c r="G41" s="1">
        <f>25+28</f>
        <v>53</v>
      </c>
      <c r="H41" s="1">
        <v>20</v>
      </c>
      <c r="I41" s="1">
        <f>G41/F41*H41</f>
        <v>15.142857142857142</v>
      </c>
      <c r="K41" s="1">
        <f>K40+K39</f>
        <v>88.666666666666671</v>
      </c>
    </row>
    <row r="42" spans="6:13" x14ac:dyDescent="0.25">
      <c r="F42" s="1">
        <f>90+80</f>
        <v>170</v>
      </c>
      <c r="G42" s="1">
        <f>75+70</f>
        <v>145</v>
      </c>
      <c r="H42" s="1">
        <v>80</v>
      </c>
      <c r="I42" s="1">
        <f>G42/F42*H42</f>
        <v>68.235294117647058</v>
      </c>
      <c r="K42" s="1">
        <f>K41+K33</f>
        <v>167.83333333333334</v>
      </c>
    </row>
    <row r="43" spans="6:13" x14ac:dyDescent="0.25">
      <c r="I43" s="1">
        <f>I41+I42</f>
        <v>83.378151260504197</v>
      </c>
      <c r="K43" s="1">
        <v>2</v>
      </c>
    </row>
    <row r="44" spans="6:13" x14ac:dyDescent="0.25">
      <c r="K44" s="1">
        <f>K42/2</f>
        <v>83.916666666666671</v>
      </c>
    </row>
    <row r="45" spans="6:13" x14ac:dyDescent="0.25">
      <c r="F45" s="1">
        <f>12.5+18.67</f>
        <v>31.17</v>
      </c>
      <c r="G45" s="1">
        <f>66.67+70</f>
        <v>136.67000000000002</v>
      </c>
    </row>
    <row r="46" spans="6:13" x14ac:dyDescent="0.25">
      <c r="F46" s="1">
        <v>2</v>
      </c>
      <c r="G46" s="1">
        <v>2</v>
      </c>
    </row>
    <row r="47" spans="6:13" x14ac:dyDescent="0.25">
      <c r="F47" s="1">
        <f>F45/F46</f>
        <v>15.585000000000001</v>
      </c>
      <c r="G47" s="1">
        <f>G45/G46</f>
        <v>68.335000000000008</v>
      </c>
      <c r="H47" s="1">
        <f>G47+F47</f>
        <v>83.920000000000016</v>
      </c>
    </row>
    <row r="55" spans="4:12" x14ac:dyDescent="0.25">
      <c r="D55" s="3"/>
      <c r="E55" s="3"/>
      <c r="F55" s="43" t="s">
        <v>13</v>
      </c>
      <c r="G55" s="43"/>
      <c r="H55" s="43"/>
      <c r="I55" s="43"/>
      <c r="J55" s="43"/>
      <c r="K55" s="43"/>
      <c r="L55" s="43"/>
    </row>
    <row r="56" spans="4:12" x14ac:dyDescent="0.25">
      <c r="D56" s="3"/>
      <c r="E56" s="3"/>
      <c r="F56" s="43" t="s">
        <v>6</v>
      </c>
      <c r="G56" s="43"/>
      <c r="H56" s="43" t="s">
        <v>0</v>
      </c>
      <c r="I56" s="43"/>
      <c r="J56" s="43"/>
      <c r="K56" s="43"/>
      <c r="L56" s="3" t="s">
        <v>3</v>
      </c>
    </row>
    <row r="57" spans="4:12" x14ac:dyDescent="0.25">
      <c r="D57" s="3"/>
      <c r="E57" s="3" t="s">
        <v>5</v>
      </c>
      <c r="F57" s="3"/>
      <c r="G57" s="3"/>
      <c r="H57" s="3"/>
      <c r="I57" s="3"/>
      <c r="J57" s="3"/>
      <c r="K57" s="3"/>
      <c r="L57" s="5"/>
    </row>
    <row r="58" spans="4:12" x14ac:dyDescent="0.25">
      <c r="D58" s="3"/>
      <c r="E58" s="3" t="s">
        <v>14</v>
      </c>
      <c r="F58" s="3"/>
      <c r="G58" s="3"/>
      <c r="H58" s="3"/>
      <c r="I58" s="3"/>
      <c r="J58" s="3"/>
      <c r="K58" s="3"/>
      <c r="L58" s="41"/>
    </row>
    <row r="59" spans="4:12" x14ac:dyDescent="0.25">
      <c r="D59" s="6"/>
      <c r="E59" s="6"/>
      <c r="F59" s="6"/>
      <c r="G59" s="6"/>
      <c r="H59" s="6"/>
      <c r="I59" s="6"/>
      <c r="J59" s="3"/>
      <c r="K59" s="3"/>
      <c r="L59" s="47"/>
    </row>
    <row r="60" spans="4:12" x14ac:dyDescent="0.25">
      <c r="D60" s="3"/>
      <c r="E60" s="6"/>
      <c r="F60" s="6"/>
      <c r="G60" s="6"/>
      <c r="H60" s="6"/>
      <c r="I60" s="6"/>
      <c r="J60" s="6"/>
      <c r="K60" s="6"/>
      <c r="L60" s="47"/>
    </row>
    <row r="61" spans="4:12" x14ac:dyDescent="0.25">
      <c r="D61" s="3"/>
      <c r="E61" s="3"/>
      <c r="F61" s="3"/>
      <c r="G61" s="3"/>
      <c r="H61" s="3"/>
      <c r="I61" s="3"/>
      <c r="J61" s="3"/>
      <c r="K61" s="3"/>
      <c r="L61" s="42"/>
    </row>
    <row r="67" spans="4:13" x14ac:dyDescent="0.25">
      <c r="D67" s="48" t="s">
        <v>4</v>
      </c>
      <c r="E67" s="43" t="s">
        <v>5</v>
      </c>
      <c r="F67" s="43"/>
      <c r="G67" s="43"/>
      <c r="H67" s="43" t="s">
        <v>10</v>
      </c>
      <c r="I67" s="43"/>
      <c r="J67" s="43"/>
    </row>
    <row r="68" spans="4:13" x14ac:dyDescent="0.25">
      <c r="D68" s="48"/>
      <c r="E68" s="3" t="s">
        <v>1</v>
      </c>
      <c r="F68" s="3" t="s">
        <v>8</v>
      </c>
      <c r="G68" s="3" t="s">
        <v>9</v>
      </c>
      <c r="H68" s="3" t="s">
        <v>1</v>
      </c>
      <c r="I68" s="3" t="s">
        <v>8</v>
      </c>
      <c r="J68" s="3" t="s">
        <v>9</v>
      </c>
    </row>
    <row r="69" spans="4:13" x14ac:dyDescent="0.25">
      <c r="D69" s="3" t="s">
        <v>6</v>
      </c>
      <c r="E69" s="1">
        <v>40</v>
      </c>
      <c r="F69" s="3">
        <v>25</v>
      </c>
      <c r="G69" s="3">
        <v>20</v>
      </c>
      <c r="H69" s="3">
        <v>90</v>
      </c>
      <c r="I69" s="3">
        <v>75</v>
      </c>
      <c r="J69" s="3">
        <f>J72</f>
        <v>93.333333333333329</v>
      </c>
      <c r="M69" s="1">
        <f>70/80*100</f>
        <v>87.5</v>
      </c>
    </row>
    <row r="70" spans="4:13" x14ac:dyDescent="0.25">
      <c r="D70" s="3" t="s">
        <v>0</v>
      </c>
      <c r="E70" s="3">
        <v>0</v>
      </c>
      <c r="F70" s="3">
        <v>0</v>
      </c>
      <c r="G70" s="3">
        <v>0</v>
      </c>
      <c r="H70" s="3">
        <v>80</v>
      </c>
      <c r="I70" s="3">
        <v>70</v>
      </c>
      <c r="J70" s="3">
        <f>J72</f>
        <v>93.333333333333329</v>
      </c>
    </row>
    <row r="71" spans="4:13" x14ac:dyDescent="0.25">
      <c r="D71" s="3" t="s">
        <v>7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f>J72</f>
        <v>93.333333333333329</v>
      </c>
    </row>
    <row r="72" spans="4:13" x14ac:dyDescent="0.25">
      <c r="D72"/>
      <c r="E72" s="1">
        <f>E69+E70+E71</f>
        <v>40</v>
      </c>
      <c r="F72"/>
      <c r="G72" s="1">
        <f>AVERAGE(G69:G71)</f>
        <v>6.666666666666667</v>
      </c>
      <c r="H72" s="1">
        <f>H69+H70+H71</f>
        <v>170</v>
      </c>
      <c r="I72"/>
      <c r="J72" s="1">
        <f>100-G72</f>
        <v>93.333333333333329</v>
      </c>
    </row>
    <row r="73" spans="4:13" x14ac:dyDescent="0.25">
      <c r="D73"/>
      <c r="E73"/>
      <c r="F73"/>
      <c r="G73" t="s">
        <v>11</v>
      </c>
      <c r="H73" t="s">
        <v>9</v>
      </c>
      <c r="I73"/>
      <c r="J73"/>
    </row>
    <row r="74" spans="4:13" x14ac:dyDescent="0.25">
      <c r="D74"/>
      <c r="E74"/>
      <c r="F74" t="s">
        <v>5</v>
      </c>
      <c r="G74">
        <f>F69+F70+F71</f>
        <v>25</v>
      </c>
      <c r="H74">
        <f>G74/E72*G72</f>
        <v>4.166666666666667</v>
      </c>
      <c r="I74"/>
      <c r="J74"/>
    </row>
    <row r="75" spans="4:13" x14ac:dyDescent="0.25">
      <c r="D75"/>
      <c r="E75"/>
      <c r="F75" t="s">
        <v>10</v>
      </c>
      <c r="G75">
        <f>I69+I70+I71</f>
        <v>145</v>
      </c>
      <c r="H75">
        <f>G75/H72*J72</f>
        <v>79.607843137254889</v>
      </c>
      <c r="I75"/>
      <c r="J75"/>
    </row>
    <row r="76" spans="4:13" x14ac:dyDescent="0.25">
      <c r="D76"/>
      <c r="E76"/>
      <c r="F76"/>
      <c r="G76"/>
      <c r="H76">
        <f>H74+H75</f>
        <v>83.774509803921561</v>
      </c>
      <c r="I76"/>
      <c r="J76"/>
    </row>
    <row r="91" spans="5:13" x14ac:dyDescent="0.25">
      <c r="E91" s="1" t="s">
        <v>13</v>
      </c>
      <c r="F91" s="1" t="s">
        <v>15</v>
      </c>
      <c r="G91" s="1">
        <v>2017001117</v>
      </c>
      <c r="H91" s="1" t="s">
        <v>16</v>
      </c>
      <c r="I91" s="1">
        <v>2</v>
      </c>
      <c r="J91" s="1">
        <v>95</v>
      </c>
      <c r="K91" s="1">
        <v>73</v>
      </c>
      <c r="L91" s="1">
        <v>20</v>
      </c>
      <c r="M91" s="1">
        <f>K91/J91*L91</f>
        <v>15.368421052631579</v>
      </c>
    </row>
    <row r="92" spans="5:13" x14ac:dyDescent="0.25">
      <c r="E92" s="1" t="s">
        <v>13</v>
      </c>
      <c r="F92" s="1" t="s">
        <v>15</v>
      </c>
      <c r="G92" s="1">
        <v>2017001117</v>
      </c>
      <c r="H92" s="1" t="s">
        <v>17</v>
      </c>
      <c r="I92" s="1">
        <v>1</v>
      </c>
      <c r="J92" s="1">
        <v>100</v>
      </c>
      <c r="K92" s="1">
        <v>90</v>
      </c>
      <c r="L92" s="1">
        <v>80</v>
      </c>
      <c r="M92" s="1">
        <f>K92/J92*L92</f>
        <v>72</v>
      </c>
    </row>
    <row r="93" spans="5:13" x14ac:dyDescent="0.25">
      <c r="M93" s="1">
        <f>M91+M92</f>
        <v>87.368421052631575</v>
      </c>
    </row>
    <row r="94" spans="5:13" x14ac:dyDescent="0.25">
      <c r="E94" s="1" t="s">
        <v>13</v>
      </c>
      <c r="F94" s="1" t="s">
        <v>18</v>
      </c>
      <c r="G94" s="1">
        <v>2017001117</v>
      </c>
      <c r="H94" s="1" t="s">
        <v>17</v>
      </c>
      <c r="I94" s="1">
        <v>1</v>
      </c>
      <c r="J94" s="1">
        <v>30</v>
      </c>
      <c r="K94" s="1">
        <v>19</v>
      </c>
      <c r="L94" s="1">
        <v>100</v>
      </c>
      <c r="M94" s="1">
        <f>K94/J94*L94</f>
        <v>63.333333333333329</v>
      </c>
    </row>
    <row r="95" spans="5:13" x14ac:dyDescent="0.25">
      <c r="M95" s="1">
        <f>M93+M94</f>
        <v>150.7017543859649</v>
      </c>
    </row>
    <row r="96" spans="5:13" x14ac:dyDescent="0.25">
      <c r="M96" s="1">
        <v>2</v>
      </c>
    </row>
    <row r="97" spans="5:13" x14ac:dyDescent="0.25">
      <c r="M97" s="1">
        <f>M95/2</f>
        <v>75.350877192982452</v>
      </c>
    </row>
    <row r="100" spans="5:13" x14ac:dyDescent="0.25">
      <c r="G100" s="1" t="s">
        <v>43</v>
      </c>
    </row>
    <row r="101" spans="5:13" x14ac:dyDescent="0.25">
      <c r="G101" s="1">
        <v>120</v>
      </c>
      <c r="K101" s="1">
        <v>20</v>
      </c>
    </row>
    <row r="102" spans="5:13" x14ac:dyDescent="0.25">
      <c r="E102" s="1" t="s">
        <v>19</v>
      </c>
      <c r="F102" s="1" t="s">
        <v>40</v>
      </c>
      <c r="G102" s="1" t="s">
        <v>42</v>
      </c>
      <c r="H102" s="1" t="s">
        <v>44</v>
      </c>
      <c r="I102" s="1" t="s">
        <v>45</v>
      </c>
      <c r="J102" s="1" t="s">
        <v>47</v>
      </c>
      <c r="K102" s="1" t="s">
        <v>46</v>
      </c>
    </row>
    <row r="103" spans="5:13" x14ac:dyDescent="0.25">
      <c r="E103" s="49" t="s">
        <v>21</v>
      </c>
      <c r="F103" s="1" t="s">
        <v>37</v>
      </c>
      <c r="G103" s="1">
        <v>30</v>
      </c>
      <c r="H103" s="1">
        <v>100</v>
      </c>
      <c r="I103" s="1">
        <f>G103*H103/G101</f>
        <v>25</v>
      </c>
      <c r="J103" s="49">
        <f>(I103+I104+I105+I106)*100/400</f>
        <v>31.25</v>
      </c>
      <c r="K103" s="49">
        <f>(I103+I104+I105+I106)*K101/400</f>
        <v>6.25</v>
      </c>
    </row>
    <row r="104" spans="5:13" x14ac:dyDescent="0.25">
      <c r="E104" s="49"/>
      <c r="F104" s="1" t="s">
        <v>38</v>
      </c>
      <c r="G104" s="1">
        <v>40</v>
      </c>
      <c r="H104" s="1">
        <v>100</v>
      </c>
      <c r="I104" s="1">
        <f>G104*H104/G101</f>
        <v>33.333333333333336</v>
      </c>
      <c r="J104" s="49"/>
      <c r="K104" s="49"/>
    </row>
    <row r="105" spans="5:13" x14ac:dyDescent="0.25">
      <c r="E105" s="49"/>
      <c r="F105" s="1" t="s">
        <v>39</v>
      </c>
      <c r="G105" s="1">
        <v>35</v>
      </c>
      <c r="H105" s="1">
        <v>100</v>
      </c>
      <c r="I105" s="1">
        <f>G105*H105/G101</f>
        <v>29.166666666666668</v>
      </c>
      <c r="J105" s="49"/>
      <c r="K105" s="49"/>
    </row>
    <row r="106" spans="5:13" x14ac:dyDescent="0.25">
      <c r="E106" s="49"/>
      <c r="F106" s="1" t="s">
        <v>41</v>
      </c>
      <c r="G106" s="1">
        <v>45</v>
      </c>
      <c r="H106" s="1">
        <v>100</v>
      </c>
      <c r="I106" s="1">
        <f>G106*H106/G101</f>
        <v>37.5</v>
      </c>
      <c r="J106" s="49"/>
      <c r="K106" s="49"/>
    </row>
    <row r="111" spans="5:13" x14ac:dyDescent="0.25">
      <c r="G111" s="1" t="s">
        <v>43</v>
      </c>
    </row>
    <row r="112" spans="5:13" x14ac:dyDescent="0.25">
      <c r="G112" s="1">
        <v>120</v>
      </c>
    </row>
    <row r="113" spans="5:18" x14ac:dyDescent="0.25">
      <c r="E113" s="1" t="s">
        <v>19</v>
      </c>
      <c r="F113" s="1" t="s">
        <v>40</v>
      </c>
      <c r="G113" s="1" t="s">
        <v>42</v>
      </c>
      <c r="H113" s="1" t="s">
        <v>44</v>
      </c>
      <c r="I113" s="1" t="s">
        <v>45</v>
      </c>
      <c r="N113" s="1">
        <v>90</v>
      </c>
    </row>
    <row r="114" spans="5:18" x14ac:dyDescent="0.25">
      <c r="E114" s="49" t="s">
        <v>21</v>
      </c>
      <c r="F114" s="1" t="s">
        <v>37</v>
      </c>
      <c r="G114" s="1">
        <v>30</v>
      </c>
      <c r="H114" s="1">
        <v>20</v>
      </c>
      <c r="I114" s="1">
        <f>G114*H114/G112</f>
        <v>5</v>
      </c>
      <c r="J114" s="49">
        <f>I114+I115+I116+I117</f>
        <v>31.25</v>
      </c>
      <c r="N114" s="1">
        <v>40</v>
      </c>
      <c r="O114" s="1">
        <v>35</v>
      </c>
      <c r="P114" s="1">
        <v>40</v>
      </c>
      <c r="Q114" s="1">
        <f>O114/N114*P114</f>
        <v>35</v>
      </c>
    </row>
    <row r="115" spans="5:18" x14ac:dyDescent="0.25">
      <c r="E115" s="49"/>
      <c r="F115" s="1" t="s">
        <v>38</v>
      </c>
      <c r="G115" s="1">
        <v>40</v>
      </c>
      <c r="H115" s="1">
        <v>30</v>
      </c>
      <c r="I115" s="1">
        <f>G115*H115/G112</f>
        <v>10</v>
      </c>
      <c r="J115" s="49"/>
      <c r="N115" s="1">
        <v>50</v>
      </c>
      <c r="O115" s="1">
        <v>45</v>
      </c>
      <c r="P115" s="1">
        <v>60</v>
      </c>
      <c r="Q115" s="1">
        <f>O115/N115*P115</f>
        <v>54</v>
      </c>
    </row>
    <row r="116" spans="5:18" x14ac:dyDescent="0.25">
      <c r="E116" s="49"/>
      <c r="F116" s="1" t="s">
        <v>39</v>
      </c>
      <c r="G116" s="1">
        <v>35</v>
      </c>
      <c r="H116" s="1">
        <v>30</v>
      </c>
      <c r="I116" s="1">
        <f>G116*H116/G112</f>
        <v>8.75</v>
      </c>
      <c r="J116" s="49"/>
      <c r="Q116" s="1">
        <f>Q114+Q115</f>
        <v>89</v>
      </c>
    </row>
    <row r="117" spans="5:18" x14ac:dyDescent="0.25">
      <c r="E117" s="49"/>
      <c r="F117" s="1" t="s">
        <v>41</v>
      </c>
      <c r="G117" s="1">
        <v>45</v>
      </c>
      <c r="H117" s="1">
        <v>20</v>
      </c>
      <c r="I117" s="1">
        <f>G117*H117/G112</f>
        <v>7.5</v>
      </c>
      <c r="J117" s="49"/>
    </row>
    <row r="118" spans="5:18" x14ac:dyDescent="0.25">
      <c r="N118" s="1">
        <v>40</v>
      </c>
      <c r="O118" s="1">
        <v>35</v>
      </c>
      <c r="P118" s="1">
        <v>40</v>
      </c>
      <c r="Q118" s="1">
        <f>O118/N118*P118</f>
        <v>35</v>
      </c>
    </row>
    <row r="119" spans="5:18" x14ac:dyDescent="0.25">
      <c r="N119" s="1">
        <v>50</v>
      </c>
      <c r="O119" s="1">
        <v>45</v>
      </c>
      <c r="P119" s="1">
        <v>60</v>
      </c>
      <c r="Q119" s="1">
        <f>O119/N119*P119</f>
        <v>54</v>
      </c>
    </row>
    <row r="120" spans="5:18" x14ac:dyDescent="0.25">
      <c r="P120" s="1">
        <f>P118+P119</f>
        <v>100</v>
      </c>
      <c r="Q120" s="1">
        <f>Q118+Q119</f>
        <v>89</v>
      </c>
      <c r="R120" s="1">
        <f>Q120/P120*100</f>
        <v>89</v>
      </c>
    </row>
    <row r="121" spans="5:18" x14ac:dyDescent="0.25">
      <c r="Q121" s="1">
        <f>Q120/2</f>
        <v>44.5</v>
      </c>
    </row>
  </sheetData>
  <mergeCells count="18">
    <mergeCell ref="J103:J106"/>
    <mergeCell ref="K103:K106"/>
    <mergeCell ref="E103:E106"/>
    <mergeCell ref="E114:E117"/>
    <mergeCell ref="J114:J117"/>
    <mergeCell ref="D67:D68"/>
    <mergeCell ref="E67:G67"/>
    <mergeCell ref="H67:J67"/>
    <mergeCell ref="K2:Q2"/>
    <mergeCell ref="K3:L3"/>
    <mergeCell ref="M3:N3"/>
    <mergeCell ref="O3:P3"/>
    <mergeCell ref="Q5:Q8"/>
    <mergeCell ref="F55:L55"/>
    <mergeCell ref="F56:G56"/>
    <mergeCell ref="H56:I56"/>
    <mergeCell ref="J56:K56"/>
    <mergeCell ref="L58:L6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D52AD-B1CE-4AA9-8B34-F142AE1C0233}">
  <dimension ref="A1:Q99"/>
  <sheetViews>
    <sheetView topLeftCell="A13" zoomScale="85" zoomScaleNormal="85" workbookViewId="0">
      <selection activeCell="L23" sqref="L23:L26"/>
    </sheetView>
  </sheetViews>
  <sheetFormatPr defaultRowHeight="15" x14ac:dyDescent="0.25"/>
  <cols>
    <col min="1" max="1" width="17.28515625" bestFit="1" customWidth="1"/>
    <col min="2" max="3" width="20.42578125" customWidth="1"/>
    <col min="4" max="4" width="11.42578125" customWidth="1"/>
    <col min="5" max="5" width="14.42578125" customWidth="1"/>
    <col min="6" max="6" width="11.42578125" customWidth="1"/>
    <col min="7" max="7" width="13.140625" customWidth="1"/>
    <col min="8" max="8" width="17" customWidth="1"/>
    <col min="9" max="9" width="14.140625" bestFit="1" customWidth="1"/>
    <col min="10" max="10" width="15.42578125" bestFit="1" customWidth="1"/>
    <col min="11" max="12" width="14.140625" customWidth="1"/>
    <col min="14" max="14" width="15.42578125" bestFit="1" customWidth="1"/>
    <col min="15" max="16" width="13.140625" customWidth="1"/>
    <col min="17" max="17" width="15.42578125" customWidth="1"/>
  </cols>
  <sheetData>
    <row r="1" spans="1:17" s="1" customFormat="1" x14ac:dyDescent="0.25">
      <c r="A1" s="1" t="s">
        <v>19</v>
      </c>
      <c r="B1" s="1" t="s">
        <v>20</v>
      </c>
      <c r="C1" s="1" t="s">
        <v>35</v>
      </c>
      <c r="D1" s="1" t="s">
        <v>26</v>
      </c>
      <c r="E1" s="1" t="s">
        <v>30</v>
      </c>
      <c r="F1" s="1" t="s">
        <v>31</v>
      </c>
      <c r="I1" s="1" t="s">
        <v>32</v>
      </c>
      <c r="J1" s="1" t="s">
        <v>36</v>
      </c>
      <c r="K1" s="1" t="s">
        <v>33</v>
      </c>
      <c r="L1" s="1" t="s">
        <v>51</v>
      </c>
      <c r="M1" s="1" t="s">
        <v>34</v>
      </c>
      <c r="N1" s="1" t="s">
        <v>11</v>
      </c>
    </row>
    <row r="2" spans="1:17" x14ac:dyDescent="0.25">
      <c r="A2" s="54" t="s">
        <v>21</v>
      </c>
      <c r="B2" s="8"/>
      <c r="C2" s="54" t="s">
        <v>16</v>
      </c>
      <c r="D2" s="8" t="s">
        <v>22</v>
      </c>
      <c r="E2" s="8">
        <v>80</v>
      </c>
      <c r="F2" s="8">
        <v>70</v>
      </c>
      <c r="G2" s="8"/>
      <c r="H2" s="8"/>
      <c r="I2" s="8">
        <v>25</v>
      </c>
      <c r="J2" s="8">
        <f>F2/E2*I2</f>
        <v>21.875</v>
      </c>
      <c r="K2" s="54">
        <v>100</v>
      </c>
      <c r="L2" s="18"/>
      <c r="M2" s="54">
        <v>100</v>
      </c>
      <c r="N2" s="54">
        <v>100</v>
      </c>
    </row>
    <row r="3" spans="1:17" x14ac:dyDescent="0.25">
      <c r="A3" s="54"/>
      <c r="B3" s="8"/>
      <c r="C3" s="54"/>
      <c r="D3" s="8" t="s">
        <v>23</v>
      </c>
      <c r="E3" s="8">
        <v>70</v>
      </c>
      <c r="F3" s="8">
        <v>30</v>
      </c>
      <c r="G3" s="8"/>
      <c r="H3" s="8"/>
      <c r="I3" s="8">
        <v>25</v>
      </c>
      <c r="J3" s="8">
        <f t="shared" ref="J3:J5" si="0">F3/E3*I3</f>
        <v>10.714285714285714</v>
      </c>
      <c r="K3" s="54"/>
      <c r="L3" s="18"/>
      <c r="M3" s="54"/>
      <c r="N3" s="54"/>
    </row>
    <row r="4" spans="1:17" x14ac:dyDescent="0.25">
      <c r="A4" s="54"/>
      <c r="B4" s="8"/>
      <c r="C4" s="54"/>
      <c r="D4" s="8" t="s">
        <v>24</v>
      </c>
      <c r="E4" s="8">
        <v>50</v>
      </c>
      <c r="F4" s="8">
        <v>30</v>
      </c>
      <c r="G4" s="8"/>
      <c r="H4" s="8"/>
      <c r="I4" s="8">
        <v>25</v>
      </c>
      <c r="J4" s="8">
        <f t="shared" si="0"/>
        <v>15</v>
      </c>
      <c r="K4" s="54"/>
      <c r="L4" s="18"/>
      <c r="M4" s="54"/>
      <c r="N4" s="54"/>
    </row>
    <row r="5" spans="1:17" x14ac:dyDescent="0.25">
      <c r="A5" s="55"/>
      <c r="B5" s="11"/>
      <c r="C5" s="55"/>
      <c r="D5" s="11" t="s">
        <v>25</v>
      </c>
      <c r="E5" s="11">
        <v>60</v>
      </c>
      <c r="F5" s="11">
        <v>40</v>
      </c>
      <c r="G5" s="11"/>
      <c r="H5" s="11"/>
      <c r="I5" s="11">
        <v>25</v>
      </c>
      <c r="J5" s="11">
        <f t="shared" si="0"/>
        <v>16.666666666666664</v>
      </c>
      <c r="K5" s="55"/>
      <c r="L5" s="15"/>
      <c r="M5" s="55"/>
      <c r="N5" s="55"/>
    </row>
    <row r="6" spans="1:17" x14ac:dyDescent="0.25">
      <c r="A6" s="18"/>
      <c r="B6" s="8"/>
      <c r="C6" s="18"/>
      <c r="D6" s="8"/>
      <c r="E6" s="8">
        <f>SUM(E2:E5)</f>
        <v>260</v>
      </c>
      <c r="F6" s="8">
        <f>SUM(F2:F5)</f>
        <v>170</v>
      </c>
      <c r="G6" s="8"/>
      <c r="H6" s="8"/>
      <c r="I6" s="8">
        <f>SUM(I2:I5)</f>
        <v>100</v>
      </c>
      <c r="J6" s="8">
        <f>SUM(J2:J5)</f>
        <v>64.25595238095238</v>
      </c>
      <c r="K6" s="18">
        <f>F6/E6*I6</f>
        <v>65.384615384615387</v>
      </c>
      <c r="L6" s="18"/>
      <c r="M6" s="18"/>
      <c r="N6" s="18"/>
    </row>
    <row r="7" spans="1:17" x14ac:dyDescent="0.25">
      <c r="A7" s="53" t="s">
        <v>27</v>
      </c>
      <c r="B7" s="12"/>
      <c r="C7" s="53" t="s">
        <v>16</v>
      </c>
      <c r="D7" s="12" t="s">
        <v>28</v>
      </c>
      <c r="E7" s="12"/>
      <c r="F7" s="12"/>
      <c r="G7" s="12"/>
      <c r="H7" s="12"/>
      <c r="I7" s="12">
        <v>40</v>
      </c>
      <c r="J7" s="12"/>
      <c r="K7" s="53">
        <v>20</v>
      </c>
      <c r="L7" s="14"/>
      <c r="M7" s="53">
        <v>100</v>
      </c>
      <c r="N7" s="53">
        <v>100</v>
      </c>
    </row>
    <row r="8" spans="1:17" x14ac:dyDescent="0.25">
      <c r="A8" s="54"/>
      <c r="B8" s="8"/>
      <c r="C8" s="54"/>
      <c r="D8" s="8" t="s">
        <v>29</v>
      </c>
      <c r="E8" s="8"/>
      <c r="F8" s="8"/>
      <c r="G8" s="8"/>
      <c r="H8" s="8"/>
      <c r="I8" s="19">
        <v>60</v>
      </c>
      <c r="J8" s="19"/>
      <c r="K8" s="54"/>
      <c r="L8" s="18"/>
      <c r="M8" s="54"/>
      <c r="N8" s="54"/>
    </row>
    <row r="9" spans="1:17" x14ac:dyDescent="0.25">
      <c r="A9" s="55"/>
      <c r="B9" s="11"/>
      <c r="C9" s="15" t="s">
        <v>17</v>
      </c>
      <c r="D9" s="11"/>
      <c r="E9" s="11"/>
      <c r="F9" s="11"/>
      <c r="G9" s="11"/>
      <c r="H9" s="11"/>
      <c r="I9" s="11"/>
      <c r="J9" s="11"/>
      <c r="K9" s="17">
        <v>80</v>
      </c>
      <c r="L9" s="17"/>
      <c r="M9" s="55"/>
      <c r="N9" s="55"/>
    </row>
    <row r="10" spans="1:17" x14ac:dyDescent="0.25">
      <c r="A10" s="53" t="s">
        <v>13</v>
      </c>
      <c r="B10" s="53" t="s">
        <v>6</v>
      </c>
      <c r="C10" s="14" t="s">
        <v>16</v>
      </c>
      <c r="D10" s="12"/>
      <c r="E10" s="12"/>
      <c r="F10" s="12"/>
      <c r="G10" s="12"/>
      <c r="H10" s="12"/>
      <c r="I10" s="12"/>
      <c r="J10" s="12"/>
      <c r="K10" s="14">
        <v>20</v>
      </c>
      <c r="L10" s="14"/>
      <c r="M10" s="53">
        <v>50</v>
      </c>
      <c r="N10" s="53">
        <v>100</v>
      </c>
    </row>
    <row r="11" spans="1:17" x14ac:dyDescent="0.25">
      <c r="A11" s="54"/>
      <c r="B11" s="55"/>
      <c r="C11" s="17" t="s">
        <v>17</v>
      </c>
      <c r="D11" s="11"/>
      <c r="E11" s="11"/>
      <c r="F11" s="11"/>
      <c r="G11" s="11"/>
      <c r="H11" s="11"/>
      <c r="I11" s="11"/>
      <c r="J11" s="11"/>
      <c r="K11" s="15">
        <v>80</v>
      </c>
      <c r="L11" s="15"/>
      <c r="M11" s="55"/>
      <c r="N11" s="54"/>
    </row>
    <row r="12" spans="1:17" x14ac:dyDescent="0.25">
      <c r="A12" s="54"/>
      <c r="B12" s="53" t="s">
        <v>0</v>
      </c>
      <c r="C12" s="14" t="s">
        <v>16</v>
      </c>
      <c r="D12" s="12"/>
      <c r="E12" s="12"/>
      <c r="F12" s="12"/>
      <c r="G12" s="12"/>
      <c r="H12" s="12"/>
      <c r="I12" s="12"/>
      <c r="J12" s="12"/>
      <c r="K12" s="16">
        <v>15</v>
      </c>
      <c r="L12" s="16"/>
      <c r="M12" s="53">
        <v>40</v>
      </c>
      <c r="N12" s="54"/>
      <c r="Q12" t="s">
        <v>48</v>
      </c>
    </row>
    <row r="13" spans="1:17" x14ac:dyDescent="0.25">
      <c r="A13" s="54"/>
      <c r="B13" s="55"/>
      <c r="C13" s="17" t="s">
        <v>17</v>
      </c>
      <c r="D13" s="11"/>
      <c r="E13" s="11"/>
      <c r="F13" s="11"/>
      <c r="G13" s="11"/>
      <c r="H13" s="11"/>
      <c r="I13" s="11"/>
      <c r="J13" s="11"/>
      <c r="K13" s="17">
        <v>85</v>
      </c>
      <c r="L13" s="17"/>
      <c r="M13" s="55"/>
      <c r="N13" s="54"/>
    </row>
    <row r="14" spans="1:17" x14ac:dyDescent="0.25">
      <c r="A14" s="54"/>
      <c r="B14" s="53" t="s">
        <v>7</v>
      </c>
      <c r="C14" s="53" t="s">
        <v>17</v>
      </c>
      <c r="D14" s="12"/>
      <c r="E14" s="12"/>
      <c r="F14" s="12"/>
      <c r="G14" s="12"/>
      <c r="H14" s="12"/>
      <c r="I14" s="12"/>
      <c r="J14" s="12"/>
      <c r="K14" s="53">
        <v>100</v>
      </c>
      <c r="L14" s="14"/>
      <c r="M14" s="53">
        <v>10</v>
      </c>
      <c r="N14" s="54"/>
    </row>
    <row r="15" spans="1:17" x14ac:dyDescent="0.25">
      <c r="A15" s="55"/>
      <c r="B15" s="55"/>
      <c r="C15" s="55"/>
      <c r="D15" s="11"/>
      <c r="E15" s="11"/>
      <c r="F15" s="11"/>
      <c r="G15" s="11"/>
      <c r="H15" s="11"/>
      <c r="I15" s="11"/>
      <c r="J15" s="11"/>
      <c r="K15" s="55"/>
      <c r="L15" s="15"/>
      <c r="M15" s="55"/>
      <c r="N15" s="55"/>
    </row>
    <row r="16" spans="1:17" x14ac:dyDescent="0.25">
      <c r="A16" s="53" t="s">
        <v>49</v>
      </c>
      <c r="B16" s="13" t="s">
        <v>6</v>
      </c>
      <c r="C16" s="13" t="s">
        <v>50</v>
      </c>
      <c r="D16" s="12"/>
      <c r="E16" s="12"/>
      <c r="F16" s="12"/>
      <c r="G16" s="12"/>
      <c r="H16" s="12"/>
      <c r="I16" s="12"/>
      <c r="J16" s="12"/>
      <c r="K16" s="14">
        <v>100</v>
      </c>
      <c r="L16" s="14"/>
      <c r="M16" s="14">
        <v>60</v>
      </c>
      <c r="N16" s="53">
        <v>100</v>
      </c>
    </row>
    <row r="17" spans="1:17" x14ac:dyDescent="0.25">
      <c r="A17" s="55"/>
      <c r="B17" s="20" t="s">
        <v>0</v>
      </c>
      <c r="C17" s="20" t="s">
        <v>50</v>
      </c>
      <c r="D17" s="21"/>
      <c r="E17" s="21"/>
      <c r="F17" s="21"/>
      <c r="G17" s="21"/>
      <c r="H17" s="21"/>
      <c r="I17" s="21"/>
      <c r="J17" s="21"/>
      <c r="K17" s="4">
        <v>100</v>
      </c>
      <c r="L17" s="4"/>
      <c r="M17" s="22">
        <v>40</v>
      </c>
      <c r="N17" s="55"/>
    </row>
    <row r="22" spans="1:17" x14ac:dyDescent="0.25">
      <c r="A22" s="2"/>
      <c r="B22" s="2"/>
      <c r="C22" s="2"/>
      <c r="D22" s="27"/>
      <c r="E22" s="3" t="s">
        <v>30</v>
      </c>
      <c r="F22" s="3" t="s">
        <v>31</v>
      </c>
      <c r="G22" s="3" t="s">
        <v>52</v>
      </c>
      <c r="H22" s="3" t="s">
        <v>53</v>
      </c>
      <c r="I22" s="3" t="s">
        <v>32</v>
      </c>
      <c r="J22" s="3" t="s">
        <v>36</v>
      </c>
      <c r="K22" s="3" t="s">
        <v>33</v>
      </c>
      <c r="L22" s="3" t="s">
        <v>51</v>
      </c>
      <c r="M22" s="3" t="s">
        <v>34</v>
      </c>
      <c r="N22" s="3" t="s">
        <v>58</v>
      </c>
      <c r="O22" s="39" t="s">
        <v>11</v>
      </c>
      <c r="P22" s="39"/>
      <c r="Q22" s="3" t="s">
        <v>34</v>
      </c>
    </row>
    <row r="23" spans="1:17" x14ac:dyDescent="0.25">
      <c r="A23" s="50" t="s">
        <v>19</v>
      </c>
      <c r="B23" s="50" t="s">
        <v>6</v>
      </c>
      <c r="C23" s="53" t="s">
        <v>16</v>
      </c>
      <c r="D23" s="27" t="s">
        <v>54</v>
      </c>
      <c r="E23" s="30">
        <v>80</v>
      </c>
      <c r="F23" s="12">
        <v>70</v>
      </c>
      <c r="G23" s="12"/>
      <c r="H23" s="12"/>
      <c r="I23" s="12">
        <v>25</v>
      </c>
      <c r="J23" s="12">
        <f>F23/E23*I23</f>
        <v>21.875</v>
      </c>
      <c r="K23" s="50">
        <v>20</v>
      </c>
      <c r="L23" s="50">
        <f>SUM(J23:J26)/SUM(I23:I26)*K23</f>
        <v>12.851190476190474</v>
      </c>
      <c r="M23" s="53">
        <v>100</v>
      </c>
      <c r="N23" s="36">
        <f>(L23+L27)/100*M23</f>
        <v>74.923340548340548</v>
      </c>
      <c r="Q23" s="53">
        <v>60</v>
      </c>
    </row>
    <row r="24" spans="1:17" x14ac:dyDescent="0.25">
      <c r="A24" s="51"/>
      <c r="B24" s="51"/>
      <c r="C24" s="54"/>
      <c r="D24" s="28" t="s">
        <v>55</v>
      </c>
      <c r="E24" s="31">
        <v>70</v>
      </c>
      <c r="F24" s="8">
        <v>30</v>
      </c>
      <c r="G24" s="8"/>
      <c r="H24" s="8"/>
      <c r="I24" s="8">
        <v>25</v>
      </c>
      <c r="J24" s="8">
        <f t="shared" ref="J24:J38" si="1">F24/E24*I24</f>
        <v>10.714285714285714</v>
      </c>
      <c r="K24" s="51"/>
      <c r="L24" s="51"/>
      <c r="M24" s="54"/>
      <c r="N24" s="37"/>
      <c r="Q24" s="54"/>
    </row>
    <row r="25" spans="1:17" x14ac:dyDescent="0.25">
      <c r="A25" s="51"/>
      <c r="B25" s="51"/>
      <c r="C25" s="54"/>
      <c r="D25" s="28" t="s">
        <v>56</v>
      </c>
      <c r="E25" s="31">
        <v>50</v>
      </c>
      <c r="F25" s="8">
        <v>30</v>
      </c>
      <c r="G25" s="8"/>
      <c r="H25" s="8"/>
      <c r="I25" s="8">
        <v>25</v>
      </c>
      <c r="J25" s="8">
        <f t="shared" si="1"/>
        <v>15</v>
      </c>
      <c r="K25" s="51"/>
      <c r="L25" s="51"/>
      <c r="M25" s="54"/>
      <c r="N25" s="37"/>
      <c r="Q25" s="54"/>
    </row>
    <row r="26" spans="1:17" x14ac:dyDescent="0.25">
      <c r="A26" s="51"/>
      <c r="B26" s="51"/>
      <c r="C26" s="55"/>
      <c r="D26" s="29" t="s">
        <v>57</v>
      </c>
      <c r="E26" s="32">
        <v>60</v>
      </c>
      <c r="F26" s="11">
        <v>40</v>
      </c>
      <c r="G26" s="11"/>
      <c r="H26" s="11"/>
      <c r="I26" s="11">
        <v>25</v>
      </c>
      <c r="J26" s="11">
        <f t="shared" si="1"/>
        <v>16.666666666666664</v>
      </c>
      <c r="K26" s="52"/>
      <c r="L26" s="52"/>
      <c r="M26" s="54"/>
      <c r="N26" s="37"/>
      <c r="Q26" s="54"/>
    </row>
    <row r="27" spans="1:17" x14ac:dyDescent="0.25">
      <c r="A27" s="51"/>
      <c r="B27" s="51"/>
      <c r="C27" s="54" t="s">
        <v>17</v>
      </c>
      <c r="D27" s="27" t="s">
        <v>54</v>
      </c>
      <c r="E27" s="33">
        <v>45</v>
      </c>
      <c r="F27" s="23">
        <v>40</v>
      </c>
      <c r="G27" s="23"/>
      <c r="H27" s="23"/>
      <c r="I27" s="23">
        <v>25</v>
      </c>
      <c r="J27" s="23">
        <f t="shared" si="1"/>
        <v>22.222222222222221</v>
      </c>
      <c r="K27" s="50">
        <v>80</v>
      </c>
      <c r="L27" s="50">
        <f>SUM(J27:J30)/SUM(I27:I30)*K27</f>
        <v>62.072150072150066</v>
      </c>
      <c r="M27" s="54"/>
      <c r="N27" s="37"/>
      <c r="Q27" s="54"/>
    </row>
    <row r="28" spans="1:17" x14ac:dyDescent="0.25">
      <c r="A28" s="51"/>
      <c r="B28" s="51"/>
      <c r="C28" s="54"/>
      <c r="D28" s="28" t="s">
        <v>55</v>
      </c>
      <c r="E28" s="34">
        <v>35</v>
      </c>
      <c r="F28" s="19">
        <v>25</v>
      </c>
      <c r="G28" s="19"/>
      <c r="H28" s="19"/>
      <c r="I28" s="19">
        <v>25</v>
      </c>
      <c r="J28" s="19">
        <f t="shared" si="1"/>
        <v>17.857142857142858</v>
      </c>
      <c r="K28" s="51"/>
      <c r="L28" s="51"/>
      <c r="M28" s="54"/>
      <c r="N28" s="37"/>
      <c r="Q28" s="54"/>
    </row>
    <row r="29" spans="1:17" x14ac:dyDescent="0.25">
      <c r="A29" s="51"/>
      <c r="B29" s="51"/>
      <c r="C29" s="54"/>
      <c r="D29" s="28" t="s">
        <v>56</v>
      </c>
      <c r="E29" s="34">
        <v>66</v>
      </c>
      <c r="F29" s="19">
        <v>50</v>
      </c>
      <c r="G29" s="19"/>
      <c r="H29" s="19"/>
      <c r="I29" s="19">
        <v>25</v>
      </c>
      <c r="J29" s="19">
        <f t="shared" si="1"/>
        <v>18.939393939393938</v>
      </c>
      <c r="K29" s="51"/>
      <c r="L29" s="51"/>
      <c r="M29" s="54"/>
      <c r="N29" s="37"/>
      <c r="O29">
        <f>N23+N35</f>
        <v>145.2296176046176</v>
      </c>
      <c r="P29">
        <f>O29/(M23+M31)*100</f>
        <v>72.614808802308801</v>
      </c>
      <c r="Q29" s="54"/>
    </row>
    <row r="30" spans="1:17" x14ac:dyDescent="0.25">
      <c r="A30" s="51"/>
      <c r="B30" s="52"/>
      <c r="C30" s="55"/>
      <c r="D30" s="29" t="s">
        <v>57</v>
      </c>
      <c r="E30" s="32">
        <v>70</v>
      </c>
      <c r="F30" s="11">
        <v>52</v>
      </c>
      <c r="G30" s="11"/>
      <c r="H30" s="11"/>
      <c r="I30" s="11">
        <v>25</v>
      </c>
      <c r="J30" s="11">
        <f t="shared" si="1"/>
        <v>18.571428571428573</v>
      </c>
      <c r="K30" s="52"/>
      <c r="L30" s="52"/>
      <c r="M30" s="55"/>
      <c r="N30" s="37"/>
      <c r="Q30" s="55"/>
    </row>
    <row r="31" spans="1:17" x14ac:dyDescent="0.25">
      <c r="A31" s="51"/>
      <c r="B31" s="50" t="s">
        <v>0</v>
      </c>
      <c r="C31" s="54" t="s">
        <v>16</v>
      </c>
      <c r="D31" s="27" t="s">
        <v>54</v>
      </c>
      <c r="E31" s="33">
        <v>110</v>
      </c>
      <c r="F31" s="12">
        <v>90</v>
      </c>
      <c r="G31" s="12"/>
      <c r="H31" s="12"/>
      <c r="I31" s="12">
        <v>25</v>
      </c>
      <c r="J31" s="23">
        <f t="shared" si="1"/>
        <v>20.454545454545457</v>
      </c>
      <c r="K31" s="50">
        <v>15</v>
      </c>
      <c r="L31" s="50">
        <f>SUM(J31:J34)/SUM(I31:I34)*K31</f>
        <v>11.211038961038961</v>
      </c>
      <c r="M31" s="53">
        <v>100</v>
      </c>
      <c r="N31" s="37"/>
      <c r="Q31" s="53">
        <v>40</v>
      </c>
    </row>
    <row r="32" spans="1:17" x14ac:dyDescent="0.25">
      <c r="A32" s="51"/>
      <c r="B32" s="51"/>
      <c r="C32" s="54"/>
      <c r="D32" s="28" t="s">
        <v>55</v>
      </c>
      <c r="E32" s="34">
        <v>70</v>
      </c>
      <c r="F32" s="19">
        <v>50</v>
      </c>
      <c r="G32" s="19"/>
      <c r="H32" s="19"/>
      <c r="I32" s="8">
        <v>25</v>
      </c>
      <c r="J32" s="23">
        <f t="shared" si="1"/>
        <v>17.857142857142858</v>
      </c>
      <c r="K32" s="51"/>
      <c r="L32" s="51"/>
      <c r="M32" s="54"/>
      <c r="N32" s="37"/>
      <c r="O32">
        <f>O29/2</f>
        <v>72.614808802308801</v>
      </c>
      <c r="Q32" s="54"/>
    </row>
    <row r="33" spans="1:17" x14ac:dyDescent="0.25">
      <c r="A33" s="51"/>
      <c r="B33" s="51"/>
      <c r="C33" s="54"/>
      <c r="D33" s="28" t="s">
        <v>56</v>
      </c>
      <c r="E33" s="34">
        <v>70</v>
      </c>
      <c r="F33" s="19">
        <v>60</v>
      </c>
      <c r="G33" s="19"/>
      <c r="H33" s="19"/>
      <c r="I33" s="8">
        <v>25</v>
      </c>
      <c r="J33" s="23">
        <f t="shared" si="1"/>
        <v>21.428571428571427</v>
      </c>
      <c r="K33" s="51"/>
      <c r="L33" s="51"/>
      <c r="M33" s="54"/>
      <c r="N33" s="37"/>
      <c r="Q33" s="54"/>
    </row>
    <row r="34" spans="1:17" x14ac:dyDescent="0.25">
      <c r="A34" s="51"/>
      <c r="B34" s="51"/>
      <c r="C34" s="55"/>
      <c r="D34" s="29" t="s">
        <v>57</v>
      </c>
      <c r="E34" s="35">
        <v>50</v>
      </c>
      <c r="F34" s="11">
        <v>30</v>
      </c>
      <c r="G34" s="11"/>
      <c r="H34" s="11"/>
      <c r="I34" s="11">
        <v>25</v>
      </c>
      <c r="J34" s="23">
        <f t="shared" si="1"/>
        <v>15</v>
      </c>
      <c r="K34" s="52"/>
      <c r="L34" s="52"/>
      <c r="M34" s="54"/>
      <c r="N34" s="37"/>
      <c r="Q34" s="54"/>
    </row>
    <row r="35" spans="1:17" x14ac:dyDescent="0.25">
      <c r="A35" s="51"/>
      <c r="B35" s="51"/>
      <c r="C35" s="58" t="s">
        <v>17</v>
      </c>
      <c r="D35" s="27" t="s">
        <v>54</v>
      </c>
      <c r="E35" s="33">
        <v>250</v>
      </c>
      <c r="F35" s="23">
        <v>200</v>
      </c>
      <c r="G35" s="23"/>
      <c r="H35" s="23"/>
      <c r="I35" s="12">
        <v>25</v>
      </c>
      <c r="J35" s="23">
        <f t="shared" si="1"/>
        <v>20</v>
      </c>
      <c r="K35" s="50">
        <v>85</v>
      </c>
      <c r="L35" s="50">
        <f>SUM(J35:J38)/SUM(I35:I38)*K35</f>
        <v>59.095238095238095</v>
      </c>
      <c r="M35" s="54"/>
      <c r="N35" s="37">
        <f>(L31+L35)/100*M31</f>
        <v>70.306277056277054</v>
      </c>
      <c r="Q35" s="54"/>
    </row>
    <row r="36" spans="1:17" x14ac:dyDescent="0.25">
      <c r="A36" s="51"/>
      <c r="B36" s="51"/>
      <c r="C36" s="59"/>
      <c r="D36" s="28" t="s">
        <v>55</v>
      </c>
      <c r="E36" s="34">
        <v>30</v>
      </c>
      <c r="F36" s="19">
        <v>20</v>
      </c>
      <c r="G36" s="19"/>
      <c r="H36" s="19"/>
      <c r="I36" s="8">
        <v>25</v>
      </c>
      <c r="J36" s="23">
        <f t="shared" si="1"/>
        <v>16.666666666666664</v>
      </c>
      <c r="K36" s="51"/>
      <c r="L36" s="51"/>
      <c r="M36" s="54"/>
      <c r="N36" s="37"/>
      <c r="Q36" s="54"/>
    </row>
    <row r="37" spans="1:17" x14ac:dyDescent="0.25">
      <c r="A37" s="51"/>
      <c r="B37" s="51"/>
      <c r="C37" s="59"/>
      <c r="D37" s="28" t="s">
        <v>56</v>
      </c>
      <c r="E37" s="34">
        <v>50</v>
      </c>
      <c r="F37" s="19">
        <v>30</v>
      </c>
      <c r="G37" s="19"/>
      <c r="H37" s="19"/>
      <c r="I37" s="8">
        <v>25</v>
      </c>
      <c r="J37" s="23">
        <f t="shared" si="1"/>
        <v>15</v>
      </c>
      <c r="K37" s="51"/>
      <c r="L37" s="51"/>
      <c r="M37" s="54"/>
      <c r="N37" s="37"/>
      <c r="Q37" s="54"/>
    </row>
    <row r="38" spans="1:17" x14ac:dyDescent="0.25">
      <c r="A38" s="52"/>
      <c r="B38" s="52"/>
      <c r="C38" s="60"/>
      <c r="D38" s="29" t="s">
        <v>57</v>
      </c>
      <c r="E38" s="35">
        <v>70</v>
      </c>
      <c r="F38" s="24">
        <v>50</v>
      </c>
      <c r="G38" s="24"/>
      <c r="H38" s="24"/>
      <c r="I38" s="11">
        <v>25</v>
      </c>
      <c r="J38" s="40">
        <f t="shared" si="1"/>
        <v>17.857142857142858</v>
      </c>
      <c r="K38" s="52"/>
      <c r="L38" s="52"/>
      <c r="M38" s="55"/>
      <c r="N38" s="38"/>
      <c r="Q38" s="55"/>
    </row>
    <row r="42" spans="1:17" x14ac:dyDescent="0.25">
      <c r="C42" s="1"/>
      <c r="D42" s="1"/>
    </row>
    <row r="43" spans="1:17" x14ac:dyDescent="0.25">
      <c r="A43" s="49" t="s">
        <v>13</v>
      </c>
      <c r="B43" s="1" t="s">
        <v>6</v>
      </c>
      <c r="C43" s="1">
        <v>150</v>
      </c>
      <c r="D43" s="1">
        <v>120</v>
      </c>
      <c r="E43">
        <f>D43/C43*100</f>
        <v>80</v>
      </c>
      <c r="F43">
        <v>80</v>
      </c>
      <c r="I43">
        <f>E43/100*F43</f>
        <v>64</v>
      </c>
      <c r="J43" s="49">
        <f>I43+I44</f>
        <v>137.63636363636363</v>
      </c>
    </row>
    <row r="44" spans="1:17" x14ac:dyDescent="0.25">
      <c r="A44" s="49"/>
      <c r="B44" s="1" t="s">
        <v>0</v>
      </c>
      <c r="C44" s="1">
        <v>110</v>
      </c>
      <c r="D44" s="1">
        <v>90</v>
      </c>
      <c r="E44">
        <f>D44/C44*100</f>
        <v>81.818181818181827</v>
      </c>
      <c r="F44">
        <v>90</v>
      </c>
      <c r="I44">
        <f>E44/100*F44</f>
        <v>73.63636363636364</v>
      </c>
      <c r="J44" s="49"/>
      <c r="K44">
        <f>J43/F45*100</f>
        <v>80.962566844919778</v>
      </c>
    </row>
    <row r="45" spans="1:17" x14ac:dyDescent="0.25">
      <c r="F45">
        <f>SUM(F43:F44)</f>
        <v>170</v>
      </c>
    </row>
    <row r="47" spans="1:17" x14ac:dyDescent="0.25">
      <c r="A47" s="49" t="s">
        <v>13</v>
      </c>
      <c r="B47" s="1" t="s">
        <v>6</v>
      </c>
      <c r="C47" s="1">
        <v>150</v>
      </c>
      <c r="D47" s="1">
        <v>120</v>
      </c>
      <c r="E47">
        <f>D47/C47*100</f>
        <v>80</v>
      </c>
      <c r="F47">
        <f>E47/100*100</f>
        <v>80</v>
      </c>
      <c r="I47">
        <f>E47/100*F47*1.5</f>
        <v>96</v>
      </c>
      <c r="J47" s="49">
        <f>I47+I48</f>
        <v>128.72727272727272</v>
      </c>
    </row>
    <row r="48" spans="1:17" x14ac:dyDescent="0.25">
      <c r="A48" s="49"/>
      <c r="B48" s="1" t="s">
        <v>0</v>
      </c>
      <c r="C48" s="1">
        <v>110</v>
      </c>
      <c r="D48" s="1">
        <v>90</v>
      </c>
      <c r="E48">
        <f>D48/C48*100</f>
        <v>81.818181818181827</v>
      </c>
      <c r="F48">
        <v>40</v>
      </c>
      <c r="I48">
        <f>E48/100*F48*1</f>
        <v>32.727272727272727</v>
      </c>
      <c r="J48" s="49"/>
    </row>
    <row r="55" spans="1:14" x14ac:dyDescent="0.25">
      <c r="A55" s="49" t="s">
        <v>13</v>
      </c>
      <c r="B55" s="1" t="s">
        <v>6</v>
      </c>
      <c r="C55" s="1">
        <v>40</v>
      </c>
      <c r="D55" s="1">
        <v>21</v>
      </c>
      <c r="E55">
        <v>33.33</v>
      </c>
      <c r="F55">
        <f>D55/C55*E55</f>
        <v>17.498249999999999</v>
      </c>
      <c r="I55">
        <f>E55/100*F55</f>
        <v>5.8321667249999996</v>
      </c>
      <c r="J55" s="49">
        <f>I55+I56</f>
        <v>12.353292911666667</v>
      </c>
    </row>
    <row r="56" spans="1:14" x14ac:dyDescent="0.25">
      <c r="A56" s="49"/>
      <c r="B56" s="1" t="s">
        <v>0</v>
      </c>
      <c r="C56" s="1">
        <v>75</v>
      </c>
      <c r="D56" s="1">
        <v>44</v>
      </c>
      <c r="E56">
        <v>33.340000000000003</v>
      </c>
      <c r="F56">
        <f t="shared" ref="F56:F57" si="2">D56/C56*E56</f>
        <v>19.559466666666669</v>
      </c>
      <c r="I56">
        <f>E56/100*F56</f>
        <v>6.5211261866666677</v>
      </c>
      <c r="J56" s="49"/>
    </row>
    <row r="57" spans="1:14" x14ac:dyDescent="0.25">
      <c r="B57" t="s">
        <v>7</v>
      </c>
      <c r="C57" s="1">
        <v>30</v>
      </c>
      <c r="D57" s="1">
        <v>19</v>
      </c>
      <c r="E57">
        <v>33.33</v>
      </c>
      <c r="F57">
        <f t="shared" si="2"/>
        <v>21.108999999999998</v>
      </c>
    </row>
    <row r="58" spans="1:14" x14ac:dyDescent="0.25">
      <c r="F58">
        <f>SUM(F55:F57)</f>
        <v>58.166716666666659</v>
      </c>
    </row>
    <row r="59" spans="1:14" x14ac:dyDescent="0.25">
      <c r="C59">
        <f>SUM(C55:C57)</f>
        <v>145</v>
      </c>
      <c r="D59">
        <f>SUM(D55:D57)</f>
        <v>84</v>
      </c>
      <c r="E59">
        <f>D59/C59*100</f>
        <v>57.931034482758626</v>
      </c>
    </row>
    <row r="60" spans="1:14" x14ac:dyDescent="0.25">
      <c r="F60">
        <f>F58-E59</f>
        <v>0.23568218390803253</v>
      </c>
    </row>
    <row r="63" spans="1:14" x14ac:dyDescent="0.25">
      <c r="K63">
        <v>100</v>
      </c>
    </row>
    <row r="64" spans="1:14" x14ac:dyDescent="0.25">
      <c r="J64" t="s">
        <v>6</v>
      </c>
      <c r="K64">
        <v>80</v>
      </c>
      <c r="L64">
        <v>25</v>
      </c>
      <c r="M64">
        <f>K64/K63*L64</f>
        <v>20</v>
      </c>
      <c r="N64" t="s">
        <v>59</v>
      </c>
    </row>
    <row r="65" spans="1:15" x14ac:dyDescent="0.25">
      <c r="J65" t="s">
        <v>0</v>
      </c>
      <c r="K65">
        <v>70</v>
      </c>
      <c r="L65">
        <v>25</v>
      </c>
      <c r="M65">
        <f>K65/K63*L65</f>
        <v>17.5</v>
      </c>
    </row>
    <row r="66" spans="1:15" x14ac:dyDescent="0.25">
      <c r="J66" t="s">
        <v>7</v>
      </c>
      <c r="K66">
        <v>60</v>
      </c>
      <c r="L66">
        <v>25</v>
      </c>
      <c r="M66">
        <f>K66/K63*L66</f>
        <v>15</v>
      </c>
    </row>
    <row r="67" spans="1:15" x14ac:dyDescent="0.25">
      <c r="J67" t="s">
        <v>15</v>
      </c>
      <c r="K67">
        <v>50</v>
      </c>
      <c r="L67">
        <v>25</v>
      </c>
      <c r="M67">
        <f>K67/K63*L67</f>
        <v>12.5</v>
      </c>
    </row>
    <row r="75" spans="1:15" x14ac:dyDescent="0.25">
      <c r="A75" s="2"/>
      <c r="B75" s="2"/>
      <c r="C75" s="2"/>
      <c r="D75" s="27"/>
      <c r="E75" s="10" t="s">
        <v>30</v>
      </c>
      <c r="F75" s="10" t="s">
        <v>31</v>
      </c>
      <c r="G75" s="10" t="s">
        <v>52</v>
      </c>
      <c r="H75" s="10" t="s">
        <v>53</v>
      </c>
      <c r="I75" s="10" t="s">
        <v>32</v>
      </c>
      <c r="J75" s="10" t="s">
        <v>36</v>
      </c>
      <c r="K75" s="10" t="s">
        <v>33</v>
      </c>
      <c r="L75" s="10" t="s">
        <v>51</v>
      </c>
      <c r="M75" s="10" t="s">
        <v>34</v>
      </c>
      <c r="N75" s="10" t="s">
        <v>58</v>
      </c>
      <c r="O75" s="39" t="s">
        <v>11</v>
      </c>
    </row>
    <row r="76" spans="1:15" x14ac:dyDescent="0.25">
      <c r="A76" s="56" t="s">
        <v>60</v>
      </c>
      <c r="B76" s="50" t="s">
        <v>6</v>
      </c>
      <c r="C76" s="53"/>
      <c r="D76" s="27"/>
      <c r="E76" s="30">
        <v>0</v>
      </c>
      <c r="F76" s="30">
        <v>0</v>
      </c>
      <c r="G76" s="12"/>
      <c r="H76" s="12"/>
      <c r="I76" s="12">
        <v>25</v>
      </c>
      <c r="J76" s="12" t="e">
        <f>F76/E76*I76</f>
        <v>#DIV/0!</v>
      </c>
      <c r="K76" s="50">
        <v>20</v>
      </c>
      <c r="L76" s="50" t="e">
        <f>SUM(J76:J79)/SUM(I76:I79)*K76</f>
        <v>#DIV/0!</v>
      </c>
      <c r="M76" s="53">
        <v>100</v>
      </c>
      <c r="N76" s="36" t="e">
        <f>(L76+L80)/100*M76</f>
        <v>#DIV/0!</v>
      </c>
    </row>
    <row r="77" spans="1:15" x14ac:dyDescent="0.25">
      <c r="A77" s="57"/>
      <c r="B77" s="51"/>
      <c r="C77" s="54"/>
      <c r="D77" s="28"/>
      <c r="E77" s="30">
        <v>0</v>
      </c>
      <c r="F77" s="30">
        <v>0</v>
      </c>
      <c r="G77" s="8"/>
      <c r="H77" s="8"/>
      <c r="I77" s="8">
        <v>25</v>
      </c>
      <c r="J77" s="8" t="e">
        <f t="shared" ref="J77:J91" si="3">F77/E77*I77</f>
        <v>#DIV/0!</v>
      </c>
      <c r="K77" s="51"/>
      <c r="L77" s="51"/>
      <c r="M77" s="54"/>
      <c r="N77" s="37"/>
    </row>
    <row r="78" spans="1:15" x14ac:dyDescent="0.25">
      <c r="A78" s="57"/>
      <c r="B78" s="51"/>
      <c r="C78" s="54"/>
      <c r="D78" s="28"/>
      <c r="E78" s="30">
        <v>0</v>
      </c>
      <c r="F78" s="30">
        <v>0</v>
      </c>
      <c r="G78" s="8"/>
      <c r="H78" s="8"/>
      <c r="I78" s="8">
        <v>25</v>
      </c>
      <c r="J78" s="8" t="e">
        <f t="shared" si="3"/>
        <v>#DIV/0!</v>
      </c>
      <c r="K78" s="51"/>
      <c r="L78" s="51"/>
      <c r="M78" s="54"/>
      <c r="N78" s="37"/>
    </row>
    <row r="79" spans="1:15" x14ac:dyDescent="0.25">
      <c r="A79" s="57"/>
      <c r="B79" s="51"/>
      <c r="C79" s="55"/>
      <c r="D79" s="29"/>
      <c r="E79" s="30">
        <v>0</v>
      </c>
      <c r="F79" s="30">
        <v>0</v>
      </c>
      <c r="G79" s="11"/>
      <c r="H79" s="11"/>
      <c r="I79" s="11">
        <v>25</v>
      </c>
      <c r="J79" s="11" t="e">
        <f t="shared" si="3"/>
        <v>#DIV/0!</v>
      </c>
      <c r="K79" s="52"/>
      <c r="L79" s="52"/>
      <c r="M79" s="54"/>
      <c r="N79" s="37"/>
    </row>
    <row r="80" spans="1:15" x14ac:dyDescent="0.25">
      <c r="A80" s="57"/>
      <c r="B80" s="51"/>
      <c r="C80" s="54" t="s">
        <v>17</v>
      </c>
      <c r="D80" s="27"/>
      <c r="E80" s="30">
        <v>40</v>
      </c>
      <c r="F80" s="30">
        <v>30</v>
      </c>
      <c r="G80" s="23"/>
      <c r="H80" s="23"/>
      <c r="I80" s="23">
        <v>25</v>
      </c>
      <c r="J80" s="23">
        <f t="shared" si="3"/>
        <v>18.75</v>
      </c>
      <c r="K80" s="50">
        <v>80</v>
      </c>
      <c r="L80" s="50" t="e">
        <f>SUM(J80:J83)/SUM(I80:I83)*K80</f>
        <v>#DIV/0!</v>
      </c>
      <c r="M80" s="54"/>
      <c r="N80" s="37"/>
    </row>
    <row r="81" spans="1:15" x14ac:dyDescent="0.25">
      <c r="A81" s="57"/>
      <c r="B81" s="51"/>
      <c r="C81" s="54"/>
      <c r="D81" s="28"/>
      <c r="E81" s="30">
        <v>0</v>
      </c>
      <c r="F81" s="30">
        <v>0</v>
      </c>
      <c r="G81" s="19"/>
      <c r="H81" s="19"/>
      <c r="I81" s="19">
        <v>25</v>
      </c>
      <c r="J81" s="19" t="e">
        <f t="shared" si="3"/>
        <v>#DIV/0!</v>
      </c>
      <c r="K81" s="51"/>
      <c r="L81" s="51"/>
      <c r="M81" s="54"/>
      <c r="N81" s="37"/>
    </row>
    <row r="82" spans="1:15" x14ac:dyDescent="0.25">
      <c r="A82" s="57"/>
      <c r="B82" s="51"/>
      <c r="C82" s="54"/>
      <c r="D82" s="28"/>
      <c r="E82" s="30">
        <v>0</v>
      </c>
      <c r="F82" s="30">
        <v>0</v>
      </c>
      <c r="G82" s="19"/>
      <c r="H82" s="19"/>
      <c r="I82" s="19">
        <v>25</v>
      </c>
      <c r="J82" s="19" t="e">
        <f t="shared" si="3"/>
        <v>#DIV/0!</v>
      </c>
      <c r="K82" s="51"/>
      <c r="L82" s="51"/>
      <c r="M82" s="54"/>
      <c r="N82" s="37"/>
      <c r="O82" t="e">
        <f>N76+N88</f>
        <v>#DIV/0!</v>
      </c>
    </row>
    <row r="83" spans="1:15" x14ac:dyDescent="0.25">
      <c r="A83" s="57"/>
      <c r="B83" s="52"/>
      <c r="C83" s="55"/>
      <c r="D83" s="29"/>
      <c r="E83" s="30">
        <v>0</v>
      </c>
      <c r="F83" s="30">
        <v>0</v>
      </c>
      <c r="G83" s="11"/>
      <c r="H83" s="11"/>
      <c r="I83" s="11">
        <v>25</v>
      </c>
      <c r="J83" s="11" t="e">
        <f t="shared" si="3"/>
        <v>#DIV/0!</v>
      </c>
      <c r="K83" s="52"/>
      <c r="L83" s="52"/>
      <c r="M83" s="55"/>
      <c r="N83" s="37"/>
    </row>
    <row r="84" spans="1:15" x14ac:dyDescent="0.25">
      <c r="A84" s="57"/>
      <c r="B84" s="50" t="s">
        <v>0</v>
      </c>
      <c r="C84" s="54"/>
      <c r="D84" s="27"/>
      <c r="E84" s="30">
        <v>0</v>
      </c>
      <c r="F84" s="30">
        <v>0</v>
      </c>
      <c r="G84" s="12"/>
      <c r="H84" s="12"/>
      <c r="I84" s="12">
        <v>25</v>
      </c>
      <c r="J84" s="23" t="e">
        <f t="shared" si="3"/>
        <v>#DIV/0!</v>
      </c>
      <c r="K84" s="50">
        <v>15</v>
      </c>
      <c r="L84" s="50" t="e">
        <f>SUM(J84:J87)/SUM(I84:I87)*K84</f>
        <v>#DIV/0!</v>
      </c>
      <c r="M84" s="53">
        <v>100</v>
      </c>
      <c r="N84" s="37"/>
    </row>
    <row r="85" spans="1:15" x14ac:dyDescent="0.25">
      <c r="A85" s="57"/>
      <c r="B85" s="51"/>
      <c r="C85" s="54"/>
      <c r="D85" s="28"/>
      <c r="E85" s="30">
        <v>0</v>
      </c>
      <c r="F85" s="30">
        <v>0</v>
      </c>
      <c r="G85" s="19"/>
      <c r="H85" s="19"/>
      <c r="I85" s="8">
        <v>25</v>
      </c>
      <c r="J85" s="23" t="e">
        <f t="shared" si="3"/>
        <v>#DIV/0!</v>
      </c>
      <c r="K85" s="51"/>
      <c r="L85" s="51"/>
      <c r="M85" s="54"/>
      <c r="N85" s="37"/>
      <c r="O85" t="e">
        <f>O82/2</f>
        <v>#DIV/0!</v>
      </c>
    </row>
    <row r="86" spans="1:15" x14ac:dyDescent="0.25">
      <c r="A86" s="57"/>
      <c r="B86" s="51"/>
      <c r="C86" s="54"/>
      <c r="D86" s="28"/>
      <c r="E86" s="30">
        <v>0</v>
      </c>
      <c r="F86" s="30">
        <v>0</v>
      </c>
      <c r="G86" s="19"/>
      <c r="H86" s="19"/>
      <c r="I86" s="8">
        <v>25</v>
      </c>
      <c r="J86" s="23" t="e">
        <f t="shared" si="3"/>
        <v>#DIV/0!</v>
      </c>
      <c r="K86" s="51"/>
      <c r="L86" s="51"/>
      <c r="M86" s="54"/>
      <c r="N86" s="37"/>
    </row>
    <row r="87" spans="1:15" x14ac:dyDescent="0.25">
      <c r="A87" s="57"/>
      <c r="B87" s="51"/>
      <c r="C87" s="55"/>
      <c r="D87" s="29"/>
      <c r="E87" s="30">
        <v>0</v>
      </c>
      <c r="F87" s="30">
        <v>0</v>
      </c>
      <c r="G87" s="11"/>
      <c r="H87" s="11"/>
      <c r="I87" s="11">
        <v>25</v>
      </c>
      <c r="J87" s="23" t="e">
        <f t="shared" si="3"/>
        <v>#DIV/0!</v>
      </c>
      <c r="K87" s="52"/>
      <c r="L87" s="52"/>
      <c r="M87" s="54"/>
      <c r="N87" s="37"/>
    </row>
    <row r="88" spans="1:15" x14ac:dyDescent="0.25">
      <c r="A88" s="57"/>
      <c r="B88" s="51"/>
      <c r="C88" s="58" t="s">
        <v>17</v>
      </c>
      <c r="D88" s="27"/>
      <c r="E88" s="30">
        <v>75</v>
      </c>
      <c r="F88" s="30">
        <v>55</v>
      </c>
      <c r="G88" s="23"/>
      <c r="H88" s="23"/>
      <c r="I88" s="12">
        <v>25</v>
      </c>
      <c r="J88" s="23">
        <f t="shared" si="3"/>
        <v>18.333333333333332</v>
      </c>
      <c r="K88" s="50">
        <v>85</v>
      </c>
      <c r="L88" s="50" t="e">
        <f>SUM(J88:J91)/SUM(I88:I91)*K88</f>
        <v>#DIV/0!</v>
      </c>
      <c r="M88" s="54"/>
      <c r="N88" s="37" t="e">
        <f>(L84+L88)/100*M84</f>
        <v>#DIV/0!</v>
      </c>
    </row>
    <row r="89" spans="1:15" x14ac:dyDescent="0.25">
      <c r="A89" s="57"/>
      <c r="B89" s="51"/>
      <c r="C89" s="59"/>
      <c r="D89" s="28"/>
      <c r="E89" s="30">
        <v>0</v>
      </c>
      <c r="F89" s="30">
        <v>0</v>
      </c>
      <c r="G89" s="19"/>
      <c r="H89" s="19"/>
      <c r="I89" s="8">
        <v>25</v>
      </c>
      <c r="J89" s="23" t="e">
        <f t="shared" si="3"/>
        <v>#DIV/0!</v>
      </c>
      <c r="K89" s="51"/>
      <c r="L89" s="51"/>
      <c r="M89" s="54"/>
      <c r="N89" s="37"/>
    </row>
    <row r="90" spans="1:15" x14ac:dyDescent="0.25">
      <c r="A90" s="57"/>
      <c r="B90" s="51"/>
      <c r="C90" s="59"/>
      <c r="D90" s="28"/>
      <c r="E90" s="30">
        <v>0</v>
      </c>
      <c r="F90" s="30">
        <v>0</v>
      </c>
      <c r="G90" s="19"/>
      <c r="H90" s="19"/>
      <c r="I90" s="8">
        <v>25</v>
      </c>
      <c r="J90" s="23" t="e">
        <f t="shared" si="3"/>
        <v>#DIV/0!</v>
      </c>
      <c r="K90" s="51"/>
      <c r="L90" s="51"/>
      <c r="M90" s="54"/>
      <c r="N90" s="37"/>
    </row>
    <row r="91" spans="1:15" x14ac:dyDescent="0.25">
      <c r="A91" s="57"/>
      <c r="B91" s="52"/>
      <c r="C91" s="60"/>
      <c r="D91" s="29"/>
      <c r="E91" s="30">
        <v>0</v>
      </c>
      <c r="F91" s="30">
        <v>0</v>
      </c>
      <c r="G91" s="24"/>
      <c r="H91" s="24"/>
      <c r="I91" s="11">
        <v>25</v>
      </c>
      <c r="J91" s="40" t="e">
        <f t="shared" si="3"/>
        <v>#DIV/0!</v>
      </c>
      <c r="K91" s="52"/>
      <c r="L91" s="52"/>
      <c r="M91" s="55"/>
      <c r="N91" s="38"/>
    </row>
    <row r="92" spans="1:15" x14ac:dyDescent="0.25">
      <c r="A92" s="57"/>
      <c r="B92" s="50" t="s">
        <v>7</v>
      </c>
      <c r="C92" s="54"/>
      <c r="D92" s="27"/>
      <c r="E92" s="30">
        <v>0</v>
      </c>
      <c r="F92" s="30">
        <v>0</v>
      </c>
      <c r="G92" s="12"/>
      <c r="H92" s="12"/>
      <c r="I92" s="12">
        <v>25</v>
      </c>
      <c r="J92" s="23" t="e">
        <f t="shared" ref="J92:J99" si="4">F92/E92*I92</f>
        <v>#DIV/0!</v>
      </c>
      <c r="K92" s="50">
        <v>15</v>
      </c>
      <c r="L92" s="50" t="e">
        <f>SUM(J92:J95)/SUM(I92:I95)*K92</f>
        <v>#DIV/0!</v>
      </c>
      <c r="M92" s="53">
        <v>100</v>
      </c>
    </row>
    <row r="93" spans="1:15" x14ac:dyDescent="0.25">
      <c r="A93" s="57"/>
      <c r="B93" s="51"/>
      <c r="C93" s="54"/>
      <c r="D93" s="28"/>
      <c r="E93" s="30">
        <v>0</v>
      </c>
      <c r="F93" s="30">
        <v>0</v>
      </c>
      <c r="G93" s="19"/>
      <c r="H93" s="19"/>
      <c r="I93" s="8">
        <v>25</v>
      </c>
      <c r="J93" s="23" t="e">
        <f t="shared" si="4"/>
        <v>#DIV/0!</v>
      </c>
      <c r="K93" s="51"/>
      <c r="L93" s="51"/>
      <c r="M93" s="54"/>
    </row>
    <row r="94" spans="1:15" x14ac:dyDescent="0.25">
      <c r="A94" s="57"/>
      <c r="B94" s="51"/>
      <c r="C94" s="54"/>
      <c r="D94" s="28"/>
      <c r="E94" s="30">
        <v>0</v>
      </c>
      <c r="F94" s="30">
        <v>0</v>
      </c>
      <c r="G94" s="19"/>
      <c r="H94" s="19"/>
      <c r="I94" s="8">
        <v>25</v>
      </c>
      <c r="J94" s="23" t="e">
        <f t="shared" si="4"/>
        <v>#DIV/0!</v>
      </c>
      <c r="K94" s="51"/>
      <c r="L94" s="51"/>
      <c r="M94" s="54"/>
    </row>
    <row r="95" spans="1:15" x14ac:dyDescent="0.25">
      <c r="A95" s="57"/>
      <c r="B95" s="51"/>
      <c r="C95" s="55"/>
      <c r="D95" s="29"/>
      <c r="E95" s="30">
        <v>0</v>
      </c>
      <c r="F95" s="30">
        <v>0</v>
      </c>
      <c r="G95" s="11"/>
      <c r="H95" s="11"/>
      <c r="I95" s="11">
        <v>25</v>
      </c>
      <c r="J95" s="23" t="e">
        <f t="shared" si="4"/>
        <v>#DIV/0!</v>
      </c>
      <c r="K95" s="52"/>
      <c r="L95" s="52"/>
      <c r="M95" s="54"/>
    </row>
    <row r="96" spans="1:15" x14ac:dyDescent="0.25">
      <c r="A96" s="57"/>
      <c r="B96" s="51"/>
      <c r="C96" s="58" t="s">
        <v>17</v>
      </c>
      <c r="D96" s="27"/>
      <c r="E96" s="30">
        <v>40</v>
      </c>
      <c r="F96" s="30">
        <v>24</v>
      </c>
      <c r="G96" s="23"/>
      <c r="H96" s="23"/>
      <c r="I96" s="12">
        <v>25</v>
      </c>
      <c r="J96" s="23">
        <f t="shared" si="4"/>
        <v>15</v>
      </c>
      <c r="K96" s="50">
        <v>85</v>
      </c>
      <c r="L96" s="50" t="e">
        <f>SUM(J96:J99)/SUM(I96:I99)*K96</f>
        <v>#DIV/0!</v>
      </c>
      <c r="M96" s="54"/>
    </row>
    <row r="97" spans="1:13" x14ac:dyDescent="0.25">
      <c r="A97" s="57"/>
      <c r="B97" s="51"/>
      <c r="C97" s="59"/>
      <c r="D97" s="28"/>
      <c r="E97" s="30">
        <v>0</v>
      </c>
      <c r="F97" s="30">
        <v>0</v>
      </c>
      <c r="G97" s="19"/>
      <c r="H97" s="19"/>
      <c r="I97" s="8">
        <v>25</v>
      </c>
      <c r="J97" s="23" t="e">
        <f t="shared" si="4"/>
        <v>#DIV/0!</v>
      </c>
      <c r="K97" s="51"/>
      <c r="L97" s="51"/>
      <c r="M97" s="54"/>
    </row>
    <row r="98" spans="1:13" x14ac:dyDescent="0.25">
      <c r="A98" s="57"/>
      <c r="B98" s="51"/>
      <c r="C98" s="59"/>
      <c r="D98" s="28"/>
      <c r="E98" s="30">
        <v>0</v>
      </c>
      <c r="F98" s="30">
        <v>0</v>
      </c>
      <c r="G98" s="19"/>
      <c r="H98" s="19"/>
      <c r="I98" s="8">
        <v>25</v>
      </c>
      <c r="J98" s="23" t="e">
        <f t="shared" si="4"/>
        <v>#DIV/0!</v>
      </c>
      <c r="K98" s="51"/>
      <c r="L98" s="51"/>
      <c r="M98" s="54"/>
    </row>
    <row r="99" spans="1:13" x14ac:dyDescent="0.25">
      <c r="A99" s="57"/>
      <c r="B99" s="52"/>
      <c r="C99" s="60"/>
      <c r="D99" s="29"/>
      <c r="E99" s="30">
        <v>0</v>
      </c>
      <c r="F99" s="30">
        <v>0</v>
      </c>
      <c r="G99" s="24"/>
      <c r="H99" s="24"/>
      <c r="I99" s="11">
        <v>25</v>
      </c>
      <c r="J99" s="40" t="e">
        <f t="shared" si="4"/>
        <v>#DIV/0!</v>
      </c>
      <c r="K99" s="52"/>
      <c r="L99" s="52"/>
      <c r="M99" s="55"/>
    </row>
  </sheetData>
  <mergeCells count="72">
    <mergeCell ref="Q23:Q30"/>
    <mergeCell ref="Q31:Q38"/>
    <mergeCell ref="A55:A56"/>
    <mergeCell ref="J55:J56"/>
    <mergeCell ref="L23:L26"/>
    <mergeCell ref="L27:L30"/>
    <mergeCell ref="L31:L34"/>
    <mergeCell ref="L35:L38"/>
    <mergeCell ref="M23:M30"/>
    <mergeCell ref="M31:M38"/>
    <mergeCell ref="A43:A44"/>
    <mergeCell ref="J43:J44"/>
    <mergeCell ref="A47:A48"/>
    <mergeCell ref="J47:J48"/>
    <mergeCell ref="B23:B30"/>
    <mergeCell ref="B31:B38"/>
    <mergeCell ref="K23:K26"/>
    <mergeCell ref="K14:K15"/>
    <mergeCell ref="A10:A15"/>
    <mergeCell ref="B10:B11"/>
    <mergeCell ref="B12:B13"/>
    <mergeCell ref="B14:B15"/>
    <mergeCell ref="A23:A38"/>
    <mergeCell ref="C31:C34"/>
    <mergeCell ref="C35:C38"/>
    <mergeCell ref="K27:K30"/>
    <mergeCell ref="K31:K34"/>
    <mergeCell ref="K35:K38"/>
    <mergeCell ref="N2:N5"/>
    <mergeCell ref="N7:N9"/>
    <mergeCell ref="N10:N15"/>
    <mergeCell ref="N16:N17"/>
    <mergeCell ref="C2:C5"/>
    <mergeCell ref="C7:C8"/>
    <mergeCell ref="C14:C15"/>
    <mergeCell ref="M10:M11"/>
    <mergeCell ref="M12:M13"/>
    <mergeCell ref="M14:M15"/>
    <mergeCell ref="M2:M5"/>
    <mergeCell ref="M7:M9"/>
    <mergeCell ref="K7:K8"/>
    <mergeCell ref="K2:K5"/>
    <mergeCell ref="A2:A5"/>
    <mergeCell ref="A7:A9"/>
    <mergeCell ref="B76:B83"/>
    <mergeCell ref="C76:C79"/>
    <mergeCell ref="B84:B91"/>
    <mergeCell ref="C84:C87"/>
    <mergeCell ref="A16:A17"/>
    <mergeCell ref="C23:C26"/>
    <mergeCell ref="C27:C30"/>
    <mergeCell ref="L76:L79"/>
    <mergeCell ref="M76:M83"/>
    <mergeCell ref="C80:C83"/>
    <mergeCell ref="K80:K83"/>
    <mergeCell ref="L80:L83"/>
    <mergeCell ref="L84:L87"/>
    <mergeCell ref="M84:M91"/>
    <mergeCell ref="C88:C91"/>
    <mergeCell ref="K88:K91"/>
    <mergeCell ref="L88:L91"/>
    <mergeCell ref="A76:A99"/>
    <mergeCell ref="C92:C95"/>
    <mergeCell ref="C96:C99"/>
    <mergeCell ref="K92:K95"/>
    <mergeCell ref="K84:K87"/>
    <mergeCell ref="K76:K79"/>
    <mergeCell ref="L92:L95"/>
    <mergeCell ref="K96:K99"/>
    <mergeCell ref="L96:L99"/>
    <mergeCell ref="M92:M99"/>
    <mergeCell ref="B92:B9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3EFE-D115-4B43-AC46-AFF96C4E9496}">
  <dimension ref="A1:P5"/>
  <sheetViews>
    <sheetView workbookViewId="0">
      <selection activeCell="K10" sqref="K10"/>
    </sheetView>
  </sheetViews>
  <sheetFormatPr defaultRowHeight="15" x14ac:dyDescent="0.25"/>
  <sheetData>
    <row r="1" spans="1:16" x14ac:dyDescent="0.25">
      <c r="A1" s="2"/>
      <c r="B1" s="2"/>
      <c r="C1" s="10" t="s">
        <v>30</v>
      </c>
      <c r="D1" s="10" t="s">
        <v>31</v>
      </c>
      <c r="E1" s="10" t="s">
        <v>52</v>
      </c>
      <c r="F1" s="10" t="s">
        <v>53</v>
      </c>
      <c r="G1" s="10" t="s">
        <v>61</v>
      </c>
      <c r="H1" s="10" t="s">
        <v>62</v>
      </c>
      <c r="I1" s="10" t="s">
        <v>33</v>
      </c>
      <c r="J1" s="10" t="s">
        <v>51</v>
      </c>
      <c r="K1" s="10" t="s">
        <v>34</v>
      </c>
      <c r="L1" s="10" t="s">
        <v>58</v>
      </c>
      <c r="N1" s="10" t="s">
        <v>34</v>
      </c>
      <c r="O1" s="10" t="s">
        <v>58</v>
      </c>
    </row>
    <row r="2" spans="1:16" x14ac:dyDescent="0.25">
      <c r="A2" s="57" t="s">
        <v>60</v>
      </c>
      <c r="B2" s="26" t="s">
        <v>6</v>
      </c>
      <c r="C2" s="30">
        <v>40</v>
      </c>
      <c r="D2" s="30">
        <v>30</v>
      </c>
      <c r="E2" s="23"/>
      <c r="F2" s="23"/>
      <c r="G2" s="23">
        <v>100</v>
      </c>
      <c r="H2" s="23">
        <f>D2/C2*G2</f>
        <v>75</v>
      </c>
      <c r="I2" s="25">
        <v>100</v>
      </c>
      <c r="J2" s="25">
        <f>H2/G2*I2</f>
        <v>75</v>
      </c>
      <c r="K2" s="18">
        <v>40</v>
      </c>
      <c r="L2" s="37">
        <f>J2/I2*K2</f>
        <v>30</v>
      </c>
      <c r="N2" s="18">
        <v>65</v>
      </c>
      <c r="O2" s="37">
        <f>J2/I2*N2</f>
        <v>48.75</v>
      </c>
    </row>
    <row r="3" spans="1:16" x14ac:dyDescent="0.25">
      <c r="A3" s="57"/>
      <c r="B3" s="26" t="s">
        <v>0</v>
      </c>
      <c r="C3" s="30">
        <v>75</v>
      </c>
      <c r="D3" s="30">
        <v>55</v>
      </c>
      <c r="E3" s="23"/>
      <c r="F3" s="23"/>
      <c r="G3" s="23">
        <v>100</v>
      </c>
      <c r="H3" s="23">
        <f t="shared" ref="H3:H4" si="0">D3/C3*G3</f>
        <v>73.333333333333329</v>
      </c>
      <c r="I3" s="25">
        <v>100</v>
      </c>
      <c r="J3" s="25">
        <f t="shared" ref="J3:J4" si="1">H3/G3*I3</f>
        <v>73.333333333333329</v>
      </c>
      <c r="K3" s="18">
        <v>75</v>
      </c>
      <c r="L3" s="37">
        <f t="shared" ref="L3:L4" si="2">J3/I3*K3</f>
        <v>54.999999999999993</v>
      </c>
      <c r="N3" s="18">
        <v>35</v>
      </c>
      <c r="O3" s="37">
        <f t="shared" ref="O3:O4" si="3">J3/I3*N3</f>
        <v>25.666666666666664</v>
      </c>
    </row>
    <row r="4" spans="1:16" x14ac:dyDescent="0.25">
      <c r="A4" s="57"/>
      <c r="B4" s="26" t="s">
        <v>7</v>
      </c>
      <c r="C4" s="30">
        <v>40</v>
      </c>
      <c r="D4" s="30">
        <v>39</v>
      </c>
      <c r="E4" s="23"/>
      <c r="F4" s="23"/>
      <c r="G4" s="23">
        <v>100</v>
      </c>
      <c r="H4" s="23">
        <f t="shared" si="0"/>
        <v>97.5</v>
      </c>
      <c r="I4" s="25">
        <v>100</v>
      </c>
      <c r="J4" s="25">
        <f t="shared" si="1"/>
        <v>97.5</v>
      </c>
      <c r="K4" s="18">
        <v>40</v>
      </c>
      <c r="L4" s="37">
        <f t="shared" si="2"/>
        <v>39</v>
      </c>
      <c r="N4" s="18">
        <v>20</v>
      </c>
      <c r="O4" s="37">
        <f t="shared" si="3"/>
        <v>19.5</v>
      </c>
    </row>
    <row r="5" spans="1:16" x14ac:dyDescent="0.25">
      <c r="K5">
        <f>SUM(K2:K4)</f>
        <v>155</v>
      </c>
      <c r="L5">
        <f>SUM(L2:L4)</f>
        <v>124</v>
      </c>
      <c r="M5">
        <f>L5/K5*100</f>
        <v>80</v>
      </c>
      <c r="N5">
        <f>SUM(N2:N4)</f>
        <v>120</v>
      </c>
      <c r="O5">
        <f>SUM(O2:O4)</f>
        <v>93.916666666666657</v>
      </c>
      <c r="P5">
        <f>O5/N5*100</f>
        <v>78.263888888888872</v>
      </c>
    </row>
  </sheetData>
  <mergeCells count="1">
    <mergeCell ref="A2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600-F16D-4553-BDDE-1666CD42EEEA}">
  <dimension ref="A1:V17"/>
  <sheetViews>
    <sheetView tabSelected="1" topLeftCell="C10" workbookViewId="0">
      <selection activeCell="V16" sqref="V16"/>
    </sheetView>
  </sheetViews>
  <sheetFormatPr defaultRowHeight="15" x14ac:dyDescent="0.25"/>
  <sheetData>
    <row r="1" spans="1:22" ht="45" x14ac:dyDescent="0.25">
      <c r="A1" s="61" t="s">
        <v>63</v>
      </c>
      <c r="B1" s="61" t="s">
        <v>63</v>
      </c>
      <c r="C1" s="61">
        <v>100012</v>
      </c>
      <c r="D1" s="61">
        <v>2018000395</v>
      </c>
      <c r="E1" s="61" t="s">
        <v>64</v>
      </c>
      <c r="F1" s="61" t="s">
        <v>65</v>
      </c>
      <c r="G1" s="61" t="s">
        <v>66</v>
      </c>
      <c r="H1" s="61"/>
      <c r="I1" s="61" t="s">
        <v>67</v>
      </c>
      <c r="J1" s="61" t="s">
        <v>27</v>
      </c>
      <c r="K1" s="61"/>
      <c r="L1" s="61" t="s">
        <v>16</v>
      </c>
      <c r="M1" s="61">
        <v>2</v>
      </c>
      <c r="N1" s="61">
        <v>40</v>
      </c>
      <c r="O1" s="61" t="s">
        <v>68</v>
      </c>
      <c r="P1" s="61" t="s">
        <v>69</v>
      </c>
      <c r="Q1" s="61" t="s">
        <v>69</v>
      </c>
      <c r="R1" s="61" t="s">
        <v>63</v>
      </c>
      <c r="S1" s="61" t="s">
        <v>63</v>
      </c>
      <c r="T1" s="61" t="s">
        <v>70</v>
      </c>
      <c r="U1" s="61" t="s">
        <v>63</v>
      </c>
      <c r="V1" s="61" t="s">
        <v>71</v>
      </c>
    </row>
    <row r="2" spans="1:22" ht="45" x14ac:dyDescent="0.25">
      <c r="A2" s="61" t="s">
        <v>63</v>
      </c>
      <c r="B2" s="61" t="s">
        <v>63</v>
      </c>
      <c r="C2" s="61">
        <v>100012</v>
      </c>
      <c r="D2" s="61">
        <v>2018000400</v>
      </c>
      <c r="E2" s="61" t="s">
        <v>64</v>
      </c>
      <c r="F2" s="61" t="s">
        <v>65</v>
      </c>
      <c r="G2" s="61" t="s">
        <v>66</v>
      </c>
      <c r="H2" s="61"/>
      <c r="I2" s="61" t="s">
        <v>67</v>
      </c>
      <c r="J2" s="61" t="s">
        <v>27</v>
      </c>
      <c r="K2" s="61"/>
      <c r="L2" s="61" t="s">
        <v>16</v>
      </c>
      <c r="M2" s="61">
        <v>2</v>
      </c>
      <c r="N2" s="61">
        <v>60</v>
      </c>
      <c r="O2" s="61" t="s">
        <v>68</v>
      </c>
      <c r="P2" s="61" t="s">
        <v>69</v>
      </c>
      <c r="Q2" s="61" t="s">
        <v>69</v>
      </c>
      <c r="R2" s="61" t="s">
        <v>63</v>
      </c>
      <c r="S2" s="61" t="s">
        <v>63</v>
      </c>
      <c r="T2" s="61" t="s">
        <v>72</v>
      </c>
      <c r="U2" s="61" t="s">
        <v>63</v>
      </c>
      <c r="V2" s="61" t="s">
        <v>71</v>
      </c>
    </row>
    <row r="3" spans="1:22" ht="45" x14ac:dyDescent="0.25">
      <c r="A3" s="61" t="s">
        <v>63</v>
      </c>
      <c r="B3" s="61" t="s">
        <v>63</v>
      </c>
      <c r="C3" s="61">
        <v>100012</v>
      </c>
      <c r="D3" s="61">
        <v>2018000420</v>
      </c>
      <c r="E3" s="61" t="s">
        <v>64</v>
      </c>
      <c r="F3" s="61" t="s">
        <v>65</v>
      </c>
      <c r="G3" s="61" t="s">
        <v>66</v>
      </c>
      <c r="H3" s="61"/>
      <c r="I3" s="61" t="s">
        <v>67</v>
      </c>
      <c r="J3" s="61" t="s">
        <v>21</v>
      </c>
      <c r="K3" s="61"/>
      <c r="L3" s="61" t="s">
        <v>16</v>
      </c>
      <c r="M3" s="61">
        <v>2</v>
      </c>
      <c r="N3" s="61">
        <v>25</v>
      </c>
      <c r="O3" s="61" t="s">
        <v>68</v>
      </c>
      <c r="P3" s="61" t="s">
        <v>69</v>
      </c>
      <c r="Q3" s="61" t="s">
        <v>69</v>
      </c>
      <c r="R3" s="61" t="s">
        <v>63</v>
      </c>
      <c r="S3" s="61" t="s">
        <v>63</v>
      </c>
      <c r="T3" s="61" t="s">
        <v>37</v>
      </c>
      <c r="U3" s="61" t="s">
        <v>63</v>
      </c>
      <c r="V3" s="61" t="s">
        <v>71</v>
      </c>
    </row>
    <row r="4" spans="1:22" ht="45" x14ac:dyDescent="0.25">
      <c r="A4" s="61" t="s">
        <v>63</v>
      </c>
      <c r="B4" s="61" t="s">
        <v>63</v>
      </c>
      <c r="C4" s="61">
        <v>100012</v>
      </c>
      <c r="D4" s="61">
        <v>2018000425</v>
      </c>
      <c r="E4" s="61" t="s">
        <v>64</v>
      </c>
      <c r="F4" s="61" t="s">
        <v>65</v>
      </c>
      <c r="G4" s="61" t="s">
        <v>66</v>
      </c>
      <c r="H4" s="61"/>
      <c r="I4" s="61" t="s">
        <v>67</v>
      </c>
      <c r="J4" s="61" t="s">
        <v>21</v>
      </c>
      <c r="K4" s="61"/>
      <c r="L4" s="61" t="s">
        <v>16</v>
      </c>
      <c r="M4" s="61">
        <v>1</v>
      </c>
      <c r="N4" s="61">
        <v>25</v>
      </c>
      <c r="O4" s="61" t="s">
        <v>68</v>
      </c>
      <c r="P4" s="61" t="s">
        <v>69</v>
      </c>
      <c r="Q4" s="61" t="s">
        <v>69</v>
      </c>
      <c r="R4" s="61" t="s">
        <v>63</v>
      </c>
      <c r="S4" s="61" t="s">
        <v>63</v>
      </c>
      <c r="T4" s="61" t="s">
        <v>73</v>
      </c>
      <c r="U4" s="61" t="s">
        <v>63</v>
      </c>
      <c r="V4" s="61" t="s">
        <v>71</v>
      </c>
    </row>
    <row r="5" spans="1:22" ht="45" x14ac:dyDescent="0.25">
      <c r="A5" s="61" t="s">
        <v>63</v>
      </c>
      <c r="B5" s="61" t="s">
        <v>63</v>
      </c>
      <c r="C5" s="61">
        <v>100012</v>
      </c>
      <c r="D5" s="61">
        <v>2018000430</v>
      </c>
      <c r="E5" s="61" t="s">
        <v>64</v>
      </c>
      <c r="F5" s="61" t="s">
        <v>65</v>
      </c>
      <c r="G5" s="61" t="s">
        <v>66</v>
      </c>
      <c r="H5" s="61"/>
      <c r="I5" s="61" t="s">
        <v>67</v>
      </c>
      <c r="J5" s="61" t="s">
        <v>21</v>
      </c>
      <c r="K5" s="61"/>
      <c r="L5" s="61" t="s">
        <v>16</v>
      </c>
      <c r="M5" s="61">
        <v>1</v>
      </c>
      <c r="N5" s="61">
        <v>25</v>
      </c>
      <c r="O5" s="61" t="s">
        <v>68</v>
      </c>
      <c r="P5" s="61" t="s">
        <v>69</v>
      </c>
      <c r="Q5" s="61" t="s">
        <v>69</v>
      </c>
      <c r="R5" s="61" t="s">
        <v>63</v>
      </c>
      <c r="S5" s="61" t="s">
        <v>63</v>
      </c>
      <c r="T5" s="61" t="s">
        <v>74</v>
      </c>
      <c r="U5" s="61" t="s">
        <v>63</v>
      </c>
      <c r="V5" s="61" t="s">
        <v>71</v>
      </c>
    </row>
    <row r="6" spans="1:22" ht="45" x14ac:dyDescent="0.25">
      <c r="A6" s="61" t="s">
        <v>63</v>
      </c>
      <c r="B6" s="61" t="s">
        <v>63</v>
      </c>
      <c r="C6" s="61">
        <v>100012</v>
      </c>
      <c r="D6" s="61">
        <v>2018000435</v>
      </c>
      <c r="E6" s="61" t="s">
        <v>64</v>
      </c>
      <c r="F6" s="61" t="s">
        <v>65</v>
      </c>
      <c r="G6" s="61" t="s">
        <v>66</v>
      </c>
      <c r="H6" s="61"/>
      <c r="I6" s="61" t="s">
        <v>67</v>
      </c>
      <c r="J6" s="61" t="s">
        <v>21</v>
      </c>
      <c r="K6" s="61"/>
      <c r="L6" s="61" t="s">
        <v>16</v>
      </c>
      <c r="M6" s="61">
        <v>1</v>
      </c>
      <c r="N6" s="61">
        <v>25</v>
      </c>
      <c r="O6" s="61" t="s">
        <v>68</v>
      </c>
      <c r="P6" s="61" t="s">
        <v>69</v>
      </c>
      <c r="Q6" s="61" t="s">
        <v>69</v>
      </c>
      <c r="R6" s="61" t="s">
        <v>63</v>
      </c>
      <c r="S6" s="61" t="s">
        <v>63</v>
      </c>
      <c r="T6" s="61" t="s">
        <v>75</v>
      </c>
      <c r="U6" s="61" t="s">
        <v>63</v>
      </c>
      <c r="V6" s="61" t="s">
        <v>71</v>
      </c>
    </row>
    <row r="7" spans="1:22" ht="45" x14ac:dyDescent="0.25">
      <c r="A7" s="61" t="s">
        <v>63</v>
      </c>
      <c r="B7" s="61" t="s">
        <v>63</v>
      </c>
      <c r="C7" s="61">
        <v>100012</v>
      </c>
      <c r="D7" s="61">
        <v>2018000440</v>
      </c>
      <c r="E7" s="61" t="s">
        <v>64</v>
      </c>
      <c r="F7" s="61" t="s">
        <v>65</v>
      </c>
      <c r="G7" s="61" t="s">
        <v>66</v>
      </c>
      <c r="H7" s="61"/>
      <c r="I7" s="61" t="s">
        <v>67</v>
      </c>
      <c r="J7" s="61" t="s">
        <v>76</v>
      </c>
      <c r="K7" s="61"/>
      <c r="L7" s="61" t="s">
        <v>16</v>
      </c>
      <c r="M7" s="61">
        <v>3</v>
      </c>
      <c r="N7" s="61">
        <v>100</v>
      </c>
      <c r="O7" s="61" t="s">
        <v>68</v>
      </c>
      <c r="P7" s="61" t="s">
        <v>69</v>
      </c>
      <c r="Q7" s="61" t="s">
        <v>69</v>
      </c>
      <c r="R7" s="61" t="s">
        <v>63</v>
      </c>
      <c r="S7" s="61" t="s">
        <v>63</v>
      </c>
      <c r="T7" s="61"/>
      <c r="U7" s="61" t="s">
        <v>63</v>
      </c>
      <c r="V7" s="61" t="s">
        <v>71</v>
      </c>
    </row>
    <row r="8" spans="1:22" ht="45" x14ac:dyDescent="0.25">
      <c r="A8" s="61" t="s">
        <v>63</v>
      </c>
      <c r="B8" s="61" t="s">
        <v>63</v>
      </c>
      <c r="C8" s="61">
        <v>100012</v>
      </c>
      <c r="D8" s="61">
        <v>2018000602</v>
      </c>
      <c r="E8" s="61" t="s">
        <v>64</v>
      </c>
      <c r="F8" s="61" t="s">
        <v>65</v>
      </c>
      <c r="G8" s="61" t="s">
        <v>66</v>
      </c>
      <c r="H8" s="61"/>
      <c r="I8" s="61" t="s">
        <v>67</v>
      </c>
      <c r="J8" s="61" t="s">
        <v>27</v>
      </c>
      <c r="K8" s="61"/>
      <c r="L8" s="61" t="s">
        <v>16</v>
      </c>
      <c r="M8" s="61">
        <v>2</v>
      </c>
      <c r="N8" s="61">
        <v>20</v>
      </c>
      <c r="O8" s="61" t="s">
        <v>68</v>
      </c>
      <c r="P8" s="61" t="s">
        <v>69</v>
      </c>
      <c r="Q8" s="61" t="s">
        <v>69</v>
      </c>
      <c r="R8" s="61" t="s">
        <v>63</v>
      </c>
      <c r="S8" s="61" t="s">
        <v>63</v>
      </c>
      <c r="T8" s="61"/>
      <c r="U8" s="61" t="s">
        <v>63</v>
      </c>
      <c r="V8" s="61" t="s">
        <v>16</v>
      </c>
    </row>
    <row r="9" spans="1:22" ht="30" x14ac:dyDescent="0.25">
      <c r="A9" s="61" t="s">
        <v>63</v>
      </c>
      <c r="B9" s="61" t="s">
        <v>63</v>
      </c>
      <c r="C9" s="61">
        <v>100012</v>
      </c>
      <c r="D9" s="61">
        <v>2018000603</v>
      </c>
      <c r="E9" s="61" t="s">
        <v>64</v>
      </c>
      <c r="F9" s="61" t="s">
        <v>65</v>
      </c>
      <c r="G9" s="61" t="s">
        <v>66</v>
      </c>
      <c r="H9" s="61"/>
      <c r="I9" s="61" t="s">
        <v>67</v>
      </c>
      <c r="J9" s="61" t="s">
        <v>21</v>
      </c>
      <c r="K9" s="61"/>
      <c r="L9" s="61" t="s">
        <v>16</v>
      </c>
      <c r="M9" s="61">
        <v>2</v>
      </c>
      <c r="N9" s="61">
        <v>100</v>
      </c>
      <c r="O9" s="61" t="s">
        <v>68</v>
      </c>
      <c r="P9" s="61" t="s">
        <v>69</v>
      </c>
      <c r="Q9" s="61" t="s">
        <v>69</v>
      </c>
      <c r="R9" s="61" t="s">
        <v>63</v>
      </c>
      <c r="S9" s="61" t="s">
        <v>63</v>
      </c>
      <c r="T9" s="61"/>
      <c r="U9" s="61" t="s">
        <v>63</v>
      </c>
      <c r="V9" s="61" t="s">
        <v>16</v>
      </c>
    </row>
    <row r="10" spans="1:22" ht="30" x14ac:dyDescent="0.25">
      <c r="A10" s="61" t="s">
        <v>63</v>
      </c>
      <c r="B10" s="61" t="s">
        <v>63</v>
      </c>
      <c r="C10" s="61">
        <v>100012</v>
      </c>
      <c r="D10" s="61">
        <v>2018000604</v>
      </c>
      <c r="E10" s="61" t="s">
        <v>64</v>
      </c>
      <c r="F10" s="61" t="s">
        <v>65</v>
      </c>
      <c r="G10" s="61" t="s">
        <v>66</v>
      </c>
      <c r="H10" s="61"/>
      <c r="I10" s="61" t="s">
        <v>67</v>
      </c>
      <c r="J10" s="61" t="s">
        <v>76</v>
      </c>
      <c r="K10" s="61"/>
      <c r="L10" s="61" t="s">
        <v>16</v>
      </c>
      <c r="M10" s="61">
        <v>3</v>
      </c>
      <c r="N10" s="61">
        <v>20</v>
      </c>
      <c r="O10" s="61" t="s">
        <v>68</v>
      </c>
      <c r="P10" s="61" t="s">
        <v>69</v>
      </c>
      <c r="Q10" s="61" t="s">
        <v>69</v>
      </c>
      <c r="R10" s="61" t="s">
        <v>63</v>
      </c>
      <c r="S10" s="61" t="s">
        <v>63</v>
      </c>
      <c r="T10" s="61"/>
      <c r="U10" s="61" t="s">
        <v>63</v>
      </c>
      <c r="V10" s="61" t="s">
        <v>16</v>
      </c>
    </row>
    <row r="11" spans="1:22" ht="45" x14ac:dyDescent="0.25">
      <c r="A11" s="61" t="s">
        <v>63</v>
      </c>
      <c r="B11" s="61" t="s">
        <v>63</v>
      </c>
      <c r="C11" s="61">
        <v>100012</v>
      </c>
      <c r="D11" s="61">
        <v>2018000605</v>
      </c>
      <c r="E11" s="61" t="s">
        <v>64</v>
      </c>
      <c r="F11" s="61" t="s">
        <v>65</v>
      </c>
      <c r="G11" s="61" t="s">
        <v>66</v>
      </c>
      <c r="H11" s="61"/>
      <c r="I11" s="61" t="s">
        <v>67</v>
      </c>
      <c r="J11" s="61" t="s">
        <v>27</v>
      </c>
      <c r="K11" s="61"/>
      <c r="L11" s="61" t="s">
        <v>17</v>
      </c>
      <c r="M11" s="61">
        <v>0</v>
      </c>
      <c r="N11" s="61">
        <v>80</v>
      </c>
      <c r="O11" s="61" t="s">
        <v>68</v>
      </c>
      <c r="P11" s="61" t="s">
        <v>69</v>
      </c>
      <c r="Q11" s="61" t="s">
        <v>69</v>
      </c>
      <c r="R11" s="61" t="s">
        <v>63</v>
      </c>
      <c r="S11" s="61" t="s">
        <v>63</v>
      </c>
      <c r="T11" s="61"/>
      <c r="U11" s="61" t="s">
        <v>63</v>
      </c>
      <c r="V11" s="61" t="s">
        <v>17</v>
      </c>
    </row>
    <row r="12" spans="1:22" ht="30" x14ac:dyDescent="0.25">
      <c r="A12" s="61" t="s">
        <v>63</v>
      </c>
      <c r="B12" s="61" t="s">
        <v>63</v>
      </c>
      <c r="C12" s="61">
        <v>100012</v>
      </c>
      <c r="D12" s="61">
        <v>2018000606</v>
      </c>
      <c r="E12" s="61" t="s">
        <v>64</v>
      </c>
      <c r="F12" s="61" t="s">
        <v>65</v>
      </c>
      <c r="G12" s="61" t="s">
        <v>66</v>
      </c>
      <c r="H12" s="61"/>
      <c r="I12" s="61" t="s">
        <v>67</v>
      </c>
      <c r="J12" s="61" t="s">
        <v>76</v>
      </c>
      <c r="K12" s="61"/>
      <c r="L12" s="61" t="s">
        <v>17</v>
      </c>
      <c r="M12" s="61">
        <v>0</v>
      </c>
      <c r="N12" s="61">
        <v>80</v>
      </c>
      <c r="O12" s="61" t="s">
        <v>68</v>
      </c>
      <c r="P12" s="61" t="s">
        <v>69</v>
      </c>
      <c r="Q12" s="61" t="s">
        <v>69</v>
      </c>
      <c r="R12" s="61" t="s">
        <v>63</v>
      </c>
      <c r="S12" s="61" t="s">
        <v>63</v>
      </c>
      <c r="T12" s="61"/>
      <c r="U12" s="61" t="s">
        <v>63</v>
      </c>
      <c r="V12" s="61" t="s">
        <v>17</v>
      </c>
    </row>
    <row r="13" spans="1:22" ht="45" x14ac:dyDescent="0.25">
      <c r="A13" s="61" t="s">
        <v>63</v>
      </c>
      <c r="B13" s="61" t="s">
        <v>63</v>
      </c>
      <c r="C13" s="61">
        <v>100012</v>
      </c>
      <c r="D13" s="61">
        <v>2018000607</v>
      </c>
      <c r="E13" s="61" t="s">
        <v>64</v>
      </c>
      <c r="F13" s="61" t="s">
        <v>65</v>
      </c>
      <c r="G13" s="61" t="s">
        <v>66</v>
      </c>
      <c r="H13" s="61"/>
      <c r="I13" s="61" t="s">
        <v>67</v>
      </c>
      <c r="J13" s="61" t="s">
        <v>27</v>
      </c>
      <c r="K13" s="61"/>
      <c r="L13" s="61"/>
      <c r="M13" s="61">
        <v>0</v>
      </c>
      <c r="N13" s="61">
        <v>100</v>
      </c>
      <c r="O13" s="61" t="s">
        <v>68</v>
      </c>
      <c r="P13" s="61" t="s">
        <v>69</v>
      </c>
      <c r="Q13" s="61" t="s">
        <v>69</v>
      </c>
      <c r="R13" s="61" t="s">
        <v>63</v>
      </c>
      <c r="S13" s="61" t="s">
        <v>63</v>
      </c>
      <c r="T13" s="61"/>
      <c r="U13" s="61" t="s">
        <v>63</v>
      </c>
      <c r="V13" s="61" t="s">
        <v>77</v>
      </c>
    </row>
    <row r="14" spans="1:22" ht="30" x14ac:dyDescent="0.25">
      <c r="A14" s="61" t="s">
        <v>63</v>
      </c>
      <c r="B14" s="61" t="s">
        <v>63</v>
      </c>
      <c r="C14" s="61">
        <v>100012</v>
      </c>
      <c r="D14" s="61">
        <v>2018000608</v>
      </c>
      <c r="E14" s="61" t="s">
        <v>64</v>
      </c>
      <c r="F14" s="61" t="s">
        <v>65</v>
      </c>
      <c r="G14" s="61" t="s">
        <v>66</v>
      </c>
      <c r="H14" s="61"/>
      <c r="I14" s="61" t="s">
        <v>67</v>
      </c>
      <c r="J14" s="61" t="s">
        <v>76</v>
      </c>
      <c r="K14" s="61"/>
      <c r="L14" s="61"/>
      <c r="M14" s="61">
        <v>0</v>
      </c>
      <c r="N14" s="61">
        <v>100</v>
      </c>
      <c r="O14" s="61" t="s">
        <v>68</v>
      </c>
      <c r="P14" s="61" t="s">
        <v>69</v>
      </c>
      <c r="Q14" s="61" t="s">
        <v>69</v>
      </c>
      <c r="R14" s="61" t="s">
        <v>63</v>
      </c>
      <c r="S14" s="61" t="s">
        <v>63</v>
      </c>
      <c r="T14" s="61"/>
      <c r="U14" s="61" t="s">
        <v>63</v>
      </c>
      <c r="V14" s="61" t="s">
        <v>77</v>
      </c>
    </row>
    <row r="15" spans="1:22" ht="30" x14ac:dyDescent="0.25">
      <c r="A15" s="61" t="s">
        <v>63</v>
      </c>
      <c r="B15" s="61" t="s">
        <v>63</v>
      </c>
      <c r="C15" s="61">
        <v>100012</v>
      </c>
      <c r="D15" s="61">
        <v>2018000609</v>
      </c>
      <c r="E15" s="61" t="s">
        <v>64</v>
      </c>
      <c r="F15" s="61" t="s">
        <v>65</v>
      </c>
      <c r="G15" s="61" t="s">
        <v>66</v>
      </c>
      <c r="H15" s="61"/>
      <c r="I15" s="61" t="s">
        <v>67</v>
      </c>
      <c r="J15" s="61" t="s">
        <v>21</v>
      </c>
      <c r="K15" s="61"/>
      <c r="L15" s="61"/>
      <c r="M15" s="61">
        <v>0</v>
      </c>
      <c r="N15" s="61">
        <v>100</v>
      </c>
      <c r="O15" s="61" t="s">
        <v>68</v>
      </c>
      <c r="P15" s="61" t="s">
        <v>69</v>
      </c>
      <c r="Q15" s="61" t="s">
        <v>69</v>
      </c>
      <c r="R15" s="61" t="s">
        <v>63</v>
      </c>
      <c r="S15" s="61" t="s">
        <v>63</v>
      </c>
      <c r="T15" s="61"/>
      <c r="U15" s="61" t="s">
        <v>63</v>
      </c>
      <c r="V15" s="61" t="s">
        <v>77</v>
      </c>
    </row>
    <row r="16" spans="1:22" ht="45" x14ac:dyDescent="0.25">
      <c r="A16" s="61" t="s">
        <v>63</v>
      </c>
      <c r="B16" s="61" t="s">
        <v>63</v>
      </c>
      <c r="C16" s="61">
        <v>100012</v>
      </c>
      <c r="D16" s="61">
        <v>2018000610</v>
      </c>
      <c r="E16" s="61" t="s">
        <v>64</v>
      </c>
      <c r="F16" s="61" t="s">
        <v>65</v>
      </c>
      <c r="G16" s="61" t="s">
        <v>66</v>
      </c>
      <c r="H16" s="61"/>
      <c r="I16" s="61" t="s">
        <v>67</v>
      </c>
      <c r="J16" s="61" t="s">
        <v>27</v>
      </c>
      <c r="K16" s="61"/>
      <c r="L16" s="61" t="s">
        <v>17</v>
      </c>
      <c r="M16" s="61">
        <v>0</v>
      </c>
      <c r="N16" s="61">
        <v>100</v>
      </c>
      <c r="O16" s="61" t="s">
        <v>68</v>
      </c>
      <c r="P16" s="61" t="s">
        <v>69</v>
      </c>
      <c r="Q16" s="61" t="s">
        <v>69</v>
      </c>
      <c r="R16" s="61" t="s">
        <v>63</v>
      </c>
      <c r="S16" s="61" t="s">
        <v>63</v>
      </c>
      <c r="T16" s="61"/>
      <c r="U16" s="61" t="s">
        <v>63</v>
      </c>
      <c r="V16" s="61" t="s">
        <v>71</v>
      </c>
    </row>
    <row r="17" spans="1:22" x14ac:dyDescent="0.25">
      <c r="A17" s="61" t="s">
        <v>63</v>
      </c>
      <c r="B17" s="61" t="s">
        <v>63</v>
      </c>
      <c r="C17" s="61" t="s">
        <v>63</v>
      </c>
      <c r="D17" s="61" t="s">
        <v>63</v>
      </c>
      <c r="E17" s="61" t="s">
        <v>63</v>
      </c>
      <c r="F17" s="61" t="s">
        <v>63</v>
      </c>
      <c r="G17" s="61" t="s">
        <v>63</v>
      </c>
      <c r="H17" s="61" t="s">
        <v>63</v>
      </c>
      <c r="I17" s="61" t="s">
        <v>63</v>
      </c>
      <c r="J17" s="61" t="s">
        <v>63</v>
      </c>
      <c r="K17" s="61" t="s">
        <v>63</v>
      </c>
      <c r="L17" s="61" t="s">
        <v>63</v>
      </c>
      <c r="M17" s="61" t="s">
        <v>63</v>
      </c>
      <c r="N17" s="61" t="s">
        <v>63</v>
      </c>
      <c r="O17" s="61" t="s">
        <v>63</v>
      </c>
      <c r="P17" s="61" t="s">
        <v>63</v>
      </c>
      <c r="Q17" s="61" t="s">
        <v>63</v>
      </c>
      <c r="R17" s="61" t="s">
        <v>63</v>
      </c>
      <c r="S17" s="61" t="s">
        <v>63</v>
      </c>
      <c r="T17" s="61" t="s">
        <v>63</v>
      </c>
      <c r="U17" s="61" t="s">
        <v>63</v>
      </c>
      <c r="V17" s="6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554A-F0FB-4F27-A761-173BFE360021}">
  <dimension ref="A1:AG677"/>
  <sheetViews>
    <sheetView topLeftCell="N530" workbookViewId="0">
      <selection activeCell="A532" sqref="A532:XFD532"/>
    </sheetView>
  </sheetViews>
  <sheetFormatPr defaultRowHeight="15" x14ac:dyDescent="0.25"/>
  <cols>
    <col min="7" max="7" width="9.140625" customWidth="1"/>
    <col min="8" max="8" width="15" customWidth="1"/>
    <col min="23" max="23" width="9.140625" customWidth="1"/>
  </cols>
  <sheetData>
    <row r="1" spans="1:33" x14ac:dyDescent="0.2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83</v>
      </c>
      <c r="U1" t="s">
        <v>84</v>
      </c>
      <c r="V1" t="s">
        <v>105</v>
      </c>
      <c r="W1" t="s">
        <v>85</v>
      </c>
      <c r="X1" t="s">
        <v>86</v>
      </c>
      <c r="Y1" t="s">
        <v>87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  <c r="AE1" t="s">
        <v>111</v>
      </c>
      <c r="AF1" t="s">
        <v>112</v>
      </c>
      <c r="AG1" t="s">
        <v>113</v>
      </c>
    </row>
    <row r="2" spans="1:33" x14ac:dyDescent="0.25">
      <c r="A2">
        <v>100012</v>
      </c>
      <c r="B2" t="s">
        <v>64</v>
      </c>
      <c r="C2" t="s">
        <v>65</v>
      </c>
      <c r="D2" t="s">
        <v>91</v>
      </c>
      <c r="F2" t="s">
        <v>92</v>
      </c>
      <c r="G2" t="s">
        <v>93</v>
      </c>
      <c r="H2">
        <v>2017000140</v>
      </c>
      <c r="I2">
        <v>30</v>
      </c>
      <c r="J2">
        <v>30</v>
      </c>
      <c r="K2">
        <v>100</v>
      </c>
      <c r="L2">
        <v>100</v>
      </c>
      <c r="M2" t="s">
        <v>94</v>
      </c>
      <c r="N2" t="b">
        <f>L2=AG2</f>
        <v>1</v>
      </c>
      <c r="O2">
        <v>100012</v>
      </c>
      <c r="P2" t="s">
        <v>64</v>
      </c>
      <c r="Q2" t="s">
        <v>65</v>
      </c>
      <c r="R2" t="s">
        <v>91</v>
      </c>
      <c r="T2" t="s">
        <v>92</v>
      </c>
      <c r="U2" t="s">
        <v>93</v>
      </c>
      <c r="W2">
        <v>2017000140</v>
      </c>
      <c r="X2">
        <v>30</v>
      </c>
      <c r="Y2">
        <v>30</v>
      </c>
      <c r="Z2">
        <v>0</v>
      </c>
      <c r="AA2">
        <v>30</v>
      </c>
      <c r="AB2">
        <v>100</v>
      </c>
      <c r="AC2">
        <v>100</v>
      </c>
      <c r="AD2">
        <v>100</v>
      </c>
      <c r="AE2">
        <v>100</v>
      </c>
      <c r="AF2">
        <v>0</v>
      </c>
      <c r="AG2">
        <v>100</v>
      </c>
    </row>
    <row r="3" spans="1:33" x14ac:dyDescent="0.25">
      <c r="A3">
        <v>100012</v>
      </c>
      <c r="B3" t="s">
        <v>64</v>
      </c>
      <c r="C3" t="s">
        <v>65</v>
      </c>
      <c r="D3" t="s">
        <v>91</v>
      </c>
      <c r="F3" t="s">
        <v>92</v>
      </c>
      <c r="G3" t="s">
        <v>93</v>
      </c>
      <c r="H3">
        <v>2017000141</v>
      </c>
      <c r="I3">
        <v>30</v>
      </c>
      <c r="J3">
        <v>26</v>
      </c>
      <c r="K3">
        <v>100</v>
      </c>
      <c r="L3">
        <v>87</v>
      </c>
      <c r="M3" t="s">
        <v>95</v>
      </c>
      <c r="N3" t="b">
        <f t="shared" ref="N3:N66" si="0">L3=AG3</f>
        <v>1</v>
      </c>
      <c r="O3">
        <v>100012</v>
      </c>
      <c r="P3" t="s">
        <v>64</v>
      </c>
      <c r="Q3" t="s">
        <v>65</v>
      </c>
      <c r="R3" t="s">
        <v>91</v>
      </c>
      <c r="T3" t="s">
        <v>92</v>
      </c>
      <c r="U3" t="s">
        <v>93</v>
      </c>
      <c r="W3">
        <v>2017000141</v>
      </c>
      <c r="X3">
        <v>30</v>
      </c>
      <c r="Y3">
        <v>26</v>
      </c>
      <c r="Z3">
        <v>0</v>
      </c>
      <c r="AA3">
        <v>26</v>
      </c>
      <c r="AB3">
        <v>100</v>
      </c>
      <c r="AC3">
        <v>86.666600000000003</v>
      </c>
      <c r="AD3">
        <v>100</v>
      </c>
      <c r="AE3">
        <v>86.666600000000003</v>
      </c>
      <c r="AF3">
        <v>0</v>
      </c>
      <c r="AG3">
        <v>87</v>
      </c>
    </row>
    <row r="4" spans="1:33" x14ac:dyDescent="0.25">
      <c r="A4">
        <v>100012</v>
      </c>
      <c r="B4" t="s">
        <v>64</v>
      </c>
      <c r="C4" t="s">
        <v>65</v>
      </c>
      <c r="D4" t="s">
        <v>91</v>
      </c>
      <c r="F4" t="s">
        <v>92</v>
      </c>
      <c r="G4" t="s">
        <v>93</v>
      </c>
      <c r="H4">
        <v>2017000142</v>
      </c>
      <c r="I4">
        <v>30</v>
      </c>
      <c r="J4">
        <v>28</v>
      </c>
      <c r="K4">
        <v>100</v>
      </c>
      <c r="L4">
        <v>93</v>
      </c>
      <c r="M4" t="s">
        <v>94</v>
      </c>
      <c r="N4" t="b">
        <f t="shared" si="0"/>
        <v>1</v>
      </c>
      <c r="O4">
        <v>100012</v>
      </c>
      <c r="P4" t="s">
        <v>64</v>
      </c>
      <c r="Q4" t="s">
        <v>65</v>
      </c>
      <c r="R4" t="s">
        <v>91</v>
      </c>
      <c r="T4" t="s">
        <v>92</v>
      </c>
      <c r="U4" t="s">
        <v>93</v>
      </c>
      <c r="W4">
        <v>2017000142</v>
      </c>
      <c r="X4">
        <v>30</v>
      </c>
      <c r="Y4">
        <v>28</v>
      </c>
      <c r="Z4">
        <v>0</v>
      </c>
      <c r="AA4">
        <v>28</v>
      </c>
      <c r="AB4">
        <v>100</v>
      </c>
      <c r="AC4">
        <v>93.333299999999994</v>
      </c>
      <c r="AD4">
        <v>100</v>
      </c>
      <c r="AE4">
        <v>93.333299999999994</v>
      </c>
      <c r="AF4">
        <v>0</v>
      </c>
      <c r="AG4">
        <v>93</v>
      </c>
    </row>
    <row r="5" spans="1:33" x14ac:dyDescent="0.25">
      <c r="A5">
        <v>100012</v>
      </c>
      <c r="B5" t="s">
        <v>64</v>
      </c>
      <c r="C5" t="s">
        <v>65</v>
      </c>
      <c r="D5" t="s">
        <v>91</v>
      </c>
      <c r="F5" t="s">
        <v>92</v>
      </c>
      <c r="G5" t="s">
        <v>93</v>
      </c>
      <c r="H5">
        <v>2017000143</v>
      </c>
      <c r="I5">
        <v>30</v>
      </c>
      <c r="J5">
        <v>25</v>
      </c>
      <c r="K5">
        <v>100</v>
      </c>
      <c r="L5">
        <v>83</v>
      </c>
      <c r="M5" t="s">
        <v>95</v>
      </c>
      <c r="N5" t="b">
        <f t="shared" si="0"/>
        <v>1</v>
      </c>
      <c r="O5">
        <v>100012</v>
      </c>
      <c r="P5" t="s">
        <v>64</v>
      </c>
      <c r="Q5" t="s">
        <v>65</v>
      </c>
      <c r="R5" t="s">
        <v>91</v>
      </c>
      <c r="T5" t="s">
        <v>92</v>
      </c>
      <c r="U5" t="s">
        <v>93</v>
      </c>
      <c r="W5">
        <v>2017000143</v>
      </c>
      <c r="X5">
        <v>30</v>
      </c>
      <c r="Y5">
        <v>25</v>
      </c>
      <c r="Z5">
        <v>0</v>
      </c>
      <c r="AA5">
        <v>25</v>
      </c>
      <c r="AB5">
        <v>100</v>
      </c>
      <c r="AC5">
        <v>83.333299999999994</v>
      </c>
      <c r="AD5">
        <v>100</v>
      </c>
      <c r="AE5">
        <v>83.333299999999994</v>
      </c>
      <c r="AF5">
        <v>0</v>
      </c>
      <c r="AG5">
        <v>83</v>
      </c>
    </row>
    <row r="6" spans="1:33" x14ac:dyDescent="0.25">
      <c r="A6">
        <v>100012</v>
      </c>
      <c r="B6" t="s">
        <v>64</v>
      </c>
      <c r="C6" t="s">
        <v>65</v>
      </c>
      <c r="D6" t="s">
        <v>91</v>
      </c>
      <c r="F6" t="s">
        <v>92</v>
      </c>
      <c r="G6" t="s">
        <v>93</v>
      </c>
      <c r="H6">
        <v>2017000144</v>
      </c>
      <c r="I6">
        <v>30</v>
      </c>
      <c r="J6">
        <v>30</v>
      </c>
      <c r="K6">
        <v>100</v>
      </c>
      <c r="L6">
        <v>100</v>
      </c>
      <c r="M6" t="s">
        <v>94</v>
      </c>
      <c r="N6" t="b">
        <f t="shared" si="0"/>
        <v>1</v>
      </c>
      <c r="O6">
        <v>100012</v>
      </c>
      <c r="P6" t="s">
        <v>64</v>
      </c>
      <c r="Q6" t="s">
        <v>65</v>
      </c>
      <c r="R6" t="s">
        <v>91</v>
      </c>
      <c r="T6" t="s">
        <v>92</v>
      </c>
      <c r="U6" t="s">
        <v>93</v>
      </c>
      <c r="W6">
        <v>2017000144</v>
      </c>
      <c r="X6">
        <v>30</v>
      </c>
      <c r="Y6">
        <v>30</v>
      </c>
      <c r="Z6">
        <v>0</v>
      </c>
      <c r="AA6">
        <v>30</v>
      </c>
      <c r="AB6">
        <v>100</v>
      </c>
      <c r="AC6">
        <v>100</v>
      </c>
      <c r="AD6">
        <v>100</v>
      </c>
      <c r="AE6">
        <v>100</v>
      </c>
      <c r="AF6">
        <v>0</v>
      </c>
      <c r="AG6">
        <v>100</v>
      </c>
    </row>
    <row r="7" spans="1:33" x14ac:dyDescent="0.25">
      <c r="A7">
        <v>100012</v>
      </c>
      <c r="B7" t="s">
        <v>64</v>
      </c>
      <c r="C7" t="s">
        <v>65</v>
      </c>
      <c r="D7" t="s">
        <v>91</v>
      </c>
      <c r="F7" t="s">
        <v>92</v>
      </c>
      <c r="G7" t="s">
        <v>93</v>
      </c>
      <c r="H7">
        <v>2017000145</v>
      </c>
      <c r="I7">
        <v>30</v>
      </c>
      <c r="J7">
        <v>30</v>
      </c>
      <c r="K7">
        <v>100</v>
      </c>
      <c r="L7">
        <v>100</v>
      </c>
      <c r="M7" t="s">
        <v>94</v>
      </c>
      <c r="N7" t="b">
        <f t="shared" si="0"/>
        <v>1</v>
      </c>
      <c r="O7">
        <v>100012</v>
      </c>
      <c r="P7" t="s">
        <v>64</v>
      </c>
      <c r="Q7" t="s">
        <v>65</v>
      </c>
      <c r="R7" t="s">
        <v>91</v>
      </c>
      <c r="T7" t="s">
        <v>92</v>
      </c>
      <c r="U7" t="s">
        <v>93</v>
      </c>
      <c r="W7">
        <v>2017000145</v>
      </c>
      <c r="X7">
        <v>30</v>
      </c>
      <c r="Y7">
        <v>30</v>
      </c>
      <c r="Z7">
        <v>0</v>
      </c>
      <c r="AA7">
        <v>30</v>
      </c>
      <c r="AB7">
        <v>100</v>
      </c>
      <c r="AC7">
        <v>100</v>
      </c>
      <c r="AD7">
        <v>100</v>
      </c>
      <c r="AE7">
        <v>100</v>
      </c>
      <c r="AF7">
        <v>0</v>
      </c>
      <c r="AG7">
        <v>100</v>
      </c>
    </row>
    <row r="8" spans="1:33" x14ac:dyDescent="0.25">
      <c r="A8">
        <v>100012</v>
      </c>
      <c r="B8" t="s">
        <v>64</v>
      </c>
      <c r="C8" t="s">
        <v>65</v>
      </c>
      <c r="D8" t="s">
        <v>91</v>
      </c>
      <c r="F8" t="s">
        <v>92</v>
      </c>
      <c r="G8" t="s">
        <v>93</v>
      </c>
      <c r="H8">
        <v>2017000146</v>
      </c>
      <c r="I8">
        <v>30</v>
      </c>
      <c r="J8">
        <v>30</v>
      </c>
      <c r="K8">
        <v>100</v>
      </c>
      <c r="L8">
        <v>100</v>
      </c>
      <c r="M8" t="s">
        <v>94</v>
      </c>
      <c r="N8" t="b">
        <f t="shared" si="0"/>
        <v>1</v>
      </c>
      <c r="O8">
        <v>100012</v>
      </c>
      <c r="P8" t="s">
        <v>64</v>
      </c>
      <c r="Q8" t="s">
        <v>65</v>
      </c>
      <c r="R8" t="s">
        <v>91</v>
      </c>
      <c r="T8" t="s">
        <v>92</v>
      </c>
      <c r="U8" t="s">
        <v>93</v>
      </c>
      <c r="W8">
        <v>2017000146</v>
      </c>
      <c r="X8">
        <v>30</v>
      </c>
      <c r="Y8">
        <v>30</v>
      </c>
      <c r="Z8">
        <v>0</v>
      </c>
      <c r="AA8">
        <v>30</v>
      </c>
      <c r="AB8">
        <v>100</v>
      </c>
      <c r="AC8">
        <v>100</v>
      </c>
      <c r="AD8">
        <v>100</v>
      </c>
      <c r="AE8">
        <v>100</v>
      </c>
      <c r="AF8">
        <v>0</v>
      </c>
      <c r="AG8">
        <v>100</v>
      </c>
    </row>
    <row r="9" spans="1:33" x14ac:dyDescent="0.25">
      <c r="A9">
        <v>100012</v>
      </c>
      <c r="B9" t="s">
        <v>64</v>
      </c>
      <c r="C9" t="s">
        <v>65</v>
      </c>
      <c r="D9" t="s">
        <v>91</v>
      </c>
      <c r="F9" t="s">
        <v>92</v>
      </c>
      <c r="G9" t="s">
        <v>93</v>
      </c>
      <c r="H9">
        <v>2017000147</v>
      </c>
      <c r="I9">
        <v>30</v>
      </c>
      <c r="J9">
        <v>30</v>
      </c>
      <c r="K9">
        <v>100</v>
      </c>
      <c r="L9">
        <v>100</v>
      </c>
      <c r="M9" t="s">
        <v>94</v>
      </c>
      <c r="N9" t="b">
        <f t="shared" si="0"/>
        <v>1</v>
      </c>
      <c r="O9">
        <v>100012</v>
      </c>
      <c r="P9" t="s">
        <v>64</v>
      </c>
      <c r="Q9" t="s">
        <v>65</v>
      </c>
      <c r="R9" t="s">
        <v>91</v>
      </c>
      <c r="T9" t="s">
        <v>92</v>
      </c>
      <c r="U9" t="s">
        <v>93</v>
      </c>
      <c r="W9">
        <v>2017000147</v>
      </c>
      <c r="X9">
        <v>30</v>
      </c>
      <c r="Y9">
        <v>30</v>
      </c>
      <c r="Z9">
        <v>0</v>
      </c>
      <c r="AA9">
        <v>30</v>
      </c>
      <c r="AB9">
        <v>100</v>
      </c>
      <c r="AC9">
        <v>100</v>
      </c>
      <c r="AD9">
        <v>100</v>
      </c>
      <c r="AE9">
        <v>100</v>
      </c>
      <c r="AF9">
        <v>0</v>
      </c>
      <c r="AG9">
        <v>100</v>
      </c>
    </row>
    <row r="10" spans="1:33" x14ac:dyDescent="0.25">
      <c r="A10">
        <v>100012</v>
      </c>
      <c r="B10" t="s">
        <v>64</v>
      </c>
      <c r="C10" t="s">
        <v>65</v>
      </c>
      <c r="D10" t="s">
        <v>91</v>
      </c>
      <c r="F10" t="s">
        <v>92</v>
      </c>
      <c r="G10" t="s">
        <v>93</v>
      </c>
      <c r="H10">
        <v>2017000148</v>
      </c>
      <c r="I10">
        <v>30</v>
      </c>
      <c r="J10">
        <v>28</v>
      </c>
      <c r="K10">
        <v>100</v>
      </c>
      <c r="L10">
        <v>93</v>
      </c>
      <c r="M10" t="s">
        <v>94</v>
      </c>
      <c r="N10" t="b">
        <f t="shared" si="0"/>
        <v>1</v>
      </c>
      <c r="O10">
        <v>100012</v>
      </c>
      <c r="P10" t="s">
        <v>64</v>
      </c>
      <c r="Q10" t="s">
        <v>65</v>
      </c>
      <c r="R10" t="s">
        <v>91</v>
      </c>
      <c r="T10" t="s">
        <v>92</v>
      </c>
      <c r="U10" t="s">
        <v>93</v>
      </c>
      <c r="W10">
        <v>2017000148</v>
      </c>
      <c r="X10">
        <v>30</v>
      </c>
      <c r="Y10">
        <v>28</v>
      </c>
      <c r="Z10">
        <v>0</v>
      </c>
      <c r="AA10">
        <v>28</v>
      </c>
      <c r="AB10">
        <v>100</v>
      </c>
      <c r="AC10">
        <v>93.333299999999994</v>
      </c>
      <c r="AD10">
        <v>100</v>
      </c>
      <c r="AE10">
        <v>93.333299999999994</v>
      </c>
      <c r="AF10">
        <v>0</v>
      </c>
      <c r="AG10">
        <v>93</v>
      </c>
    </row>
    <row r="11" spans="1:33" x14ac:dyDescent="0.25">
      <c r="A11">
        <v>100012</v>
      </c>
      <c r="B11" t="s">
        <v>64</v>
      </c>
      <c r="C11" t="s">
        <v>65</v>
      </c>
      <c r="D11" t="s">
        <v>91</v>
      </c>
      <c r="F11" t="s">
        <v>92</v>
      </c>
      <c r="G11" t="s">
        <v>93</v>
      </c>
      <c r="H11">
        <v>2017000149</v>
      </c>
      <c r="I11">
        <v>30</v>
      </c>
      <c r="J11">
        <v>30</v>
      </c>
      <c r="K11">
        <v>100</v>
      </c>
      <c r="L11">
        <v>100</v>
      </c>
      <c r="M11" t="s">
        <v>94</v>
      </c>
      <c r="N11" t="b">
        <f t="shared" si="0"/>
        <v>1</v>
      </c>
      <c r="O11">
        <v>100012</v>
      </c>
      <c r="P11" t="s">
        <v>64</v>
      </c>
      <c r="Q11" t="s">
        <v>65</v>
      </c>
      <c r="R11" t="s">
        <v>91</v>
      </c>
      <c r="T11" t="s">
        <v>92</v>
      </c>
      <c r="U11" t="s">
        <v>93</v>
      </c>
      <c r="W11">
        <v>2017000149</v>
      </c>
      <c r="X11">
        <v>30</v>
      </c>
      <c r="Y11">
        <v>30</v>
      </c>
      <c r="Z11">
        <v>0</v>
      </c>
      <c r="AA11">
        <v>30</v>
      </c>
      <c r="AB11">
        <v>100</v>
      </c>
      <c r="AC11">
        <v>100</v>
      </c>
      <c r="AD11">
        <v>100</v>
      </c>
      <c r="AE11">
        <v>100</v>
      </c>
      <c r="AF11">
        <v>0</v>
      </c>
      <c r="AG11">
        <v>100</v>
      </c>
    </row>
    <row r="12" spans="1:33" x14ac:dyDescent="0.25">
      <c r="A12">
        <v>100012</v>
      </c>
      <c r="B12" t="s">
        <v>64</v>
      </c>
      <c r="C12" t="s">
        <v>65</v>
      </c>
      <c r="D12" t="s">
        <v>91</v>
      </c>
      <c r="F12" t="s">
        <v>96</v>
      </c>
      <c r="G12" t="s">
        <v>93</v>
      </c>
      <c r="H12">
        <v>2017000150</v>
      </c>
      <c r="I12">
        <v>30</v>
      </c>
      <c r="J12">
        <v>30</v>
      </c>
      <c r="K12">
        <v>100</v>
      </c>
      <c r="L12">
        <v>100</v>
      </c>
      <c r="M12" t="s">
        <v>94</v>
      </c>
      <c r="N12" t="b">
        <f t="shared" si="0"/>
        <v>1</v>
      </c>
      <c r="O12">
        <v>100012</v>
      </c>
      <c r="P12" t="s">
        <v>64</v>
      </c>
      <c r="Q12" t="s">
        <v>65</v>
      </c>
      <c r="R12" t="s">
        <v>91</v>
      </c>
      <c r="T12" t="s">
        <v>96</v>
      </c>
      <c r="U12" t="s">
        <v>93</v>
      </c>
      <c r="W12">
        <v>2017000150</v>
      </c>
      <c r="X12">
        <v>30</v>
      </c>
      <c r="Y12">
        <v>30</v>
      </c>
      <c r="Z12">
        <v>0</v>
      </c>
      <c r="AA12">
        <v>30</v>
      </c>
      <c r="AB12">
        <v>100</v>
      </c>
      <c r="AC12">
        <v>100</v>
      </c>
      <c r="AD12">
        <v>100</v>
      </c>
      <c r="AE12">
        <v>100</v>
      </c>
      <c r="AF12">
        <v>0</v>
      </c>
      <c r="AG12">
        <v>100</v>
      </c>
    </row>
    <row r="13" spans="1:33" x14ac:dyDescent="0.25">
      <c r="A13">
        <v>100012</v>
      </c>
      <c r="B13" t="s">
        <v>64</v>
      </c>
      <c r="C13" t="s">
        <v>65</v>
      </c>
      <c r="D13" t="s">
        <v>91</v>
      </c>
      <c r="F13" t="s">
        <v>92</v>
      </c>
      <c r="G13" t="s">
        <v>93</v>
      </c>
      <c r="H13">
        <v>2017000151</v>
      </c>
      <c r="I13">
        <v>30</v>
      </c>
      <c r="J13">
        <v>30</v>
      </c>
      <c r="K13">
        <v>100</v>
      </c>
      <c r="L13">
        <v>100</v>
      </c>
      <c r="M13" t="s">
        <v>94</v>
      </c>
      <c r="N13" t="b">
        <f t="shared" si="0"/>
        <v>1</v>
      </c>
      <c r="O13">
        <v>100012</v>
      </c>
      <c r="P13" t="s">
        <v>64</v>
      </c>
      <c r="Q13" t="s">
        <v>65</v>
      </c>
      <c r="R13" t="s">
        <v>91</v>
      </c>
      <c r="T13" t="s">
        <v>92</v>
      </c>
      <c r="U13" t="s">
        <v>93</v>
      </c>
      <c r="W13">
        <v>2017000151</v>
      </c>
      <c r="X13">
        <v>30</v>
      </c>
      <c r="Y13">
        <v>30</v>
      </c>
      <c r="Z13">
        <v>0</v>
      </c>
      <c r="AA13">
        <v>30</v>
      </c>
      <c r="AB13">
        <v>100</v>
      </c>
      <c r="AC13">
        <v>100</v>
      </c>
      <c r="AD13">
        <v>100</v>
      </c>
      <c r="AE13">
        <v>100</v>
      </c>
      <c r="AF13">
        <v>0</v>
      </c>
      <c r="AG13">
        <v>100</v>
      </c>
    </row>
    <row r="14" spans="1:33" x14ac:dyDescent="0.25">
      <c r="A14">
        <v>100012</v>
      </c>
      <c r="B14" t="s">
        <v>64</v>
      </c>
      <c r="C14" t="s">
        <v>65</v>
      </c>
      <c r="D14" t="s">
        <v>91</v>
      </c>
      <c r="F14" t="s">
        <v>92</v>
      </c>
      <c r="G14" t="s">
        <v>93</v>
      </c>
      <c r="H14">
        <v>2017000152</v>
      </c>
      <c r="I14">
        <v>30</v>
      </c>
      <c r="J14">
        <v>30</v>
      </c>
      <c r="K14">
        <v>100</v>
      </c>
      <c r="L14">
        <v>100</v>
      </c>
      <c r="M14" t="s">
        <v>94</v>
      </c>
      <c r="N14" t="b">
        <f t="shared" si="0"/>
        <v>1</v>
      </c>
      <c r="O14">
        <v>100012</v>
      </c>
      <c r="P14" t="s">
        <v>64</v>
      </c>
      <c r="Q14" t="s">
        <v>65</v>
      </c>
      <c r="R14" t="s">
        <v>91</v>
      </c>
      <c r="T14" t="s">
        <v>92</v>
      </c>
      <c r="U14" t="s">
        <v>93</v>
      </c>
      <c r="W14">
        <v>2017000152</v>
      </c>
      <c r="X14">
        <v>30</v>
      </c>
      <c r="Y14">
        <v>30</v>
      </c>
      <c r="Z14">
        <v>0</v>
      </c>
      <c r="AA14">
        <v>30</v>
      </c>
      <c r="AB14">
        <v>100</v>
      </c>
      <c r="AC14">
        <v>100</v>
      </c>
      <c r="AD14">
        <v>100</v>
      </c>
      <c r="AE14">
        <v>100</v>
      </c>
      <c r="AF14">
        <v>0</v>
      </c>
      <c r="AG14">
        <v>100</v>
      </c>
    </row>
    <row r="15" spans="1:33" x14ac:dyDescent="0.25">
      <c r="A15">
        <v>100012</v>
      </c>
      <c r="B15" t="s">
        <v>64</v>
      </c>
      <c r="C15" t="s">
        <v>65</v>
      </c>
      <c r="D15" t="s">
        <v>91</v>
      </c>
      <c r="F15" t="s">
        <v>92</v>
      </c>
      <c r="G15" t="s">
        <v>93</v>
      </c>
      <c r="H15">
        <v>2017000153</v>
      </c>
      <c r="I15">
        <v>30</v>
      </c>
      <c r="J15">
        <v>27</v>
      </c>
      <c r="K15">
        <v>100</v>
      </c>
      <c r="L15">
        <v>90</v>
      </c>
      <c r="M15" t="s">
        <v>94</v>
      </c>
      <c r="N15" t="b">
        <f t="shared" si="0"/>
        <v>1</v>
      </c>
      <c r="O15">
        <v>100012</v>
      </c>
      <c r="P15" t="s">
        <v>64</v>
      </c>
      <c r="Q15" t="s">
        <v>65</v>
      </c>
      <c r="R15" t="s">
        <v>91</v>
      </c>
      <c r="T15" t="s">
        <v>92</v>
      </c>
      <c r="U15" t="s">
        <v>93</v>
      </c>
      <c r="W15">
        <v>2017000153</v>
      </c>
      <c r="X15">
        <v>30</v>
      </c>
      <c r="Y15">
        <v>27</v>
      </c>
      <c r="Z15">
        <v>0</v>
      </c>
      <c r="AA15">
        <v>27</v>
      </c>
      <c r="AB15">
        <v>100</v>
      </c>
      <c r="AC15">
        <v>90</v>
      </c>
      <c r="AD15">
        <v>100</v>
      </c>
      <c r="AE15">
        <v>90</v>
      </c>
      <c r="AF15">
        <v>0</v>
      </c>
      <c r="AG15">
        <v>90</v>
      </c>
    </row>
    <row r="16" spans="1:33" x14ac:dyDescent="0.25">
      <c r="A16">
        <v>100012</v>
      </c>
      <c r="B16" t="s">
        <v>64</v>
      </c>
      <c r="C16" t="s">
        <v>65</v>
      </c>
      <c r="D16" t="s">
        <v>91</v>
      </c>
      <c r="F16" t="s">
        <v>92</v>
      </c>
      <c r="G16" t="s">
        <v>93</v>
      </c>
      <c r="H16">
        <v>2017000154</v>
      </c>
      <c r="I16">
        <v>30</v>
      </c>
      <c r="J16">
        <v>30</v>
      </c>
      <c r="K16">
        <v>100</v>
      </c>
      <c r="L16">
        <v>100</v>
      </c>
      <c r="M16" t="s">
        <v>94</v>
      </c>
      <c r="N16" t="b">
        <f t="shared" si="0"/>
        <v>1</v>
      </c>
      <c r="O16">
        <v>100012</v>
      </c>
      <c r="P16" t="s">
        <v>64</v>
      </c>
      <c r="Q16" t="s">
        <v>65</v>
      </c>
      <c r="R16" t="s">
        <v>91</v>
      </c>
      <c r="T16" t="s">
        <v>92</v>
      </c>
      <c r="U16" t="s">
        <v>93</v>
      </c>
      <c r="W16">
        <v>2017000154</v>
      </c>
      <c r="X16">
        <v>30</v>
      </c>
      <c r="Y16">
        <v>30</v>
      </c>
      <c r="Z16">
        <v>0</v>
      </c>
      <c r="AA16">
        <v>30</v>
      </c>
      <c r="AB16">
        <v>100</v>
      </c>
      <c r="AC16">
        <v>100</v>
      </c>
      <c r="AD16">
        <v>100</v>
      </c>
      <c r="AE16">
        <v>100</v>
      </c>
      <c r="AF16">
        <v>0</v>
      </c>
      <c r="AG16">
        <v>100</v>
      </c>
    </row>
    <row r="17" spans="1:33" x14ac:dyDescent="0.25">
      <c r="A17">
        <v>100012</v>
      </c>
      <c r="B17" t="s">
        <v>64</v>
      </c>
      <c r="C17" t="s">
        <v>65</v>
      </c>
      <c r="D17" t="s">
        <v>91</v>
      </c>
      <c r="F17" t="s">
        <v>92</v>
      </c>
      <c r="G17" t="s">
        <v>93</v>
      </c>
      <c r="H17">
        <v>2017000155</v>
      </c>
      <c r="I17">
        <v>30</v>
      </c>
      <c r="J17">
        <v>30</v>
      </c>
      <c r="K17">
        <v>100</v>
      </c>
      <c r="L17">
        <v>100</v>
      </c>
      <c r="M17" t="s">
        <v>94</v>
      </c>
      <c r="N17" t="b">
        <f t="shared" si="0"/>
        <v>1</v>
      </c>
      <c r="O17">
        <v>100012</v>
      </c>
      <c r="P17" t="s">
        <v>64</v>
      </c>
      <c r="Q17" t="s">
        <v>65</v>
      </c>
      <c r="R17" t="s">
        <v>91</v>
      </c>
      <c r="T17" t="s">
        <v>92</v>
      </c>
      <c r="U17" t="s">
        <v>93</v>
      </c>
      <c r="W17">
        <v>2017000155</v>
      </c>
      <c r="X17">
        <v>30</v>
      </c>
      <c r="Y17">
        <v>30</v>
      </c>
      <c r="Z17">
        <v>0</v>
      </c>
      <c r="AA17">
        <v>30</v>
      </c>
      <c r="AB17">
        <v>100</v>
      </c>
      <c r="AC17">
        <v>100</v>
      </c>
      <c r="AD17">
        <v>100</v>
      </c>
      <c r="AE17">
        <v>100</v>
      </c>
      <c r="AF17">
        <v>0</v>
      </c>
      <c r="AG17">
        <v>100</v>
      </c>
    </row>
    <row r="18" spans="1:33" x14ac:dyDescent="0.25">
      <c r="A18">
        <v>100012</v>
      </c>
      <c r="B18" t="s">
        <v>64</v>
      </c>
      <c r="C18" t="s">
        <v>65</v>
      </c>
      <c r="D18" t="s">
        <v>91</v>
      </c>
      <c r="F18" t="s">
        <v>92</v>
      </c>
      <c r="G18" t="s">
        <v>93</v>
      </c>
      <c r="H18">
        <v>2017000156</v>
      </c>
      <c r="I18">
        <v>30</v>
      </c>
      <c r="J18">
        <v>30</v>
      </c>
      <c r="K18">
        <v>100</v>
      </c>
      <c r="L18">
        <v>100</v>
      </c>
      <c r="M18" t="s">
        <v>94</v>
      </c>
      <c r="N18" t="b">
        <f t="shared" si="0"/>
        <v>1</v>
      </c>
      <c r="O18">
        <v>100012</v>
      </c>
      <c r="P18" t="s">
        <v>64</v>
      </c>
      <c r="Q18" t="s">
        <v>65</v>
      </c>
      <c r="R18" t="s">
        <v>91</v>
      </c>
      <c r="T18" t="s">
        <v>92</v>
      </c>
      <c r="U18" t="s">
        <v>93</v>
      </c>
      <c r="W18">
        <v>2017000156</v>
      </c>
      <c r="X18">
        <v>30</v>
      </c>
      <c r="Y18">
        <v>30</v>
      </c>
      <c r="Z18">
        <v>0</v>
      </c>
      <c r="AA18">
        <v>30</v>
      </c>
      <c r="AB18">
        <v>100</v>
      </c>
      <c r="AC18">
        <v>100</v>
      </c>
      <c r="AD18">
        <v>100</v>
      </c>
      <c r="AE18">
        <v>100</v>
      </c>
      <c r="AF18">
        <v>0</v>
      </c>
      <c r="AG18">
        <v>100</v>
      </c>
    </row>
    <row r="19" spans="1:33" x14ac:dyDescent="0.25">
      <c r="A19">
        <v>100012</v>
      </c>
      <c r="B19" t="s">
        <v>64</v>
      </c>
      <c r="C19" t="s">
        <v>65</v>
      </c>
      <c r="D19" t="s">
        <v>91</v>
      </c>
      <c r="F19" t="s">
        <v>92</v>
      </c>
      <c r="G19" t="s">
        <v>93</v>
      </c>
      <c r="H19">
        <v>2017000157</v>
      </c>
      <c r="I19">
        <v>30</v>
      </c>
      <c r="J19">
        <v>29</v>
      </c>
      <c r="K19">
        <v>100</v>
      </c>
      <c r="L19">
        <v>97</v>
      </c>
      <c r="M19" t="s">
        <v>94</v>
      </c>
      <c r="N19" t="b">
        <f t="shared" si="0"/>
        <v>1</v>
      </c>
      <c r="O19">
        <v>100012</v>
      </c>
      <c r="P19" t="s">
        <v>64</v>
      </c>
      <c r="Q19" t="s">
        <v>65</v>
      </c>
      <c r="R19" t="s">
        <v>91</v>
      </c>
      <c r="T19" t="s">
        <v>92</v>
      </c>
      <c r="U19" t="s">
        <v>93</v>
      </c>
      <c r="W19">
        <v>2017000157</v>
      </c>
      <c r="X19">
        <v>30</v>
      </c>
      <c r="Y19">
        <v>29</v>
      </c>
      <c r="Z19">
        <v>0</v>
      </c>
      <c r="AA19">
        <v>29</v>
      </c>
      <c r="AB19">
        <v>100</v>
      </c>
      <c r="AC19">
        <v>96.666600000000003</v>
      </c>
      <c r="AD19">
        <v>100</v>
      </c>
      <c r="AE19">
        <v>96.666600000000003</v>
      </c>
      <c r="AF19">
        <v>0</v>
      </c>
      <c r="AG19">
        <v>97</v>
      </c>
    </row>
    <row r="20" spans="1:33" x14ac:dyDescent="0.25">
      <c r="A20">
        <v>100012</v>
      </c>
      <c r="B20" t="s">
        <v>64</v>
      </c>
      <c r="C20" t="s">
        <v>65</v>
      </c>
      <c r="D20" t="s">
        <v>91</v>
      </c>
      <c r="F20" t="s">
        <v>97</v>
      </c>
      <c r="G20" t="s">
        <v>93</v>
      </c>
      <c r="H20">
        <v>2017000158</v>
      </c>
      <c r="I20">
        <v>30</v>
      </c>
      <c r="J20">
        <v>30</v>
      </c>
      <c r="K20">
        <v>100</v>
      </c>
      <c r="L20">
        <v>100</v>
      </c>
      <c r="M20" t="s">
        <v>94</v>
      </c>
      <c r="N20" t="b">
        <f t="shared" si="0"/>
        <v>1</v>
      </c>
      <c r="O20">
        <v>100012</v>
      </c>
      <c r="P20" t="s">
        <v>64</v>
      </c>
      <c r="Q20" t="s">
        <v>65</v>
      </c>
      <c r="R20" t="s">
        <v>91</v>
      </c>
      <c r="T20" t="s">
        <v>97</v>
      </c>
      <c r="U20" t="s">
        <v>93</v>
      </c>
      <c r="W20">
        <v>2017000158</v>
      </c>
      <c r="X20">
        <v>30</v>
      </c>
      <c r="Y20">
        <v>30</v>
      </c>
      <c r="Z20">
        <v>0</v>
      </c>
      <c r="AA20">
        <v>30</v>
      </c>
      <c r="AB20">
        <v>100</v>
      </c>
      <c r="AC20">
        <v>100</v>
      </c>
      <c r="AD20">
        <v>100</v>
      </c>
      <c r="AE20">
        <v>100</v>
      </c>
      <c r="AF20">
        <v>0</v>
      </c>
      <c r="AG20">
        <v>100</v>
      </c>
    </row>
    <row r="21" spans="1:33" x14ac:dyDescent="0.25">
      <c r="A21">
        <v>100012</v>
      </c>
      <c r="B21" t="s">
        <v>64</v>
      </c>
      <c r="C21" t="s">
        <v>65</v>
      </c>
      <c r="D21" t="s">
        <v>91</v>
      </c>
      <c r="F21" t="s">
        <v>97</v>
      </c>
      <c r="G21" t="s">
        <v>93</v>
      </c>
      <c r="H21">
        <v>2017000159</v>
      </c>
      <c r="I21">
        <v>30</v>
      </c>
      <c r="J21">
        <v>29</v>
      </c>
      <c r="K21">
        <v>100</v>
      </c>
      <c r="L21">
        <v>97</v>
      </c>
      <c r="M21" t="s">
        <v>94</v>
      </c>
      <c r="N21" t="b">
        <f t="shared" si="0"/>
        <v>1</v>
      </c>
      <c r="O21">
        <v>100012</v>
      </c>
      <c r="P21" t="s">
        <v>64</v>
      </c>
      <c r="Q21" t="s">
        <v>65</v>
      </c>
      <c r="R21" t="s">
        <v>91</v>
      </c>
      <c r="T21" t="s">
        <v>97</v>
      </c>
      <c r="U21" t="s">
        <v>93</v>
      </c>
      <c r="W21">
        <v>2017000159</v>
      </c>
      <c r="X21">
        <v>30</v>
      </c>
      <c r="Y21">
        <v>29</v>
      </c>
      <c r="Z21">
        <v>0</v>
      </c>
      <c r="AA21">
        <v>29</v>
      </c>
      <c r="AB21">
        <v>100</v>
      </c>
      <c r="AC21">
        <v>96.666600000000003</v>
      </c>
      <c r="AD21">
        <v>100</v>
      </c>
      <c r="AE21">
        <v>96.666600000000003</v>
      </c>
      <c r="AF21">
        <v>0</v>
      </c>
      <c r="AG21">
        <v>97</v>
      </c>
    </row>
    <row r="22" spans="1:33" x14ac:dyDescent="0.25">
      <c r="A22">
        <v>100012</v>
      </c>
      <c r="B22" t="s">
        <v>64</v>
      </c>
      <c r="C22" t="s">
        <v>65</v>
      </c>
      <c r="D22" t="s">
        <v>91</v>
      </c>
      <c r="F22" t="s">
        <v>97</v>
      </c>
      <c r="G22" t="s">
        <v>93</v>
      </c>
      <c r="H22">
        <v>2017000160</v>
      </c>
      <c r="I22">
        <v>30</v>
      </c>
      <c r="J22">
        <v>30</v>
      </c>
      <c r="K22">
        <v>100</v>
      </c>
      <c r="L22">
        <v>100</v>
      </c>
      <c r="M22" t="s">
        <v>94</v>
      </c>
      <c r="N22" t="b">
        <f t="shared" si="0"/>
        <v>1</v>
      </c>
      <c r="O22">
        <v>100012</v>
      </c>
      <c r="P22" t="s">
        <v>64</v>
      </c>
      <c r="Q22" t="s">
        <v>65</v>
      </c>
      <c r="R22" t="s">
        <v>91</v>
      </c>
      <c r="T22" t="s">
        <v>97</v>
      </c>
      <c r="U22" t="s">
        <v>93</v>
      </c>
      <c r="W22">
        <v>2017000160</v>
      </c>
      <c r="X22">
        <v>30</v>
      </c>
      <c r="Y22">
        <v>30</v>
      </c>
      <c r="Z22">
        <v>0</v>
      </c>
      <c r="AA22">
        <v>30</v>
      </c>
      <c r="AB22">
        <v>100</v>
      </c>
      <c r="AC22">
        <v>100</v>
      </c>
      <c r="AD22">
        <v>100</v>
      </c>
      <c r="AE22">
        <v>100</v>
      </c>
      <c r="AF22">
        <v>0</v>
      </c>
      <c r="AG22">
        <v>100</v>
      </c>
    </row>
    <row r="23" spans="1:33" x14ac:dyDescent="0.25">
      <c r="A23">
        <v>100012</v>
      </c>
      <c r="B23" t="s">
        <v>64</v>
      </c>
      <c r="C23" t="s">
        <v>65</v>
      </c>
      <c r="D23" t="s">
        <v>91</v>
      </c>
      <c r="F23" t="s">
        <v>97</v>
      </c>
      <c r="G23" t="s">
        <v>93</v>
      </c>
      <c r="H23">
        <v>2017000161</v>
      </c>
      <c r="I23">
        <v>30</v>
      </c>
      <c r="J23">
        <v>30</v>
      </c>
      <c r="K23">
        <v>100</v>
      </c>
      <c r="L23">
        <v>100</v>
      </c>
      <c r="M23" t="s">
        <v>94</v>
      </c>
      <c r="N23" t="b">
        <f t="shared" si="0"/>
        <v>1</v>
      </c>
      <c r="O23">
        <v>100012</v>
      </c>
      <c r="P23" t="s">
        <v>64</v>
      </c>
      <c r="Q23" t="s">
        <v>65</v>
      </c>
      <c r="R23" t="s">
        <v>91</v>
      </c>
      <c r="T23" t="s">
        <v>97</v>
      </c>
      <c r="U23" t="s">
        <v>93</v>
      </c>
      <c r="W23">
        <v>2017000161</v>
      </c>
      <c r="X23">
        <v>30</v>
      </c>
      <c r="Y23">
        <v>30</v>
      </c>
      <c r="Z23">
        <v>0</v>
      </c>
      <c r="AA23">
        <v>30</v>
      </c>
      <c r="AB23">
        <v>100</v>
      </c>
      <c r="AC23">
        <v>100</v>
      </c>
      <c r="AD23">
        <v>100</v>
      </c>
      <c r="AE23">
        <v>100</v>
      </c>
      <c r="AF23">
        <v>0</v>
      </c>
      <c r="AG23">
        <v>100</v>
      </c>
    </row>
    <row r="24" spans="1:33" x14ac:dyDescent="0.25">
      <c r="A24">
        <v>100012</v>
      </c>
      <c r="B24" t="s">
        <v>64</v>
      </c>
      <c r="C24" t="s">
        <v>65</v>
      </c>
      <c r="D24" t="s">
        <v>91</v>
      </c>
      <c r="F24" t="s">
        <v>97</v>
      </c>
      <c r="G24" t="s">
        <v>93</v>
      </c>
      <c r="H24">
        <v>2017000162</v>
      </c>
      <c r="I24">
        <v>30</v>
      </c>
      <c r="J24">
        <v>28</v>
      </c>
      <c r="K24">
        <v>100</v>
      </c>
      <c r="L24">
        <v>93</v>
      </c>
      <c r="M24" t="s">
        <v>94</v>
      </c>
      <c r="N24" t="b">
        <f t="shared" si="0"/>
        <v>1</v>
      </c>
      <c r="O24">
        <v>100012</v>
      </c>
      <c r="P24" t="s">
        <v>64</v>
      </c>
      <c r="Q24" t="s">
        <v>65</v>
      </c>
      <c r="R24" t="s">
        <v>91</v>
      </c>
      <c r="T24" t="s">
        <v>97</v>
      </c>
      <c r="U24" t="s">
        <v>93</v>
      </c>
      <c r="W24">
        <v>2017000162</v>
      </c>
      <c r="X24">
        <v>30</v>
      </c>
      <c r="Y24">
        <v>28</v>
      </c>
      <c r="Z24">
        <v>0</v>
      </c>
      <c r="AA24">
        <v>28</v>
      </c>
      <c r="AB24">
        <v>100</v>
      </c>
      <c r="AC24">
        <v>93.333299999999994</v>
      </c>
      <c r="AD24">
        <v>100</v>
      </c>
      <c r="AE24">
        <v>93.333299999999994</v>
      </c>
      <c r="AF24">
        <v>0</v>
      </c>
      <c r="AG24">
        <v>93</v>
      </c>
    </row>
    <row r="25" spans="1:33" x14ac:dyDescent="0.25">
      <c r="A25">
        <v>100012</v>
      </c>
      <c r="B25" t="s">
        <v>64</v>
      </c>
      <c r="C25" t="s">
        <v>65</v>
      </c>
      <c r="D25" t="s">
        <v>91</v>
      </c>
      <c r="F25" t="s">
        <v>97</v>
      </c>
      <c r="G25" t="s">
        <v>93</v>
      </c>
      <c r="H25">
        <v>2017000163</v>
      </c>
      <c r="I25">
        <v>30</v>
      </c>
      <c r="J25">
        <v>30</v>
      </c>
      <c r="K25">
        <v>100</v>
      </c>
      <c r="L25">
        <v>100</v>
      </c>
      <c r="M25" t="s">
        <v>94</v>
      </c>
      <c r="N25" t="b">
        <f t="shared" si="0"/>
        <v>1</v>
      </c>
      <c r="O25">
        <v>100012</v>
      </c>
      <c r="P25" t="s">
        <v>64</v>
      </c>
      <c r="Q25" t="s">
        <v>65</v>
      </c>
      <c r="R25" t="s">
        <v>91</v>
      </c>
      <c r="T25" t="s">
        <v>97</v>
      </c>
      <c r="U25" t="s">
        <v>93</v>
      </c>
      <c r="W25">
        <v>2017000163</v>
      </c>
      <c r="X25">
        <v>30</v>
      </c>
      <c r="Y25">
        <v>30</v>
      </c>
      <c r="Z25">
        <v>0</v>
      </c>
      <c r="AA25">
        <v>30</v>
      </c>
      <c r="AB25">
        <v>100</v>
      </c>
      <c r="AC25">
        <v>100</v>
      </c>
      <c r="AD25">
        <v>100</v>
      </c>
      <c r="AE25">
        <v>100</v>
      </c>
      <c r="AF25">
        <v>0</v>
      </c>
      <c r="AG25">
        <v>100</v>
      </c>
    </row>
    <row r="26" spans="1:33" x14ac:dyDescent="0.25">
      <c r="A26">
        <v>100012</v>
      </c>
      <c r="B26" t="s">
        <v>64</v>
      </c>
      <c r="C26" t="s">
        <v>65</v>
      </c>
      <c r="D26" t="s">
        <v>91</v>
      </c>
      <c r="F26" t="s">
        <v>97</v>
      </c>
      <c r="G26" t="s">
        <v>93</v>
      </c>
      <c r="H26">
        <v>2017000164</v>
      </c>
      <c r="I26">
        <v>30</v>
      </c>
      <c r="J26">
        <v>29</v>
      </c>
      <c r="K26">
        <v>100</v>
      </c>
      <c r="L26">
        <v>97</v>
      </c>
      <c r="M26" t="s">
        <v>94</v>
      </c>
      <c r="N26" t="b">
        <f t="shared" si="0"/>
        <v>1</v>
      </c>
      <c r="O26">
        <v>100012</v>
      </c>
      <c r="P26" t="s">
        <v>64</v>
      </c>
      <c r="Q26" t="s">
        <v>65</v>
      </c>
      <c r="R26" t="s">
        <v>91</v>
      </c>
      <c r="T26" t="s">
        <v>97</v>
      </c>
      <c r="U26" t="s">
        <v>93</v>
      </c>
      <c r="W26">
        <v>2017000164</v>
      </c>
      <c r="X26">
        <v>30</v>
      </c>
      <c r="Y26">
        <v>29</v>
      </c>
      <c r="Z26">
        <v>0</v>
      </c>
      <c r="AA26">
        <v>29</v>
      </c>
      <c r="AB26">
        <v>100</v>
      </c>
      <c r="AC26">
        <v>96.666600000000003</v>
      </c>
      <c r="AD26">
        <v>100</v>
      </c>
      <c r="AE26">
        <v>96.666600000000003</v>
      </c>
      <c r="AF26">
        <v>0</v>
      </c>
      <c r="AG26">
        <v>97</v>
      </c>
    </row>
    <row r="27" spans="1:33" x14ac:dyDescent="0.25">
      <c r="A27">
        <v>100012</v>
      </c>
      <c r="B27" t="s">
        <v>64</v>
      </c>
      <c r="C27" t="s">
        <v>65</v>
      </c>
      <c r="D27" t="s">
        <v>91</v>
      </c>
      <c r="F27" t="s">
        <v>97</v>
      </c>
      <c r="G27" t="s">
        <v>93</v>
      </c>
      <c r="H27">
        <v>2017000165</v>
      </c>
      <c r="I27">
        <v>30</v>
      </c>
      <c r="J27">
        <v>18</v>
      </c>
      <c r="K27">
        <v>100</v>
      </c>
      <c r="L27">
        <v>60</v>
      </c>
      <c r="M27" t="s">
        <v>98</v>
      </c>
      <c r="N27" t="b">
        <f t="shared" si="0"/>
        <v>1</v>
      </c>
      <c r="O27">
        <v>100012</v>
      </c>
      <c r="P27" t="s">
        <v>64</v>
      </c>
      <c r="Q27" t="s">
        <v>65</v>
      </c>
      <c r="R27" t="s">
        <v>91</v>
      </c>
      <c r="T27" t="s">
        <v>97</v>
      </c>
      <c r="U27" t="s">
        <v>93</v>
      </c>
      <c r="W27">
        <v>2017000165</v>
      </c>
      <c r="X27">
        <v>30</v>
      </c>
      <c r="Y27">
        <v>18</v>
      </c>
      <c r="Z27">
        <v>0</v>
      </c>
      <c r="AA27">
        <v>18</v>
      </c>
      <c r="AB27">
        <v>100</v>
      </c>
      <c r="AC27">
        <v>60</v>
      </c>
      <c r="AD27">
        <v>100</v>
      </c>
      <c r="AE27">
        <v>60</v>
      </c>
      <c r="AF27">
        <v>0</v>
      </c>
      <c r="AG27">
        <v>60</v>
      </c>
    </row>
    <row r="28" spans="1:33" x14ac:dyDescent="0.25">
      <c r="A28">
        <v>100012</v>
      </c>
      <c r="B28" t="s">
        <v>64</v>
      </c>
      <c r="C28" t="s">
        <v>65</v>
      </c>
      <c r="D28" t="s">
        <v>91</v>
      </c>
      <c r="F28" t="s">
        <v>97</v>
      </c>
      <c r="G28" t="s">
        <v>93</v>
      </c>
      <c r="H28">
        <v>2017000166</v>
      </c>
      <c r="I28">
        <v>30</v>
      </c>
      <c r="J28">
        <v>29</v>
      </c>
      <c r="K28">
        <v>100</v>
      </c>
      <c r="L28">
        <v>97</v>
      </c>
      <c r="M28" t="s">
        <v>94</v>
      </c>
      <c r="N28" t="b">
        <f t="shared" si="0"/>
        <v>1</v>
      </c>
      <c r="O28">
        <v>100012</v>
      </c>
      <c r="P28" t="s">
        <v>64</v>
      </c>
      <c r="Q28" t="s">
        <v>65</v>
      </c>
      <c r="R28" t="s">
        <v>91</v>
      </c>
      <c r="T28" t="s">
        <v>97</v>
      </c>
      <c r="U28" t="s">
        <v>93</v>
      </c>
      <c r="W28">
        <v>2017000166</v>
      </c>
      <c r="X28">
        <v>30</v>
      </c>
      <c r="Y28">
        <v>29</v>
      </c>
      <c r="Z28">
        <v>0</v>
      </c>
      <c r="AA28">
        <v>29</v>
      </c>
      <c r="AB28">
        <v>100</v>
      </c>
      <c r="AC28">
        <v>96.666600000000003</v>
      </c>
      <c r="AD28">
        <v>100</v>
      </c>
      <c r="AE28">
        <v>96.666600000000003</v>
      </c>
      <c r="AF28">
        <v>0</v>
      </c>
      <c r="AG28">
        <v>97</v>
      </c>
    </row>
    <row r="29" spans="1:33" x14ac:dyDescent="0.25">
      <c r="A29">
        <v>100012</v>
      </c>
      <c r="B29" t="s">
        <v>64</v>
      </c>
      <c r="C29" t="s">
        <v>65</v>
      </c>
      <c r="D29" t="s">
        <v>91</v>
      </c>
      <c r="F29" t="s">
        <v>97</v>
      </c>
      <c r="G29" t="s">
        <v>93</v>
      </c>
      <c r="H29">
        <v>2017000167</v>
      </c>
      <c r="I29">
        <v>30</v>
      </c>
      <c r="J29">
        <v>28</v>
      </c>
      <c r="K29">
        <v>100</v>
      </c>
      <c r="L29">
        <v>93</v>
      </c>
      <c r="M29" t="s">
        <v>94</v>
      </c>
      <c r="N29" t="b">
        <f t="shared" si="0"/>
        <v>1</v>
      </c>
      <c r="O29">
        <v>100012</v>
      </c>
      <c r="P29" t="s">
        <v>64</v>
      </c>
      <c r="Q29" t="s">
        <v>65</v>
      </c>
      <c r="R29" t="s">
        <v>91</v>
      </c>
      <c r="T29" t="s">
        <v>97</v>
      </c>
      <c r="U29" t="s">
        <v>93</v>
      </c>
      <c r="W29">
        <v>2017000167</v>
      </c>
      <c r="X29">
        <v>30</v>
      </c>
      <c r="Y29">
        <v>28</v>
      </c>
      <c r="Z29">
        <v>0</v>
      </c>
      <c r="AA29">
        <v>28</v>
      </c>
      <c r="AB29">
        <v>100</v>
      </c>
      <c r="AC29">
        <v>93.333299999999994</v>
      </c>
      <c r="AD29">
        <v>100</v>
      </c>
      <c r="AE29">
        <v>93.333299999999994</v>
      </c>
      <c r="AF29">
        <v>0</v>
      </c>
      <c r="AG29">
        <v>93</v>
      </c>
    </row>
    <row r="30" spans="1:33" x14ac:dyDescent="0.25">
      <c r="A30">
        <v>100012</v>
      </c>
      <c r="B30" t="s">
        <v>64</v>
      </c>
      <c r="C30" t="s">
        <v>65</v>
      </c>
      <c r="D30" t="s">
        <v>91</v>
      </c>
      <c r="F30" t="s">
        <v>97</v>
      </c>
      <c r="G30" t="s">
        <v>93</v>
      </c>
      <c r="H30">
        <v>2017000169</v>
      </c>
      <c r="I30">
        <v>30</v>
      </c>
      <c r="J30">
        <v>30</v>
      </c>
      <c r="K30">
        <v>100</v>
      </c>
      <c r="L30">
        <v>100</v>
      </c>
      <c r="M30" t="s">
        <v>94</v>
      </c>
      <c r="N30" t="b">
        <f t="shared" si="0"/>
        <v>1</v>
      </c>
      <c r="O30">
        <v>100012</v>
      </c>
      <c r="P30" t="s">
        <v>64</v>
      </c>
      <c r="Q30" t="s">
        <v>65</v>
      </c>
      <c r="R30" t="s">
        <v>91</v>
      </c>
      <c r="T30" t="s">
        <v>97</v>
      </c>
      <c r="U30" t="s">
        <v>93</v>
      </c>
      <c r="W30">
        <v>2017000169</v>
      </c>
      <c r="X30">
        <v>30</v>
      </c>
      <c r="Y30">
        <v>30</v>
      </c>
      <c r="Z30">
        <v>0</v>
      </c>
      <c r="AA30">
        <v>30</v>
      </c>
      <c r="AB30">
        <v>100</v>
      </c>
      <c r="AC30">
        <v>100</v>
      </c>
      <c r="AD30">
        <v>100</v>
      </c>
      <c r="AE30">
        <v>100</v>
      </c>
      <c r="AF30">
        <v>0</v>
      </c>
      <c r="AG30">
        <v>100</v>
      </c>
    </row>
    <row r="31" spans="1:33" x14ac:dyDescent="0.25">
      <c r="A31">
        <v>100012</v>
      </c>
      <c r="B31" t="s">
        <v>64</v>
      </c>
      <c r="C31" t="s">
        <v>65</v>
      </c>
      <c r="D31" t="s">
        <v>91</v>
      </c>
      <c r="F31" t="s">
        <v>97</v>
      </c>
      <c r="G31" t="s">
        <v>93</v>
      </c>
      <c r="H31">
        <v>2017000170</v>
      </c>
      <c r="I31">
        <v>30</v>
      </c>
      <c r="J31">
        <v>30</v>
      </c>
      <c r="K31">
        <v>100</v>
      </c>
      <c r="L31">
        <v>100</v>
      </c>
      <c r="M31" t="s">
        <v>94</v>
      </c>
      <c r="N31" t="b">
        <f t="shared" si="0"/>
        <v>1</v>
      </c>
      <c r="O31">
        <v>100012</v>
      </c>
      <c r="P31" t="s">
        <v>64</v>
      </c>
      <c r="Q31" t="s">
        <v>65</v>
      </c>
      <c r="R31" t="s">
        <v>91</v>
      </c>
      <c r="T31" t="s">
        <v>97</v>
      </c>
      <c r="U31" t="s">
        <v>93</v>
      </c>
      <c r="W31">
        <v>2017000170</v>
      </c>
      <c r="X31">
        <v>30</v>
      </c>
      <c r="Y31">
        <v>30</v>
      </c>
      <c r="Z31">
        <v>0</v>
      </c>
      <c r="AA31">
        <v>30</v>
      </c>
      <c r="AB31">
        <v>100</v>
      </c>
      <c r="AC31">
        <v>100</v>
      </c>
      <c r="AD31">
        <v>100</v>
      </c>
      <c r="AE31">
        <v>100</v>
      </c>
      <c r="AF31">
        <v>0</v>
      </c>
      <c r="AG31">
        <v>100</v>
      </c>
    </row>
    <row r="32" spans="1:33" x14ac:dyDescent="0.25">
      <c r="A32">
        <v>100012</v>
      </c>
      <c r="B32" t="s">
        <v>64</v>
      </c>
      <c r="C32" t="s">
        <v>65</v>
      </c>
      <c r="D32" t="s">
        <v>91</v>
      </c>
      <c r="F32" t="s">
        <v>97</v>
      </c>
      <c r="G32" t="s">
        <v>93</v>
      </c>
      <c r="H32">
        <v>2017000171</v>
      </c>
      <c r="I32">
        <v>30</v>
      </c>
      <c r="J32">
        <v>24</v>
      </c>
      <c r="K32">
        <v>100</v>
      </c>
      <c r="L32">
        <v>80</v>
      </c>
      <c r="M32" t="s">
        <v>95</v>
      </c>
      <c r="N32" t="b">
        <f t="shared" si="0"/>
        <v>1</v>
      </c>
      <c r="O32">
        <v>100012</v>
      </c>
      <c r="P32" t="s">
        <v>64</v>
      </c>
      <c r="Q32" t="s">
        <v>65</v>
      </c>
      <c r="R32" t="s">
        <v>91</v>
      </c>
      <c r="T32" t="s">
        <v>97</v>
      </c>
      <c r="U32" t="s">
        <v>93</v>
      </c>
      <c r="W32">
        <v>2017000171</v>
      </c>
      <c r="X32">
        <v>30</v>
      </c>
      <c r="Y32">
        <v>24</v>
      </c>
      <c r="Z32">
        <v>0</v>
      </c>
      <c r="AA32">
        <v>24</v>
      </c>
      <c r="AB32">
        <v>100</v>
      </c>
      <c r="AC32">
        <v>80</v>
      </c>
      <c r="AD32">
        <v>100</v>
      </c>
      <c r="AE32">
        <v>80</v>
      </c>
      <c r="AF32">
        <v>0</v>
      </c>
      <c r="AG32">
        <v>80</v>
      </c>
    </row>
    <row r="33" spans="1:33" x14ac:dyDescent="0.25">
      <c r="A33">
        <v>100012</v>
      </c>
      <c r="B33" t="s">
        <v>64</v>
      </c>
      <c r="C33" t="s">
        <v>65</v>
      </c>
      <c r="D33" t="s">
        <v>91</v>
      </c>
      <c r="F33" t="s">
        <v>97</v>
      </c>
      <c r="G33" t="s">
        <v>93</v>
      </c>
      <c r="H33">
        <v>2017000172</v>
      </c>
      <c r="I33">
        <v>30</v>
      </c>
      <c r="J33">
        <v>28</v>
      </c>
      <c r="K33">
        <v>100</v>
      </c>
      <c r="L33">
        <v>93</v>
      </c>
      <c r="M33" t="s">
        <v>94</v>
      </c>
      <c r="N33" t="b">
        <f t="shared" si="0"/>
        <v>1</v>
      </c>
      <c r="O33">
        <v>100012</v>
      </c>
      <c r="P33" t="s">
        <v>64</v>
      </c>
      <c r="Q33" t="s">
        <v>65</v>
      </c>
      <c r="R33" t="s">
        <v>91</v>
      </c>
      <c r="T33" t="s">
        <v>97</v>
      </c>
      <c r="U33" t="s">
        <v>93</v>
      </c>
      <c r="W33">
        <v>2017000172</v>
      </c>
      <c r="X33">
        <v>30</v>
      </c>
      <c r="Y33">
        <v>28</v>
      </c>
      <c r="Z33">
        <v>0</v>
      </c>
      <c r="AA33">
        <v>28</v>
      </c>
      <c r="AB33">
        <v>100</v>
      </c>
      <c r="AC33">
        <v>93.333299999999994</v>
      </c>
      <c r="AD33">
        <v>100</v>
      </c>
      <c r="AE33">
        <v>93.333299999999994</v>
      </c>
      <c r="AF33">
        <v>0</v>
      </c>
      <c r="AG33">
        <v>93</v>
      </c>
    </row>
    <row r="34" spans="1:33" x14ac:dyDescent="0.25">
      <c r="A34">
        <v>100012</v>
      </c>
      <c r="B34" t="s">
        <v>64</v>
      </c>
      <c r="C34" t="s">
        <v>65</v>
      </c>
      <c r="D34" t="s">
        <v>91</v>
      </c>
      <c r="F34" t="s">
        <v>97</v>
      </c>
      <c r="G34" t="s">
        <v>93</v>
      </c>
      <c r="H34">
        <v>2017000173</v>
      </c>
      <c r="I34">
        <v>30</v>
      </c>
      <c r="J34">
        <v>27</v>
      </c>
      <c r="K34">
        <v>100</v>
      </c>
      <c r="L34">
        <v>90</v>
      </c>
      <c r="M34" t="s">
        <v>94</v>
      </c>
      <c r="N34" t="b">
        <f t="shared" si="0"/>
        <v>1</v>
      </c>
      <c r="O34">
        <v>100012</v>
      </c>
      <c r="P34" t="s">
        <v>64</v>
      </c>
      <c r="Q34" t="s">
        <v>65</v>
      </c>
      <c r="R34" t="s">
        <v>91</v>
      </c>
      <c r="T34" t="s">
        <v>97</v>
      </c>
      <c r="U34" t="s">
        <v>93</v>
      </c>
      <c r="W34">
        <v>2017000173</v>
      </c>
      <c r="X34">
        <v>30</v>
      </c>
      <c r="Y34">
        <v>27</v>
      </c>
      <c r="Z34">
        <v>0</v>
      </c>
      <c r="AA34">
        <v>27</v>
      </c>
      <c r="AB34">
        <v>100</v>
      </c>
      <c r="AC34">
        <v>90</v>
      </c>
      <c r="AD34">
        <v>100</v>
      </c>
      <c r="AE34">
        <v>90</v>
      </c>
      <c r="AF34">
        <v>0</v>
      </c>
      <c r="AG34">
        <v>90</v>
      </c>
    </row>
    <row r="35" spans="1:33" x14ac:dyDescent="0.25">
      <c r="A35">
        <v>100012</v>
      </c>
      <c r="B35" t="s">
        <v>64</v>
      </c>
      <c r="C35" t="s">
        <v>65</v>
      </c>
      <c r="D35" t="s">
        <v>91</v>
      </c>
      <c r="F35" t="s">
        <v>97</v>
      </c>
      <c r="G35" t="s">
        <v>93</v>
      </c>
      <c r="H35">
        <v>2017000174</v>
      </c>
      <c r="I35">
        <v>30</v>
      </c>
      <c r="J35">
        <v>26</v>
      </c>
      <c r="K35">
        <v>100</v>
      </c>
      <c r="L35">
        <v>87</v>
      </c>
      <c r="M35" t="s">
        <v>95</v>
      </c>
      <c r="N35" t="b">
        <f t="shared" si="0"/>
        <v>1</v>
      </c>
      <c r="O35">
        <v>100012</v>
      </c>
      <c r="P35" t="s">
        <v>64</v>
      </c>
      <c r="Q35" t="s">
        <v>65</v>
      </c>
      <c r="R35" t="s">
        <v>91</v>
      </c>
      <c r="T35" t="s">
        <v>97</v>
      </c>
      <c r="U35" t="s">
        <v>93</v>
      </c>
      <c r="W35">
        <v>2017000174</v>
      </c>
      <c r="X35">
        <v>30</v>
      </c>
      <c r="Y35">
        <v>26</v>
      </c>
      <c r="Z35">
        <v>0</v>
      </c>
      <c r="AA35">
        <v>26</v>
      </c>
      <c r="AB35">
        <v>100</v>
      </c>
      <c r="AC35">
        <v>86.666600000000003</v>
      </c>
      <c r="AD35">
        <v>100</v>
      </c>
      <c r="AE35">
        <v>86.666600000000003</v>
      </c>
      <c r="AF35">
        <v>0</v>
      </c>
      <c r="AG35">
        <v>87</v>
      </c>
    </row>
    <row r="36" spans="1:33" x14ac:dyDescent="0.25">
      <c r="A36">
        <v>100012</v>
      </c>
      <c r="B36" t="s">
        <v>64</v>
      </c>
      <c r="C36" t="s">
        <v>65</v>
      </c>
      <c r="D36" t="s">
        <v>91</v>
      </c>
      <c r="F36" t="s">
        <v>97</v>
      </c>
      <c r="G36" t="s">
        <v>93</v>
      </c>
      <c r="H36">
        <v>2017000175</v>
      </c>
      <c r="I36">
        <v>30</v>
      </c>
      <c r="J36">
        <v>27</v>
      </c>
      <c r="K36">
        <v>100</v>
      </c>
      <c r="L36">
        <v>90</v>
      </c>
      <c r="M36" t="s">
        <v>94</v>
      </c>
      <c r="N36" t="b">
        <f t="shared" si="0"/>
        <v>1</v>
      </c>
      <c r="O36">
        <v>100012</v>
      </c>
      <c r="P36" t="s">
        <v>64</v>
      </c>
      <c r="Q36" t="s">
        <v>65</v>
      </c>
      <c r="R36" t="s">
        <v>91</v>
      </c>
      <c r="T36" t="s">
        <v>97</v>
      </c>
      <c r="U36" t="s">
        <v>93</v>
      </c>
      <c r="W36">
        <v>2017000175</v>
      </c>
      <c r="X36">
        <v>30</v>
      </c>
      <c r="Y36">
        <v>27</v>
      </c>
      <c r="Z36">
        <v>0</v>
      </c>
      <c r="AA36">
        <v>27</v>
      </c>
      <c r="AB36">
        <v>100</v>
      </c>
      <c r="AC36">
        <v>90</v>
      </c>
      <c r="AD36">
        <v>100</v>
      </c>
      <c r="AE36">
        <v>90</v>
      </c>
      <c r="AF36">
        <v>0</v>
      </c>
      <c r="AG36">
        <v>90</v>
      </c>
    </row>
    <row r="37" spans="1:33" x14ac:dyDescent="0.25">
      <c r="A37">
        <v>100012</v>
      </c>
      <c r="B37" t="s">
        <v>64</v>
      </c>
      <c r="C37" t="s">
        <v>65</v>
      </c>
      <c r="D37" t="s">
        <v>91</v>
      </c>
      <c r="F37" t="s">
        <v>67</v>
      </c>
      <c r="G37" t="s">
        <v>93</v>
      </c>
      <c r="H37">
        <v>2017000176</v>
      </c>
      <c r="I37">
        <v>30</v>
      </c>
      <c r="J37">
        <v>29</v>
      </c>
      <c r="K37">
        <v>100</v>
      </c>
      <c r="L37">
        <v>97</v>
      </c>
      <c r="M37" t="s">
        <v>94</v>
      </c>
      <c r="N37" t="b">
        <f t="shared" si="0"/>
        <v>1</v>
      </c>
      <c r="O37">
        <v>100012</v>
      </c>
      <c r="P37" t="s">
        <v>64</v>
      </c>
      <c r="Q37" t="s">
        <v>65</v>
      </c>
      <c r="R37" t="s">
        <v>91</v>
      </c>
      <c r="T37" t="s">
        <v>67</v>
      </c>
      <c r="U37" t="s">
        <v>93</v>
      </c>
      <c r="W37">
        <v>2017000176</v>
      </c>
      <c r="X37">
        <v>30</v>
      </c>
      <c r="Y37">
        <v>29</v>
      </c>
      <c r="Z37">
        <v>0</v>
      </c>
      <c r="AA37">
        <v>29</v>
      </c>
      <c r="AB37">
        <v>100</v>
      </c>
      <c r="AC37">
        <v>96.666600000000003</v>
      </c>
      <c r="AD37">
        <v>100</v>
      </c>
      <c r="AE37">
        <v>96.666600000000003</v>
      </c>
      <c r="AF37">
        <v>0</v>
      </c>
      <c r="AG37">
        <v>97</v>
      </c>
    </row>
    <row r="38" spans="1:33" x14ac:dyDescent="0.25">
      <c r="A38">
        <v>100012</v>
      </c>
      <c r="B38" t="s">
        <v>64</v>
      </c>
      <c r="C38" t="s">
        <v>65</v>
      </c>
      <c r="D38" t="s">
        <v>91</v>
      </c>
      <c r="F38" t="s">
        <v>67</v>
      </c>
      <c r="G38" t="s">
        <v>93</v>
      </c>
      <c r="H38">
        <v>2017000177</v>
      </c>
      <c r="I38">
        <v>30</v>
      </c>
      <c r="J38">
        <v>28</v>
      </c>
      <c r="K38">
        <v>100</v>
      </c>
      <c r="L38">
        <v>93</v>
      </c>
      <c r="M38" t="s">
        <v>94</v>
      </c>
      <c r="N38" t="b">
        <f t="shared" si="0"/>
        <v>1</v>
      </c>
      <c r="O38">
        <v>100012</v>
      </c>
      <c r="P38" t="s">
        <v>64</v>
      </c>
      <c r="Q38" t="s">
        <v>65</v>
      </c>
      <c r="R38" t="s">
        <v>91</v>
      </c>
      <c r="T38" t="s">
        <v>67</v>
      </c>
      <c r="U38" t="s">
        <v>93</v>
      </c>
      <c r="W38">
        <v>2017000177</v>
      </c>
      <c r="X38">
        <v>30</v>
      </c>
      <c r="Y38">
        <v>28</v>
      </c>
      <c r="Z38">
        <v>0</v>
      </c>
      <c r="AA38">
        <v>28</v>
      </c>
      <c r="AB38">
        <v>100</v>
      </c>
      <c r="AC38">
        <v>93.333299999999994</v>
      </c>
      <c r="AD38">
        <v>100</v>
      </c>
      <c r="AE38">
        <v>93.333299999999994</v>
      </c>
      <c r="AF38">
        <v>0</v>
      </c>
      <c r="AG38">
        <v>93</v>
      </c>
    </row>
    <row r="39" spans="1:33" x14ac:dyDescent="0.25">
      <c r="A39">
        <v>100012</v>
      </c>
      <c r="B39" t="s">
        <v>64</v>
      </c>
      <c r="C39" t="s">
        <v>65</v>
      </c>
      <c r="D39" t="s">
        <v>91</v>
      </c>
      <c r="F39" t="s">
        <v>67</v>
      </c>
      <c r="G39" t="s">
        <v>93</v>
      </c>
      <c r="H39">
        <v>2017000178</v>
      </c>
      <c r="I39">
        <v>30</v>
      </c>
      <c r="J39">
        <v>29</v>
      </c>
      <c r="K39">
        <v>100</v>
      </c>
      <c r="L39">
        <v>97</v>
      </c>
      <c r="M39" t="s">
        <v>94</v>
      </c>
      <c r="N39" t="b">
        <f t="shared" si="0"/>
        <v>1</v>
      </c>
      <c r="O39">
        <v>100012</v>
      </c>
      <c r="P39" t="s">
        <v>64</v>
      </c>
      <c r="Q39" t="s">
        <v>65</v>
      </c>
      <c r="R39" t="s">
        <v>91</v>
      </c>
      <c r="T39" t="s">
        <v>67</v>
      </c>
      <c r="U39" t="s">
        <v>93</v>
      </c>
      <c r="W39">
        <v>2017000178</v>
      </c>
      <c r="X39">
        <v>30</v>
      </c>
      <c r="Y39">
        <v>29</v>
      </c>
      <c r="Z39">
        <v>0</v>
      </c>
      <c r="AA39">
        <v>29</v>
      </c>
      <c r="AB39">
        <v>100</v>
      </c>
      <c r="AC39">
        <v>96.666600000000003</v>
      </c>
      <c r="AD39">
        <v>100</v>
      </c>
      <c r="AE39">
        <v>96.666600000000003</v>
      </c>
      <c r="AF39">
        <v>0</v>
      </c>
      <c r="AG39">
        <v>97</v>
      </c>
    </row>
    <row r="40" spans="1:33" x14ac:dyDescent="0.25">
      <c r="A40">
        <v>100012</v>
      </c>
      <c r="B40" t="s">
        <v>64</v>
      </c>
      <c r="C40" t="s">
        <v>65</v>
      </c>
      <c r="D40" t="s">
        <v>91</v>
      </c>
      <c r="F40" t="s">
        <v>67</v>
      </c>
      <c r="G40" t="s">
        <v>93</v>
      </c>
      <c r="H40">
        <v>2017000179</v>
      </c>
      <c r="I40">
        <v>30</v>
      </c>
      <c r="J40">
        <v>30</v>
      </c>
      <c r="K40">
        <v>100</v>
      </c>
      <c r="L40">
        <v>100</v>
      </c>
      <c r="M40" t="s">
        <v>94</v>
      </c>
      <c r="N40" t="b">
        <f t="shared" si="0"/>
        <v>1</v>
      </c>
      <c r="O40">
        <v>100012</v>
      </c>
      <c r="P40" t="s">
        <v>64</v>
      </c>
      <c r="Q40" t="s">
        <v>65</v>
      </c>
      <c r="R40" t="s">
        <v>91</v>
      </c>
      <c r="T40" t="s">
        <v>67</v>
      </c>
      <c r="U40" t="s">
        <v>93</v>
      </c>
      <c r="W40">
        <v>2017000179</v>
      </c>
      <c r="X40">
        <v>30</v>
      </c>
      <c r="Y40">
        <v>30</v>
      </c>
      <c r="Z40">
        <v>0</v>
      </c>
      <c r="AA40">
        <v>30</v>
      </c>
      <c r="AB40">
        <v>100</v>
      </c>
      <c r="AC40">
        <v>100</v>
      </c>
      <c r="AD40">
        <v>100</v>
      </c>
      <c r="AE40">
        <v>100</v>
      </c>
      <c r="AF40">
        <v>0</v>
      </c>
      <c r="AG40">
        <v>100</v>
      </c>
    </row>
    <row r="41" spans="1:33" x14ac:dyDescent="0.25">
      <c r="A41">
        <v>100012</v>
      </c>
      <c r="B41" t="s">
        <v>64</v>
      </c>
      <c r="C41" t="s">
        <v>65</v>
      </c>
      <c r="D41" t="s">
        <v>91</v>
      </c>
      <c r="F41" t="s">
        <v>67</v>
      </c>
      <c r="G41" t="s">
        <v>93</v>
      </c>
      <c r="H41">
        <v>2017000180</v>
      </c>
      <c r="I41">
        <v>30</v>
      </c>
      <c r="J41">
        <v>28</v>
      </c>
      <c r="K41">
        <v>100</v>
      </c>
      <c r="L41">
        <v>93</v>
      </c>
      <c r="M41" t="s">
        <v>94</v>
      </c>
      <c r="N41" t="b">
        <f t="shared" si="0"/>
        <v>1</v>
      </c>
      <c r="O41">
        <v>100012</v>
      </c>
      <c r="P41" t="s">
        <v>64</v>
      </c>
      <c r="Q41" t="s">
        <v>65</v>
      </c>
      <c r="R41" t="s">
        <v>91</v>
      </c>
      <c r="T41" t="s">
        <v>67</v>
      </c>
      <c r="U41" t="s">
        <v>93</v>
      </c>
      <c r="W41">
        <v>2017000180</v>
      </c>
      <c r="X41">
        <v>30</v>
      </c>
      <c r="Y41">
        <v>28</v>
      </c>
      <c r="Z41">
        <v>0</v>
      </c>
      <c r="AA41">
        <v>28</v>
      </c>
      <c r="AB41">
        <v>100</v>
      </c>
      <c r="AC41">
        <v>93.333299999999994</v>
      </c>
      <c r="AD41">
        <v>100</v>
      </c>
      <c r="AE41">
        <v>93.333299999999994</v>
      </c>
      <c r="AF41">
        <v>0</v>
      </c>
      <c r="AG41">
        <v>93</v>
      </c>
    </row>
    <row r="42" spans="1:33" x14ac:dyDescent="0.25">
      <c r="A42">
        <v>100012</v>
      </c>
      <c r="B42" t="s">
        <v>64</v>
      </c>
      <c r="C42" t="s">
        <v>65</v>
      </c>
      <c r="D42" t="s">
        <v>91</v>
      </c>
      <c r="F42" t="s">
        <v>67</v>
      </c>
      <c r="G42" t="s">
        <v>93</v>
      </c>
      <c r="H42">
        <v>2017000181</v>
      </c>
      <c r="I42">
        <v>30</v>
      </c>
      <c r="J42">
        <v>25</v>
      </c>
      <c r="K42">
        <v>100</v>
      </c>
      <c r="L42">
        <v>83</v>
      </c>
      <c r="M42" t="s">
        <v>95</v>
      </c>
      <c r="N42" t="b">
        <f t="shared" si="0"/>
        <v>1</v>
      </c>
      <c r="O42">
        <v>100012</v>
      </c>
      <c r="P42" t="s">
        <v>64</v>
      </c>
      <c r="Q42" t="s">
        <v>65</v>
      </c>
      <c r="R42" t="s">
        <v>91</v>
      </c>
      <c r="T42" t="s">
        <v>67</v>
      </c>
      <c r="U42" t="s">
        <v>93</v>
      </c>
      <c r="W42">
        <v>2017000181</v>
      </c>
      <c r="X42">
        <v>30</v>
      </c>
      <c r="Y42">
        <v>25</v>
      </c>
      <c r="Z42">
        <v>0</v>
      </c>
      <c r="AA42">
        <v>25</v>
      </c>
      <c r="AB42">
        <v>100</v>
      </c>
      <c r="AC42">
        <v>83.333299999999994</v>
      </c>
      <c r="AD42">
        <v>100</v>
      </c>
      <c r="AE42">
        <v>83.333299999999994</v>
      </c>
      <c r="AF42">
        <v>0</v>
      </c>
      <c r="AG42">
        <v>83</v>
      </c>
    </row>
    <row r="43" spans="1:33" x14ac:dyDescent="0.25">
      <c r="A43">
        <v>100012</v>
      </c>
      <c r="B43" t="s">
        <v>64</v>
      </c>
      <c r="C43" t="s">
        <v>65</v>
      </c>
      <c r="D43" t="s">
        <v>91</v>
      </c>
      <c r="F43" t="s">
        <v>67</v>
      </c>
      <c r="G43" t="s">
        <v>93</v>
      </c>
      <c r="H43">
        <v>2017000182</v>
      </c>
      <c r="I43">
        <v>30</v>
      </c>
      <c r="J43">
        <v>30</v>
      </c>
      <c r="K43">
        <v>100</v>
      </c>
      <c r="L43">
        <v>100</v>
      </c>
      <c r="M43" t="s">
        <v>94</v>
      </c>
      <c r="N43" t="b">
        <f t="shared" si="0"/>
        <v>1</v>
      </c>
      <c r="O43">
        <v>100012</v>
      </c>
      <c r="P43" t="s">
        <v>64</v>
      </c>
      <c r="Q43" t="s">
        <v>65</v>
      </c>
      <c r="R43" t="s">
        <v>91</v>
      </c>
      <c r="T43" t="s">
        <v>67</v>
      </c>
      <c r="U43" t="s">
        <v>93</v>
      </c>
      <c r="W43">
        <v>2017000182</v>
      </c>
      <c r="X43">
        <v>30</v>
      </c>
      <c r="Y43">
        <v>30</v>
      </c>
      <c r="Z43">
        <v>0</v>
      </c>
      <c r="AA43">
        <v>30</v>
      </c>
      <c r="AB43">
        <v>100</v>
      </c>
      <c r="AC43">
        <v>100</v>
      </c>
      <c r="AD43">
        <v>100</v>
      </c>
      <c r="AE43">
        <v>100</v>
      </c>
      <c r="AF43">
        <v>0</v>
      </c>
      <c r="AG43">
        <v>100</v>
      </c>
    </row>
    <row r="44" spans="1:33" x14ac:dyDescent="0.25">
      <c r="A44">
        <v>100012</v>
      </c>
      <c r="B44" t="s">
        <v>64</v>
      </c>
      <c r="C44" t="s">
        <v>65</v>
      </c>
      <c r="D44" t="s">
        <v>91</v>
      </c>
      <c r="F44" t="s">
        <v>67</v>
      </c>
      <c r="G44" t="s">
        <v>93</v>
      </c>
      <c r="H44">
        <v>2017000183</v>
      </c>
      <c r="I44">
        <v>30</v>
      </c>
      <c r="J44">
        <v>30</v>
      </c>
      <c r="K44">
        <v>100</v>
      </c>
      <c r="L44">
        <v>100</v>
      </c>
      <c r="M44" t="s">
        <v>94</v>
      </c>
      <c r="N44" t="b">
        <f t="shared" si="0"/>
        <v>1</v>
      </c>
      <c r="O44">
        <v>100012</v>
      </c>
      <c r="P44" t="s">
        <v>64</v>
      </c>
      <c r="Q44" t="s">
        <v>65</v>
      </c>
      <c r="R44" t="s">
        <v>91</v>
      </c>
      <c r="T44" t="s">
        <v>67</v>
      </c>
      <c r="U44" t="s">
        <v>93</v>
      </c>
      <c r="W44">
        <v>2017000183</v>
      </c>
      <c r="X44">
        <v>30</v>
      </c>
      <c r="Y44">
        <v>30</v>
      </c>
      <c r="Z44">
        <v>0</v>
      </c>
      <c r="AA44">
        <v>30</v>
      </c>
      <c r="AB44">
        <v>100</v>
      </c>
      <c r="AC44">
        <v>100</v>
      </c>
      <c r="AD44">
        <v>100</v>
      </c>
      <c r="AE44">
        <v>100</v>
      </c>
      <c r="AF44">
        <v>0</v>
      </c>
      <c r="AG44">
        <v>100</v>
      </c>
    </row>
    <row r="45" spans="1:33" x14ac:dyDescent="0.25">
      <c r="A45">
        <v>100012</v>
      </c>
      <c r="B45" t="s">
        <v>64</v>
      </c>
      <c r="C45" t="s">
        <v>65</v>
      </c>
      <c r="D45" t="s">
        <v>91</v>
      </c>
      <c r="F45" t="s">
        <v>67</v>
      </c>
      <c r="G45" t="s">
        <v>93</v>
      </c>
      <c r="H45">
        <v>2017000184</v>
      </c>
      <c r="I45">
        <v>30</v>
      </c>
      <c r="J45">
        <v>30</v>
      </c>
      <c r="K45">
        <v>100</v>
      </c>
      <c r="L45">
        <v>100</v>
      </c>
      <c r="M45" t="s">
        <v>94</v>
      </c>
      <c r="N45" t="b">
        <f t="shared" si="0"/>
        <v>1</v>
      </c>
      <c r="O45">
        <v>100012</v>
      </c>
      <c r="P45" t="s">
        <v>64</v>
      </c>
      <c r="Q45" t="s">
        <v>65</v>
      </c>
      <c r="R45" t="s">
        <v>91</v>
      </c>
      <c r="T45" t="s">
        <v>67</v>
      </c>
      <c r="U45" t="s">
        <v>93</v>
      </c>
      <c r="W45">
        <v>2017000184</v>
      </c>
      <c r="X45">
        <v>30</v>
      </c>
      <c r="Y45">
        <v>30</v>
      </c>
      <c r="Z45">
        <v>0</v>
      </c>
      <c r="AA45">
        <v>30</v>
      </c>
      <c r="AB45">
        <v>100</v>
      </c>
      <c r="AC45">
        <v>100</v>
      </c>
      <c r="AD45">
        <v>100</v>
      </c>
      <c r="AE45">
        <v>100</v>
      </c>
      <c r="AF45">
        <v>0</v>
      </c>
      <c r="AG45">
        <v>100</v>
      </c>
    </row>
    <row r="46" spans="1:33" x14ac:dyDescent="0.25">
      <c r="A46">
        <v>100012</v>
      </c>
      <c r="B46" t="s">
        <v>64</v>
      </c>
      <c r="C46" t="s">
        <v>65</v>
      </c>
      <c r="D46" t="s">
        <v>91</v>
      </c>
      <c r="F46" t="s">
        <v>67</v>
      </c>
      <c r="G46" t="s">
        <v>93</v>
      </c>
      <c r="H46">
        <v>2017000185</v>
      </c>
      <c r="I46">
        <v>30</v>
      </c>
      <c r="J46">
        <v>30</v>
      </c>
      <c r="K46">
        <v>100</v>
      </c>
      <c r="L46">
        <v>100</v>
      </c>
      <c r="M46" t="s">
        <v>94</v>
      </c>
      <c r="N46" t="b">
        <f t="shared" si="0"/>
        <v>1</v>
      </c>
      <c r="O46">
        <v>100012</v>
      </c>
      <c r="P46" t="s">
        <v>64</v>
      </c>
      <c r="Q46" t="s">
        <v>65</v>
      </c>
      <c r="R46" t="s">
        <v>91</v>
      </c>
      <c r="T46" t="s">
        <v>67</v>
      </c>
      <c r="U46" t="s">
        <v>93</v>
      </c>
      <c r="W46">
        <v>2017000185</v>
      </c>
      <c r="X46">
        <v>30</v>
      </c>
      <c r="Y46">
        <v>30</v>
      </c>
      <c r="Z46">
        <v>0</v>
      </c>
      <c r="AA46">
        <v>30</v>
      </c>
      <c r="AB46">
        <v>100</v>
      </c>
      <c r="AC46">
        <v>100</v>
      </c>
      <c r="AD46">
        <v>100</v>
      </c>
      <c r="AE46">
        <v>100</v>
      </c>
      <c r="AF46">
        <v>0</v>
      </c>
      <c r="AG46">
        <v>100</v>
      </c>
    </row>
    <row r="47" spans="1:33" x14ac:dyDescent="0.25">
      <c r="A47">
        <v>100012</v>
      </c>
      <c r="B47" t="s">
        <v>64</v>
      </c>
      <c r="C47" t="s">
        <v>65</v>
      </c>
      <c r="D47" t="s">
        <v>91</v>
      </c>
      <c r="F47" t="s">
        <v>67</v>
      </c>
      <c r="G47" t="s">
        <v>93</v>
      </c>
      <c r="H47">
        <v>2017000187</v>
      </c>
      <c r="I47">
        <v>30</v>
      </c>
      <c r="J47">
        <v>30</v>
      </c>
      <c r="K47">
        <v>100</v>
      </c>
      <c r="L47">
        <v>100</v>
      </c>
      <c r="M47" t="s">
        <v>94</v>
      </c>
      <c r="N47" t="b">
        <f t="shared" si="0"/>
        <v>1</v>
      </c>
      <c r="O47">
        <v>100012</v>
      </c>
      <c r="P47" t="s">
        <v>64</v>
      </c>
      <c r="Q47" t="s">
        <v>65</v>
      </c>
      <c r="R47" t="s">
        <v>91</v>
      </c>
      <c r="T47" t="s">
        <v>67</v>
      </c>
      <c r="U47" t="s">
        <v>93</v>
      </c>
      <c r="W47">
        <v>2017000187</v>
      </c>
      <c r="X47">
        <v>30</v>
      </c>
      <c r="Y47">
        <v>30</v>
      </c>
      <c r="Z47">
        <v>0</v>
      </c>
      <c r="AA47">
        <v>30</v>
      </c>
      <c r="AB47">
        <v>100</v>
      </c>
      <c r="AC47">
        <v>100</v>
      </c>
      <c r="AD47">
        <v>100</v>
      </c>
      <c r="AE47">
        <v>100</v>
      </c>
      <c r="AF47">
        <v>0</v>
      </c>
      <c r="AG47">
        <v>100</v>
      </c>
    </row>
    <row r="48" spans="1:33" x14ac:dyDescent="0.25">
      <c r="A48">
        <v>100012</v>
      </c>
      <c r="B48" t="s">
        <v>64</v>
      </c>
      <c r="C48" t="s">
        <v>65</v>
      </c>
      <c r="D48" t="s">
        <v>91</v>
      </c>
      <c r="F48" t="s">
        <v>67</v>
      </c>
      <c r="G48" t="s">
        <v>93</v>
      </c>
      <c r="H48">
        <v>2017000188</v>
      </c>
      <c r="I48">
        <v>30</v>
      </c>
      <c r="J48">
        <v>27</v>
      </c>
      <c r="K48">
        <v>100</v>
      </c>
      <c r="L48">
        <v>90</v>
      </c>
      <c r="M48" t="s">
        <v>94</v>
      </c>
      <c r="N48" t="b">
        <f t="shared" si="0"/>
        <v>1</v>
      </c>
      <c r="O48">
        <v>100012</v>
      </c>
      <c r="P48" t="s">
        <v>64</v>
      </c>
      <c r="Q48" t="s">
        <v>65</v>
      </c>
      <c r="R48" t="s">
        <v>91</v>
      </c>
      <c r="T48" t="s">
        <v>67</v>
      </c>
      <c r="U48" t="s">
        <v>93</v>
      </c>
      <c r="W48">
        <v>2017000188</v>
      </c>
      <c r="X48">
        <v>30</v>
      </c>
      <c r="Y48">
        <v>27</v>
      </c>
      <c r="Z48">
        <v>0</v>
      </c>
      <c r="AA48">
        <v>27</v>
      </c>
      <c r="AB48">
        <v>100</v>
      </c>
      <c r="AC48">
        <v>90</v>
      </c>
      <c r="AD48">
        <v>100</v>
      </c>
      <c r="AE48">
        <v>90</v>
      </c>
      <c r="AF48">
        <v>0</v>
      </c>
      <c r="AG48">
        <v>90</v>
      </c>
    </row>
    <row r="49" spans="1:33" x14ac:dyDescent="0.25">
      <c r="A49">
        <v>100012</v>
      </c>
      <c r="B49" t="s">
        <v>64</v>
      </c>
      <c r="C49" t="s">
        <v>65</v>
      </c>
      <c r="D49" t="s">
        <v>91</v>
      </c>
      <c r="F49" t="s">
        <v>67</v>
      </c>
      <c r="G49" t="s">
        <v>93</v>
      </c>
      <c r="H49">
        <v>2017000189</v>
      </c>
      <c r="I49">
        <v>30</v>
      </c>
      <c r="J49">
        <v>29</v>
      </c>
      <c r="K49">
        <v>100</v>
      </c>
      <c r="L49">
        <v>97</v>
      </c>
      <c r="M49" t="s">
        <v>94</v>
      </c>
      <c r="N49" t="b">
        <f t="shared" si="0"/>
        <v>1</v>
      </c>
      <c r="O49">
        <v>100012</v>
      </c>
      <c r="P49" t="s">
        <v>64</v>
      </c>
      <c r="Q49" t="s">
        <v>65</v>
      </c>
      <c r="R49" t="s">
        <v>91</v>
      </c>
      <c r="T49" t="s">
        <v>67</v>
      </c>
      <c r="U49" t="s">
        <v>93</v>
      </c>
      <c r="W49">
        <v>2017000189</v>
      </c>
      <c r="X49">
        <v>30</v>
      </c>
      <c r="Y49">
        <v>29</v>
      </c>
      <c r="Z49">
        <v>0</v>
      </c>
      <c r="AA49">
        <v>29</v>
      </c>
      <c r="AB49">
        <v>100</v>
      </c>
      <c r="AC49">
        <v>96.666600000000003</v>
      </c>
      <c r="AD49">
        <v>100</v>
      </c>
      <c r="AE49">
        <v>96.666600000000003</v>
      </c>
      <c r="AF49">
        <v>0</v>
      </c>
      <c r="AG49">
        <v>97</v>
      </c>
    </row>
    <row r="50" spans="1:33" x14ac:dyDescent="0.25">
      <c r="A50">
        <v>100012</v>
      </c>
      <c r="B50" t="s">
        <v>64</v>
      </c>
      <c r="C50" t="s">
        <v>65</v>
      </c>
      <c r="D50" t="s">
        <v>91</v>
      </c>
      <c r="F50" t="s">
        <v>67</v>
      </c>
      <c r="G50" t="s">
        <v>93</v>
      </c>
      <c r="H50">
        <v>2017000190</v>
      </c>
      <c r="I50">
        <v>30</v>
      </c>
      <c r="J50">
        <v>29</v>
      </c>
      <c r="K50">
        <v>100</v>
      </c>
      <c r="L50">
        <v>97</v>
      </c>
      <c r="M50" t="s">
        <v>94</v>
      </c>
      <c r="N50" t="b">
        <f t="shared" si="0"/>
        <v>1</v>
      </c>
      <c r="O50">
        <v>100012</v>
      </c>
      <c r="P50" t="s">
        <v>64</v>
      </c>
      <c r="Q50" t="s">
        <v>65</v>
      </c>
      <c r="R50" t="s">
        <v>91</v>
      </c>
      <c r="T50" t="s">
        <v>67</v>
      </c>
      <c r="U50" t="s">
        <v>93</v>
      </c>
      <c r="W50">
        <v>2017000190</v>
      </c>
      <c r="X50">
        <v>30</v>
      </c>
      <c r="Y50">
        <v>29</v>
      </c>
      <c r="Z50">
        <v>0</v>
      </c>
      <c r="AA50">
        <v>29</v>
      </c>
      <c r="AB50">
        <v>100</v>
      </c>
      <c r="AC50">
        <v>96.666600000000003</v>
      </c>
      <c r="AD50">
        <v>100</v>
      </c>
      <c r="AE50">
        <v>96.666600000000003</v>
      </c>
      <c r="AF50">
        <v>0</v>
      </c>
      <c r="AG50">
        <v>97</v>
      </c>
    </row>
    <row r="51" spans="1:33" x14ac:dyDescent="0.25">
      <c r="A51">
        <v>100012</v>
      </c>
      <c r="B51" t="s">
        <v>64</v>
      </c>
      <c r="C51" t="s">
        <v>65</v>
      </c>
      <c r="D51" t="s">
        <v>91</v>
      </c>
      <c r="F51" t="s">
        <v>67</v>
      </c>
      <c r="G51" t="s">
        <v>93</v>
      </c>
      <c r="H51">
        <v>2017000192</v>
      </c>
      <c r="I51">
        <v>30</v>
      </c>
      <c r="J51">
        <v>28</v>
      </c>
      <c r="K51">
        <v>100</v>
      </c>
      <c r="L51">
        <v>93</v>
      </c>
      <c r="M51" t="s">
        <v>94</v>
      </c>
      <c r="N51" t="b">
        <f t="shared" si="0"/>
        <v>1</v>
      </c>
      <c r="O51">
        <v>100012</v>
      </c>
      <c r="P51" t="s">
        <v>64</v>
      </c>
      <c r="Q51" t="s">
        <v>65</v>
      </c>
      <c r="R51" t="s">
        <v>91</v>
      </c>
      <c r="T51" t="s">
        <v>67</v>
      </c>
      <c r="U51" t="s">
        <v>93</v>
      </c>
      <c r="W51">
        <v>2017000192</v>
      </c>
      <c r="X51">
        <v>30</v>
      </c>
      <c r="Y51">
        <v>28</v>
      </c>
      <c r="Z51">
        <v>0</v>
      </c>
      <c r="AA51">
        <v>28</v>
      </c>
      <c r="AB51">
        <v>100</v>
      </c>
      <c r="AC51">
        <v>93.333299999999994</v>
      </c>
      <c r="AD51">
        <v>100</v>
      </c>
      <c r="AE51">
        <v>93.333299999999994</v>
      </c>
      <c r="AF51">
        <v>0</v>
      </c>
      <c r="AG51">
        <v>93</v>
      </c>
    </row>
    <row r="52" spans="1:33" x14ac:dyDescent="0.25">
      <c r="A52">
        <v>100012</v>
      </c>
      <c r="B52" t="s">
        <v>64</v>
      </c>
      <c r="C52" t="s">
        <v>65</v>
      </c>
      <c r="D52" t="s">
        <v>91</v>
      </c>
      <c r="F52" t="s">
        <v>67</v>
      </c>
      <c r="G52" t="s">
        <v>93</v>
      </c>
      <c r="H52">
        <v>2017000193</v>
      </c>
      <c r="I52">
        <v>30</v>
      </c>
      <c r="J52">
        <v>30</v>
      </c>
      <c r="K52">
        <v>100</v>
      </c>
      <c r="L52">
        <v>100</v>
      </c>
      <c r="M52" t="s">
        <v>94</v>
      </c>
      <c r="N52" t="b">
        <f t="shared" si="0"/>
        <v>1</v>
      </c>
      <c r="O52">
        <v>100012</v>
      </c>
      <c r="P52" t="s">
        <v>64</v>
      </c>
      <c r="Q52" t="s">
        <v>65</v>
      </c>
      <c r="R52" t="s">
        <v>91</v>
      </c>
      <c r="T52" t="s">
        <v>67</v>
      </c>
      <c r="U52" t="s">
        <v>93</v>
      </c>
      <c r="W52">
        <v>2017000193</v>
      </c>
      <c r="X52">
        <v>30</v>
      </c>
      <c r="Y52">
        <v>30</v>
      </c>
      <c r="Z52">
        <v>0</v>
      </c>
      <c r="AA52">
        <v>30</v>
      </c>
      <c r="AB52">
        <v>100</v>
      </c>
      <c r="AC52">
        <v>100</v>
      </c>
      <c r="AD52">
        <v>100</v>
      </c>
      <c r="AE52">
        <v>100</v>
      </c>
      <c r="AF52">
        <v>0</v>
      </c>
      <c r="AG52">
        <v>100</v>
      </c>
    </row>
    <row r="53" spans="1:33" x14ac:dyDescent="0.25">
      <c r="A53">
        <v>100012</v>
      </c>
      <c r="B53" t="s">
        <v>64</v>
      </c>
      <c r="C53" t="s">
        <v>65</v>
      </c>
      <c r="D53" t="s">
        <v>91</v>
      </c>
      <c r="F53" t="s">
        <v>67</v>
      </c>
      <c r="G53" t="s">
        <v>93</v>
      </c>
      <c r="H53">
        <v>2017000194</v>
      </c>
      <c r="I53">
        <v>30</v>
      </c>
      <c r="J53">
        <v>30</v>
      </c>
      <c r="K53">
        <v>100</v>
      </c>
      <c r="L53">
        <v>100</v>
      </c>
      <c r="M53" t="s">
        <v>94</v>
      </c>
      <c r="N53" t="b">
        <f t="shared" si="0"/>
        <v>1</v>
      </c>
      <c r="O53">
        <v>100012</v>
      </c>
      <c r="P53" t="s">
        <v>64</v>
      </c>
      <c r="Q53" t="s">
        <v>65</v>
      </c>
      <c r="R53" t="s">
        <v>91</v>
      </c>
      <c r="T53" t="s">
        <v>67</v>
      </c>
      <c r="U53" t="s">
        <v>93</v>
      </c>
      <c r="W53">
        <v>2017000194</v>
      </c>
      <c r="X53">
        <v>30</v>
      </c>
      <c r="Y53">
        <v>30</v>
      </c>
      <c r="Z53">
        <v>0</v>
      </c>
      <c r="AA53">
        <v>30</v>
      </c>
      <c r="AB53">
        <v>100</v>
      </c>
      <c r="AC53">
        <v>100</v>
      </c>
      <c r="AD53">
        <v>100</v>
      </c>
      <c r="AE53">
        <v>100</v>
      </c>
      <c r="AF53">
        <v>0</v>
      </c>
      <c r="AG53">
        <v>100</v>
      </c>
    </row>
    <row r="54" spans="1:33" x14ac:dyDescent="0.25">
      <c r="A54">
        <v>100012</v>
      </c>
      <c r="B54" t="s">
        <v>64</v>
      </c>
      <c r="C54" t="s">
        <v>65</v>
      </c>
      <c r="D54" t="s">
        <v>91</v>
      </c>
      <c r="F54" t="s">
        <v>96</v>
      </c>
      <c r="G54" t="s">
        <v>93</v>
      </c>
      <c r="H54">
        <v>2017000195</v>
      </c>
      <c r="I54">
        <v>30</v>
      </c>
      <c r="J54">
        <v>30</v>
      </c>
      <c r="K54">
        <v>100</v>
      </c>
      <c r="L54">
        <v>100</v>
      </c>
      <c r="M54" t="s">
        <v>94</v>
      </c>
      <c r="N54" t="b">
        <f t="shared" si="0"/>
        <v>1</v>
      </c>
      <c r="O54">
        <v>100012</v>
      </c>
      <c r="P54" t="s">
        <v>64</v>
      </c>
      <c r="Q54" t="s">
        <v>65</v>
      </c>
      <c r="R54" t="s">
        <v>91</v>
      </c>
      <c r="T54" t="s">
        <v>96</v>
      </c>
      <c r="U54" t="s">
        <v>93</v>
      </c>
      <c r="W54">
        <v>2017000195</v>
      </c>
      <c r="X54">
        <v>30</v>
      </c>
      <c r="Y54">
        <v>30</v>
      </c>
      <c r="Z54">
        <v>0</v>
      </c>
      <c r="AA54">
        <v>30</v>
      </c>
      <c r="AB54">
        <v>100</v>
      </c>
      <c r="AC54">
        <v>100</v>
      </c>
      <c r="AD54">
        <v>100</v>
      </c>
      <c r="AE54">
        <v>100</v>
      </c>
      <c r="AF54">
        <v>0</v>
      </c>
      <c r="AG54">
        <v>100</v>
      </c>
    </row>
    <row r="55" spans="1:33" x14ac:dyDescent="0.25">
      <c r="A55">
        <v>100012</v>
      </c>
      <c r="B55" t="s">
        <v>64</v>
      </c>
      <c r="C55" t="s">
        <v>65</v>
      </c>
      <c r="D55" t="s">
        <v>91</v>
      </c>
      <c r="F55" t="s">
        <v>96</v>
      </c>
      <c r="G55" t="s">
        <v>93</v>
      </c>
      <c r="H55">
        <v>2017000196</v>
      </c>
      <c r="I55">
        <v>30</v>
      </c>
      <c r="J55">
        <v>29</v>
      </c>
      <c r="K55">
        <v>100</v>
      </c>
      <c r="L55">
        <v>97</v>
      </c>
      <c r="M55" t="s">
        <v>94</v>
      </c>
      <c r="N55" t="b">
        <f t="shared" si="0"/>
        <v>1</v>
      </c>
      <c r="O55">
        <v>100012</v>
      </c>
      <c r="P55" t="s">
        <v>64</v>
      </c>
      <c r="Q55" t="s">
        <v>65</v>
      </c>
      <c r="R55" t="s">
        <v>91</v>
      </c>
      <c r="T55" t="s">
        <v>96</v>
      </c>
      <c r="U55" t="s">
        <v>93</v>
      </c>
      <c r="W55">
        <v>2017000196</v>
      </c>
      <c r="X55">
        <v>30</v>
      </c>
      <c r="Y55">
        <v>29</v>
      </c>
      <c r="Z55">
        <v>0</v>
      </c>
      <c r="AA55">
        <v>29</v>
      </c>
      <c r="AB55">
        <v>100</v>
      </c>
      <c r="AC55">
        <v>96.666600000000003</v>
      </c>
      <c r="AD55">
        <v>100</v>
      </c>
      <c r="AE55">
        <v>96.666600000000003</v>
      </c>
      <c r="AF55">
        <v>0</v>
      </c>
      <c r="AG55">
        <v>97</v>
      </c>
    </row>
    <row r="56" spans="1:33" x14ac:dyDescent="0.25">
      <c r="A56">
        <v>100012</v>
      </c>
      <c r="B56" t="s">
        <v>64</v>
      </c>
      <c r="C56" t="s">
        <v>65</v>
      </c>
      <c r="D56" t="s">
        <v>91</v>
      </c>
      <c r="F56" t="s">
        <v>96</v>
      </c>
      <c r="G56" t="s">
        <v>93</v>
      </c>
      <c r="H56">
        <v>2017000197</v>
      </c>
      <c r="I56">
        <v>30</v>
      </c>
      <c r="J56">
        <v>28</v>
      </c>
      <c r="K56">
        <v>100</v>
      </c>
      <c r="L56">
        <v>93</v>
      </c>
      <c r="M56" t="s">
        <v>94</v>
      </c>
      <c r="N56" t="b">
        <f t="shared" si="0"/>
        <v>1</v>
      </c>
      <c r="O56">
        <v>100012</v>
      </c>
      <c r="P56" t="s">
        <v>64</v>
      </c>
      <c r="Q56" t="s">
        <v>65</v>
      </c>
      <c r="R56" t="s">
        <v>91</v>
      </c>
      <c r="T56" t="s">
        <v>96</v>
      </c>
      <c r="U56" t="s">
        <v>93</v>
      </c>
      <c r="W56">
        <v>2017000197</v>
      </c>
      <c r="X56">
        <v>30</v>
      </c>
      <c r="Y56">
        <v>28</v>
      </c>
      <c r="Z56">
        <v>0</v>
      </c>
      <c r="AA56">
        <v>28</v>
      </c>
      <c r="AB56">
        <v>100</v>
      </c>
      <c r="AC56">
        <v>93.333299999999994</v>
      </c>
      <c r="AD56">
        <v>100</v>
      </c>
      <c r="AE56">
        <v>93.333299999999994</v>
      </c>
      <c r="AF56">
        <v>0</v>
      </c>
      <c r="AG56">
        <v>93</v>
      </c>
    </row>
    <row r="57" spans="1:33" x14ac:dyDescent="0.25">
      <c r="A57">
        <v>100012</v>
      </c>
      <c r="B57" t="s">
        <v>64</v>
      </c>
      <c r="C57" t="s">
        <v>65</v>
      </c>
      <c r="D57" t="s">
        <v>91</v>
      </c>
      <c r="F57" t="s">
        <v>96</v>
      </c>
      <c r="G57" t="s">
        <v>93</v>
      </c>
      <c r="H57">
        <v>2017000198</v>
      </c>
      <c r="I57">
        <v>30</v>
      </c>
      <c r="J57">
        <v>27</v>
      </c>
      <c r="K57">
        <v>100</v>
      </c>
      <c r="L57">
        <v>90</v>
      </c>
      <c r="M57" t="s">
        <v>94</v>
      </c>
      <c r="N57" t="b">
        <f t="shared" si="0"/>
        <v>1</v>
      </c>
      <c r="O57">
        <v>100012</v>
      </c>
      <c r="P57" t="s">
        <v>64</v>
      </c>
      <c r="Q57" t="s">
        <v>65</v>
      </c>
      <c r="R57" t="s">
        <v>91</v>
      </c>
      <c r="T57" t="s">
        <v>96</v>
      </c>
      <c r="U57" t="s">
        <v>93</v>
      </c>
      <c r="W57">
        <v>2017000198</v>
      </c>
      <c r="X57">
        <v>30</v>
      </c>
      <c r="Y57">
        <v>27</v>
      </c>
      <c r="Z57">
        <v>0</v>
      </c>
      <c r="AA57">
        <v>27</v>
      </c>
      <c r="AB57">
        <v>100</v>
      </c>
      <c r="AC57">
        <v>90</v>
      </c>
      <c r="AD57">
        <v>100</v>
      </c>
      <c r="AE57">
        <v>90</v>
      </c>
      <c r="AF57">
        <v>0</v>
      </c>
      <c r="AG57">
        <v>90</v>
      </c>
    </row>
    <row r="58" spans="1:33" x14ac:dyDescent="0.25">
      <c r="A58">
        <v>100012</v>
      </c>
      <c r="B58" t="s">
        <v>64</v>
      </c>
      <c r="C58" t="s">
        <v>65</v>
      </c>
      <c r="D58" t="s">
        <v>91</v>
      </c>
      <c r="F58" t="s">
        <v>96</v>
      </c>
      <c r="G58" t="s">
        <v>93</v>
      </c>
      <c r="H58">
        <v>2017000199</v>
      </c>
      <c r="I58">
        <v>30</v>
      </c>
      <c r="J58">
        <v>30</v>
      </c>
      <c r="K58">
        <v>100</v>
      </c>
      <c r="L58">
        <v>100</v>
      </c>
      <c r="M58" t="s">
        <v>94</v>
      </c>
      <c r="N58" t="b">
        <f t="shared" si="0"/>
        <v>1</v>
      </c>
      <c r="O58">
        <v>100012</v>
      </c>
      <c r="P58" t="s">
        <v>64</v>
      </c>
      <c r="Q58" t="s">
        <v>65</v>
      </c>
      <c r="R58" t="s">
        <v>91</v>
      </c>
      <c r="T58" t="s">
        <v>96</v>
      </c>
      <c r="U58" t="s">
        <v>93</v>
      </c>
      <c r="W58">
        <v>2017000199</v>
      </c>
      <c r="X58">
        <v>30</v>
      </c>
      <c r="Y58">
        <v>30</v>
      </c>
      <c r="Z58">
        <v>0</v>
      </c>
      <c r="AA58">
        <v>30</v>
      </c>
      <c r="AB58">
        <v>100</v>
      </c>
      <c r="AC58">
        <v>100</v>
      </c>
      <c r="AD58">
        <v>100</v>
      </c>
      <c r="AE58">
        <v>100</v>
      </c>
      <c r="AF58">
        <v>0</v>
      </c>
      <c r="AG58">
        <v>100</v>
      </c>
    </row>
    <row r="59" spans="1:33" x14ac:dyDescent="0.25">
      <c r="A59">
        <v>100012</v>
      </c>
      <c r="B59" t="s">
        <v>64</v>
      </c>
      <c r="C59" t="s">
        <v>65</v>
      </c>
      <c r="D59" t="s">
        <v>91</v>
      </c>
      <c r="F59" t="s">
        <v>96</v>
      </c>
      <c r="G59" t="s">
        <v>93</v>
      </c>
      <c r="H59">
        <v>2017000200</v>
      </c>
      <c r="I59">
        <v>30</v>
      </c>
      <c r="J59">
        <v>30</v>
      </c>
      <c r="K59">
        <v>100</v>
      </c>
      <c r="L59">
        <v>100</v>
      </c>
      <c r="M59" t="s">
        <v>94</v>
      </c>
      <c r="N59" t="b">
        <f t="shared" si="0"/>
        <v>1</v>
      </c>
      <c r="O59">
        <v>100012</v>
      </c>
      <c r="P59" t="s">
        <v>64</v>
      </c>
      <c r="Q59" t="s">
        <v>65</v>
      </c>
      <c r="R59" t="s">
        <v>91</v>
      </c>
      <c r="T59" t="s">
        <v>96</v>
      </c>
      <c r="U59" t="s">
        <v>93</v>
      </c>
      <c r="W59">
        <v>2017000200</v>
      </c>
      <c r="X59">
        <v>30</v>
      </c>
      <c r="Y59">
        <v>30</v>
      </c>
      <c r="Z59">
        <v>0</v>
      </c>
      <c r="AA59">
        <v>30</v>
      </c>
      <c r="AB59">
        <v>100</v>
      </c>
      <c r="AC59">
        <v>100</v>
      </c>
      <c r="AD59">
        <v>100</v>
      </c>
      <c r="AE59">
        <v>100</v>
      </c>
      <c r="AF59">
        <v>0</v>
      </c>
      <c r="AG59">
        <v>100</v>
      </c>
    </row>
    <row r="60" spans="1:33" x14ac:dyDescent="0.25">
      <c r="A60">
        <v>100012</v>
      </c>
      <c r="B60" t="s">
        <v>64</v>
      </c>
      <c r="C60" t="s">
        <v>65</v>
      </c>
      <c r="D60" t="s">
        <v>91</v>
      </c>
      <c r="F60" t="s">
        <v>96</v>
      </c>
      <c r="G60" t="s">
        <v>93</v>
      </c>
      <c r="H60">
        <v>2017000201</v>
      </c>
      <c r="I60">
        <v>30</v>
      </c>
      <c r="J60">
        <v>30</v>
      </c>
      <c r="K60">
        <v>100</v>
      </c>
      <c r="L60">
        <v>100</v>
      </c>
      <c r="M60" t="s">
        <v>94</v>
      </c>
      <c r="N60" t="b">
        <f t="shared" si="0"/>
        <v>1</v>
      </c>
      <c r="O60">
        <v>100012</v>
      </c>
      <c r="P60" t="s">
        <v>64</v>
      </c>
      <c r="Q60" t="s">
        <v>65</v>
      </c>
      <c r="R60" t="s">
        <v>91</v>
      </c>
      <c r="T60" t="s">
        <v>96</v>
      </c>
      <c r="U60" t="s">
        <v>93</v>
      </c>
      <c r="W60">
        <v>2017000201</v>
      </c>
      <c r="X60">
        <v>30</v>
      </c>
      <c r="Y60">
        <v>30</v>
      </c>
      <c r="Z60">
        <v>0</v>
      </c>
      <c r="AA60">
        <v>30</v>
      </c>
      <c r="AB60">
        <v>100</v>
      </c>
      <c r="AC60">
        <v>100</v>
      </c>
      <c r="AD60">
        <v>100</v>
      </c>
      <c r="AE60">
        <v>100</v>
      </c>
      <c r="AF60">
        <v>0</v>
      </c>
      <c r="AG60">
        <v>100</v>
      </c>
    </row>
    <row r="61" spans="1:33" x14ac:dyDescent="0.25">
      <c r="A61">
        <v>100012</v>
      </c>
      <c r="B61" t="s">
        <v>64</v>
      </c>
      <c r="C61" t="s">
        <v>65</v>
      </c>
      <c r="D61" t="s">
        <v>91</v>
      </c>
      <c r="F61" t="s">
        <v>96</v>
      </c>
      <c r="G61" t="s">
        <v>93</v>
      </c>
      <c r="H61">
        <v>2017000202</v>
      </c>
      <c r="I61">
        <v>30</v>
      </c>
      <c r="J61">
        <v>27</v>
      </c>
      <c r="K61">
        <v>100</v>
      </c>
      <c r="L61">
        <v>90</v>
      </c>
      <c r="M61" t="s">
        <v>94</v>
      </c>
      <c r="N61" t="b">
        <f t="shared" si="0"/>
        <v>1</v>
      </c>
      <c r="O61">
        <v>100012</v>
      </c>
      <c r="P61" t="s">
        <v>64</v>
      </c>
      <c r="Q61" t="s">
        <v>65</v>
      </c>
      <c r="R61" t="s">
        <v>91</v>
      </c>
      <c r="T61" t="s">
        <v>96</v>
      </c>
      <c r="U61" t="s">
        <v>93</v>
      </c>
      <c r="W61">
        <v>2017000202</v>
      </c>
      <c r="X61">
        <v>30</v>
      </c>
      <c r="Y61">
        <v>27</v>
      </c>
      <c r="Z61">
        <v>0</v>
      </c>
      <c r="AA61">
        <v>27</v>
      </c>
      <c r="AB61">
        <v>100</v>
      </c>
      <c r="AC61">
        <v>90</v>
      </c>
      <c r="AD61">
        <v>100</v>
      </c>
      <c r="AE61">
        <v>90</v>
      </c>
      <c r="AF61">
        <v>0</v>
      </c>
      <c r="AG61">
        <v>90</v>
      </c>
    </row>
    <row r="62" spans="1:33" x14ac:dyDescent="0.25">
      <c r="A62">
        <v>100012</v>
      </c>
      <c r="B62" t="s">
        <v>64</v>
      </c>
      <c r="C62" t="s">
        <v>65</v>
      </c>
      <c r="D62" t="s">
        <v>91</v>
      </c>
      <c r="F62" t="s">
        <v>96</v>
      </c>
      <c r="G62" t="s">
        <v>93</v>
      </c>
      <c r="H62">
        <v>2017000203</v>
      </c>
      <c r="I62">
        <v>30</v>
      </c>
      <c r="J62">
        <v>30</v>
      </c>
      <c r="K62">
        <v>100</v>
      </c>
      <c r="L62">
        <v>100</v>
      </c>
      <c r="M62" t="s">
        <v>94</v>
      </c>
      <c r="N62" t="b">
        <f t="shared" si="0"/>
        <v>1</v>
      </c>
      <c r="O62">
        <v>100012</v>
      </c>
      <c r="P62" t="s">
        <v>64</v>
      </c>
      <c r="Q62" t="s">
        <v>65</v>
      </c>
      <c r="R62" t="s">
        <v>91</v>
      </c>
      <c r="T62" t="s">
        <v>96</v>
      </c>
      <c r="U62" t="s">
        <v>93</v>
      </c>
      <c r="W62">
        <v>2017000203</v>
      </c>
      <c r="X62">
        <v>30</v>
      </c>
      <c r="Y62">
        <v>30</v>
      </c>
      <c r="Z62">
        <v>0</v>
      </c>
      <c r="AA62">
        <v>30</v>
      </c>
      <c r="AB62">
        <v>100</v>
      </c>
      <c r="AC62">
        <v>100</v>
      </c>
      <c r="AD62">
        <v>100</v>
      </c>
      <c r="AE62">
        <v>100</v>
      </c>
      <c r="AF62">
        <v>0</v>
      </c>
      <c r="AG62">
        <v>100</v>
      </c>
    </row>
    <row r="63" spans="1:33" x14ac:dyDescent="0.25">
      <c r="A63">
        <v>100012</v>
      </c>
      <c r="B63" t="s">
        <v>64</v>
      </c>
      <c r="C63" t="s">
        <v>65</v>
      </c>
      <c r="D63" t="s">
        <v>91</v>
      </c>
      <c r="F63" t="s">
        <v>96</v>
      </c>
      <c r="G63" t="s">
        <v>93</v>
      </c>
      <c r="H63">
        <v>2017000204</v>
      </c>
      <c r="I63">
        <v>30</v>
      </c>
      <c r="J63">
        <v>30</v>
      </c>
      <c r="K63">
        <v>100</v>
      </c>
      <c r="L63">
        <v>100</v>
      </c>
      <c r="M63" t="s">
        <v>94</v>
      </c>
      <c r="N63" t="b">
        <f t="shared" si="0"/>
        <v>1</v>
      </c>
      <c r="O63">
        <v>100012</v>
      </c>
      <c r="P63" t="s">
        <v>64</v>
      </c>
      <c r="Q63" t="s">
        <v>65</v>
      </c>
      <c r="R63" t="s">
        <v>91</v>
      </c>
      <c r="T63" t="s">
        <v>96</v>
      </c>
      <c r="U63" t="s">
        <v>93</v>
      </c>
      <c r="W63">
        <v>2017000204</v>
      </c>
      <c r="X63">
        <v>30</v>
      </c>
      <c r="Y63">
        <v>30</v>
      </c>
      <c r="Z63">
        <v>0</v>
      </c>
      <c r="AA63">
        <v>30</v>
      </c>
      <c r="AB63">
        <v>100</v>
      </c>
      <c r="AC63">
        <v>100</v>
      </c>
      <c r="AD63">
        <v>100</v>
      </c>
      <c r="AE63">
        <v>100</v>
      </c>
      <c r="AF63">
        <v>0</v>
      </c>
      <c r="AG63">
        <v>100</v>
      </c>
    </row>
    <row r="64" spans="1:33" x14ac:dyDescent="0.25">
      <c r="A64">
        <v>100012</v>
      </c>
      <c r="B64" t="s">
        <v>64</v>
      </c>
      <c r="C64" t="s">
        <v>65</v>
      </c>
      <c r="D64" t="s">
        <v>91</v>
      </c>
      <c r="F64" t="s">
        <v>96</v>
      </c>
      <c r="G64" t="s">
        <v>93</v>
      </c>
      <c r="H64">
        <v>2017000205</v>
      </c>
      <c r="I64">
        <v>30</v>
      </c>
      <c r="J64">
        <v>30</v>
      </c>
      <c r="K64">
        <v>100</v>
      </c>
      <c r="L64">
        <v>100</v>
      </c>
      <c r="M64" t="s">
        <v>94</v>
      </c>
      <c r="N64" t="b">
        <f t="shared" si="0"/>
        <v>1</v>
      </c>
      <c r="O64">
        <v>100012</v>
      </c>
      <c r="P64" t="s">
        <v>64</v>
      </c>
      <c r="Q64" t="s">
        <v>65</v>
      </c>
      <c r="R64" t="s">
        <v>91</v>
      </c>
      <c r="T64" t="s">
        <v>96</v>
      </c>
      <c r="U64" t="s">
        <v>93</v>
      </c>
      <c r="W64">
        <v>2017000205</v>
      </c>
      <c r="X64">
        <v>30</v>
      </c>
      <c r="Y64">
        <v>30</v>
      </c>
      <c r="Z64">
        <v>0</v>
      </c>
      <c r="AA64">
        <v>30</v>
      </c>
      <c r="AB64">
        <v>100</v>
      </c>
      <c r="AC64">
        <v>100</v>
      </c>
      <c r="AD64">
        <v>100</v>
      </c>
      <c r="AE64">
        <v>100</v>
      </c>
      <c r="AF64">
        <v>0</v>
      </c>
      <c r="AG64">
        <v>100</v>
      </c>
    </row>
    <row r="65" spans="1:33" x14ac:dyDescent="0.25">
      <c r="A65">
        <v>100012</v>
      </c>
      <c r="B65" t="s">
        <v>64</v>
      </c>
      <c r="C65" t="s">
        <v>65</v>
      </c>
      <c r="D65" t="s">
        <v>91</v>
      </c>
      <c r="F65" t="s">
        <v>96</v>
      </c>
      <c r="G65" t="s">
        <v>93</v>
      </c>
      <c r="H65">
        <v>2017000207</v>
      </c>
      <c r="I65">
        <v>30</v>
      </c>
      <c r="J65">
        <v>30</v>
      </c>
      <c r="K65">
        <v>100</v>
      </c>
      <c r="L65">
        <v>100</v>
      </c>
      <c r="M65" t="s">
        <v>94</v>
      </c>
      <c r="N65" t="b">
        <f t="shared" si="0"/>
        <v>1</v>
      </c>
      <c r="O65">
        <v>100012</v>
      </c>
      <c r="P65" t="s">
        <v>64</v>
      </c>
      <c r="Q65" t="s">
        <v>65</v>
      </c>
      <c r="R65" t="s">
        <v>91</v>
      </c>
      <c r="T65" t="s">
        <v>96</v>
      </c>
      <c r="U65" t="s">
        <v>93</v>
      </c>
      <c r="W65">
        <v>2017000207</v>
      </c>
      <c r="X65">
        <v>30</v>
      </c>
      <c r="Y65">
        <v>30</v>
      </c>
      <c r="Z65">
        <v>0</v>
      </c>
      <c r="AA65">
        <v>30</v>
      </c>
      <c r="AB65">
        <v>100</v>
      </c>
      <c r="AC65">
        <v>100</v>
      </c>
      <c r="AD65">
        <v>100</v>
      </c>
      <c r="AE65">
        <v>100</v>
      </c>
      <c r="AF65">
        <v>0</v>
      </c>
      <c r="AG65">
        <v>100</v>
      </c>
    </row>
    <row r="66" spans="1:33" x14ac:dyDescent="0.25">
      <c r="A66">
        <v>100012</v>
      </c>
      <c r="B66" t="s">
        <v>64</v>
      </c>
      <c r="C66" t="s">
        <v>65</v>
      </c>
      <c r="D66" t="s">
        <v>91</v>
      </c>
      <c r="F66" t="s">
        <v>96</v>
      </c>
      <c r="G66" t="s">
        <v>93</v>
      </c>
      <c r="H66">
        <v>2017000208</v>
      </c>
      <c r="I66">
        <v>30</v>
      </c>
      <c r="J66">
        <v>26</v>
      </c>
      <c r="K66">
        <v>100</v>
      </c>
      <c r="L66">
        <v>87</v>
      </c>
      <c r="M66" t="s">
        <v>95</v>
      </c>
      <c r="N66" t="b">
        <f t="shared" si="0"/>
        <v>1</v>
      </c>
      <c r="O66">
        <v>100012</v>
      </c>
      <c r="P66" t="s">
        <v>64</v>
      </c>
      <c r="Q66" t="s">
        <v>65</v>
      </c>
      <c r="R66" t="s">
        <v>91</v>
      </c>
      <c r="T66" t="s">
        <v>96</v>
      </c>
      <c r="U66" t="s">
        <v>93</v>
      </c>
      <c r="W66">
        <v>2017000208</v>
      </c>
      <c r="X66">
        <v>30</v>
      </c>
      <c r="Y66">
        <v>26</v>
      </c>
      <c r="Z66">
        <v>0</v>
      </c>
      <c r="AA66">
        <v>26</v>
      </c>
      <c r="AB66">
        <v>100</v>
      </c>
      <c r="AC66">
        <v>86.666600000000003</v>
      </c>
      <c r="AD66">
        <v>100</v>
      </c>
      <c r="AE66">
        <v>86.666600000000003</v>
      </c>
      <c r="AF66">
        <v>0</v>
      </c>
      <c r="AG66">
        <v>87</v>
      </c>
    </row>
    <row r="67" spans="1:33" x14ac:dyDescent="0.25">
      <c r="A67">
        <v>100012</v>
      </c>
      <c r="B67" t="s">
        <v>64</v>
      </c>
      <c r="C67" t="s">
        <v>65</v>
      </c>
      <c r="D67" t="s">
        <v>91</v>
      </c>
      <c r="F67" t="s">
        <v>96</v>
      </c>
      <c r="G67" t="s">
        <v>93</v>
      </c>
      <c r="H67">
        <v>2017000209</v>
      </c>
      <c r="I67">
        <v>30</v>
      </c>
      <c r="J67">
        <v>30</v>
      </c>
      <c r="K67">
        <v>100</v>
      </c>
      <c r="L67">
        <v>100</v>
      </c>
      <c r="M67" t="s">
        <v>94</v>
      </c>
      <c r="N67" t="b">
        <f t="shared" ref="N67:N130" si="1">L67=AG67</f>
        <v>1</v>
      </c>
      <c r="O67">
        <v>100012</v>
      </c>
      <c r="P67" t="s">
        <v>64</v>
      </c>
      <c r="Q67" t="s">
        <v>65</v>
      </c>
      <c r="R67" t="s">
        <v>91</v>
      </c>
      <c r="T67" t="s">
        <v>96</v>
      </c>
      <c r="U67" t="s">
        <v>93</v>
      </c>
      <c r="W67">
        <v>2017000209</v>
      </c>
      <c r="X67">
        <v>30</v>
      </c>
      <c r="Y67">
        <v>30</v>
      </c>
      <c r="Z67">
        <v>0</v>
      </c>
      <c r="AA67">
        <v>30</v>
      </c>
      <c r="AB67">
        <v>100</v>
      </c>
      <c r="AC67">
        <v>100</v>
      </c>
      <c r="AD67">
        <v>100</v>
      </c>
      <c r="AE67">
        <v>100</v>
      </c>
      <c r="AF67">
        <v>0</v>
      </c>
      <c r="AG67">
        <v>100</v>
      </c>
    </row>
    <row r="68" spans="1:33" x14ac:dyDescent="0.25">
      <c r="A68">
        <v>100012</v>
      </c>
      <c r="B68" t="s">
        <v>64</v>
      </c>
      <c r="C68" t="s">
        <v>65</v>
      </c>
      <c r="D68" t="s">
        <v>91</v>
      </c>
      <c r="F68" t="s">
        <v>96</v>
      </c>
      <c r="G68" t="s">
        <v>93</v>
      </c>
      <c r="H68">
        <v>2017000210</v>
      </c>
      <c r="I68">
        <v>30</v>
      </c>
      <c r="J68">
        <v>29</v>
      </c>
      <c r="K68">
        <v>100</v>
      </c>
      <c r="L68">
        <v>97</v>
      </c>
      <c r="M68" t="s">
        <v>94</v>
      </c>
      <c r="N68" t="b">
        <f t="shared" si="1"/>
        <v>1</v>
      </c>
      <c r="O68">
        <v>100012</v>
      </c>
      <c r="P68" t="s">
        <v>64</v>
      </c>
      <c r="Q68" t="s">
        <v>65</v>
      </c>
      <c r="R68" t="s">
        <v>91</v>
      </c>
      <c r="T68" t="s">
        <v>96</v>
      </c>
      <c r="U68" t="s">
        <v>93</v>
      </c>
      <c r="W68">
        <v>2017000210</v>
      </c>
      <c r="X68">
        <v>30</v>
      </c>
      <c r="Y68">
        <v>29</v>
      </c>
      <c r="Z68">
        <v>0</v>
      </c>
      <c r="AA68">
        <v>29</v>
      </c>
      <c r="AB68">
        <v>100</v>
      </c>
      <c r="AC68">
        <v>96.666600000000003</v>
      </c>
      <c r="AD68">
        <v>100</v>
      </c>
      <c r="AE68">
        <v>96.666600000000003</v>
      </c>
      <c r="AF68">
        <v>0</v>
      </c>
      <c r="AG68">
        <v>97</v>
      </c>
    </row>
    <row r="69" spans="1:33" x14ac:dyDescent="0.25">
      <c r="A69">
        <v>100012</v>
      </c>
      <c r="B69" t="s">
        <v>64</v>
      </c>
      <c r="C69" t="s">
        <v>65</v>
      </c>
      <c r="D69" t="s">
        <v>91</v>
      </c>
      <c r="F69" t="s">
        <v>67</v>
      </c>
      <c r="G69" t="s">
        <v>93</v>
      </c>
      <c r="H69">
        <v>2017000211</v>
      </c>
      <c r="I69">
        <v>30</v>
      </c>
      <c r="J69">
        <v>29</v>
      </c>
      <c r="K69">
        <v>100</v>
      </c>
      <c r="L69">
        <v>97</v>
      </c>
      <c r="M69" t="s">
        <v>94</v>
      </c>
      <c r="N69" t="b">
        <f t="shared" si="1"/>
        <v>1</v>
      </c>
      <c r="O69">
        <v>100012</v>
      </c>
      <c r="P69" t="s">
        <v>64</v>
      </c>
      <c r="Q69" t="s">
        <v>65</v>
      </c>
      <c r="R69" t="s">
        <v>91</v>
      </c>
      <c r="T69" t="s">
        <v>67</v>
      </c>
      <c r="U69" t="s">
        <v>93</v>
      </c>
      <c r="W69">
        <v>2017000211</v>
      </c>
      <c r="X69">
        <v>30</v>
      </c>
      <c r="Y69">
        <v>29</v>
      </c>
      <c r="Z69">
        <v>0</v>
      </c>
      <c r="AA69">
        <v>29</v>
      </c>
      <c r="AB69">
        <v>100</v>
      </c>
      <c r="AC69">
        <v>96.666600000000003</v>
      </c>
      <c r="AD69">
        <v>100</v>
      </c>
      <c r="AE69">
        <v>96.666600000000003</v>
      </c>
      <c r="AF69">
        <v>0</v>
      </c>
      <c r="AG69">
        <v>97</v>
      </c>
    </row>
    <row r="70" spans="1:33" x14ac:dyDescent="0.25">
      <c r="A70">
        <v>100012</v>
      </c>
      <c r="B70" t="s">
        <v>64</v>
      </c>
      <c r="C70" t="s">
        <v>65</v>
      </c>
      <c r="D70" t="s">
        <v>91</v>
      </c>
      <c r="F70" t="s">
        <v>96</v>
      </c>
      <c r="G70" t="s">
        <v>93</v>
      </c>
      <c r="H70">
        <v>2017000212</v>
      </c>
      <c r="I70">
        <v>30</v>
      </c>
      <c r="J70">
        <v>29</v>
      </c>
      <c r="K70">
        <v>100</v>
      </c>
      <c r="L70">
        <v>97</v>
      </c>
      <c r="M70" t="s">
        <v>94</v>
      </c>
      <c r="N70" t="b">
        <f t="shared" si="1"/>
        <v>1</v>
      </c>
      <c r="O70">
        <v>100012</v>
      </c>
      <c r="P70" t="s">
        <v>64</v>
      </c>
      <c r="Q70" t="s">
        <v>65</v>
      </c>
      <c r="R70" t="s">
        <v>91</v>
      </c>
      <c r="T70" t="s">
        <v>96</v>
      </c>
      <c r="U70" t="s">
        <v>93</v>
      </c>
      <c r="W70">
        <v>2017000212</v>
      </c>
      <c r="X70">
        <v>30</v>
      </c>
      <c r="Y70">
        <v>29</v>
      </c>
      <c r="Z70">
        <v>0</v>
      </c>
      <c r="AA70">
        <v>29</v>
      </c>
      <c r="AB70">
        <v>100</v>
      </c>
      <c r="AC70">
        <v>96.666600000000003</v>
      </c>
      <c r="AD70">
        <v>100</v>
      </c>
      <c r="AE70">
        <v>96.666600000000003</v>
      </c>
      <c r="AF70">
        <v>0</v>
      </c>
      <c r="AG70">
        <v>97</v>
      </c>
    </row>
    <row r="71" spans="1:33" x14ac:dyDescent="0.25">
      <c r="A71">
        <v>100012</v>
      </c>
      <c r="B71" t="s">
        <v>64</v>
      </c>
      <c r="C71" t="s">
        <v>65</v>
      </c>
      <c r="D71" t="s">
        <v>91</v>
      </c>
      <c r="F71" t="s">
        <v>96</v>
      </c>
      <c r="G71" t="s">
        <v>93</v>
      </c>
      <c r="H71">
        <v>2017000213</v>
      </c>
      <c r="I71">
        <v>30</v>
      </c>
      <c r="J71">
        <v>25</v>
      </c>
      <c r="K71">
        <v>100</v>
      </c>
      <c r="L71">
        <v>83</v>
      </c>
      <c r="M71" t="s">
        <v>95</v>
      </c>
      <c r="N71" t="b">
        <f t="shared" si="1"/>
        <v>1</v>
      </c>
      <c r="O71">
        <v>100012</v>
      </c>
      <c r="P71" t="s">
        <v>64</v>
      </c>
      <c r="Q71" t="s">
        <v>65</v>
      </c>
      <c r="R71" t="s">
        <v>91</v>
      </c>
      <c r="T71" t="s">
        <v>96</v>
      </c>
      <c r="U71" t="s">
        <v>93</v>
      </c>
      <c r="W71">
        <v>2017000213</v>
      </c>
      <c r="X71">
        <v>30</v>
      </c>
      <c r="Y71">
        <v>25</v>
      </c>
      <c r="Z71">
        <v>0</v>
      </c>
      <c r="AA71">
        <v>25</v>
      </c>
      <c r="AB71">
        <v>100</v>
      </c>
      <c r="AC71">
        <v>83.333299999999994</v>
      </c>
      <c r="AD71">
        <v>100</v>
      </c>
      <c r="AE71">
        <v>83.333299999999994</v>
      </c>
      <c r="AF71">
        <v>0</v>
      </c>
      <c r="AG71">
        <v>83</v>
      </c>
    </row>
    <row r="72" spans="1:33" x14ac:dyDescent="0.25">
      <c r="A72">
        <v>100012</v>
      </c>
      <c r="B72" t="s">
        <v>64</v>
      </c>
      <c r="C72" t="s">
        <v>65</v>
      </c>
      <c r="D72" t="s">
        <v>91</v>
      </c>
      <c r="F72" t="s">
        <v>67</v>
      </c>
      <c r="G72" t="s">
        <v>93</v>
      </c>
      <c r="H72">
        <v>2018000047</v>
      </c>
      <c r="I72">
        <v>30</v>
      </c>
      <c r="J72">
        <v>30</v>
      </c>
      <c r="K72">
        <v>100</v>
      </c>
      <c r="L72">
        <v>100</v>
      </c>
      <c r="M72" t="s">
        <v>94</v>
      </c>
      <c r="N72" t="b">
        <f t="shared" si="1"/>
        <v>1</v>
      </c>
      <c r="O72">
        <v>100012</v>
      </c>
      <c r="P72" t="s">
        <v>64</v>
      </c>
      <c r="Q72" t="s">
        <v>65</v>
      </c>
      <c r="R72" t="s">
        <v>91</v>
      </c>
      <c r="T72" t="s">
        <v>67</v>
      </c>
      <c r="U72" t="s">
        <v>93</v>
      </c>
      <c r="W72">
        <v>2018000047</v>
      </c>
      <c r="X72">
        <v>30</v>
      </c>
      <c r="Y72">
        <v>30</v>
      </c>
      <c r="Z72">
        <v>0</v>
      </c>
      <c r="AA72">
        <v>30</v>
      </c>
      <c r="AB72">
        <v>100</v>
      </c>
      <c r="AC72">
        <v>100</v>
      </c>
      <c r="AD72">
        <v>100</v>
      </c>
      <c r="AE72">
        <v>100</v>
      </c>
      <c r="AF72">
        <v>0</v>
      </c>
      <c r="AG72">
        <v>100</v>
      </c>
    </row>
    <row r="73" spans="1:33" x14ac:dyDescent="0.25">
      <c r="A73">
        <v>100012</v>
      </c>
      <c r="B73" t="s">
        <v>64</v>
      </c>
      <c r="C73" t="s">
        <v>65</v>
      </c>
      <c r="D73" t="s">
        <v>91</v>
      </c>
      <c r="F73" t="s">
        <v>97</v>
      </c>
      <c r="G73" t="s">
        <v>93</v>
      </c>
      <c r="H73">
        <v>2018000108</v>
      </c>
      <c r="I73">
        <v>30</v>
      </c>
      <c r="J73">
        <v>25</v>
      </c>
      <c r="K73">
        <v>100</v>
      </c>
      <c r="L73">
        <v>83</v>
      </c>
      <c r="M73" t="s">
        <v>95</v>
      </c>
      <c r="N73" t="b">
        <f t="shared" si="1"/>
        <v>1</v>
      </c>
      <c r="O73">
        <v>100012</v>
      </c>
      <c r="P73" t="s">
        <v>64</v>
      </c>
      <c r="Q73" t="s">
        <v>65</v>
      </c>
      <c r="R73" t="s">
        <v>91</v>
      </c>
      <c r="T73" t="s">
        <v>97</v>
      </c>
      <c r="U73" t="s">
        <v>93</v>
      </c>
      <c r="W73">
        <v>2018000108</v>
      </c>
      <c r="X73">
        <v>30</v>
      </c>
      <c r="Y73">
        <v>25</v>
      </c>
      <c r="Z73">
        <v>0</v>
      </c>
      <c r="AA73">
        <v>25</v>
      </c>
      <c r="AB73">
        <v>100</v>
      </c>
      <c r="AC73">
        <v>83.333299999999994</v>
      </c>
      <c r="AD73">
        <v>100</v>
      </c>
      <c r="AE73">
        <v>83.333299999999994</v>
      </c>
      <c r="AF73">
        <v>0</v>
      </c>
      <c r="AG73">
        <v>83</v>
      </c>
    </row>
    <row r="74" spans="1:33" x14ac:dyDescent="0.25">
      <c r="A74">
        <v>100012</v>
      </c>
      <c r="B74" t="s">
        <v>64</v>
      </c>
      <c r="C74" t="s">
        <v>65</v>
      </c>
      <c r="D74" t="s">
        <v>91</v>
      </c>
      <c r="F74" t="s">
        <v>67</v>
      </c>
      <c r="G74" t="s">
        <v>93</v>
      </c>
      <c r="H74">
        <v>2018000160</v>
      </c>
      <c r="I74">
        <v>30</v>
      </c>
      <c r="J74">
        <v>30</v>
      </c>
      <c r="K74">
        <v>100</v>
      </c>
      <c r="L74">
        <v>100</v>
      </c>
      <c r="M74" t="s">
        <v>94</v>
      </c>
      <c r="N74" t="b">
        <f t="shared" si="1"/>
        <v>1</v>
      </c>
      <c r="O74">
        <v>100012</v>
      </c>
      <c r="P74" t="s">
        <v>64</v>
      </c>
      <c r="Q74" t="s">
        <v>65</v>
      </c>
      <c r="R74" t="s">
        <v>91</v>
      </c>
      <c r="T74" t="s">
        <v>67</v>
      </c>
      <c r="U74" t="s">
        <v>93</v>
      </c>
      <c r="W74">
        <v>2018000160</v>
      </c>
      <c r="X74">
        <v>30</v>
      </c>
      <c r="Y74">
        <v>30</v>
      </c>
      <c r="Z74">
        <v>0</v>
      </c>
      <c r="AA74">
        <v>30</v>
      </c>
      <c r="AB74">
        <v>100</v>
      </c>
      <c r="AC74">
        <v>100</v>
      </c>
      <c r="AD74">
        <v>100</v>
      </c>
      <c r="AE74">
        <v>100</v>
      </c>
      <c r="AF74">
        <v>0</v>
      </c>
      <c r="AG74">
        <v>100</v>
      </c>
    </row>
    <row r="75" spans="1:33" x14ac:dyDescent="0.25">
      <c r="A75">
        <v>100012</v>
      </c>
      <c r="B75" t="s">
        <v>64</v>
      </c>
      <c r="C75" t="s">
        <v>65</v>
      </c>
      <c r="D75" t="s">
        <v>91</v>
      </c>
      <c r="F75" t="s">
        <v>92</v>
      </c>
      <c r="G75" t="s">
        <v>93</v>
      </c>
      <c r="H75">
        <v>2018000187</v>
      </c>
      <c r="I75">
        <v>30</v>
      </c>
      <c r="J75">
        <v>28</v>
      </c>
      <c r="K75">
        <v>100</v>
      </c>
      <c r="L75">
        <v>93</v>
      </c>
      <c r="M75" t="s">
        <v>94</v>
      </c>
      <c r="N75" t="b">
        <f t="shared" si="1"/>
        <v>1</v>
      </c>
      <c r="O75">
        <v>100012</v>
      </c>
      <c r="P75" t="s">
        <v>64</v>
      </c>
      <c r="Q75" t="s">
        <v>65</v>
      </c>
      <c r="R75" t="s">
        <v>91</v>
      </c>
      <c r="T75" t="s">
        <v>92</v>
      </c>
      <c r="U75" t="s">
        <v>93</v>
      </c>
      <c r="W75">
        <v>2018000187</v>
      </c>
      <c r="X75">
        <v>30</v>
      </c>
      <c r="Y75">
        <v>28</v>
      </c>
      <c r="Z75">
        <v>0</v>
      </c>
      <c r="AA75">
        <v>28</v>
      </c>
      <c r="AB75">
        <v>100</v>
      </c>
      <c r="AC75">
        <v>93.333299999999994</v>
      </c>
      <c r="AD75">
        <v>100</v>
      </c>
      <c r="AE75">
        <v>93.333299999999994</v>
      </c>
      <c r="AF75">
        <v>0</v>
      </c>
      <c r="AG75">
        <v>93</v>
      </c>
    </row>
    <row r="76" spans="1:33" x14ac:dyDescent="0.25">
      <c r="A76">
        <v>100012</v>
      </c>
      <c r="B76" t="s">
        <v>64</v>
      </c>
      <c r="C76" t="s">
        <v>65</v>
      </c>
      <c r="D76" t="s">
        <v>91</v>
      </c>
      <c r="F76" t="s">
        <v>92</v>
      </c>
      <c r="G76" t="s">
        <v>93</v>
      </c>
      <c r="H76">
        <v>2018000218</v>
      </c>
      <c r="I76">
        <v>30</v>
      </c>
      <c r="J76">
        <v>30</v>
      </c>
      <c r="K76">
        <v>100</v>
      </c>
      <c r="L76">
        <v>100</v>
      </c>
      <c r="M76" t="s">
        <v>94</v>
      </c>
      <c r="N76" t="b">
        <f t="shared" si="1"/>
        <v>1</v>
      </c>
      <c r="O76">
        <v>100012</v>
      </c>
      <c r="P76" t="s">
        <v>64</v>
      </c>
      <c r="Q76" t="s">
        <v>65</v>
      </c>
      <c r="R76" t="s">
        <v>91</v>
      </c>
      <c r="T76" t="s">
        <v>92</v>
      </c>
      <c r="U76" t="s">
        <v>93</v>
      </c>
      <c r="W76">
        <v>2018000218</v>
      </c>
      <c r="X76">
        <v>30</v>
      </c>
      <c r="Y76">
        <v>30</v>
      </c>
      <c r="Z76">
        <v>0</v>
      </c>
      <c r="AA76">
        <v>30</v>
      </c>
      <c r="AB76">
        <v>100</v>
      </c>
      <c r="AC76">
        <v>100</v>
      </c>
      <c r="AD76">
        <v>100</v>
      </c>
      <c r="AE76">
        <v>100</v>
      </c>
      <c r="AF76">
        <v>0</v>
      </c>
      <c r="AG76">
        <v>100</v>
      </c>
    </row>
    <row r="77" spans="1:33" x14ac:dyDescent="0.25">
      <c r="A77">
        <v>100012</v>
      </c>
      <c r="B77" t="s">
        <v>64</v>
      </c>
      <c r="C77" t="s">
        <v>65</v>
      </c>
      <c r="D77" t="s">
        <v>91</v>
      </c>
      <c r="F77" t="s">
        <v>92</v>
      </c>
      <c r="G77" t="s">
        <v>93</v>
      </c>
      <c r="H77">
        <v>2018000242</v>
      </c>
      <c r="I77">
        <v>30</v>
      </c>
      <c r="J77">
        <v>26</v>
      </c>
      <c r="K77">
        <v>100</v>
      </c>
      <c r="L77">
        <v>87</v>
      </c>
      <c r="M77" t="s">
        <v>95</v>
      </c>
      <c r="N77" t="b">
        <f t="shared" si="1"/>
        <v>1</v>
      </c>
      <c r="O77">
        <v>100012</v>
      </c>
      <c r="P77" t="s">
        <v>64</v>
      </c>
      <c r="Q77" t="s">
        <v>65</v>
      </c>
      <c r="R77" t="s">
        <v>91</v>
      </c>
      <c r="T77" t="s">
        <v>92</v>
      </c>
      <c r="U77" t="s">
        <v>93</v>
      </c>
      <c r="W77">
        <v>2018000242</v>
      </c>
      <c r="X77">
        <v>30</v>
      </c>
      <c r="Y77">
        <v>26</v>
      </c>
      <c r="Z77">
        <v>0</v>
      </c>
      <c r="AA77">
        <v>26</v>
      </c>
      <c r="AB77">
        <v>100</v>
      </c>
      <c r="AC77">
        <v>86.666600000000003</v>
      </c>
      <c r="AD77">
        <v>100</v>
      </c>
      <c r="AE77">
        <v>86.666600000000003</v>
      </c>
      <c r="AF77">
        <v>0</v>
      </c>
      <c r="AG77">
        <v>87</v>
      </c>
    </row>
    <row r="78" spans="1:33" x14ac:dyDescent="0.25">
      <c r="A78">
        <v>100012</v>
      </c>
      <c r="B78" t="s">
        <v>64</v>
      </c>
      <c r="C78" t="s">
        <v>65</v>
      </c>
      <c r="D78" t="s">
        <v>91</v>
      </c>
      <c r="F78" t="s">
        <v>96</v>
      </c>
      <c r="G78" t="s">
        <v>93</v>
      </c>
      <c r="H78">
        <v>2018000259</v>
      </c>
      <c r="I78">
        <v>30</v>
      </c>
      <c r="J78">
        <v>30</v>
      </c>
      <c r="K78">
        <v>100</v>
      </c>
      <c r="L78">
        <v>100</v>
      </c>
      <c r="M78" t="s">
        <v>94</v>
      </c>
      <c r="N78" t="b">
        <f t="shared" si="1"/>
        <v>1</v>
      </c>
      <c r="O78">
        <v>100012</v>
      </c>
      <c r="P78" t="s">
        <v>64</v>
      </c>
      <c r="Q78" t="s">
        <v>65</v>
      </c>
      <c r="R78" t="s">
        <v>91</v>
      </c>
      <c r="T78" t="s">
        <v>96</v>
      </c>
      <c r="U78" t="s">
        <v>93</v>
      </c>
      <c r="W78">
        <v>2018000259</v>
      </c>
      <c r="X78">
        <v>30</v>
      </c>
      <c r="Y78">
        <v>30</v>
      </c>
      <c r="Z78">
        <v>0</v>
      </c>
      <c r="AA78">
        <v>30</v>
      </c>
      <c r="AB78">
        <v>100</v>
      </c>
      <c r="AC78">
        <v>100</v>
      </c>
      <c r="AD78">
        <v>100</v>
      </c>
      <c r="AE78">
        <v>100</v>
      </c>
      <c r="AF78">
        <v>0</v>
      </c>
      <c r="AG78">
        <v>100</v>
      </c>
    </row>
    <row r="79" spans="1:33" x14ac:dyDescent="0.25">
      <c r="A79">
        <v>100012</v>
      </c>
      <c r="B79" t="s">
        <v>64</v>
      </c>
      <c r="C79" t="s">
        <v>65</v>
      </c>
      <c r="D79" t="s">
        <v>91</v>
      </c>
      <c r="F79" t="s">
        <v>97</v>
      </c>
      <c r="G79" t="s">
        <v>93</v>
      </c>
      <c r="H79">
        <v>2018000314</v>
      </c>
      <c r="I79">
        <v>30</v>
      </c>
      <c r="J79">
        <v>30</v>
      </c>
      <c r="K79">
        <v>100</v>
      </c>
      <c r="L79">
        <v>100</v>
      </c>
      <c r="M79" t="s">
        <v>94</v>
      </c>
      <c r="N79" t="b">
        <f t="shared" si="1"/>
        <v>1</v>
      </c>
      <c r="O79">
        <v>100012</v>
      </c>
      <c r="P79" t="s">
        <v>64</v>
      </c>
      <c r="Q79" t="s">
        <v>65</v>
      </c>
      <c r="R79" t="s">
        <v>91</v>
      </c>
      <c r="T79" t="s">
        <v>97</v>
      </c>
      <c r="U79" t="s">
        <v>93</v>
      </c>
      <c r="W79">
        <v>2018000314</v>
      </c>
      <c r="X79">
        <v>30</v>
      </c>
      <c r="Y79">
        <v>30</v>
      </c>
      <c r="Z79">
        <v>0</v>
      </c>
      <c r="AA79">
        <v>30</v>
      </c>
      <c r="AB79">
        <v>100</v>
      </c>
      <c r="AC79">
        <v>100</v>
      </c>
      <c r="AD79">
        <v>100</v>
      </c>
      <c r="AE79">
        <v>100</v>
      </c>
      <c r="AF79">
        <v>0</v>
      </c>
      <c r="AG79">
        <v>100</v>
      </c>
    </row>
    <row r="80" spans="1:33" x14ac:dyDescent="0.25">
      <c r="A80">
        <v>100012</v>
      </c>
      <c r="B80" t="s">
        <v>64</v>
      </c>
      <c r="C80" t="s">
        <v>65</v>
      </c>
      <c r="D80" t="s">
        <v>91</v>
      </c>
      <c r="F80" t="s">
        <v>96</v>
      </c>
      <c r="G80" t="s">
        <v>93</v>
      </c>
      <c r="H80">
        <v>20180000071</v>
      </c>
      <c r="I80">
        <v>30</v>
      </c>
      <c r="J80">
        <v>29</v>
      </c>
      <c r="K80">
        <v>100</v>
      </c>
      <c r="L80">
        <v>97</v>
      </c>
      <c r="M80" t="s">
        <v>94</v>
      </c>
      <c r="N80" t="b">
        <f t="shared" si="1"/>
        <v>1</v>
      </c>
      <c r="O80">
        <v>100012</v>
      </c>
      <c r="P80" t="s">
        <v>64</v>
      </c>
      <c r="Q80" t="s">
        <v>65</v>
      </c>
      <c r="R80" t="s">
        <v>91</v>
      </c>
      <c r="T80" t="s">
        <v>96</v>
      </c>
      <c r="U80" t="s">
        <v>93</v>
      </c>
      <c r="W80">
        <v>20180000071</v>
      </c>
      <c r="X80">
        <v>30</v>
      </c>
      <c r="Y80">
        <v>29</v>
      </c>
      <c r="Z80">
        <v>0</v>
      </c>
      <c r="AA80">
        <v>29</v>
      </c>
      <c r="AB80">
        <v>100</v>
      </c>
      <c r="AC80">
        <v>96.666600000000003</v>
      </c>
      <c r="AD80">
        <v>100</v>
      </c>
      <c r="AE80">
        <v>96.666600000000003</v>
      </c>
      <c r="AF80">
        <v>0</v>
      </c>
      <c r="AG80">
        <v>97</v>
      </c>
    </row>
    <row r="81" spans="1:33" x14ac:dyDescent="0.25">
      <c r="A81">
        <v>100012</v>
      </c>
      <c r="B81" t="s">
        <v>64</v>
      </c>
      <c r="C81" t="s">
        <v>65</v>
      </c>
      <c r="D81" t="s">
        <v>91</v>
      </c>
      <c r="F81" t="s">
        <v>97</v>
      </c>
      <c r="G81" t="s">
        <v>93</v>
      </c>
      <c r="H81">
        <v>20180000481</v>
      </c>
      <c r="I81">
        <v>30</v>
      </c>
      <c r="J81">
        <v>30</v>
      </c>
      <c r="K81">
        <v>100</v>
      </c>
      <c r="L81">
        <v>100</v>
      </c>
      <c r="M81" t="s">
        <v>94</v>
      </c>
      <c r="N81" t="b">
        <f t="shared" si="1"/>
        <v>1</v>
      </c>
      <c r="O81">
        <v>100012</v>
      </c>
      <c r="P81" t="s">
        <v>64</v>
      </c>
      <c r="Q81" t="s">
        <v>65</v>
      </c>
      <c r="R81" t="s">
        <v>91</v>
      </c>
      <c r="T81" t="s">
        <v>97</v>
      </c>
      <c r="U81" t="s">
        <v>93</v>
      </c>
      <c r="W81">
        <v>20180000481</v>
      </c>
      <c r="X81">
        <v>30</v>
      </c>
      <c r="Y81">
        <v>30</v>
      </c>
      <c r="Z81">
        <v>0</v>
      </c>
      <c r="AA81">
        <v>30</v>
      </c>
      <c r="AB81">
        <v>100</v>
      </c>
      <c r="AC81">
        <v>100</v>
      </c>
      <c r="AD81">
        <v>100</v>
      </c>
      <c r="AE81">
        <v>100</v>
      </c>
      <c r="AF81">
        <v>0</v>
      </c>
      <c r="AG81">
        <v>100</v>
      </c>
    </row>
    <row r="82" spans="1:33" x14ac:dyDescent="0.25">
      <c r="A82">
        <v>100012</v>
      </c>
      <c r="B82" t="s">
        <v>64</v>
      </c>
      <c r="C82" t="s">
        <v>65</v>
      </c>
      <c r="D82" t="s">
        <v>91</v>
      </c>
      <c r="F82" t="s">
        <v>92</v>
      </c>
      <c r="G82" t="s">
        <v>93</v>
      </c>
      <c r="H82">
        <v>20180001261</v>
      </c>
      <c r="I82">
        <v>30</v>
      </c>
      <c r="J82">
        <v>28</v>
      </c>
      <c r="K82">
        <v>100</v>
      </c>
      <c r="L82">
        <v>93</v>
      </c>
      <c r="M82" t="s">
        <v>94</v>
      </c>
      <c r="N82" t="b">
        <f t="shared" si="1"/>
        <v>1</v>
      </c>
      <c r="O82">
        <v>100012</v>
      </c>
      <c r="P82" t="s">
        <v>64</v>
      </c>
      <c r="Q82" t="s">
        <v>65</v>
      </c>
      <c r="R82" t="s">
        <v>91</v>
      </c>
      <c r="T82" t="s">
        <v>92</v>
      </c>
      <c r="U82" t="s">
        <v>93</v>
      </c>
      <c r="W82">
        <v>20180001261</v>
      </c>
      <c r="X82">
        <v>30</v>
      </c>
      <c r="Y82">
        <v>28</v>
      </c>
      <c r="Z82">
        <v>0</v>
      </c>
      <c r="AA82">
        <v>28</v>
      </c>
      <c r="AB82">
        <v>100</v>
      </c>
      <c r="AC82">
        <v>93.333299999999994</v>
      </c>
      <c r="AD82">
        <v>100</v>
      </c>
      <c r="AE82">
        <v>93.333299999999994</v>
      </c>
      <c r="AF82">
        <v>0</v>
      </c>
      <c r="AG82">
        <v>93</v>
      </c>
    </row>
    <row r="83" spans="1:33" x14ac:dyDescent="0.25">
      <c r="A83">
        <v>100012</v>
      </c>
      <c r="B83" t="s">
        <v>64</v>
      </c>
      <c r="C83" t="s">
        <v>65</v>
      </c>
      <c r="D83" t="s">
        <v>91</v>
      </c>
      <c r="F83" t="s">
        <v>92</v>
      </c>
      <c r="G83" t="s">
        <v>99</v>
      </c>
      <c r="H83">
        <v>2017000140</v>
      </c>
      <c r="I83">
        <v>30</v>
      </c>
      <c r="J83">
        <v>30</v>
      </c>
      <c r="K83">
        <v>100</v>
      </c>
      <c r="L83">
        <v>100</v>
      </c>
      <c r="M83" t="s">
        <v>94</v>
      </c>
      <c r="N83" t="b">
        <f t="shared" si="1"/>
        <v>1</v>
      </c>
      <c r="O83">
        <v>100012</v>
      </c>
      <c r="P83" t="s">
        <v>64</v>
      </c>
      <c r="Q83" t="s">
        <v>65</v>
      </c>
      <c r="R83" t="s">
        <v>91</v>
      </c>
      <c r="T83" t="s">
        <v>92</v>
      </c>
      <c r="U83" t="s">
        <v>99</v>
      </c>
      <c r="W83">
        <v>2017000140</v>
      </c>
      <c r="X83">
        <v>30</v>
      </c>
      <c r="Y83">
        <v>30</v>
      </c>
      <c r="Z83">
        <v>0</v>
      </c>
      <c r="AA83">
        <v>30</v>
      </c>
      <c r="AB83">
        <v>100</v>
      </c>
      <c r="AC83">
        <v>100</v>
      </c>
      <c r="AD83">
        <v>100</v>
      </c>
      <c r="AE83">
        <v>100</v>
      </c>
      <c r="AF83">
        <v>0</v>
      </c>
      <c r="AG83">
        <v>100</v>
      </c>
    </row>
    <row r="84" spans="1:33" x14ac:dyDescent="0.25">
      <c r="A84">
        <v>100012</v>
      </c>
      <c r="B84" t="s">
        <v>64</v>
      </c>
      <c r="C84" t="s">
        <v>65</v>
      </c>
      <c r="D84" t="s">
        <v>91</v>
      </c>
      <c r="F84" t="s">
        <v>92</v>
      </c>
      <c r="G84" t="s">
        <v>99</v>
      </c>
      <c r="H84">
        <v>2017000141</v>
      </c>
      <c r="I84">
        <v>30</v>
      </c>
      <c r="J84">
        <v>28.25</v>
      </c>
      <c r="K84">
        <v>100</v>
      </c>
      <c r="L84">
        <v>94</v>
      </c>
      <c r="M84" t="s">
        <v>94</v>
      </c>
      <c r="N84" t="b">
        <f t="shared" si="1"/>
        <v>1</v>
      </c>
      <c r="O84">
        <v>100012</v>
      </c>
      <c r="P84" t="s">
        <v>64</v>
      </c>
      <c r="Q84" t="s">
        <v>65</v>
      </c>
      <c r="R84" t="s">
        <v>91</v>
      </c>
      <c r="T84" t="s">
        <v>92</v>
      </c>
      <c r="U84" t="s">
        <v>99</v>
      </c>
      <c r="W84">
        <v>2017000141</v>
      </c>
      <c r="X84">
        <v>30</v>
      </c>
      <c r="Y84">
        <v>28.25</v>
      </c>
      <c r="Z84">
        <v>0</v>
      </c>
      <c r="AA84">
        <v>28.25</v>
      </c>
      <c r="AB84">
        <v>100</v>
      </c>
      <c r="AC84">
        <v>94.166600000000003</v>
      </c>
      <c r="AD84">
        <v>100</v>
      </c>
      <c r="AE84">
        <v>94.166600000000003</v>
      </c>
      <c r="AF84">
        <v>0</v>
      </c>
      <c r="AG84">
        <v>94</v>
      </c>
    </row>
    <row r="85" spans="1:33" x14ac:dyDescent="0.25">
      <c r="A85">
        <v>100012</v>
      </c>
      <c r="B85" t="s">
        <v>64</v>
      </c>
      <c r="C85" t="s">
        <v>65</v>
      </c>
      <c r="D85" t="s">
        <v>91</v>
      </c>
      <c r="F85" t="s">
        <v>92</v>
      </c>
      <c r="G85" t="s">
        <v>99</v>
      </c>
      <c r="H85">
        <v>2017000142</v>
      </c>
      <c r="I85">
        <v>30</v>
      </c>
      <c r="J85">
        <v>27</v>
      </c>
      <c r="K85">
        <v>100</v>
      </c>
      <c r="L85">
        <v>90</v>
      </c>
      <c r="M85" t="s">
        <v>94</v>
      </c>
      <c r="N85" t="b">
        <f t="shared" si="1"/>
        <v>1</v>
      </c>
      <c r="O85">
        <v>100012</v>
      </c>
      <c r="P85" t="s">
        <v>64</v>
      </c>
      <c r="Q85" t="s">
        <v>65</v>
      </c>
      <c r="R85" t="s">
        <v>91</v>
      </c>
      <c r="T85" t="s">
        <v>92</v>
      </c>
      <c r="U85" t="s">
        <v>99</v>
      </c>
      <c r="W85">
        <v>2017000142</v>
      </c>
      <c r="X85">
        <v>30</v>
      </c>
      <c r="Y85">
        <v>27</v>
      </c>
      <c r="Z85">
        <v>0</v>
      </c>
      <c r="AA85">
        <v>27</v>
      </c>
      <c r="AB85">
        <v>100</v>
      </c>
      <c r="AC85">
        <v>90</v>
      </c>
      <c r="AD85">
        <v>100</v>
      </c>
      <c r="AE85">
        <v>90</v>
      </c>
      <c r="AF85">
        <v>0</v>
      </c>
      <c r="AG85">
        <v>90</v>
      </c>
    </row>
    <row r="86" spans="1:33" x14ac:dyDescent="0.25">
      <c r="A86">
        <v>100012</v>
      </c>
      <c r="B86" t="s">
        <v>64</v>
      </c>
      <c r="C86" t="s">
        <v>65</v>
      </c>
      <c r="D86" t="s">
        <v>91</v>
      </c>
      <c r="F86" t="s">
        <v>92</v>
      </c>
      <c r="G86" t="s">
        <v>99</v>
      </c>
      <c r="H86">
        <v>2017000143</v>
      </c>
      <c r="I86">
        <v>30</v>
      </c>
      <c r="J86">
        <v>27.25</v>
      </c>
      <c r="K86">
        <v>100</v>
      </c>
      <c r="L86">
        <v>91</v>
      </c>
      <c r="M86" t="s">
        <v>94</v>
      </c>
      <c r="N86" t="b">
        <f t="shared" si="1"/>
        <v>1</v>
      </c>
      <c r="O86">
        <v>100012</v>
      </c>
      <c r="P86" t="s">
        <v>64</v>
      </c>
      <c r="Q86" t="s">
        <v>65</v>
      </c>
      <c r="R86" t="s">
        <v>91</v>
      </c>
      <c r="T86" t="s">
        <v>92</v>
      </c>
      <c r="U86" t="s">
        <v>99</v>
      </c>
      <c r="W86">
        <v>2017000143</v>
      </c>
      <c r="X86">
        <v>30</v>
      </c>
      <c r="Y86">
        <v>27.25</v>
      </c>
      <c r="Z86">
        <v>0</v>
      </c>
      <c r="AA86">
        <v>27.25</v>
      </c>
      <c r="AB86">
        <v>100</v>
      </c>
      <c r="AC86">
        <v>90.833299999999994</v>
      </c>
      <c r="AD86">
        <v>100</v>
      </c>
      <c r="AE86">
        <v>90.833299999999994</v>
      </c>
      <c r="AF86">
        <v>0</v>
      </c>
      <c r="AG86">
        <v>91</v>
      </c>
    </row>
    <row r="87" spans="1:33" x14ac:dyDescent="0.25">
      <c r="A87">
        <v>100012</v>
      </c>
      <c r="B87" t="s">
        <v>64</v>
      </c>
      <c r="C87" t="s">
        <v>65</v>
      </c>
      <c r="D87" t="s">
        <v>91</v>
      </c>
      <c r="F87" t="s">
        <v>92</v>
      </c>
      <c r="G87" t="s">
        <v>99</v>
      </c>
      <c r="H87">
        <v>2017000144</v>
      </c>
      <c r="I87">
        <v>30</v>
      </c>
      <c r="J87">
        <v>30</v>
      </c>
      <c r="K87">
        <v>100</v>
      </c>
      <c r="L87">
        <v>100</v>
      </c>
      <c r="M87" t="s">
        <v>94</v>
      </c>
      <c r="N87" t="b">
        <f t="shared" si="1"/>
        <v>1</v>
      </c>
      <c r="O87">
        <v>100012</v>
      </c>
      <c r="P87" t="s">
        <v>64</v>
      </c>
      <c r="Q87" t="s">
        <v>65</v>
      </c>
      <c r="R87" t="s">
        <v>91</v>
      </c>
      <c r="T87" t="s">
        <v>92</v>
      </c>
      <c r="U87" t="s">
        <v>99</v>
      </c>
      <c r="W87">
        <v>2017000144</v>
      </c>
      <c r="X87">
        <v>30</v>
      </c>
      <c r="Y87">
        <v>30</v>
      </c>
      <c r="Z87">
        <v>0</v>
      </c>
      <c r="AA87">
        <v>30</v>
      </c>
      <c r="AB87">
        <v>100</v>
      </c>
      <c r="AC87">
        <v>100</v>
      </c>
      <c r="AD87">
        <v>100</v>
      </c>
      <c r="AE87">
        <v>100</v>
      </c>
      <c r="AF87">
        <v>0</v>
      </c>
      <c r="AG87">
        <v>100</v>
      </c>
    </row>
    <row r="88" spans="1:33" x14ac:dyDescent="0.25">
      <c r="A88">
        <v>100012</v>
      </c>
      <c r="B88" t="s">
        <v>64</v>
      </c>
      <c r="C88" t="s">
        <v>65</v>
      </c>
      <c r="D88" t="s">
        <v>91</v>
      </c>
      <c r="F88" t="s">
        <v>92</v>
      </c>
      <c r="G88" t="s">
        <v>99</v>
      </c>
      <c r="H88">
        <v>2017000145</v>
      </c>
      <c r="I88">
        <v>30</v>
      </c>
      <c r="J88">
        <v>28.5</v>
      </c>
      <c r="K88">
        <v>100</v>
      </c>
      <c r="L88">
        <v>95</v>
      </c>
      <c r="M88" t="s">
        <v>94</v>
      </c>
      <c r="N88" t="b">
        <f t="shared" si="1"/>
        <v>1</v>
      </c>
      <c r="O88">
        <v>100012</v>
      </c>
      <c r="P88" t="s">
        <v>64</v>
      </c>
      <c r="Q88" t="s">
        <v>65</v>
      </c>
      <c r="R88" t="s">
        <v>91</v>
      </c>
      <c r="T88" t="s">
        <v>92</v>
      </c>
      <c r="U88" t="s">
        <v>99</v>
      </c>
      <c r="W88">
        <v>2017000145</v>
      </c>
      <c r="X88">
        <v>30</v>
      </c>
      <c r="Y88">
        <v>28.5</v>
      </c>
      <c r="Z88">
        <v>0</v>
      </c>
      <c r="AA88">
        <v>28.5</v>
      </c>
      <c r="AB88">
        <v>100</v>
      </c>
      <c r="AC88">
        <v>95</v>
      </c>
      <c r="AD88">
        <v>100</v>
      </c>
      <c r="AE88">
        <v>95</v>
      </c>
      <c r="AF88">
        <v>0</v>
      </c>
      <c r="AG88">
        <v>95</v>
      </c>
    </row>
    <row r="89" spans="1:33" x14ac:dyDescent="0.25">
      <c r="A89">
        <v>100012</v>
      </c>
      <c r="B89" t="s">
        <v>64</v>
      </c>
      <c r="C89" t="s">
        <v>65</v>
      </c>
      <c r="D89" t="s">
        <v>91</v>
      </c>
      <c r="F89" t="s">
        <v>92</v>
      </c>
      <c r="G89" t="s">
        <v>99</v>
      </c>
      <c r="H89">
        <v>2017000146</v>
      </c>
      <c r="I89">
        <v>30</v>
      </c>
      <c r="J89">
        <v>28</v>
      </c>
      <c r="K89">
        <v>100</v>
      </c>
      <c r="L89">
        <v>93</v>
      </c>
      <c r="M89" t="s">
        <v>94</v>
      </c>
      <c r="N89" t="b">
        <f t="shared" si="1"/>
        <v>1</v>
      </c>
      <c r="O89">
        <v>100012</v>
      </c>
      <c r="P89" t="s">
        <v>64</v>
      </c>
      <c r="Q89" t="s">
        <v>65</v>
      </c>
      <c r="R89" t="s">
        <v>91</v>
      </c>
      <c r="T89" t="s">
        <v>92</v>
      </c>
      <c r="U89" t="s">
        <v>99</v>
      </c>
      <c r="W89">
        <v>2017000146</v>
      </c>
      <c r="X89">
        <v>30</v>
      </c>
      <c r="Y89">
        <v>28</v>
      </c>
      <c r="Z89">
        <v>0</v>
      </c>
      <c r="AA89">
        <v>28</v>
      </c>
      <c r="AB89">
        <v>100</v>
      </c>
      <c r="AC89">
        <v>93.333299999999994</v>
      </c>
      <c r="AD89">
        <v>100</v>
      </c>
      <c r="AE89">
        <v>93.333299999999994</v>
      </c>
      <c r="AF89">
        <v>0</v>
      </c>
      <c r="AG89">
        <v>93</v>
      </c>
    </row>
    <row r="90" spans="1:33" x14ac:dyDescent="0.25">
      <c r="A90">
        <v>100012</v>
      </c>
      <c r="B90" t="s">
        <v>64</v>
      </c>
      <c r="C90" t="s">
        <v>65</v>
      </c>
      <c r="D90" t="s">
        <v>91</v>
      </c>
      <c r="F90" t="s">
        <v>92</v>
      </c>
      <c r="G90" t="s">
        <v>99</v>
      </c>
      <c r="H90">
        <v>2017000147</v>
      </c>
      <c r="I90">
        <v>30</v>
      </c>
      <c r="J90">
        <v>30</v>
      </c>
      <c r="K90">
        <v>100</v>
      </c>
      <c r="L90">
        <v>100</v>
      </c>
      <c r="M90" t="s">
        <v>94</v>
      </c>
      <c r="N90" t="b">
        <f t="shared" si="1"/>
        <v>1</v>
      </c>
      <c r="O90">
        <v>100012</v>
      </c>
      <c r="P90" t="s">
        <v>64</v>
      </c>
      <c r="Q90" t="s">
        <v>65</v>
      </c>
      <c r="R90" t="s">
        <v>91</v>
      </c>
      <c r="T90" t="s">
        <v>92</v>
      </c>
      <c r="U90" t="s">
        <v>99</v>
      </c>
      <c r="W90">
        <v>2017000147</v>
      </c>
      <c r="X90">
        <v>30</v>
      </c>
      <c r="Y90">
        <v>30</v>
      </c>
      <c r="Z90">
        <v>0</v>
      </c>
      <c r="AA90">
        <v>30</v>
      </c>
      <c r="AB90">
        <v>100</v>
      </c>
      <c r="AC90">
        <v>100</v>
      </c>
      <c r="AD90">
        <v>100</v>
      </c>
      <c r="AE90">
        <v>100</v>
      </c>
      <c r="AF90">
        <v>0</v>
      </c>
      <c r="AG90">
        <v>100</v>
      </c>
    </row>
    <row r="91" spans="1:33" x14ac:dyDescent="0.25">
      <c r="A91">
        <v>100012</v>
      </c>
      <c r="B91" t="s">
        <v>64</v>
      </c>
      <c r="C91" t="s">
        <v>65</v>
      </c>
      <c r="D91" t="s">
        <v>91</v>
      </c>
      <c r="F91" t="s">
        <v>92</v>
      </c>
      <c r="G91" t="s">
        <v>99</v>
      </c>
      <c r="H91">
        <v>2017000148</v>
      </c>
      <c r="I91">
        <v>30</v>
      </c>
      <c r="J91">
        <v>30</v>
      </c>
      <c r="K91">
        <v>100</v>
      </c>
      <c r="L91">
        <v>100</v>
      </c>
      <c r="M91" t="s">
        <v>94</v>
      </c>
      <c r="N91" t="b">
        <f t="shared" si="1"/>
        <v>1</v>
      </c>
      <c r="O91">
        <v>100012</v>
      </c>
      <c r="P91" t="s">
        <v>64</v>
      </c>
      <c r="Q91" t="s">
        <v>65</v>
      </c>
      <c r="R91" t="s">
        <v>91</v>
      </c>
      <c r="T91" t="s">
        <v>92</v>
      </c>
      <c r="U91" t="s">
        <v>99</v>
      </c>
      <c r="W91">
        <v>2017000148</v>
      </c>
      <c r="X91">
        <v>30</v>
      </c>
      <c r="Y91">
        <v>30</v>
      </c>
      <c r="Z91">
        <v>0</v>
      </c>
      <c r="AA91">
        <v>30</v>
      </c>
      <c r="AB91">
        <v>100</v>
      </c>
      <c r="AC91">
        <v>100</v>
      </c>
      <c r="AD91">
        <v>100</v>
      </c>
      <c r="AE91">
        <v>100</v>
      </c>
      <c r="AF91">
        <v>0</v>
      </c>
      <c r="AG91">
        <v>100</v>
      </c>
    </row>
    <row r="92" spans="1:33" x14ac:dyDescent="0.25">
      <c r="A92">
        <v>100012</v>
      </c>
      <c r="B92" t="s">
        <v>64</v>
      </c>
      <c r="C92" t="s">
        <v>65</v>
      </c>
      <c r="D92" t="s">
        <v>91</v>
      </c>
      <c r="F92" t="s">
        <v>92</v>
      </c>
      <c r="G92" t="s">
        <v>99</v>
      </c>
      <c r="H92">
        <v>2017000149</v>
      </c>
      <c r="I92">
        <v>30</v>
      </c>
      <c r="J92">
        <v>30</v>
      </c>
      <c r="K92">
        <v>100</v>
      </c>
      <c r="L92">
        <v>100</v>
      </c>
      <c r="M92" t="s">
        <v>94</v>
      </c>
      <c r="N92" t="b">
        <f t="shared" si="1"/>
        <v>1</v>
      </c>
      <c r="O92">
        <v>100012</v>
      </c>
      <c r="P92" t="s">
        <v>64</v>
      </c>
      <c r="Q92" t="s">
        <v>65</v>
      </c>
      <c r="R92" t="s">
        <v>91</v>
      </c>
      <c r="T92" t="s">
        <v>92</v>
      </c>
      <c r="U92" t="s">
        <v>99</v>
      </c>
      <c r="W92">
        <v>2017000149</v>
      </c>
      <c r="X92">
        <v>30</v>
      </c>
      <c r="Y92">
        <v>30</v>
      </c>
      <c r="Z92">
        <v>0</v>
      </c>
      <c r="AA92">
        <v>30</v>
      </c>
      <c r="AB92">
        <v>100</v>
      </c>
      <c r="AC92">
        <v>100</v>
      </c>
      <c r="AD92">
        <v>100</v>
      </c>
      <c r="AE92">
        <v>100</v>
      </c>
      <c r="AF92">
        <v>0</v>
      </c>
      <c r="AG92">
        <v>100</v>
      </c>
    </row>
    <row r="93" spans="1:33" x14ac:dyDescent="0.25">
      <c r="A93">
        <v>100012</v>
      </c>
      <c r="B93" t="s">
        <v>64</v>
      </c>
      <c r="C93" t="s">
        <v>65</v>
      </c>
      <c r="D93" t="s">
        <v>91</v>
      </c>
      <c r="F93" t="s">
        <v>96</v>
      </c>
      <c r="G93" t="s">
        <v>99</v>
      </c>
      <c r="H93">
        <v>2017000150</v>
      </c>
      <c r="I93">
        <v>30</v>
      </c>
      <c r="J93">
        <v>29.5</v>
      </c>
      <c r="K93">
        <v>100</v>
      </c>
      <c r="L93">
        <v>98</v>
      </c>
      <c r="M93" t="s">
        <v>94</v>
      </c>
      <c r="N93" t="b">
        <f t="shared" si="1"/>
        <v>1</v>
      </c>
      <c r="O93">
        <v>100012</v>
      </c>
      <c r="P93" t="s">
        <v>64</v>
      </c>
      <c r="Q93" t="s">
        <v>65</v>
      </c>
      <c r="R93" t="s">
        <v>91</v>
      </c>
      <c r="T93" t="s">
        <v>96</v>
      </c>
      <c r="U93" t="s">
        <v>99</v>
      </c>
      <c r="W93">
        <v>2017000150</v>
      </c>
      <c r="X93">
        <v>30</v>
      </c>
      <c r="Y93">
        <v>29.5</v>
      </c>
      <c r="Z93">
        <v>0</v>
      </c>
      <c r="AA93">
        <v>29.5</v>
      </c>
      <c r="AB93">
        <v>100</v>
      </c>
      <c r="AC93">
        <v>98.333299999999994</v>
      </c>
      <c r="AD93">
        <v>100</v>
      </c>
      <c r="AE93">
        <v>98.333299999999994</v>
      </c>
      <c r="AF93">
        <v>0</v>
      </c>
      <c r="AG93">
        <v>98</v>
      </c>
    </row>
    <row r="94" spans="1:33" x14ac:dyDescent="0.25">
      <c r="A94">
        <v>100012</v>
      </c>
      <c r="B94" t="s">
        <v>64</v>
      </c>
      <c r="C94" t="s">
        <v>65</v>
      </c>
      <c r="D94" t="s">
        <v>91</v>
      </c>
      <c r="F94" t="s">
        <v>92</v>
      </c>
      <c r="G94" t="s">
        <v>99</v>
      </c>
      <c r="H94">
        <v>2017000151</v>
      </c>
      <c r="I94">
        <v>30</v>
      </c>
      <c r="J94">
        <v>29.25</v>
      </c>
      <c r="K94">
        <v>100</v>
      </c>
      <c r="L94">
        <v>98</v>
      </c>
      <c r="M94" t="s">
        <v>94</v>
      </c>
      <c r="N94" t="b">
        <f t="shared" si="1"/>
        <v>1</v>
      </c>
      <c r="O94">
        <v>100012</v>
      </c>
      <c r="P94" t="s">
        <v>64</v>
      </c>
      <c r="Q94" t="s">
        <v>65</v>
      </c>
      <c r="R94" t="s">
        <v>91</v>
      </c>
      <c r="T94" t="s">
        <v>92</v>
      </c>
      <c r="U94" t="s">
        <v>99</v>
      </c>
      <c r="W94">
        <v>2017000151</v>
      </c>
      <c r="X94">
        <v>30</v>
      </c>
      <c r="Y94">
        <v>29.25</v>
      </c>
      <c r="Z94">
        <v>0</v>
      </c>
      <c r="AA94">
        <v>29.25</v>
      </c>
      <c r="AB94">
        <v>100</v>
      </c>
      <c r="AC94">
        <v>97.5</v>
      </c>
      <c r="AD94">
        <v>100</v>
      </c>
      <c r="AE94">
        <v>97.5</v>
      </c>
      <c r="AF94">
        <v>0</v>
      </c>
      <c r="AG94">
        <v>98</v>
      </c>
    </row>
    <row r="95" spans="1:33" x14ac:dyDescent="0.25">
      <c r="A95">
        <v>100012</v>
      </c>
      <c r="B95" t="s">
        <v>64</v>
      </c>
      <c r="C95" t="s">
        <v>65</v>
      </c>
      <c r="D95" t="s">
        <v>91</v>
      </c>
      <c r="F95" t="s">
        <v>92</v>
      </c>
      <c r="G95" t="s">
        <v>99</v>
      </c>
      <c r="H95">
        <v>2017000152</v>
      </c>
      <c r="I95">
        <v>30</v>
      </c>
      <c r="J95">
        <v>27.25</v>
      </c>
      <c r="K95">
        <v>100</v>
      </c>
      <c r="L95">
        <v>91</v>
      </c>
      <c r="M95" t="s">
        <v>94</v>
      </c>
      <c r="N95" t="b">
        <f t="shared" si="1"/>
        <v>1</v>
      </c>
      <c r="O95">
        <v>100012</v>
      </c>
      <c r="P95" t="s">
        <v>64</v>
      </c>
      <c r="Q95" t="s">
        <v>65</v>
      </c>
      <c r="R95" t="s">
        <v>91</v>
      </c>
      <c r="T95" t="s">
        <v>92</v>
      </c>
      <c r="U95" t="s">
        <v>99</v>
      </c>
      <c r="W95">
        <v>2017000152</v>
      </c>
      <c r="X95">
        <v>30</v>
      </c>
      <c r="Y95">
        <v>27.25</v>
      </c>
      <c r="Z95">
        <v>0</v>
      </c>
      <c r="AA95">
        <v>27.25</v>
      </c>
      <c r="AB95">
        <v>100</v>
      </c>
      <c r="AC95">
        <v>90.833299999999994</v>
      </c>
      <c r="AD95">
        <v>100</v>
      </c>
      <c r="AE95">
        <v>90.833299999999994</v>
      </c>
      <c r="AF95">
        <v>0</v>
      </c>
      <c r="AG95">
        <v>91</v>
      </c>
    </row>
    <row r="96" spans="1:33" x14ac:dyDescent="0.25">
      <c r="A96">
        <v>100012</v>
      </c>
      <c r="B96" t="s">
        <v>64</v>
      </c>
      <c r="C96" t="s">
        <v>65</v>
      </c>
      <c r="D96" t="s">
        <v>91</v>
      </c>
      <c r="F96" t="s">
        <v>92</v>
      </c>
      <c r="G96" t="s">
        <v>99</v>
      </c>
      <c r="H96">
        <v>2017000153</v>
      </c>
      <c r="I96">
        <v>30</v>
      </c>
      <c r="J96">
        <v>27</v>
      </c>
      <c r="K96">
        <v>100</v>
      </c>
      <c r="L96">
        <v>90</v>
      </c>
      <c r="M96" t="s">
        <v>94</v>
      </c>
      <c r="N96" t="b">
        <f t="shared" si="1"/>
        <v>1</v>
      </c>
      <c r="O96">
        <v>100012</v>
      </c>
      <c r="P96" t="s">
        <v>64</v>
      </c>
      <c r="Q96" t="s">
        <v>65</v>
      </c>
      <c r="R96" t="s">
        <v>91</v>
      </c>
      <c r="T96" t="s">
        <v>92</v>
      </c>
      <c r="U96" t="s">
        <v>99</v>
      </c>
      <c r="W96">
        <v>2017000153</v>
      </c>
      <c r="X96">
        <v>30</v>
      </c>
      <c r="Y96">
        <v>27</v>
      </c>
      <c r="Z96">
        <v>0</v>
      </c>
      <c r="AA96">
        <v>27</v>
      </c>
      <c r="AB96">
        <v>100</v>
      </c>
      <c r="AC96">
        <v>90</v>
      </c>
      <c r="AD96">
        <v>100</v>
      </c>
      <c r="AE96">
        <v>90</v>
      </c>
      <c r="AF96">
        <v>0</v>
      </c>
      <c r="AG96">
        <v>90</v>
      </c>
    </row>
    <row r="97" spans="1:33" x14ac:dyDescent="0.25">
      <c r="A97">
        <v>100012</v>
      </c>
      <c r="B97" t="s">
        <v>64</v>
      </c>
      <c r="C97" t="s">
        <v>65</v>
      </c>
      <c r="D97" t="s">
        <v>91</v>
      </c>
      <c r="F97" t="s">
        <v>92</v>
      </c>
      <c r="G97" t="s">
        <v>99</v>
      </c>
      <c r="H97">
        <v>2017000154</v>
      </c>
      <c r="I97">
        <v>30</v>
      </c>
      <c r="J97">
        <v>29.75</v>
      </c>
      <c r="K97">
        <v>100</v>
      </c>
      <c r="L97">
        <v>99</v>
      </c>
      <c r="M97" t="s">
        <v>94</v>
      </c>
      <c r="N97" t="b">
        <f t="shared" si="1"/>
        <v>1</v>
      </c>
      <c r="O97">
        <v>100012</v>
      </c>
      <c r="P97" t="s">
        <v>64</v>
      </c>
      <c r="Q97" t="s">
        <v>65</v>
      </c>
      <c r="R97" t="s">
        <v>91</v>
      </c>
      <c r="T97" t="s">
        <v>92</v>
      </c>
      <c r="U97" t="s">
        <v>99</v>
      </c>
      <c r="W97">
        <v>2017000154</v>
      </c>
      <c r="X97">
        <v>30</v>
      </c>
      <c r="Y97">
        <v>29.75</v>
      </c>
      <c r="Z97">
        <v>0</v>
      </c>
      <c r="AA97">
        <v>29.75</v>
      </c>
      <c r="AB97">
        <v>100</v>
      </c>
      <c r="AC97">
        <v>99.166600000000003</v>
      </c>
      <c r="AD97">
        <v>100</v>
      </c>
      <c r="AE97">
        <v>99.166600000000003</v>
      </c>
      <c r="AF97">
        <v>0</v>
      </c>
      <c r="AG97">
        <v>99</v>
      </c>
    </row>
    <row r="98" spans="1:33" x14ac:dyDescent="0.25">
      <c r="A98">
        <v>100012</v>
      </c>
      <c r="B98" t="s">
        <v>64</v>
      </c>
      <c r="C98" t="s">
        <v>65</v>
      </c>
      <c r="D98" t="s">
        <v>91</v>
      </c>
      <c r="F98" t="s">
        <v>92</v>
      </c>
      <c r="G98" t="s">
        <v>99</v>
      </c>
      <c r="H98">
        <v>2017000155</v>
      </c>
      <c r="I98">
        <v>30</v>
      </c>
      <c r="J98">
        <v>26.75</v>
      </c>
      <c r="K98">
        <v>100</v>
      </c>
      <c r="L98">
        <v>89</v>
      </c>
      <c r="M98" t="s">
        <v>95</v>
      </c>
      <c r="N98" t="b">
        <f t="shared" si="1"/>
        <v>1</v>
      </c>
      <c r="O98">
        <v>100012</v>
      </c>
      <c r="P98" t="s">
        <v>64</v>
      </c>
      <c r="Q98" t="s">
        <v>65</v>
      </c>
      <c r="R98" t="s">
        <v>91</v>
      </c>
      <c r="T98" t="s">
        <v>92</v>
      </c>
      <c r="U98" t="s">
        <v>99</v>
      </c>
      <c r="W98">
        <v>2017000155</v>
      </c>
      <c r="X98">
        <v>30</v>
      </c>
      <c r="Y98">
        <v>26.75</v>
      </c>
      <c r="Z98">
        <v>0</v>
      </c>
      <c r="AA98">
        <v>26.75</v>
      </c>
      <c r="AB98">
        <v>100</v>
      </c>
      <c r="AC98">
        <v>89.166600000000003</v>
      </c>
      <c r="AD98">
        <v>100</v>
      </c>
      <c r="AE98">
        <v>89.166600000000003</v>
      </c>
      <c r="AF98">
        <v>0</v>
      </c>
      <c r="AG98">
        <v>89</v>
      </c>
    </row>
    <row r="99" spans="1:33" x14ac:dyDescent="0.25">
      <c r="A99">
        <v>100012</v>
      </c>
      <c r="B99" t="s">
        <v>64</v>
      </c>
      <c r="C99" t="s">
        <v>65</v>
      </c>
      <c r="D99" t="s">
        <v>91</v>
      </c>
      <c r="F99" t="s">
        <v>92</v>
      </c>
      <c r="G99" t="s">
        <v>99</v>
      </c>
      <c r="H99">
        <v>2017000156</v>
      </c>
      <c r="I99">
        <v>30</v>
      </c>
      <c r="J99">
        <v>30</v>
      </c>
      <c r="K99">
        <v>100</v>
      </c>
      <c r="L99">
        <v>100</v>
      </c>
      <c r="M99" t="s">
        <v>94</v>
      </c>
      <c r="N99" t="b">
        <f t="shared" si="1"/>
        <v>1</v>
      </c>
      <c r="O99">
        <v>100012</v>
      </c>
      <c r="P99" t="s">
        <v>64</v>
      </c>
      <c r="Q99" t="s">
        <v>65</v>
      </c>
      <c r="R99" t="s">
        <v>91</v>
      </c>
      <c r="T99" t="s">
        <v>92</v>
      </c>
      <c r="U99" t="s">
        <v>99</v>
      </c>
      <c r="W99">
        <v>2017000156</v>
      </c>
      <c r="X99">
        <v>30</v>
      </c>
      <c r="Y99">
        <v>30</v>
      </c>
      <c r="Z99">
        <v>0</v>
      </c>
      <c r="AA99">
        <v>30</v>
      </c>
      <c r="AB99">
        <v>100</v>
      </c>
      <c r="AC99">
        <v>100</v>
      </c>
      <c r="AD99">
        <v>100</v>
      </c>
      <c r="AE99">
        <v>100</v>
      </c>
      <c r="AF99">
        <v>0</v>
      </c>
      <c r="AG99">
        <v>100</v>
      </c>
    </row>
    <row r="100" spans="1:33" x14ac:dyDescent="0.25">
      <c r="A100">
        <v>100012</v>
      </c>
      <c r="B100" t="s">
        <v>64</v>
      </c>
      <c r="C100" t="s">
        <v>65</v>
      </c>
      <c r="D100" t="s">
        <v>91</v>
      </c>
      <c r="F100" t="s">
        <v>92</v>
      </c>
      <c r="G100" t="s">
        <v>99</v>
      </c>
      <c r="H100">
        <v>2017000157</v>
      </c>
      <c r="I100">
        <v>30</v>
      </c>
      <c r="J100">
        <v>27.75</v>
      </c>
      <c r="K100">
        <v>100</v>
      </c>
      <c r="L100">
        <v>93</v>
      </c>
      <c r="M100" t="s">
        <v>94</v>
      </c>
      <c r="N100" t="b">
        <f t="shared" si="1"/>
        <v>1</v>
      </c>
      <c r="O100">
        <v>100012</v>
      </c>
      <c r="P100" t="s">
        <v>64</v>
      </c>
      <c r="Q100" t="s">
        <v>65</v>
      </c>
      <c r="R100" t="s">
        <v>91</v>
      </c>
      <c r="T100" t="s">
        <v>92</v>
      </c>
      <c r="U100" t="s">
        <v>99</v>
      </c>
      <c r="W100">
        <v>2017000157</v>
      </c>
      <c r="X100">
        <v>30</v>
      </c>
      <c r="Y100">
        <v>27.75</v>
      </c>
      <c r="Z100">
        <v>0</v>
      </c>
      <c r="AA100">
        <v>27.75</v>
      </c>
      <c r="AB100">
        <v>100</v>
      </c>
      <c r="AC100">
        <v>92.5</v>
      </c>
      <c r="AD100">
        <v>100</v>
      </c>
      <c r="AE100">
        <v>92.5</v>
      </c>
      <c r="AF100">
        <v>0</v>
      </c>
      <c r="AG100">
        <v>93</v>
      </c>
    </row>
    <row r="101" spans="1:33" x14ac:dyDescent="0.25">
      <c r="A101">
        <v>100012</v>
      </c>
      <c r="B101" t="s">
        <v>64</v>
      </c>
      <c r="C101" t="s">
        <v>65</v>
      </c>
      <c r="D101" t="s">
        <v>91</v>
      </c>
      <c r="F101" t="s">
        <v>97</v>
      </c>
      <c r="G101" t="s">
        <v>99</v>
      </c>
      <c r="H101">
        <v>2017000158</v>
      </c>
      <c r="I101">
        <v>30</v>
      </c>
      <c r="J101">
        <v>30</v>
      </c>
      <c r="K101">
        <v>100</v>
      </c>
      <c r="L101">
        <v>100</v>
      </c>
      <c r="M101" t="s">
        <v>94</v>
      </c>
      <c r="N101" t="b">
        <f t="shared" si="1"/>
        <v>1</v>
      </c>
      <c r="O101">
        <v>100012</v>
      </c>
      <c r="P101" t="s">
        <v>64</v>
      </c>
      <c r="Q101" t="s">
        <v>65</v>
      </c>
      <c r="R101" t="s">
        <v>91</v>
      </c>
      <c r="T101" t="s">
        <v>97</v>
      </c>
      <c r="U101" t="s">
        <v>99</v>
      </c>
      <c r="W101">
        <v>2017000158</v>
      </c>
      <c r="X101">
        <v>30</v>
      </c>
      <c r="Y101">
        <v>30</v>
      </c>
      <c r="Z101">
        <v>0</v>
      </c>
      <c r="AA101">
        <v>30</v>
      </c>
      <c r="AB101">
        <v>100</v>
      </c>
      <c r="AC101">
        <v>100</v>
      </c>
      <c r="AD101">
        <v>100</v>
      </c>
      <c r="AE101">
        <v>100</v>
      </c>
      <c r="AF101">
        <v>0</v>
      </c>
      <c r="AG101">
        <v>100</v>
      </c>
    </row>
    <row r="102" spans="1:33" x14ac:dyDescent="0.25">
      <c r="A102">
        <v>100012</v>
      </c>
      <c r="B102" t="s">
        <v>64</v>
      </c>
      <c r="C102" t="s">
        <v>65</v>
      </c>
      <c r="D102" t="s">
        <v>91</v>
      </c>
      <c r="F102" t="s">
        <v>97</v>
      </c>
      <c r="G102" t="s">
        <v>99</v>
      </c>
      <c r="H102">
        <v>2017000159</v>
      </c>
      <c r="I102">
        <v>30</v>
      </c>
      <c r="J102">
        <v>29.25</v>
      </c>
      <c r="K102">
        <v>100</v>
      </c>
      <c r="L102">
        <v>98</v>
      </c>
      <c r="M102" t="s">
        <v>94</v>
      </c>
      <c r="N102" t="b">
        <f t="shared" si="1"/>
        <v>1</v>
      </c>
      <c r="O102">
        <v>100012</v>
      </c>
      <c r="P102" t="s">
        <v>64</v>
      </c>
      <c r="Q102" t="s">
        <v>65</v>
      </c>
      <c r="R102" t="s">
        <v>91</v>
      </c>
      <c r="T102" t="s">
        <v>97</v>
      </c>
      <c r="U102" t="s">
        <v>99</v>
      </c>
      <c r="W102">
        <v>2017000159</v>
      </c>
      <c r="X102">
        <v>30</v>
      </c>
      <c r="Y102">
        <v>29.25</v>
      </c>
      <c r="Z102">
        <v>0</v>
      </c>
      <c r="AA102">
        <v>29.25</v>
      </c>
      <c r="AB102">
        <v>100</v>
      </c>
      <c r="AC102">
        <v>97.5</v>
      </c>
      <c r="AD102">
        <v>100</v>
      </c>
      <c r="AE102">
        <v>97.5</v>
      </c>
      <c r="AF102">
        <v>0</v>
      </c>
      <c r="AG102">
        <v>98</v>
      </c>
    </row>
    <row r="103" spans="1:33" x14ac:dyDescent="0.25">
      <c r="A103">
        <v>100012</v>
      </c>
      <c r="B103" t="s">
        <v>64</v>
      </c>
      <c r="C103" t="s">
        <v>65</v>
      </c>
      <c r="D103" t="s">
        <v>91</v>
      </c>
      <c r="F103" t="s">
        <v>97</v>
      </c>
      <c r="G103" t="s">
        <v>99</v>
      </c>
      <c r="H103">
        <v>2017000160</v>
      </c>
      <c r="I103">
        <v>30</v>
      </c>
      <c r="J103">
        <v>29.5</v>
      </c>
      <c r="K103">
        <v>100</v>
      </c>
      <c r="L103">
        <v>98</v>
      </c>
      <c r="M103" t="s">
        <v>94</v>
      </c>
      <c r="N103" t="b">
        <f t="shared" si="1"/>
        <v>1</v>
      </c>
      <c r="O103">
        <v>100012</v>
      </c>
      <c r="P103" t="s">
        <v>64</v>
      </c>
      <c r="Q103" t="s">
        <v>65</v>
      </c>
      <c r="R103" t="s">
        <v>91</v>
      </c>
      <c r="T103" t="s">
        <v>97</v>
      </c>
      <c r="U103" t="s">
        <v>99</v>
      </c>
      <c r="W103">
        <v>2017000160</v>
      </c>
      <c r="X103">
        <v>30</v>
      </c>
      <c r="Y103">
        <v>29.5</v>
      </c>
      <c r="Z103">
        <v>0</v>
      </c>
      <c r="AA103">
        <v>29.5</v>
      </c>
      <c r="AB103">
        <v>100</v>
      </c>
      <c r="AC103">
        <v>98.333299999999994</v>
      </c>
      <c r="AD103">
        <v>100</v>
      </c>
      <c r="AE103">
        <v>98.333299999999994</v>
      </c>
      <c r="AF103">
        <v>0</v>
      </c>
      <c r="AG103">
        <v>98</v>
      </c>
    </row>
    <row r="104" spans="1:33" x14ac:dyDescent="0.25">
      <c r="A104">
        <v>100012</v>
      </c>
      <c r="B104" t="s">
        <v>64</v>
      </c>
      <c r="C104" t="s">
        <v>65</v>
      </c>
      <c r="D104" t="s">
        <v>91</v>
      </c>
      <c r="F104" t="s">
        <v>97</v>
      </c>
      <c r="G104" t="s">
        <v>99</v>
      </c>
      <c r="H104">
        <v>2017000161</v>
      </c>
      <c r="I104">
        <v>30</v>
      </c>
      <c r="J104">
        <v>29.75</v>
      </c>
      <c r="K104">
        <v>100</v>
      </c>
      <c r="L104">
        <v>99</v>
      </c>
      <c r="M104" t="s">
        <v>94</v>
      </c>
      <c r="N104" t="b">
        <f t="shared" si="1"/>
        <v>1</v>
      </c>
      <c r="O104">
        <v>100012</v>
      </c>
      <c r="P104" t="s">
        <v>64</v>
      </c>
      <c r="Q104" t="s">
        <v>65</v>
      </c>
      <c r="R104" t="s">
        <v>91</v>
      </c>
      <c r="T104" t="s">
        <v>97</v>
      </c>
      <c r="U104" t="s">
        <v>99</v>
      </c>
      <c r="W104">
        <v>2017000161</v>
      </c>
      <c r="X104">
        <v>30</v>
      </c>
      <c r="Y104">
        <v>29.75</v>
      </c>
      <c r="Z104">
        <v>0</v>
      </c>
      <c r="AA104">
        <v>29.75</v>
      </c>
      <c r="AB104">
        <v>100</v>
      </c>
      <c r="AC104">
        <v>99.166600000000003</v>
      </c>
      <c r="AD104">
        <v>100</v>
      </c>
      <c r="AE104">
        <v>99.166600000000003</v>
      </c>
      <c r="AF104">
        <v>0</v>
      </c>
      <c r="AG104">
        <v>99</v>
      </c>
    </row>
    <row r="105" spans="1:33" x14ac:dyDescent="0.25">
      <c r="A105">
        <v>100012</v>
      </c>
      <c r="B105" t="s">
        <v>64</v>
      </c>
      <c r="C105" t="s">
        <v>65</v>
      </c>
      <c r="D105" t="s">
        <v>91</v>
      </c>
      <c r="F105" t="s">
        <v>97</v>
      </c>
      <c r="G105" t="s">
        <v>99</v>
      </c>
      <c r="H105">
        <v>2017000162</v>
      </c>
      <c r="I105">
        <v>30</v>
      </c>
      <c r="J105">
        <v>29.75</v>
      </c>
      <c r="K105">
        <v>100</v>
      </c>
      <c r="L105">
        <v>99</v>
      </c>
      <c r="M105" t="s">
        <v>94</v>
      </c>
      <c r="N105" t="b">
        <f t="shared" si="1"/>
        <v>1</v>
      </c>
      <c r="O105">
        <v>100012</v>
      </c>
      <c r="P105" t="s">
        <v>64</v>
      </c>
      <c r="Q105" t="s">
        <v>65</v>
      </c>
      <c r="R105" t="s">
        <v>91</v>
      </c>
      <c r="T105" t="s">
        <v>97</v>
      </c>
      <c r="U105" t="s">
        <v>99</v>
      </c>
      <c r="W105">
        <v>2017000162</v>
      </c>
      <c r="X105">
        <v>30</v>
      </c>
      <c r="Y105">
        <v>29.75</v>
      </c>
      <c r="Z105">
        <v>0</v>
      </c>
      <c r="AA105">
        <v>29.75</v>
      </c>
      <c r="AB105">
        <v>100</v>
      </c>
      <c r="AC105">
        <v>99.166600000000003</v>
      </c>
      <c r="AD105">
        <v>100</v>
      </c>
      <c r="AE105">
        <v>99.166600000000003</v>
      </c>
      <c r="AF105">
        <v>0</v>
      </c>
      <c r="AG105">
        <v>99</v>
      </c>
    </row>
    <row r="106" spans="1:33" x14ac:dyDescent="0.25">
      <c r="A106">
        <v>100012</v>
      </c>
      <c r="B106" t="s">
        <v>64</v>
      </c>
      <c r="C106" t="s">
        <v>65</v>
      </c>
      <c r="D106" t="s">
        <v>91</v>
      </c>
      <c r="F106" t="s">
        <v>97</v>
      </c>
      <c r="G106" t="s">
        <v>99</v>
      </c>
      <c r="H106">
        <v>2017000163</v>
      </c>
      <c r="I106">
        <v>30</v>
      </c>
      <c r="J106">
        <v>30</v>
      </c>
      <c r="K106">
        <v>100</v>
      </c>
      <c r="L106">
        <v>100</v>
      </c>
      <c r="M106" t="s">
        <v>94</v>
      </c>
      <c r="N106" t="b">
        <f t="shared" si="1"/>
        <v>1</v>
      </c>
      <c r="O106">
        <v>100012</v>
      </c>
      <c r="P106" t="s">
        <v>64</v>
      </c>
      <c r="Q106" t="s">
        <v>65</v>
      </c>
      <c r="R106" t="s">
        <v>91</v>
      </c>
      <c r="T106" t="s">
        <v>97</v>
      </c>
      <c r="U106" t="s">
        <v>99</v>
      </c>
      <c r="W106">
        <v>2017000163</v>
      </c>
      <c r="X106">
        <v>30</v>
      </c>
      <c r="Y106">
        <v>30</v>
      </c>
      <c r="Z106">
        <v>0</v>
      </c>
      <c r="AA106">
        <v>30</v>
      </c>
      <c r="AB106">
        <v>100</v>
      </c>
      <c r="AC106">
        <v>100</v>
      </c>
      <c r="AD106">
        <v>100</v>
      </c>
      <c r="AE106">
        <v>100</v>
      </c>
      <c r="AF106">
        <v>0</v>
      </c>
      <c r="AG106">
        <v>100</v>
      </c>
    </row>
    <row r="107" spans="1:33" x14ac:dyDescent="0.25">
      <c r="A107">
        <v>100012</v>
      </c>
      <c r="B107" t="s">
        <v>64</v>
      </c>
      <c r="C107" t="s">
        <v>65</v>
      </c>
      <c r="D107" t="s">
        <v>91</v>
      </c>
      <c r="F107" t="s">
        <v>97</v>
      </c>
      <c r="G107" t="s">
        <v>99</v>
      </c>
      <c r="H107">
        <v>2017000164</v>
      </c>
      <c r="I107">
        <v>30</v>
      </c>
      <c r="J107">
        <v>26.75</v>
      </c>
      <c r="K107">
        <v>100</v>
      </c>
      <c r="L107">
        <v>89</v>
      </c>
      <c r="M107" t="s">
        <v>95</v>
      </c>
      <c r="N107" t="b">
        <f t="shared" si="1"/>
        <v>1</v>
      </c>
      <c r="O107">
        <v>100012</v>
      </c>
      <c r="P107" t="s">
        <v>64</v>
      </c>
      <c r="Q107" t="s">
        <v>65</v>
      </c>
      <c r="R107" t="s">
        <v>91</v>
      </c>
      <c r="T107" t="s">
        <v>97</v>
      </c>
      <c r="U107" t="s">
        <v>99</v>
      </c>
      <c r="W107">
        <v>2017000164</v>
      </c>
      <c r="X107">
        <v>30</v>
      </c>
      <c r="Y107">
        <v>26.75</v>
      </c>
      <c r="Z107">
        <v>0</v>
      </c>
      <c r="AA107">
        <v>26.75</v>
      </c>
      <c r="AB107">
        <v>100</v>
      </c>
      <c r="AC107">
        <v>89.166600000000003</v>
      </c>
      <c r="AD107">
        <v>100</v>
      </c>
      <c r="AE107">
        <v>89.166600000000003</v>
      </c>
      <c r="AF107">
        <v>0</v>
      </c>
      <c r="AG107">
        <v>89</v>
      </c>
    </row>
    <row r="108" spans="1:33" x14ac:dyDescent="0.25">
      <c r="A108">
        <v>100012</v>
      </c>
      <c r="B108" t="s">
        <v>64</v>
      </c>
      <c r="C108" t="s">
        <v>65</v>
      </c>
      <c r="D108" t="s">
        <v>91</v>
      </c>
      <c r="F108" t="s">
        <v>97</v>
      </c>
      <c r="G108" t="s">
        <v>99</v>
      </c>
      <c r="H108">
        <v>2017000165</v>
      </c>
      <c r="I108">
        <v>30</v>
      </c>
      <c r="J108">
        <v>26.75</v>
      </c>
      <c r="K108">
        <v>100</v>
      </c>
      <c r="L108">
        <v>89</v>
      </c>
      <c r="M108" t="s">
        <v>95</v>
      </c>
      <c r="N108" t="b">
        <f t="shared" si="1"/>
        <v>1</v>
      </c>
      <c r="O108">
        <v>100012</v>
      </c>
      <c r="P108" t="s">
        <v>64</v>
      </c>
      <c r="Q108" t="s">
        <v>65</v>
      </c>
      <c r="R108" t="s">
        <v>91</v>
      </c>
      <c r="T108" t="s">
        <v>97</v>
      </c>
      <c r="U108" t="s">
        <v>99</v>
      </c>
      <c r="W108">
        <v>2017000165</v>
      </c>
      <c r="X108">
        <v>30</v>
      </c>
      <c r="Y108">
        <v>26.75</v>
      </c>
      <c r="Z108">
        <v>0</v>
      </c>
      <c r="AA108">
        <v>26.75</v>
      </c>
      <c r="AB108">
        <v>100</v>
      </c>
      <c r="AC108">
        <v>89.166600000000003</v>
      </c>
      <c r="AD108">
        <v>100</v>
      </c>
      <c r="AE108">
        <v>89.166600000000003</v>
      </c>
      <c r="AF108">
        <v>0</v>
      </c>
      <c r="AG108">
        <v>89</v>
      </c>
    </row>
    <row r="109" spans="1:33" x14ac:dyDescent="0.25">
      <c r="A109">
        <v>100012</v>
      </c>
      <c r="B109" t="s">
        <v>64</v>
      </c>
      <c r="C109" t="s">
        <v>65</v>
      </c>
      <c r="D109" t="s">
        <v>91</v>
      </c>
      <c r="F109" t="s">
        <v>97</v>
      </c>
      <c r="G109" t="s">
        <v>99</v>
      </c>
      <c r="H109">
        <v>2017000166</v>
      </c>
      <c r="I109">
        <v>30</v>
      </c>
      <c r="J109">
        <v>29.25</v>
      </c>
      <c r="K109">
        <v>100</v>
      </c>
      <c r="L109">
        <v>98</v>
      </c>
      <c r="M109" t="s">
        <v>94</v>
      </c>
      <c r="N109" t="b">
        <f t="shared" si="1"/>
        <v>1</v>
      </c>
      <c r="O109">
        <v>100012</v>
      </c>
      <c r="P109" t="s">
        <v>64</v>
      </c>
      <c r="Q109" t="s">
        <v>65</v>
      </c>
      <c r="R109" t="s">
        <v>91</v>
      </c>
      <c r="T109" t="s">
        <v>97</v>
      </c>
      <c r="U109" t="s">
        <v>99</v>
      </c>
      <c r="W109">
        <v>2017000166</v>
      </c>
      <c r="X109">
        <v>30</v>
      </c>
      <c r="Y109">
        <v>29.25</v>
      </c>
      <c r="Z109">
        <v>0</v>
      </c>
      <c r="AA109">
        <v>29.25</v>
      </c>
      <c r="AB109">
        <v>100</v>
      </c>
      <c r="AC109">
        <v>97.5</v>
      </c>
      <c r="AD109">
        <v>100</v>
      </c>
      <c r="AE109">
        <v>97.5</v>
      </c>
      <c r="AF109">
        <v>0</v>
      </c>
      <c r="AG109">
        <v>98</v>
      </c>
    </row>
    <row r="110" spans="1:33" x14ac:dyDescent="0.25">
      <c r="A110">
        <v>100012</v>
      </c>
      <c r="B110" t="s">
        <v>64</v>
      </c>
      <c r="C110" t="s">
        <v>65</v>
      </c>
      <c r="D110" t="s">
        <v>91</v>
      </c>
      <c r="F110" t="s">
        <v>97</v>
      </c>
      <c r="G110" t="s">
        <v>99</v>
      </c>
      <c r="H110">
        <v>2017000167</v>
      </c>
      <c r="I110">
        <v>30</v>
      </c>
      <c r="J110">
        <v>26</v>
      </c>
      <c r="K110">
        <v>100</v>
      </c>
      <c r="L110">
        <v>87</v>
      </c>
      <c r="M110" t="s">
        <v>95</v>
      </c>
      <c r="N110" t="b">
        <f t="shared" si="1"/>
        <v>1</v>
      </c>
      <c r="O110">
        <v>100012</v>
      </c>
      <c r="P110" t="s">
        <v>64</v>
      </c>
      <c r="Q110" t="s">
        <v>65</v>
      </c>
      <c r="R110" t="s">
        <v>91</v>
      </c>
      <c r="T110" t="s">
        <v>97</v>
      </c>
      <c r="U110" t="s">
        <v>99</v>
      </c>
      <c r="W110">
        <v>2017000167</v>
      </c>
      <c r="X110">
        <v>30</v>
      </c>
      <c r="Y110">
        <v>26</v>
      </c>
      <c r="Z110">
        <v>0</v>
      </c>
      <c r="AA110">
        <v>26</v>
      </c>
      <c r="AB110">
        <v>100</v>
      </c>
      <c r="AC110">
        <v>86.666600000000003</v>
      </c>
      <c r="AD110">
        <v>100</v>
      </c>
      <c r="AE110">
        <v>86.666600000000003</v>
      </c>
      <c r="AF110">
        <v>0</v>
      </c>
      <c r="AG110">
        <v>87</v>
      </c>
    </row>
    <row r="111" spans="1:33" x14ac:dyDescent="0.25">
      <c r="A111">
        <v>100012</v>
      </c>
      <c r="B111" t="s">
        <v>64</v>
      </c>
      <c r="C111" t="s">
        <v>65</v>
      </c>
      <c r="D111" t="s">
        <v>91</v>
      </c>
      <c r="F111" t="s">
        <v>97</v>
      </c>
      <c r="G111" t="s">
        <v>99</v>
      </c>
      <c r="H111">
        <v>2017000168</v>
      </c>
      <c r="I111">
        <v>30</v>
      </c>
      <c r="J111">
        <v>29.75</v>
      </c>
      <c r="K111">
        <v>100</v>
      </c>
      <c r="L111">
        <v>99</v>
      </c>
      <c r="M111" t="s">
        <v>94</v>
      </c>
      <c r="N111" t="b">
        <f t="shared" si="1"/>
        <v>1</v>
      </c>
      <c r="O111">
        <v>100012</v>
      </c>
      <c r="P111" t="s">
        <v>64</v>
      </c>
      <c r="Q111" t="s">
        <v>65</v>
      </c>
      <c r="R111" t="s">
        <v>91</v>
      </c>
      <c r="T111" t="s">
        <v>97</v>
      </c>
      <c r="U111" t="s">
        <v>99</v>
      </c>
      <c r="W111">
        <v>2017000168</v>
      </c>
      <c r="X111">
        <v>30</v>
      </c>
      <c r="Y111">
        <v>29.75</v>
      </c>
      <c r="Z111">
        <v>0</v>
      </c>
      <c r="AA111">
        <v>29.75</v>
      </c>
      <c r="AB111">
        <v>100</v>
      </c>
      <c r="AC111">
        <v>99.166600000000003</v>
      </c>
      <c r="AD111">
        <v>100</v>
      </c>
      <c r="AE111">
        <v>99.166600000000003</v>
      </c>
      <c r="AF111">
        <v>0</v>
      </c>
      <c r="AG111">
        <v>99</v>
      </c>
    </row>
    <row r="112" spans="1:33" x14ac:dyDescent="0.25">
      <c r="A112">
        <v>100012</v>
      </c>
      <c r="B112" t="s">
        <v>64</v>
      </c>
      <c r="C112" t="s">
        <v>65</v>
      </c>
      <c r="D112" t="s">
        <v>91</v>
      </c>
      <c r="F112" t="s">
        <v>97</v>
      </c>
      <c r="G112" t="s">
        <v>99</v>
      </c>
      <c r="H112">
        <v>2017000169</v>
      </c>
      <c r="I112">
        <v>30</v>
      </c>
      <c r="J112">
        <v>27.75</v>
      </c>
      <c r="K112">
        <v>100</v>
      </c>
      <c r="L112">
        <v>93</v>
      </c>
      <c r="M112" t="s">
        <v>94</v>
      </c>
      <c r="N112" t="b">
        <f t="shared" si="1"/>
        <v>1</v>
      </c>
      <c r="O112">
        <v>100012</v>
      </c>
      <c r="P112" t="s">
        <v>64</v>
      </c>
      <c r="Q112" t="s">
        <v>65</v>
      </c>
      <c r="R112" t="s">
        <v>91</v>
      </c>
      <c r="T112" t="s">
        <v>97</v>
      </c>
      <c r="U112" t="s">
        <v>99</v>
      </c>
      <c r="W112">
        <v>2017000169</v>
      </c>
      <c r="X112">
        <v>30</v>
      </c>
      <c r="Y112">
        <v>27.75</v>
      </c>
      <c r="Z112">
        <v>0</v>
      </c>
      <c r="AA112">
        <v>27.75</v>
      </c>
      <c r="AB112">
        <v>100</v>
      </c>
      <c r="AC112">
        <v>92.5</v>
      </c>
      <c r="AD112">
        <v>100</v>
      </c>
      <c r="AE112">
        <v>92.5</v>
      </c>
      <c r="AF112">
        <v>0</v>
      </c>
      <c r="AG112">
        <v>93</v>
      </c>
    </row>
    <row r="113" spans="1:33" x14ac:dyDescent="0.25">
      <c r="A113">
        <v>100012</v>
      </c>
      <c r="B113" t="s">
        <v>64</v>
      </c>
      <c r="C113" t="s">
        <v>65</v>
      </c>
      <c r="D113" t="s">
        <v>91</v>
      </c>
      <c r="F113" t="s">
        <v>97</v>
      </c>
      <c r="G113" t="s">
        <v>99</v>
      </c>
      <c r="H113">
        <v>2017000170</v>
      </c>
      <c r="I113">
        <v>30</v>
      </c>
      <c r="J113">
        <v>30</v>
      </c>
      <c r="K113">
        <v>100</v>
      </c>
      <c r="L113">
        <v>100</v>
      </c>
      <c r="M113" t="s">
        <v>94</v>
      </c>
      <c r="N113" t="b">
        <f t="shared" si="1"/>
        <v>1</v>
      </c>
      <c r="O113">
        <v>100012</v>
      </c>
      <c r="P113" t="s">
        <v>64</v>
      </c>
      <c r="Q113" t="s">
        <v>65</v>
      </c>
      <c r="R113" t="s">
        <v>91</v>
      </c>
      <c r="T113" t="s">
        <v>97</v>
      </c>
      <c r="U113" t="s">
        <v>99</v>
      </c>
      <c r="W113">
        <v>2017000170</v>
      </c>
      <c r="X113">
        <v>30</v>
      </c>
      <c r="Y113">
        <v>30</v>
      </c>
      <c r="Z113">
        <v>0</v>
      </c>
      <c r="AA113">
        <v>30</v>
      </c>
      <c r="AB113">
        <v>100</v>
      </c>
      <c r="AC113">
        <v>100</v>
      </c>
      <c r="AD113">
        <v>100</v>
      </c>
      <c r="AE113">
        <v>100</v>
      </c>
      <c r="AF113">
        <v>0</v>
      </c>
      <c r="AG113">
        <v>100</v>
      </c>
    </row>
    <row r="114" spans="1:33" x14ac:dyDescent="0.25">
      <c r="A114">
        <v>100012</v>
      </c>
      <c r="B114" t="s">
        <v>64</v>
      </c>
      <c r="C114" t="s">
        <v>65</v>
      </c>
      <c r="D114" t="s">
        <v>91</v>
      </c>
      <c r="F114" t="s">
        <v>97</v>
      </c>
      <c r="G114" t="s">
        <v>99</v>
      </c>
      <c r="H114">
        <v>2017000171</v>
      </c>
      <c r="I114">
        <v>30</v>
      </c>
      <c r="J114">
        <v>27.25</v>
      </c>
      <c r="K114">
        <v>100</v>
      </c>
      <c r="L114">
        <v>91</v>
      </c>
      <c r="M114" t="s">
        <v>94</v>
      </c>
      <c r="N114" t="b">
        <f t="shared" si="1"/>
        <v>1</v>
      </c>
      <c r="O114">
        <v>100012</v>
      </c>
      <c r="P114" t="s">
        <v>64</v>
      </c>
      <c r="Q114" t="s">
        <v>65</v>
      </c>
      <c r="R114" t="s">
        <v>91</v>
      </c>
      <c r="T114" t="s">
        <v>97</v>
      </c>
      <c r="U114" t="s">
        <v>99</v>
      </c>
      <c r="W114">
        <v>2017000171</v>
      </c>
      <c r="X114">
        <v>30</v>
      </c>
      <c r="Y114">
        <v>27.25</v>
      </c>
      <c r="Z114">
        <v>0</v>
      </c>
      <c r="AA114">
        <v>27.25</v>
      </c>
      <c r="AB114">
        <v>100</v>
      </c>
      <c r="AC114">
        <v>90.833299999999994</v>
      </c>
      <c r="AD114">
        <v>100</v>
      </c>
      <c r="AE114">
        <v>90.833299999999994</v>
      </c>
      <c r="AF114">
        <v>0</v>
      </c>
      <c r="AG114">
        <v>91</v>
      </c>
    </row>
    <row r="115" spans="1:33" x14ac:dyDescent="0.25">
      <c r="A115">
        <v>100012</v>
      </c>
      <c r="B115" t="s">
        <v>64</v>
      </c>
      <c r="C115" t="s">
        <v>65</v>
      </c>
      <c r="D115" t="s">
        <v>91</v>
      </c>
      <c r="F115" t="s">
        <v>97</v>
      </c>
      <c r="G115" t="s">
        <v>99</v>
      </c>
      <c r="H115">
        <v>2017000172</v>
      </c>
      <c r="I115">
        <v>30</v>
      </c>
      <c r="J115">
        <v>27.5</v>
      </c>
      <c r="K115">
        <v>100</v>
      </c>
      <c r="L115">
        <v>92</v>
      </c>
      <c r="M115" t="s">
        <v>94</v>
      </c>
      <c r="N115" t="b">
        <f t="shared" si="1"/>
        <v>1</v>
      </c>
      <c r="O115">
        <v>100012</v>
      </c>
      <c r="P115" t="s">
        <v>64</v>
      </c>
      <c r="Q115" t="s">
        <v>65</v>
      </c>
      <c r="R115" t="s">
        <v>91</v>
      </c>
      <c r="T115" t="s">
        <v>97</v>
      </c>
      <c r="U115" t="s">
        <v>99</v>
      </c>
      <c r="W115">
        <v>2017000172</v>
      </c>
      <c r="X115">
        <v>30</v>
      </c>
      <c r="Y115">
        <v>27.5</v>
      </c>
      <c r="Z115">
        <v>0</v>
      </c>
      <c r="AA115">
        <v>27.5</v>
      </c>
      <c r="AB115">
        <v>100</v>
      </c>
      <c r="AC115">
        <v>91.666600000000003</v>
      </c>
      <c r="AD115">
        <v>100</v>
      </c>
      <c r="AE115">
        <v>91.666600000000003</v>
      </c>
      <c r="AF115">
        <v>0</v>
      </c>
      <c r="AG115">
        <v>92</v>
      </c>
    </row>
    <row r="116" spans="1:33" x14ac:dyDescent="0.25">
      <c r="A116">
        <v>100012</v>
      </c>
      <c r="B116" t="s">
        <v>64</v>
      </c>
      <c r="C116" t="s">
        <v>65</v>
      </c>
      <c r="D116" t="s">
        <v>91</v>
      </c>
      <c r="F116" t="s">
        <v>97</v>
      </c>
      <c r="G116" t="s">
        <v>99</v>
      </c>
      <c r="H116">
        <v>2017000173</v>
      </c>
      <c r="I116">
        <v>30</v>
      </c>
      <c r="J116">
        <v>26.25</v>
      </c>
      <c r="K116">
        <v>100</v>
      </c>
      <c r="L116">
        <v>88</v>
      </c>
      <c r="M116" t="s">
        <v>95</v>
      </c>
      <c r="N116" t="b">
        <f t="shared" si="1"/>
        <v>1</v>
      </c>
      <c r="O116">
        <v>100012</v>
      </c>
      <c r="P116" t="s">
        <v>64</v>
      </c>
      <c r="Q116" t="s">
        <v>65</v>
      </c>
      <c r="R116" t="s">
        <v>91</v>
      </c>
      <c r="T116" t="s">
        <v>97</v>
      </c>
      <c r="U116" t="s">
        <v>99</v>
      </c>
      <c r="W116">
        <v>2017000173</v>
      </c>
      <c r="X116">
        <v>30</v>
      </c>
      <c r="Y116">
        <v>26.25</v>
      </c>
      <c r="Z116">
        <v>0</v>
      </c>
      <c r="AA116">
        <v>26.25</v>
      </c>
      <c r="AB116">
        <v>100</v>
      </c>
      <c r="AC116">
        <v>87.5</v>
      </c>
      <c r="AD116">
        <v>100</v>
      </c>
      <c r="AE116">
        <v>87.5</v>
      </c>
      <c r="AF116">
        <v>0</v>
      </c>
      <c r="AG116">
        <v>88</v>
      </c>
    </row>
    <row r="117" spans="1:33" x14ac:dyDescent="0.25">
      <c r="A117">
        <v>100012</v>
      </c>
      <c r="B117" t="s">
        <v>64</v>
      </c>
      <c r="C117" t="s">
        <v>65</v>
      </c>
      <c r="D117" t="s">
        <v>91</v>
      </c>
      <c r="F117" t="s">
        <v>97</v>
      </c>
      <c r="G117" t="s">
        <v>99</v>
      </c>
      <c r="H117">
        <v>2017000174</v>
      </c>
      <c r="I117">
        <v>30</v>
      </c>
      <c r="J117">
        <v>25.75</v>
      </c>
      <c r="K117">
        <v>100</v>
      </c>
      <c r="L117">
        <v>86</v>
      </c>
      <c r="M117" t="s">
        <v>95</v>
      </c>
      <c r="N117" t="b">
        <f t="shared" si="1"/>
        <v>1</v>
      </c>
      <c r="O117">
        <v>100012</v>
      </c>
      <c r="P117" t="s">
        <v>64</v>
      </c>
      <c r="Q117" t="s">
        <v>65</v>
      </c>
      <c r="R117" t="s">
        <v>91</v>
      </c>
      <c r="T117" t="s">
        <v>97</v>
      </c>
      <c r="U117" t="s">
        <v>99</v>
      </c>
      <c r="W117">
        <v>2017000174</v>
      </c>
      <c r="X117">
        <v>30</v>
      </c>
      <c r="Y117">
        <v>25.75</v>
      </c>
      <c r="Z117">
        <v>0</v>
      </c>
      <c r="AA117">
        <v>25.75</v>
      </c>
      <c r="AB117">
        <v>100</v>
      </c>
      <c r="AC117">
        <v>85.833299999999994</v>
      </c>
      <c r="AD117">
        <v>100</v>
      </c>
      <c r="AE117">
        <v>85.833299999999994</v>
      </c>
      <c r="AF117">
        <v>0</v>
      </c>
      <c r="AG117">
        <v>86</v>
      </c>
    </row>
    <row r="118" spans="1:33" x14ac:dyDescent="0.25">
      <c r="A118">
        <v>100012</v>
      </c>
      <c r="B118" t="s">
        <v>64</v>
      </c>
      <c r="C118" t="s">
        <v>65</v>
      </c>
      <c r="D118" t="s">
        <v>91</v>
      </c>
      <c r="F118" t="s">
        <v>97</v>
      </c>
      <c r="G118" t="s">
        <v>99</v>
      </c>
      <c r="H118">
        <v>2017000175</v>
      </c>
      <c r="I118">
        <v>30</v>
      </c>
      <c r="J118">
        <v>27</v>
      </c>
      <c r="K118">
        <v>100</v>
      </c>
      <c r="L118">
        <v>90</v>
      </c>
      <c r="M118" t="s">
        <v>94</v>
      </c>
      <c r="N118" t="b">
        <f t="shared" si="1"/>
        <v>1</v>
      </c>
      <c r="O118">
        <v>100012</v>
      </c>
      <c r="P118" t="s">
        <v>64</v>
      </c>
      <c r="Q118" t="s">
        <v>65</v>
      </c>
      <c r="R118" t="s">
        <v>91</v>
      </c>
      <c r="T118" t="s">
        <v>97</v>
      </c>
      <c r="U118" t="s">
        <v>99</v>
      </c>
      <c r="W118">
        <v>2017000175</v>
      </c>
      <c r="X118">
        <v>30</v>
      </c>
      <c r="Y118">
        <v>27</v>
      </c>
      <c r="Z118">
        <v>0</v>
      </c>
      <c r="AA118">
        <v>27</v>
      </c>
      <c r="AB118">
        <v>100</v>
      </c>
      <c r="AC118">
        <v>90</v>
      </c>
      <c r="AD118">
        <v>100</v>
      </c>
      <c r="AE118">
        <v>90</v>
      </c>
      <c r="AF118">
        <v>0</v>
      </c>
      <c r="AG118">
        <v>90</v>
      </c>
    </row>
    <row r="119" spans="1:33" x14ac:dyDescent="0.25">
      <c r="A119">
        <v>100012</v>
      </c>
      <c r="B119" t="s">
        <v>64</v>
      </c>
      <c r="C119" t="s">
        <v>65</v>
      </c>
      <c r="D119" t="s">
        <v>91</v>
      </c>
      <c r="F119" t="s">
        <v>67</v>
      </c>
      <c r="G119" t="s">
        <v>99</v>
      </c>
      <c r="H119">
        <v>2017000176</v>
      </c>
      <c r="I119">
        <v>30</v>
      </c>
      <c r="J119">
        <v>27.75</v>
      </c>
      <c r="K119">
        <v>100</v>
      </c>
      <c r="L119">
        <v>93</v>
      </c>
      <c r="M119" t="s">
        <v>94</v>
      </c>
      <c r="N119" t="b">
        <f t="shared" si="1"/>
        <v>1</v>
      </c>
      <c r="O119">
        <v>100012</v>
      </c>
      <c r="P119" t="s">
        <v>64</v>
      </c>
      <c r="Q119" t="s">
        <v>65</v>
      </c>
      <c r="R119" t="s">
        <v>91</v>
      </c>
      <c r="T119" t="s">
        <v>67</v>
      </c>
      <c r="U119" t="s">
        <v>99</v>
      </c>
      <c r="W119">
        <v>2017000176</v>
      </c>
      <c r="X119">
        <v>30</v>
      </c>
      <c r="Y119">
        <v>27.75</v>
      </c>
      <c r="Z119">
        <v>0</v>
      </c>
      <c r="AA119">
        <v>27.75</v>
      </c>
      <c r="AB119">
        <v>100</v>
      </c>
      <c r="AC119">
        <v>92.5</v>
      </c>
      <c r="AD119">
        <v>100</v>
      </c>
      <c r="AE119">
        <v>92.5</v>
      </c>
      <c r="AF119">
        <v>0</v>
      </c>
      <c r="AG119">
        <v>93</v>
      </c>
    </row>
    <row r="120" spans="1:33" x14ac:dyDescent="0.25">
      <c r="A120">
        <v>100012</v>
      </c>
      <c r="B120" t="s">
        <v>64</v>
      </c>
      <c r="C120" t="s">
        <v>65</v>
      </c>
      <c r="D120" t="s">
        <v>91</v>
      </c>
      <c r="F120" t="s">
        <v>67</v>
      </c>
      <c r="G120" t="s">
        <v>99</v>
      </c>
      <c r="H120">
        <v>2017000177</v>
      </c>
      <c r="I120">
        <v>30</v>
      </c>
      <c r="J120">
        <v>27.25</v>
      </c>
      <c r="K120">
        <v>100</v>
      </c>
      <c r="L120">
        <v>91</v>
      </c>
      <c r="M120" t="s">
        <v>94</v>
      </c>
      <c r="N120" t="b">
        <f t="shared" si="1"/>
        <v>1</v>
      </c>
      <c r="O120">
        <v>100012</v>
      </c>
      <c r="P120" t="s">
        <v>64</v>
      </c>
      <c r="Q120" t="s">
        <v>65</v>
      </c>
      <c r="R120" t="s">
        <v>91</v>
      </c>
      <c r="T120" t="s">
        <v>67</v>
      </c>
      <c r="U120" t="s">
        <v>99</v>
      </c>
      <c r="W120">
        <v>2017000177</v>
      </c>
      <c r="X120">
        <v>30</v>
      </c>
      <c r="Y120">
        <v>27.25</v>
      </c>
      <c r="Z120">
        <v>0</v>
      </c>
      <c r="AA120">
        <v>27.25</v>
      </c>
      <c r="AB120">
        <v>100</v>
      </c>
      <c r="AC120">
        <v>90.833299999999994</v>
      </c>
      <c r="AD120">
        <v>100</v>
      </c>
      <c r="AE120">
        <v>90.833299999999994</v>
      </c>
      <c r="AF120">
        <v>0</v>
      </c>
      <c r="AG120">
        <v>91</v>
      </c>
    </row>
    <row r="121" spans="1:33" x14ac:dyDescent="0.25">
      <c r="A121">
        <v>100012</v>
      </c>
      <c r="B121" t="s">
        <v>64</v>
      </c>
      <c r="C121" t="s">
        <v>65</v>
      </c>
      <c r="D121" t="s">
        <v>91</v>
      </c>
      <c r="F121" t="s">
        <v>67</v>
      </c>
      <c r="G121" t="s">
        <v>99</v>
      </c>
      <c r="H121">
        <v>2017000178</v>
      </c>
      <c r="I121">
        <v>30</v>
      </c>
      <c r="J121">
        <v>30</v>
      </c>
      <c r="K121">
        <v>100</v>
      </c>
      <c r="L121">
        <v>100</v>
      </c>
      <c r="M121" t="s">
        <v>94</v>
      </c>
      <c r="N121" t="b">
        <f t="shared" si="1"/>
        <v>1</v>
      </c>
      <c r="O121">
        <v>100012</v>
      </c>
      <c r="P121" t="s">
        <v>64</v>
      </c>
      <c r="Q121" t="s">
        <v>65</v>
      </c>
      <c r="R121" t="s">
        <v>91</v>
      </c>
      <c r="T121" t="s">
        <v>67</v>
      </c>
      <c r="U121" t="s">
        <v>99</v>
      </c>
      <c r="W121">
        <v>2017000178</v>
      </c>
      <c r="X121">
        <v>30</v>
      </c>
      <c r="Y121">
        <v>30</v>
      </c>
      <c r="Z121">
        <v>0</v>
      </c>
      <c r="AA121">
        <v>30</v>
      </c>
      <c r="AB121">
        <v>100</v>
      </c>
      <c r="AC121">
        <v>100</v>
      </c>
      <c r="AD121">
        <v>100</v>
      </c>
      <c r="AE121">
        <v>100</v>
      </c>
      <c r="AF121">
        <v>0</v>
      </c>
      <c r="AG121">
        <v>100</v>
      </c>
    </row>
    <row r="122" spans="1:33" x14ac:dyDescent="0.25">
      <c r="A122">
        <v>100012</v>
      </c>
      <c r="B122" t="s">
        <v>64</v>
      </c>
      <c r="C122" t="s">
        <v>65</v>
      </c>
      <c r="D122" t="s">
        <v>91</v>
      </c>
      <c r="F122" t="s">
        <v>67</v>
      </c>
      <c r="G122" t="s">
        <v>99</v>
      </c>
      <c r="H122">
        <v>2017000179</v>
      </c>
      <c r="I122">
        <v>30</v>
      </c>
      <c r="J122">
        <v>29.75</v>
      </c>
      <c r="K122">
        <v>100</v>
      </c>
      <c r="L122">
        <v>99</v>
      </c>
      <c r="M122" t="s">
        <v>94</v>
      </c>
      <c r="N122" t="b">
        <f t="shared" si="1"/>
        <v>1</v>
      </c>
      <c r="O122">
        <v>100012</v>
      </c>
      <c r="P122" t="s">
        <v>64</v>
      </c>
      <c r="Q122" t="s">
        <v>65</v>
      </c>
      <c r="R122" t="s">
        <v>91</v>
      </c>
      <c r="T122" t="s">
        <v>67</v>
      </c>
      <c r="U122" t="s">
        <v>99</v>
      </c>
      <c r="W122">
        <v>2017000179</v>
      </c>
      <c r="X122">
        <v>30</v>
      </c>
      <c r="Y122">
        <v>29.75</v>
      </c>
      <c r="Z122">
        <v>0</v>
      </c>
      <c r="AA122">
        <v>29.75</v>
      </c>
      <c r="AB122">
        <v>100</v>
      </c>
      <c r="AC122">
        <v>99.166600000000003</v>
      </c>
      <c r="AD122">
        <v>100</v>
      </c>
      <c r="AE122">
        <v>99.166600000000003</v>
      </c>
      <c r="AF122">
        <v>0</v>
      </c>
      <c r="AG122">
        <v>99</v>
      </c>
    </row>
    <row r="123" spans="1:33" x14ac:dyDescent="0.25">
      <c r="A123">
        <v>100012</v>
      </c>
      <c r="B123" t="s">
        <v>64</v>
      </c>
      <c r="C123" t="s">
        <v>65</v>
      </c>
      <c r="D123" t="s">
        <v>91</v>
      </c>
      <c r="F123" t="s">
        <v>67</v>
      </c>
      <c r="G123" t="s">
        <v>99</v>
      </c>
      <c r="H123">
        <v>2017000180</v>
      </c>
      <c r="I123">
        <v>30</v>
      </c>
      <c r="J123">
        <v>27</v>
      </c>
      <c r="K123">
        <v>100</v>
      </c>
      <c r="L123">
        <v>90</v>
      </c>
      <c r="M123" t="s">
        <v>94</v>
      </c>
      <c r="N123" t="b">
        <f t="shared" si="1"/>
        <v>1</v>
      </c>
      <c r="O123">
        <v>100012</v>
      </c>
      <c r="P123" t="s">
        <v>64</v>
      </c>
      <c r="Q123" t="s">
        <v>65</v>
      </c>
      <c r="R123" t="s">
        <v>91</v>
      </c>
      <c r="T123" t="s">
        <v>67</v>
      </c>
      <c r="U123" t="s">
        <v>99</v>
      </c>
      <c r="W123">
        <v>2017000180</v>
      </c>
      <c r="X123">
        <v>30</v>
      </c>
      <c r="Y123">
        <v>27</v>
      </c>
      <c r="Z123">
        <v>0</v>
      </c>
      <c r="AA123">
        <v>27</v>
      </c>
      <c r="AB123">
        <v>100</v>
      </c>
      <c r="AC123">
        <v>90</v>
      </c>
      <c r="AD123">
        <v>100</v>
      </c>
      <c r="AE123">
        <v>90</v>
      </c>
      <c r="AF123">
        <v>0</v>
      </c>
      <c r="AG123">
        <v>90</v>
      </c>
    </row>
    <row r="124" spans="1:33" x14ac:dyDescent="0.25">
      <c r="A124">
        <v>100012</v>
      </c>
      <c r="B124" t="s">
        <v>64</v>
      </c>
      <c r="C124" t="s">
        <v>65</v>
      </c>
      <c r="D124" t="s">
        <v>91</v>
      </c>
      <c r="F124" t="s">
        <v>67</v>
      </c>
      <c r="G124" t="s">
        <v>99</v>
      </c>
      <c r="H124">
        <v>2017000181</v>
      </c>
      <c r="I124">
        <v>30</v>
      </c>
      <c r="J124">
        <v>28</v>
      </c>
      <c r="K124">
        <v>100</v>
      </c>
      <c r="L124">
        <v>93</v>
      </c>
      <c r="M124" t="s">
        <v>94</v>
      </c>
      <c r="N124" t="b">
        <f t="shared" si="1"/>
        <v>1</v>
      </c>
      <c r="O124">
        <v>100012</v>
      </c>
      <c r="P124" t="s">
        <v>64</v>
      </c>
      <c r="Q124" t="s">
        <v>65</v>
      </c>
      <c r="R124" t="s">
        <v>91</v>
      </c>
      <c r="T124" t="s">
        <v>67</v>
      </c>
      <c r="U124" t="s">
        <v>99</v>
      </c>
      <c r="W124">
        <v>2017000181</v>
      </c>
      <c r="X124">
        <v>30</v>
      </c>
      <c r="Y124">
        <v>28</v>
      </c>
      <c r="Z124">
        <v>0</v>
      </c>
      <c r="AA124">
        <v>28</v>
      </c>
      <c r="AB124">
        <v>100</v>
      </c>
      <c r="AC124">
        <v>93.333299999999994</v>
      </c>
      <c r="AD124">
        <v>100</v>
      </c>
      <c r="AE124">
        <v>93.333299999999994</v>
      </c>
      <c r="AF124">
        <v>0</v>
      </c>
      <c r="AG124">
        <v>93</v>
      </c>
    </row>
    <row r="125" spans="1:33" x14ac:dyDescent="0.25">
      <c r="A125">
        <v>100012</v>
      </c>
      <c r="B125" t="s">
        <v>64</v>
      </c>
      <c r="C125" t="s">
        <v>65</v>
      </c>
      <c r="D125" t="s">
        <v>91</v>
      </c>
      <c r="F125" t="s">
        <v>67</v>
      </c>
      <c r="G125" t="s">
        <v>99</v>
      </c>
      <c r="H125">
        <v>2017000182</v>
      </c>
      <c r="I125">
        <v>30</v>
      </c>
      <c r="J125">
        <v>29.5</v>
      </c>
      <c r="K125">
        <v>100</v>
      </c>
      <c r="L125">
        <v>98</v>
      </c>
      <c r="M125" t="s">
        <v>94</v>
      </c>
      <c r="N125" t="b">
        <f t="shared" si="1"/>
        <v>1</v>
      </c>
      <c r="O125">
        <v>100012</v>
      </c>
      <c r="P125" t="s">
        <v>64</v>
      </c>
      <c r="Q125" t="s">
        <v>65</v>
      </c>
      <c r="R125" t="s">
        <v>91</v>
      </c>
      <c r="T125" t="s">
        <v>67</v>
      </c>
      <c r="U125" t="s">
        <v>99</v>
      </c>
      <c r="W125">
        <v>2017000182</v>
      </c>
      <c r="X125">
        <v>30</v>
      </c>
      <c r="Y125">
        <v>29.5</v>
      </c>
      <c r="Z125">
        <v>0</v>
      </c>
      <c r="AA125">
        <v>29.5</v>
      </c>
      <c r="AB125">
        <v>100</v>
      </c>
      <c r="AC125">
        <v>98.333299999999994</v>
      </c>
      <c r="AD125">
        <v>100</v>
      </c>
      <c r="AE125">
        <v>98.333299999999994</v>
      </c>
      <c r="AF125">
        <v>0</v>
      </c>
      <c r="AG125">
        <v>98</v>
      </c>
    </row>
    <row r="126" spans="1:33" x14ac:dyDescent="0.25">
      <c r="A126">
        <v>100012</v>
      </c>
      <c r="B126" t="s">
        <v>64</v>
      </c>
      <c r="C126" t="s">
        <v>65</v>
      </c>
      <c r="D126" t="s">
        <v>91</v>
      </c>
      <c r="F126" t="s">
        <v>67</v>
      </c>
      <c r="G126" t="s">
        <v>99</v>
      </c>
      <c r="H126">
        <v>2017000183</v>
      </c>
      <c r="I126">
        <v>30</v>
      </c>
      <c r="J126">
        <v>29.5</v>
      </c>
      <c r="K126">
        <v>100</v>
      </c>
      <c r="L126">
        <v>98</v>
      </c>
      <c r="M126" t="s">
        <v>94</v>
      </c>
      <c r="N126" t="b">
        <f t="shared" si="1"/>
        <v>1</v>
      </c>
      <c r="O126">
        <v>100012</v>
      </c>
      <c r="P126" t="s">
        <v>64</v>
      </c>
      <c r="Q126" t="s">
        <v>65</v>
      </c>
      <c r="R126" t="s">
        <v>91</v>
      </c>
      <c r="T126" t="s">
        <v>67</v>
      </c>
      <c r="U126" t="s">
        <v>99</v>
      </c>
      <c r="W126">
        <v>2017000183</v>
      </c>
      <c r="X126">
        <v>30</v>
      </c>
      <c r="Y126">
        <v>29.5</v>
      </c>
      <c r="Z126">
        <v>0</v>
      </c>
      <c r="AA126">
        <v>29.5</v>
      </c>
      <c r="AB126">
        <v>100</v>
      </c>
      <c r="AC126">
        <v>98.333299999999994</v>
      </c>
      <c r="AD126">
        <v>100</v>
      </c>
      <c r="AE126">
        <v>98.333299999999994</v>
      </c>
      <c r="AF126">
        <v>0</v>
      </c>
      <c r="AG126">
        <v>98</v>
      </c>
    </row>
    <row r="127" spans="1:33" x14ac:dyDescent="0.25">
      <c r="A127">
        <v>100012</v>
      </c>
      <c r="B127" t="s">
        <v>64</v>
      </c>
      <c r="C127" t="s">
        <v>65</v>
      </c>
      <c r="D127" t="s">
        <v>91</v>
      </c>
      <c r="F127" t="s">
        <v>67</v>
      </c>
      <c r="G127" t="s">
        <v>99</v>
      </c>
      <c r="H127">
        <v>2017000184</v>
      </c>
      <c r="I127">
        <v>30</v>
      </c>
      <c r="J127">
        <v>30</v>
      </c>
      <c r="K127">
        <v>100</v>
      </c>
      <c r="L127">
        <v>100</v>
      </c>
      <c r="M127" t="s">
        <v>94</v>
      </c>
      <c r="N127" t="b">
        <f t="shared" si="1"/>
        <v>1</v>
      </c>
      <c r="O127">
        <v>100012</v>
      </c>
      <c r="P127" t="s">
        <v>64</v>
      </c>
      <c r="Q127" t="s">
        <v>65</v>
      </c>
      <c r="R127" t="s">
        <v>91</v>
      </c>
      <c r="T127" t="s">
        <v>67</v>
      </c>
      <c r="U127" t="s">
        <v>99</v>
      </c>
      <c r="W127">
        <v>2017000184</v>
      </c>
      <c r="X127">
        <v>30</v>
      </c>
      <c r="Y127">
        <v>30</v>
      </c>
      <c r="Z127">
        <v>0</v>
      </c>
      <c r="AA127">
        <v>30</v>
      </c>
      <c r="AB127">
        <v>100</v>
      </c>
      <c r="AC127">
        <v>100</v>
      </c>
      <c r="AD127">
        <v>100</v>
      </c>
      <c r="AE127">
        <v>100</v>
      </c>
      <c r="AF127">
        <v>0</v>
      </c>
      <c r="AG127">
        <v>100</v>
      </c>
    </row>
    <row r="128" spans="1:33" x14ac:dyDescent="0.25">
      <c r="A128">
        <v>100012</v>
      </c>
      <c r="B128" t="s">
        <v>64</v>
      </c>
      <c r="C128" t="s">
        <v>65</v>
      </c>
      <c r="D128" t="s">
        <v>91</v>
      </c>
      <c r="F128" t="s">
        <v>67</v>
      </c>
      <c r="G128" t="s">
        <v>99</v>
      </c>
      <c r="H128">
        <v>2017000185</v>
      </c>
      <c r="I128">
        <v>30</v>
      </c>
      <c r="J128">
        <v>29.75</v>
      </c>
      <c r="K128">
        <v>100</v>
      </c>
      <c r="L128">
        <v>99</v>
      </c>
      <c r="M128" t="s">
        <v>94</v>
      </c>
      <c r="N128" t="b">
        <f t="shared" si="1"/>
        <v>1</v>
      </c>
      <c r="O128">
        <v>100012</v>
      </c>
      <c r="P128" t="s">
        <v>64</v>
      </c>
      <c r="Q128" t="s">
        <v>65</v>
      </c>
      <c r="R128" t="s">
        <v>91</v>
      </c>
      <c r="T128" t="s">
        <v>67</v>
      </c>
      <c r="U128" t="s">
        <v>99</v>
      </c>
      <c r="W128">
        <v>2017000185</v>
      </c>
      <c r="X128">
        <v>30</v>
      </c>
      <c r="Y128">
        <v>29.75</v>
      </c>
      <c r="Z128">
        <v>0</v>
      </c>
      <c r="AA128">
        <v>29.75</v>
      </c>
      <c r="AB128">
        <v>100</v>
      </c>
      <c r="AC128">
        <v>99.166600000000003</v>
      </c>
      <c r="AD128">
        <v>100</v>
      </c>
      <c r="AE128">
        <v>99.166600000000003</v>
      </c>
      <c r="AF128">
        <v>0</v>
      </c>
      <c r="AG128">
        <v>99</v>
      </c>
    </row>
    <row r="129" spans="1:33" x14ac:dyDescent="0.25">
      <c r="A129">
        <v>100012</v>
      </c>
      <c r="B129" t="s">
        <v>64</v>
      </c>
      <c r="C129" t="s">
        <v>65</v>
      </c>
      <c r="D129" t="s">
        <v>91</v>
      </c>
      <c r="F129" t="s">
        <v>67</v>
      </c>
      <c r="G129" t="s">
        <v>99</v>
      </c>
      <c r="H129">
        <v>2017000186</v>
      </c>
      <c r="I129">
        <v>30</v>
      </c>
      <c r="J129">
        <v>29.5</v>
      </c>
      <c r="K129">
        <v>100</v>
      </c>
      <c r="L129">
        <v>98</v>
      </c>
      <c r="M129" t="s">
        <v>94</v>
      </c>
      <c r="N129" t="b">
        <f t="shared" si="1"/>
        <v>1</v>
      </c>
      <c r="O129">
        <v>100012</v>
      </c>
      <c r="P129" t="s">
        <v>64</v>
      </c>
      <c r="Q129" t="s">
        <v>65</v>
      </c>
      <c r="R129" t="s">
        <v>91</v>
      </c>
      <c r="T129" t="s">
        <v>67</v>
      </c>
      <c r="U129" t="s">
        <v>99</v>
      </c>
      <c r="W129">
        <v>2017000186</v>
      </c>
      <c r="X129">
        <v>30</v>
      </c>
      <c r="Y129">
        <v>29.5</v>
      </c>
      <c r="Z129">
        <v>0</v>
      </c>
      <c r="AA129">
        <v>29.5</v>
      </c>
      <c r="AB129">
        <v>100</v>
      </c>
      <c r="AC129">
        <v>98.333299999999994</v>
      </c>
      <c r="AD129">
        <v>100</v>
      </c>
      <c r="AE129">
        <v>98.333299999999994</v>
      </c>
      <c r="AF129">
        <v>0</v>
      </c>
      <c r="AG129">
        <v>98</v>
      </c>
    </row>
    <row r="130" spans="1:33" x14ac:dyDescent="0.25">
      <c r="A130">
        <v>100012</v>
      </c>
      <c r="B130" t="s">
        <v>64</v>
      </c>
      <c r="C130" t="s">
        <v>65</v>
      </c>
      <c r="D130" t="s">
        <v>91</v>
      </c>
      <c r="F130" t="s">
        <v>67</v>
      </c>
      <c r="G130" t="s">
        <v>99</v>
      </c>
      <c r="H130">
        <v>2017000187</v>
      </c>
      <c r="I130">
        <v>30</v>
      </c>
      <c r="J130">
        <v>28.25</v>
      </c>
      <c r="K130">
        <v>100</v>
      </c>
      <c r="L130">
        <v>94</v>
      </c>
      <c r="M130" t="s">
        <v>94</v>
      </c>
      <c r="N130" t="b">
        <f t="shared" si="1"/>
        <v>1</v>
      </c>
      <c r="O130">
        <v>100012</v>
      </c>
      <c r="P130" t="s">
        <v>64</v>
      </c>
      <c r="Q130" t="s">
        <v>65</v>
      </c>
      <c r="R130" t="s">
        <v>91</v>
      </c>
      <c r="T130" t="s">
        <v>67</v>
      </c>
      <c r="U130" t="s">
        <v>99</v>
      </c>
      <c r="W130">
        <v>2017000187</v>
      </c>
      <c r="X130">
        <v>30</v>
      </c>
      <c r="Y130">
        <v>28.25</v>
      </c>
      <c r="Z130">
        <v>0</v>
      </c>
      <c r="AA130">
        <v>28.25</v>
      </c>
      <c r="AB130">
        <v>100</v>
      </c>
      <c r="AC130">
        <v>94.166600000000003</v>
      </c>
      <c r="AD130">
        <v>100</v>
      </c>
      <c r="AE130">
        <v>94.166600000000003</v>
      </c>
      <c r="AF130">
        <v>0</v>
      </c>
      <c r="AG130">
        <v>94</v>
      </c>
    </row>
    <row r="131" spans="1:33" x14ac:dyDescent="0.25">
      <c r="A131">
        <v>100012</v>
      </c>
      <c r="B131" t="s">
        <v>64</v>
      </c>
      <c r="C131" t="s">
        <v>65</v>
      </c>
      <c r="D131" t="s">
        <v>91</v>
      </c>
      <c r="F131" t="s">
        <v>67</v>
      </c>
      <c r="G131" t="s">
        <v>99</v>
      </c>
      <c r="H131">
        <v>2017000188</v>
      </c>
      <c r="I131">
        <v>30</v>
      </c>
      <c r="J131">
        <v>28.5</v>
      </c>
      <c r="K131">
        <v>100</v>
      </c>
      <c r="L131">
        <v>95</v>
      </c>
      <c r="M131" t="s">
        <v>94</v>
      </c>
      <c r="N131" t="b">
        <f t="shared" ref="N131:N194" si="2">L131=AG131</f>
        <v>1</v>
      </c>
      <c r="O131">
        <v>100012</v>
      </c>
      <c r="P131" t="s">
        <v>64</v>
      </c>
      <c r="Q131" t="s">
        <v>65</v>
      </c>
      <c r="R131" t="s">
        <v>91</v>
      </c>
      <c r="T131" t="s">
        <v>67</v>
      </c>
      <c r="U131" t="s">
        <v>99</v>
      </c>
      <c r="W131">
        <v>2017000188</v>
      </c>
      <c r="X131">
        <v>30</v>
      </c>
      <c r="Y131">
        <v>28.5</v>
      </c>
      <c r="Z131">
        <v>0</v>
      </c>
      <c r="AA131">
        <v>28.5</v>
      </c>
      <c r="AB131">
        <v>100</v>
      </c>
      <c r="AC131">
        <v>95</v>
      </c>
      <c r="AD131">
        <v>100</v>
      </c>
      <c r="AE131">
        <v>95</v>
      </c>
      <c r="AF131">
        <v>0</v>
      </c>
      <c r="AG131">
        <v>95</v>
      </c>
    </row>
    <row r="132" spans="1:33" x14ac:dyDescent="0.25">
      <c r="A132">
        <v>100012</v>
      </c>
      <c r="B132" t="s">
        <v>64</v>
      </c>
      <c r="C132" t="s">
        <v>65</v>
      </c>
      <c r="D132" t="s">
        <v>91</v>
      </c>
      <c r="F132" t="s">
        <v>67</v>
      </c>
      <c r="G132" t="s">
        <v>99</v>
      </c>
      <c r="H132">
        <v>2017000189</v>
      </c>
      <c r="I132">
        <v>30</v>
      </c>
      <c r="J132">
        <v>29</v>
      </c>
      <c r="K132">
        <v>100</v>
      </c>
      <c r="L132">
        <v>97</v>
      </c>
      <c r="M132" t="s">
        <v>94</v>
      </c>
      <c r="N132" t="b">
        <f t="shared" si="2"/>
        <v>1</v>
      </c>
      <c r="O132">
        <v>100012</v>
      </c>
      <c r="P132" t="s">
        <v>64</v>
      </c>
      <c r="Q132" t="s">
        <v>65</v>
      </c>
      <c r="R132" t="s">
        <v>91</v>
      </c>
      <c r="T132" t="s">
        <v>67</v>
      </c>
      <c r="U132" t="s">
        <v>99</v>
      </c>
      <c r="W132">
        <v>2017000189</v>
      </c>
      <c r="X132">
        <v>30</v>
      </c>
      <c r="Y132">
        <v>29</v>
      </c>
      <c r="Z132">
        <v>0</v>
      </c>
      <c r="AA132">
        <v>29</v>
      </c>
      <c r="AB132">
        <v>100</v>
      </c>
      <c r="AC132">
        <v>96.666600000000003</v>
      </c>
      <c r="AD132">
        <v>100</v>
      </c>
      <c r="AE132">
        <v>96.666600000000003</v>
      </c>
      <c r="AF132">
        <v>0</v>
      </c>
      <c r="AG132">
        <v>97</v>
      </c>
    </row>
    <row r="133" spans="1:33" x14ac:dyDescent="0.25">
      <c r="A133">
        <v>100012</v>
      </c>
      <c r="B133" t="s">
        <v>64</v>
      </c>
      <c r="C133" t="s">
        <v>65</v>
      </c>
      <c r="D133" t="s">
        <v>91</v>
      </c>
      <c r="F133" t="s">
        <v>67</v>
      </c>
      <c r="G133" t="s">
        <v>99</v>
      </c>
      <c r="H133">
        <v>2017000190</v>
      </c>
      <c r="I133">
        <v>30</v>
      </c>
      <c r="J133">
        <v>28</v>
      </c>
      <c r="K133">
        <v>100</v>
      </c>
      <c r="L133">
        <v>93</v>
      </c>
      <c r="M133" t="s">
        <v>94</v>
      </c>
      <c r="N133" t="b">
        <f t="shared" si="2"/>
        <v>1</v>
      </c>
      <c r="O133">
        <v>100012</v>
      </c>
      <c r="P133" t="s">
        <v>64</v>
      </c>
      <c r="Q133" t="s">
        <v>65</v>
      </c>
      <c r="R133" t="s">
        <v>91</v>
      </c>
      <c r="T133" t="s">
        <v>67</v>
      </c>
      <c r="U133" t="s">
        <v>99</v>
      </c>
      <c r="W133">
        <v>2017000190</v>
      </c>
      <c r="X133">
        <v>30</v>
      </c>
      <c r="Y133">
        <v>28</v>
      </c>
      <c r="Z133">
        <v>0</v>
      </c>
      <c r="AA133">
        <v>28</v>
      </c>
      <c r="AB133">
        <v>100</v>
      </c>
      <c r="AC133">
        <v>93.333299999999994</v>
      </c>
      <c r="AD133">
        <v>100</v>
      </c>
      <c r="AE133">
        <v>93.333299999999994</v>
      </c>
      <c r="AF133">
        <v>0</v>
      </c>
      <c r="AG133">
        <v>93</v>
      </c>
    </row>
    <row r="134" spans="1:33" x14ac:dyDescent="0.25">
      <c r="A134">
        <v>100012</v>
      </c>
      <c r="B134" t="s">
        <v>64</v>
      </c>
      <c r="C134" t="s">
        <v>65</v>
      </c>
      <c r="D134" t="s">
        <v>91</v>
      </c>
      <c r="F134" t="s">
        <v>67</v>
      </c>
      <c r="G134" t="s">
        <v>99</v>
      </c>
      <c r="H134">
        <v>2017000191</v>
      </c>
      <c r="I134">
        <v>30</v>
      </c>
      <c r="J134">
        <v>30</v>
      </c>
      <c r="K134">
        <v>100</v>
      </c>
      <c r="L134">
        <v>100</v>
      </c>
      <c r="M134" t="s">
        <v>94</v>
      </c>
      <c r="N134" t="b">
        <f t="shared" si="2"/>
        <v>1</v>
      </c>
      <c r="O134">
        <v>100012</v>
      </c>
      <c r="P134" t="s">
        <v>64</v>
      </c>
      <c r="Q134" t="s">
        <v>65</v>
      </c>
      <c r="R134" t="s">
        <v>91</v>
      </c>
      <c r="T134" t="s">
        <v>67</v>
      </c>
      <c r="U134" t="s">
        <v>99</v>
      </c>
      <c r="W134">
        <v>2017000191</v>
      </c>
      <c r="X134">
        <v>30</v>
      </c>
      <c r="Y134">
        <v>30</v>
      </c>
      <c r="Z134">
        <v>0</v>
      </c>
      <c r="AA134">
        <v>30</v>
      </c>
      <c r="AB134">
        <v>100</v>
      </c>
      <c r="AC134">
        <v>100</v>
      </c>
      <c r="AD134">
        <v>100</v>
      </c>
      <c r="AE134">
        <v>100</v>
      </c>
      <c r="AF134">
        <v>0</v>
      </c>
      <c r="AG134">
        <v>100</v>
      </c>
    </row>
    <row r="135" spans="1:33" x14ac:dyDescent="0.25">
      <c r="A135">
        <v>100012</v>
      </c>
      <c r="B135" t="s">
        <v>64</v>
      </c>
      <c r="C135" t="s">
        <v>65</v>
      </c>
      <c r="D135" t="s">
        <v>91</v>
      </c>
      <c r="F135" t="s">
        <v>67</v>
      </c>
      <c r="G135" t="s">
        <v>99</v>
      </c>
      <c r="H135">
        <v>2017000192</v>
      </c>
      <c r="I135">
        <v>30</v>
      </c>
      <c r="J135">
        <v>30</v>
      </c>
      <c r="K135">
        <v>100</v>
      </c>
      <c r="L135">
        <v>100</v>
      </c>
      <c r="M135" t="s">
        <v>94</v>
      </c>
      <c r="N135" t="b">
        <f t="shared" si="2"/>
        <v>1</v>
      </c>
      <c r="O135">
        <v>100012</v>
      </c>
      <c r="P135" t="s">
        <v>64</v>
      </c>
      <c r="Q135" t="s">
        <v>65</v>
      </c>
      <c r="R135" t="s">
        <v>91</v>
      </c>
      <c r="T135" t="s">
        <v>67</v>
      </c>
      <c r="U135" t="s">
        <v>99</v>
      </c>
      <c r="W135">
        <v>2017000192</v>
      </c>
      <c r="X135">
        <v>30</v>
      </c>
      <c r="Y135">
        <v>30</v>
      </c>
      <c r="Z135">
        <v>0</v>
      </c>
      <c r="AA135">
        <v>30</v>
      </c>
      <c r="AB135">
        <v>100</v>
      </c>
      <c r="AC135">
        <v>100</v>
      </c>
      <c r="AD135">
        <v>100</v>
      </c>
      <c r="AE135">
        <v>100</v>
      </c>
      <c r="AF135">
        <v>0</v>
      </c>
      <c r="AG135">
        <v>100</v>
      </c>
    </row>
    <row r="136" spans="1:33" x14ac:dyDescent="0.25">
      <c r="A136">
        <v>100012</v>
      </c>
      <c r="B136" t="s">
        <v>64</v>
      </c>
      <c r="C136" t="s">
        <v>65</v>
      </c>
      <c r="D136" t="s">
        <v>91</v>
      </c>
      <c r="F136" t="s">
        <v>67</v>
      </c>
      <c r="G136" t="s">
        <v>99</v>
      </c>
      <c r="H136">
        <v>2017000193</v>
      </c>
      <c r="I136">
        <v>30</v>
      </c>
      <c r="J136">
        <v>27.75</v>
      </c>
      <c r="K136">
        <v>100</v>
      </c>
      <c r="L136">
        <v>93</v>
      </c>
      <c r="M136" t="s">
        <v>94</v>
      </c>
      <c r="N136" t="b">
        <f t="shared" si="2"/>
        <v>1</v>
      </c>
      <c r="O136">
        <v>100012</v>
      </c>
      <c r="P136" t="s">
        <v>64</v>
      </c>
      <c r="Q136" t="s">
        <v>65</v>
      </c>
      <c r="R136" t="s">
        <v>91</v>
      </c>
      <c r="T136" t="s">
        <v>67</v>
      </c>
      <c r="U136" t="s">
        <v>99</v>
      </c>
      <c r="W136">
        <v>2017000193</v>
      </c>
      <c r="X136">
        <v>30</v>
      </c>
      <c r="Y136">
        <v>27.75</v>
      </c>
      <c r="Z136">
        <v>0</v>
      </c>
      <c r="AA136">
        <v>27.75</v>
      </c>
      <c r="AB136">
        <v>100</v>
      </c>
      <c r="AC136">
        <v>92.5</v>
      </c>
      <c r="AD136">
        <v>100</v>
      </c>
      <c r="AE136">
        <v>92.5</v>
      </c>
      <c r="AF136">
        <v>0</v>
      </c>
      <c r="AG136">
        <v>93</v>
      </c>
    </row>
    <row r="137" spans="1:33" x14ac:dyDescent="0.25">
      <c r="A137">
        <v>100012</v>
      </c>
      <c r="B137" t="s">
        <v>64</v>
      </c>
      <c r="C137" t="s">
        <v>65</v>
      </c>
      <c r="D137" t="s">
        <v>91</v>
      </c>
      <c r="F137" t="s">
        <v>67</v>
      </c>
      <c r="G137" t="s">
        <v>99</v>
      </c>
      <c r="H137">
        <v>2017000194</v>
      </c>
      <c r="I137">
        <v>30</v>
      </c>
      <c r="J137">
        <v>29.75</v>
      </c>
      <c r="K137">
        <v>100</v>
      </c>
      <c r="L137">
        <v>99</v>
      </c>
      <c r="M137" t="s">
        <v>94</v>
      </c>
      <c r="N137" t="b">
        <f t="shared" si="2"/>
        <v>1</v>
      </c>
      <c r="O137">
        <v>100012</v>
      </c>
      <c r="P137" t="s">
        <v>64</v>
      </c>
      <c r="Q137" t="s">
        <v>65</v>
      </c>
      <c r="R137" t="s">
        <v>91</v>
      </c>
      <c r="T137" t="s">
        <v>67</v>
      </c>
      <c r="U137" t="s">
        <v>99</v>
      </c>
      <c r="W137">
        <v>2017000194</v>
      </c>
      <c r="X137">
        <v>30</v>
      </c>
      <c r="Y137">
        <v>29.75</v>
      </c>
      <c r="Z137">
        <v>0</v>
      </c>
      <c r="AA137">
        <v>29.75</v>
      </c>
      <c r="AB137">
        <v>100</v>
      </c>
      <c r="AC137">
        <v>99.166600000000003</v>
      </c>
      <c r="AD137">
        <v>100</v>
      </c>
      <c r="AE137">
        <v>99.166600000000003</v>
      </c>
      <c r="AF137">
        <v>0</v>
      </c>
      <c r="AG137">
        <v>99</v>
      </c>
    </row>
    <row r="138" spans="1:33" x14ac:dyDescent="0.25">
      <c r="A138">
        <v>100012</v>
      </c>
      <c r="B138" t="s">
        <v>64</v>
      </c>
      <c r="C138" t="s">
        <v>65</v>
      </c>
      <c r="D138" t="s">
        <v>91</v>
      </c>
      <c r="F138" t="s">
        <v>96</v>
      </c>
      <c r="G138" t="s">
        <v>99</v>
      </c>
      <c r="H138">
        <v>2017000195</v>
      </c>
      <c r="I138">
        <v>30</v>
      </c>
      <c r="J138">
        <v>29.5</v>
      </c>
      <c r="K138">
        <v>100</v>
      </c>
      <c r="L138">
        <v>98</v>
      </c>
      <c r="M138" t="s">
        <v>94</v>
      </c>
      <c r="N138" t="b">
        <f t="shared" si="2"/>
        <v>1</v>
      </c>
      <c r="O138">
        <v>100012</v>
      </c>
      <c r="P138" t="s">
        <v>64</v>
      </c>
      <c r="Q138" t="s">
        <v>65</v>
      </c>
      <c r="R138" t="s">
        <v>91</v>
      </c>
      <c r="T138" t="s">
        <v>96</v>
      </c>
      <c r="U138" t="s">
        <v>99</v>
      </c>
      <c r="W138">
        <v>2017000195</v>
      </c>
      <c r="X138">
        <v>30</v>
      </c>
      <c r="Y138">
        <v>29.5</v>
      </c>
      <c r="Z138">
        <v>0</v>
      </c>
      <c r="AA138">
        <v>29.5</v>
      </c>
      <c r="AB138">
        <v>100</v>
      </c>
      <c r="AC138">
        <v>98.333299999999994</v>
      </c>
      <c r="AD138">
        <v>100</v>
      </c>
      <c r="AE138">
        <v>98.333299999999994</v>
      </c>
      <c r="AF138">
        <v>0</v>
      </c>
      <c r="AG138">
        <v>98</v>
      </c>
    </row>
    <row r="139" spans="1:33" x14ac:dyDescent="0.25">
      <c r="A139">
        <v>100012</v>
      </c>
      <c r="B139" t="s">
        <v>64</v>
      </c>
      <c r="C139" t="s">
        <v>65</v>
      </c>
      <c r="D139" t="s">
        <v>91</v>
      </c>
      <c r="F139" t="s">
        <v>96</v>
      </c>
      <c r="G139" t="s">
        <v>99</v>
      </c>
      <c r="H139">
        <v>2017000196</v>
      </c>
      <c r="I139">
        <v>30</v>
      </c>
      <c r="J139">
        <v>29</v>
      </c>
      <c r="K139">
        <v>100</v>
      </c>
      <c r="L139">
        <v>97</v>
      </c>
      <c r="M139" t="s">
        <v>94</v>
      </c>
      <c r="N139" t="b">
        <f t="shared" si="2"/>
        <v>1</v>
      </c>
      <c r="O139">
        <v>100012</v>
      </c>
      <c r="P139" t="s">
        <v>64</v>
      </c>
      <c r="Q139" t="s">
        <v>65</v>
      </c>
      <c r="R139" t="s">
        <v>91</v>
      </c>
      <c r="T139" t="s">
        <v>96</v>
      </c>
      <c r="U139" t="s">
        <v>99</v>
      </c>
      <c r="W139">
        <v>2017000196</v>
      </c>
      <c r="X139">
        <v>30</v>
      </c>
      <c r="Y139">
        <v>29</v>
      </c>
      <c r="Z139">
        <v>0</v>
      </c>
      <c r="AA139">
        <v>29</v>
      </c>
      <c r="AB139">
        <v>100</v>
      </c>
      <c r="AC139">
        <v>96.666600000000003</v>
      </c>
      <c r="AD139">
        <v>100</v>
      </c>
      <c r="AE139">
        <v>96.666600000000003</v>
      </c>
      <c r="AF139">
        <v>0</v>
      </c>
      <c r="AG139">
        <v>97</v>
      </c>
    </row>
    <row r="140" spans="1:33" x14ac:dyDescent="0.25">
      <c r="A140">
        <v>100012</v>
      </c>
      <c r="B140" t="s">
        <v>64</v>
      </c>
      <c r="C140" t="s">
        <v>65</v>
      </c>
      <c r="D140" t="s">
        <v>91</v>
      </c>
      <c r="F140" t="s">
        <v>96</v>
      </c>
      <c r="G140" t="s">
        <v>99</v>
      </c>
      <c r="H140">
        <v>2017000197</v>
      </c>
      <c r="I140">
        <v>30</v>
      </c>
      <c r="J140">
        <v>27.5</v>
      </c>
      <c r="K140">
        <v>100</v>
      </c>
      <c r="L140">
        <v>92</v>
      </c>
      <c r="M140" t="s">
        <v>94</v>
      </c>
      <c r="N140" t="b">
        <f t="shared" si="2"/>
        <v>1</v>
      </c>
      <c r="O140">
        <v>100012</v>
      </c>
      <c r="P140" t="s">
        <v>64</v>
      </c>
      <c r="Q140" t="s">
        <v>65</v>
      </c>
      <c r="R140" t="s">
        <v>91</v>
      </c>
      <c r="T140" t="s">
        <v>96</v>
      </c>
      <c r="U140" t="s">
        <v>99</v>
      </c>
      <c r="W140">
        <v>2017000197</v>
      </c>
      <c r="X140">
        <v>30</v>
      </c>
      <c r="Y140">
        <v>27.5</v>
      </c>
      <c r="Z140">
        <v>0</v>
      </c>
      <c r="AA140">
        <v>27.5</v>
      </c>
      <c r="AB140">
        <v>100</v>
      </c>
      <c r="AC140">
        <v>91.666600000000003</v>
      </c>
      <c r="AD140">
        <v>100</v>
      </c>
      <c r="AE140">
        <v>91.666600000000003</v>
      </c>
      <c r="AF140">
        <v>0</v>
      </c>
      <c r="AG140">
        <v>92</v>
      </c>
    </row>
    <row r="141" spans="1:33" x14ac:dyDescent="0.25">
      <c r="A141">
        <v>100012</v>
      </c>
      <c r="B141" t="s">
        <v>64</v>
      </c>
      <c r="C141" t="s">
        <v>65</v>
      </c>
      <c r="D141" t="s">
        <v>91</v>
      </c>
      <c r="F141" t="s">
        <v>96</v>
      </c>
      <c r="G141" t="s">
        <v>99</v>
      </c>
      <c r="H141">
        <v>2017000198</v>
      </c>
      <c r="I141">
        <v>30</v>
      </c>
      <c r="J141">
        <v>28</v>
      </c>
      <c r="K141">
        <v>100</v>
      </c>
      <c r="L141">
        <v>93</v>
      </c>
      <c r="M141" t="s">
        <v>94</v>
      </c>
      <c r="N141" t="b">
        <f t="shared" si="2"/>
        <v>1</v>
      </c>
      <c r="O141">
        <v>100012</v>
      </c>
      <c r="P141" t="s">
        <v>64</v>
      </c>
      <c r="Q141" t="s">
        <v>65</v>
      </c>
      <c r="R141" t="s">
        <v>91</v>
      </c>
      <c r="T141" t="s">
        <v>96</v>
      </c>
      <c r="U141" t="s">
        <v>99</v>
      </c>
      <c r="W141">
        <v>2017000198</v>
      </c>
      <c r="X141">
        <v>30</v>
      </c>
      <c r="Y141">
        <v>28</v>
      </c>
      <c r="Z141">
        <v>0</v>
      </c>
      <c r="AA141">
        <v>28</v>
      </c>
      <c r="AB141">
        <v>100</v>
      </c>
      <c r="AC141">
        <v>93.333299999999994</v>
      </c>
      <c r="AD141">
        <v>100</v>
      </c>
      <c r="AE141">
        <v>93.333299999999994</v>
      </c>
      <c r="AF141">
        <v>0</v>
      </c>
      <c r="AG141">
        <v>93</v>
      </c>
    </row>
    <row r="142" spans="1:33" x14ac:dyDescent="0.25">
      <c r="A142">
        <v>100012</v>
      </c>
      <c r="B142" t="s">
        <v>64</v>
      </c>
      <c r="C142" t="s">
        <v>65</v>
      </c>
      <c r="D142" t="s">
        <v>91</v>
      </c>
      <c r="F142" t="s">
        <v>96</v>
      </c>
      <c r="G142" t="s">
        <v>99</v>
      </c>
      <c r="H142">
        <v>2017000199</v>
      </c>
      <c r="I142">
        <v>30</v>
      </c>
      <c r="J142">
        <v>30</v>
      </c>
      <c r="K142">
        <v>100</v>
      </c>
      <c r="L142">
        <v>100</v>
      </c>
      <c r="M142" t="s">
        <v>94</v>
      </c>
      <c r="N142" t="b">
        <f t="shared" si="2"/>
        <v>1</v>
      </c>
      <c r="O142">
        <v>100012</v>
      </c>
      <c r="P142" t="s">
        <v>64</v>
      </c>
      <c r="Q142" t="s">
        <v>65</v>
      </c>
      <c r="R142" t="s">
        <v>91</v>
      </c>
      <c r="T142" t="s">
        <v>96</v>
      </c>
      <c r="U142" t="s">
        <v>99</v>
      </c>
      <c r="W142">
        <v>2017000199</v>
      </c>
      <c r="X142">
        <v>30</v>
      </c>
      <c r="Y142">
        <v>30</v>
      </c>
      <c r="Z142">
        <v>0</v>
      </c>
      <c r="AA142">
        <v>30</v>
      </c>
      <c r="AB142">
        <v>100</v>
      </c>
      <c r="AC142">
        <v>100</v>
      </c>
      <c r="AD142">
        <v>100</v>
      </c>
      <c r="AE142">
        <v>100</v>
      </c>
      <c r="AF142">
        <v>0</v>
      </c>
      <c r="AG142">
        <v>100</v>
      </c>
    </row>
    <row r="143" spans="1:33" x14ac:dyDescent="0.25">
      <c r="A143">
        <v>100012</v>
      </c>
      <c r="B143" t="s">
        <v>64</v>
      </c>
      <c r="C143" t="s">
        <v>65</v>
      </c>
      <c r="D143" t="s">
        <v>91</v>
      </c>
      <c r="F143" t="s">
        <v>96</v>
      </c>
      <c r="G143" t="s">
        <v>99</v>
      </c>
      <c r="H143">
        <v>2017000200</v>
      </c>
      <c r="I143">
        <v>30</v>
      </c>
      <c r="J143">
        <v>30</v>
      </c>
      <c r="K143">
        <v>100</v>
      </c>
      <c r="L143">
        <v>100</v>
      </c>
      <c r="M143" t="s">
        <v>94</v>
      </c>
      <c r="N143" t="b">
        <f t="shared" si="2"/>
        <v>1</v>
      </c>
      <c r="O143">
        <v>100012</v>
      </c>
      <c r="P143" t="s">
        <v>64</v>
      </c>
      <c r="Q143" t="s">
        <v>65</v>
      </c>
      <c r="R143" t="s">
        <v>91</v>
      </c>
      <c r="T143" t="s">
        <v>96</v>
      </c>
      <c r="U143" t="s">
        <v>99</v>
      </c>
      <c r="W143">
        <v>2017000200</v>
      </c>
      <c r="X143">
        <v>30</v>
      </c>
      <c r="Y143">
        <v>30</v>
      </c>
      <c r="Z143">
        <v>0</v>
      </c>
      <c r="AA143">
        <v>30</v>
      </c>
      <c r="AB143">
        <v>100</v>
      </c>
      <c r="AC143">
        <v>100</v>
      </c>
      <c r="AD143">
        <v>100</v>
      </c>
      <c r="AE143">
        <v>100</v>
      </c>
      <c r="AF143">
        <v>0</v>
      </c>
      <c r="AG143">
        <v>100</v>
      </c>
    </row>
    <row r="144" spans="1:33" x14ac:dyDescent="0.25">
      <c r="A144">
        <v>100012</v>
      </c>
      <c r="B144" t="s">
        <v>64</v>
      </c>
      <c r="C144" t="s">
        <v>65</v>
      </c>
      <c r="D144" t="s">
        <v>91</v>
      </c>
      <c r="F144" t="s">
        <v>96</v>
      </c>
      <c r="G144" t="s">
        <v>99</v>
      </c>
      <c r="H144">
        <v>2017000201</v>
      </c>
      <c r="I144">
        <v>30</v>
      </c>
      <c r="J144">
        <v>29.25</v>
      </c>
      <c r="K144">
        <v>100</v>
      </c>
      <c r="L144">
        <v>98</v>
      </c>
      <c r="M144" t="s">
        <v>94</v>
      </c>
      <c r="N144" t="b">
        <f t="shared" si="2"/>
        <v>1</v>
      </c>
      <c r="O144">
        <v>100012</v>
      </c>
      <c r="P144" t="s">
        <v>64</v>
      </c>
      <c r="Q144" t="s">
        <v>65</v>
      </c>
      <c r="R144" t="s">
        <v>91</v>
      </c>
      <c r="T144" t="s">
        <v>96</v>
      </c>
      <c r="U144" t="s">
        <v>99</v>
      </c>
      <c r="W144">
        <v>2017000201</v>
      </c>
      <c r="X144">
        <v>30</v>
      </c>
      <c r="Y144">
        <v>29.25</v>
      </c>
      <c r="Z144">
        <v>0</v>
      </c>
      <c r="AA144">
        <v>29.25</v>
      </c>
      <c r="AB144">
        <v>100</v>
      </c>
      <c r="AC144">
        <v>97.5</v>
      </c>
      <c r="AD144">
        <v>100</v>
      </c>
      <c r="AE144">
        <v>97.5</v>
      </c>
      <c r="AF144">
        <v>0</v>
      </c>
      <c r="AG144">
        <v>98</v>
      </c>
    </row>
    <row r="145" spans="1:33" x14ac:dyDescent="0.25">
      <c r="A145">
        <v>100012</v>
      </c>
      <c r="B145" t="s">
        <v>64</v>
      </c>
      <c r="C145" t="s">
        <v>65</v>
      </c>
      <c r="D145" t="s">
        <v>91</v>
      </c>
      <c r="F145" t="s">
        <v>96</v>
      </c>
      <c r="G145" t="s">
        <v>99</v>
      </c>
      <c r="H145">
        <v>2017000202</v>
      </c>
      <c r="I145">
        <v>30</v>
      </c>
      <c r="J145">
        <v>30</v>
      </c>
      <c r="K145">
        <v>100</v>
      </c>
      <c r="L145">
        <v>100</v>
      </c>
      <c r="M145" t="s">
        <v>94</v>
      </c>
      <c r="N145" t="b">
        <f t="shared" si="2"/>
        <v>1</v>
      </c>
      <c r="O145">
        <v>100012</v>
      </c>
      <c r="P145" t="s">
        <v>64</v>
      </c>
      <c r="Q145" t="s">
        <v>65</v>
      </c>
      <c r="R145" t="s">
        <v>91</v>
      </c>
      <c r="T145" t="s">
        <v>96</v>
      </c>
      <c r="U145" t="s">
        <v>99</v>
      </c>
      <c r="W145">
        <v>2017000202</v>
      </c>
      <c r="X145">
        <v>30</v>
      </c>
      <c r="Y145">
        <v>30</v>
      </c>
      <c r="Z145">
        <v>0</v>
      </c>
      <c r="AA145">
        <v>30</v>
      </c>
      <c r="AB145">
        <v>100</v>
      </c>
      <c r="AC145">
        <v>100</v>
      </c>
      <c r="AD145">
        <v>100</v>
      </c>
      <c r="AE145">
        <v>100</v>
      </c>
      <c r="AF145">
        <v>0</v>
      </c>
      <c r="AG145">
        <v>100</v>
      </c>
    </row>
    <row r="146" spans="1:33" x14ac:dyDescent="0.25">
      <c r="A146">
        <v>100012</v>
      </c>
      <c r="B146" t="s">
        <v>64</v>
      </c>
      <c r="C146" t="s">
        <v>65</v>
      </c>
      <c r="D146" t="s">
        <v>91</v>
      </c>
      <c r="F146" t="s">
        <v>96</v>
      </c>
      <c r="G146" t="s">
        <v>99</v>
      </c>
      <c r="H146">
        <v>2017000203</v>
      </c>
      <c r="I146">
        <v>30</v>
      </c>
      <c r="J146">
        <v>28.5</v>
      </c>
      <c r="K146">
        <v>100</v>
      </c>
      <c r="L146">
        <v>95</v>
      </c>
      <c r="M146" t="s">
        <v>94</v>
      </c>
      <c r="N146" t="b">
        <f t="shared" si="2"/>
        <v>1</v>
      </c>
      <c r="O146">
        <v>100012</v>
      </c>
      <c r="P146" t="s">
        <v>64</v>
      </c>
      <c r="Q146" t="s">
        <v>65</v>
      </c>
      <c r="R146" t="s">
        <v>91</v>
      </c>
      <c r="T146" t="s">
        <v>96</v>
      </c>
      <c r="U146" t="s">
        <v>99</v>
      </c>
      <c r="W146">
        <v>2017000203</v>
      </c>
      <c r="X146">
        <v>30</v>
      </c>
      <c r="Y146">
        <v>28.5</v>
      </c>
      <c r="Z146">
        <v>0</v>
      </c>
      <c r="AA146">
        <v>28.5</v>
      </c>
      <c r="AB146">
        <v>100</v>
      </c>
      <c r="AC146">
        <v>95</v>
      </c>
      <c r="AD146">
        <v>100</v>
      </c>
      <c r="AE146">
        <v>95</v>
      </c>
      <c r="AF146">
        <v>0</v>
      </c>
      <c r="AG146">
        <v>95</v>
      </c>
    </row>
    <row r="147" spans="1:33" x14ac:dyDescent="0.25">
      <c r="A147">
        <v>100012</v>
      </c>
      <c r="B147" t="s">
        <v>64</v>
      </c>
      <c r="C147" t="s">
        <v>65</v>
      </c>
      <c r="D147" t="s">
        <v>91</v>
      </c>
      <c r="F147" t="s">
        <v>96</v>
      </c>
      <c r="G147" t="s">
        <v>99</v>
      </c>
      <c r="H147">
        <v>2017000204</v>
      </c>
      <c r="I147">
        <v>30</v>
      </c>
      <c r="J147">
        <v>29.5</v>
      </c>
      <c r="K147">
        <v>100</v>
      </c>
      <c r="L147">
        <v>98</v>
      </c>
      <c r="M147" t="s">
        <v>94</v>
      </c>
      <c r="N147" t="b">
        <f t="shared" si="2"/>
        <v>1</v>
      </c>
      <c r="O147">
        <v>100012</v>
      </c>
      <c r="P147" t="s">
        <v>64</v>
      </c>
      <c r="Q147" t="s">
        <v>65</v>
      </c>
      <c r="R147" t="s">
        <v>91</v>
      </c>
      <c r="T147" t="s">
        <v>96</v>
      </c>
      <c r="U147" t="s">
        <v>99</v>
      </c>
      <c r="W147">
        <v>2017000204</v>
      </c>
      <c r="X147">
        <v>30</v>
      </c>
      <c r="Y147">
        <v>29.5</v>
      </c>
      <c r="Z147">
        <v>0</v>
      </c>
      <c r="AA147">
        <v>29.5</v>
      </c>
      <c r="AB147">
        <v>100</v>
      </c>
      <c r="AC147">
        <v>98.333299999999994</v>
      </c>
      <c r="AD147">
        <v>100</v>
      </c>
      <c r="AE147">
        <v>98.333299999999994</v>
      </c>
      <c r="AF147">
        <v>0</v>
      </c>
      <c r="AG147">
        <v>98</v>
      </c>
    </row>
    <row r="148" spans="1:33" x14ac:dyDescent="0.25">
      <c r="A148">
        <v>100012</v>
      </c>
      <c r="B148" t="s">
        <v>64</v>
      </c>
      <c r="C148" t="s">
        <v>65</v>
      </c>
      <c r="D148" t="s">
        <v>91</v>
      </c>
      <c r="F148" t="s">
        <v>96</v>
      </c>
      <c r="G148" t="s">
        <v>99</v>
      </c>
      <c r="H148">
        <v>2017000205</v>
      </c>
      <c r="I148">
        <v>30</v>
      </c>
      <c r="J148">
        <v>29.5</v>
      </c>
      <c r="K148">
        <v>100</v>
      </c>
      <c r="L148">
        <v>98</v>
      </c>
      <c r="M148" t="s">
        <v>94</v>
      </c>
      <c r="N148" t="b">
        <f t="shared" si="2"/>
        <v>1</v>
      </c>
      <c r="O148">
        <v>100012</v>
      </c>
      <c r="P148" t="s">
        <v>64</v>
      </c>
      <c r="Q148" t="s">
        <v>65</v>
      </c>
      <c r="R148" t="s">
        <v>91</v>
      </c>
      <c r="T148" t="s">
        <v>96</v>
      </c>
      <c r="U148" t="s">
        <v>99</v>
      </c>
      <c r="W148">
        <v>2017000205</v>
      </c>
      <c r="X148">
        <v>30</v>
      </c>
      <c r="Y148">
        <v>29.5</v>
      </c>
      <c r="Z148">
        <v>0</v>
      </c>
      <c r="AA148">
        <v>29.5</v>
      </c>
      <c r="AB148">
        <v>100</v>
      </c>
      <c r="AC148">
        <v>98.333299999999994</v>
      </c>
      <c r="AD148">
        <v>100</v>
      </c>
      <c r="AE148">
        <v>98.333299999999994</v>
      </c>
      <c r="AF148">
        <v>0</v>
      </c>
      <c r="AG148">
        <v>98</v>
      </c>
    </row>
    <row r="149" spans="1:33" x14ac:dyDescent="0.25">
      <c r="A149">
        <v>100012</v>
      </c>
      <c r="B149" t="s">
        <v>64</v>
      </c>
      <c r="C149" t="s">
        <v>65</v>
      </c>
      <c r="D149" t="s">
        <v>91</v>
      </c>
      <c r="F149" t="s">
        <v>96</v>
      </c>
      <c r="G149" t="s">
        <v>99</v>
      </c>
      <c r="H149">
        <v>2017000207</v>
      </c>
      <c r="I149">
        <v>30</v>
      </c>
      <c r="J149">
        <v>28.75</v>
      </c>
      <c r="K149">
        <v>100</v>
      </c>
      <c r="L149">
        <v>96</v>
      </c>
      <c r="M149" t="s">
        <v>94</v>
      </c>
      <c r="N149" t="b">
        <f t="shared" si="2"/>
        <v>1</v>
      </c>
      <c r="O149">
        <v>100012</v>
      </c>
      <c r="P149" t="s">
        <v>64</v>
      </c>
      <c r="Q149" t="s">
        <v>65</v>
      </c>
      <c r="R149" t="s">
        <v>91</v>
      </c>
      <c r="T149" t="s">
        <v>96</v>
      </c>
      <c r="U149" t="s">
        <v>99</v>
      </c>
      <c r="W149">
        <v>2017000207</v>
      </c>
      <c r="X149">
        <v>30</v>
      </c>
      <c r="Y149">
        <v>28.75</v>
      </c>
      <c r="Z149">
        <v>0</v>
      </c>
      <c r="AA149">
        <v>28.75</v>
      </c>
      <c r="AB149">
        <v>100</v>
      </c>
      <c r="AC149">
        <v>95.833299999999994</v>
      </c>
      <c r="AD149">
        <v>100</v>
      </c>
      <c r="AE149">
        <v>95.833299999999994</v>
      </c>
      <c r="AF149">
        <v>0</v>
      </c>
      <c r="AG149">
        <v>96</v>
      </c>
    </row>
    <row r="150" spans="1:33" x14ac:dyDescent="0.25">
      <c r="A150">
        <v>100012</v>
      </c>
      <c r="B150" t="s">
        <v>64</v>
      </c>
      <c r="C150" t="s">
        <v>65</v>
      </c>
      <c r="D150" t="s">
        <v>91</v>
      </c>
      <c r="F150" t="s">
        <v>96</v>
      </c>
      <c r="G150" t="s">
        <v>99</v>
      </c>
      <c r="H150">
        <v>2017000208</v>
      </c>
      <c r="I150">
        <v>30</v>
      </c>
      <c r="J150">
        <v>28.25</v>
      </c>
      <c r="K150">
        <v>100</v>
      </c>
      <c r="L150">
        <v>94</v>
      </c>
      <c r="M150" t="s">
        <v>94</v>
      </c>
      <c r="N150" t="b">
        <f t="shared" si="2"/>
        <v>1</v>
      </c>
      <c r="O150">
        <v>100012</v>
      </c>
      <c r="P150" t="s">
        <v>64</v>
      </c>
      <c r="Q150" t="s">
        <v>65</v>
      </c>
      <c r="R150" t="s">
        <v>91</v>
      </c>
      <c r="T150" t="s">
        <v>96</v>
      </c>
      <c r="U150" t="s">
        <v>99</v>
      </c>
      <c r="W150">
        <v>2017000208</v>
      </c>
      <c r="X150">
        <v>30</v>
      </c>
      <c r="Y150">
        <v>28.25</v>
      </c>
      <c r="Z150">
        <v>0</v>
      </c>
      <c r="AA150">
        <v>28.25</v>
      </c>
      <c r="AB150">
        <v>100</v>
      </c>
      <c r="AC150">
        <v>94.166600000000003</v>
      </c>
      <c r="AD150">
        <v>100</v>
      </c>
      <c r="AE150">
        <v>94.166600000000003</v>
      </c>
      <c r="AF150">
        <v>0</v>
      </c>
      <c r="AG150">
        <v>94</v>
      </c>
    </row>
    <row r="151" spans="1:33" x14ac:dyDescent="0.25">
      <c r="A151">
        <v>100012</v>
      </c>
      <c r="B151" t="s">
        <v>64</v>
      </c>
      <c r="C151" t="s">
        <v>65</v>
      </c>
      <c r="D151" t="s">
        <v>91</v>
      </c>
      <c r="F151" t="s">
        <v>96</v>
      </c>
      <c r="G151" t="s">
        <v>99</v>
      </c>
      <c r="H151">
        <v>2017000209</v>
      </c>
      <c r="I151">
        <v>30</v>
      </c>
      <c r="J151">
        <v>30</v>
      </c>
      <c r="K151">
        <v>100</v>
      </c>
      <c r="L151">
        <v>100</v>
      </c>
      <c r="M151" t="s">
        <v>94</v>
      </c>
      <c r="N151" t="b">
        <f t="shared" si="2"/>
        <v>1</v>
      </c>
      <c r="O151">
        <v>100012</v>
      </c>
      <c r="P151" t="s">
        <v>64</v>
      </c>
      <c r="Q151" t="s">
        <v>65</v>
      </c>
      <c r="R151" t="s">
        <v>91</v>
      </c>
      <c r="T151" t="s">
        <v>96</v>
      </c>
      <c r="U151" t="s">
        <v>99</v>
      </c>
      <c r="W151">
        <v>2017000209</v>
      </c>
      <c r="X151">
        <v>30</v>
      </c>
      <c r="Y151">
        <v>30</v>
      </c>
      <c r="Z151">
        <v>0</v>
      </c>
      <c r="AA151">
        <v>30</v>
      </c>
      <c r="AB151">
        <v>100</v>
      </c>
      <c r="AC151">
        <v>100</v>
      </c>
      <c r="AD151">
        <v>100</v>
      </c>
      <c r="AE151">
        <v>100</v>
      </c>
      <c r="AF151">
        <v>0</v>
      </c>
      <c r="AG151">
        <v>100</v>
      </c>
    </row>
    <row r="152" spans="1:33" x14ac:dyDescent="0.25">
      <c r="A152">
        <v>100012</v>
      </c>
      <c r="B152" t="s">
        <v>64</v>
      </c>
      <c r="C152" t="s">
        <v>65</v>
      </c>
      <c r="D152" t="s">
        <v>91</v>
      </c>
      <c r="F152" t="s">
        <v>96</v>
      </c>
      <c r="G152" t="s">
        <v>99</v>
      </c>
      <c r="H152">
        <v>2017000210</v>
      </c>
      <c r="I152">
        <v>30</v>
      </c>
      <c r="J152">
        <v>27</v>
      </c>
      <c r="K152">
        <v>100</v>
      </c>
      <c r="L152">
        <v>90</v>
      </c>
      <c r="M152" t="s">
        <v>94</v>
      </c>
      <c r="N152" t="b">
        <f t="shared" si="2"/>
        <v>1</v>
      </c>
      <c r="O152">
        <v>100012</v>
      </c>
      <c r="P152" t="s">
        <v>64</v>
      </c>
      <c r="Q152" t="s">
        <v>65</v>
      </c>
      <c r="R152" t="s">
        <v>91</v>
      </c>
      <c r="T152" t="s">
        <v>96</v>
      </c>
      <c r="U152" t="s">
        <v>99</v>
      </c>
      <c r="W152">
        <v>2017000210</v>
      </c>
      <c r="X152">
        <v>30</v>
      </c>
      <c r="Y152">
        <v>27</v>
      </c>
      <c r="Z152">
        <v>0</v>
      </c>
      <c r="AA152">
        <v>27</v>
      </c>
      <c r="AB152">
        <v>100</v>
      </c>
      <c r="AC152">
        <v>90</v>
      </c>
      <c r="AD152">
        <v>100</v>
      </c>
      <c r="AE152">
        <v>90</v>
      </c>
      <c r="AF152">
        <v>0</v>
      </c>
      <c r="AG152">
        <v>90</v>
      </c>
    </row>
    <row r="153" spans="1:33" x14ac:dyDescent="0.25">
      <c r="A153">
        <v>100012</v>
      </c>
      <c r="B153" t="s">
        <v>64</v>
      </c>
      <c r="C153" t="s">
        <v>65</v>
      </c>
      <c r="D153" t="s">
        <v>91</v>
      </c>
      <c r="F153" t="s">
        <v>67</v>
      </c>
      <c r="G153" t="s">
        <v>99</v>
      </c>
      <c r="H153">
        <v>2017000211</v>
      </c>
      <c r="I153">
        <v>30</v>
      </c>
      <c r="J153">
        <v>28</v>
      </c>
      <c r="K153">
        <v>100</v>
      </c>
      <c r="L153">
        <v>93</v>
      </c>
      <c r="M153" t="s">
        <v>94</v>
      </c>
      <c r="N153" t="b">
        <f t="shared" si="2"/>
        <v>1</v>
      </c>
      <c r="O153">
        <v>100012</v>
      </c>
      <c r="P153" t="s">
        <v>64</v>
      </c>
      <c r="Q153" t="s">
        <v>65</v>
      </c>
      <c r="R153" t="s">
        <v>91</v>
      </c>
      <c r="T153" t="s">
        <v>67</v>
      </c>
      <c r="U153" t="s">
        <v>99</v>
      </c>
      <c r="W153">
        <v>2017000211</v>
      </c>
      <c r="X153">
        <v>30</v>
      </c>
      <c r="Y153">
        <v>28</v>
      </c>
      <c r="Z153">
        <v>0</v>
      </c>
      <c r="AA153">
        <v>28</v>
      </c>
      <c r="AB153">
        <v>100</v>
      </c>
      <c r="AC153">
        <v>93.333299999999994</v>
      </c>
      <c r="AD153">
        <v>100</v>
      </c>
      <c r="AE153">
        <v>93.333299999999994</v>
      </c>
      <c r="AF153">
        <v>0</v>
      </c>
      <c r="AG153">
        <v>93</v>
      </c>
    </row>
    <row r="154" spans="1:33" x14ac:dyDescent="0.25">
      <c r="A154">
        <v>100012</v>
      </c>
      <c r="B154" t="s">
        <v>64</v>
      </c>
      <c r="C154" t="s">
        <v>65</v>
      </c>
      <c r="D154" t="s">
        <v>91</v>
      </c>
      <c r="F154" t="s">
        <v>96</v>
      </c>
      <c r="G154" t="s">
        <v>99</v>
      </c>
      <c r="H154">
        <v>2017000212</v>
      </c>
      <c r="I154">
        <v>30</v>
      </c>
      <c r="J154">
        <v>29</v>
      </c>
      <c r="K154">
        <v>100</v>
      </c>
      <c r="L154">
        <v>97</v>
      </c>
      <c r="M154" t="s">
        <v>94</v>
      </c>
      <c r="N154" t="b">
        <f t="shared" si="2"/>
        <v>1</v>
      </c>
      <c r="O154">
        <v>100012</v>
      </c>
      <c r="P154" t="s">
        <v>64</v>
      </c>
      <c r="Q154" t="s">
        <v>65</v>
      </c>
      <c r="R154" t="s">
        <v>91</v>
      </c>
      <c r="T154" t="s">
        <v>96</v>
      </c>
      <c r="U154" t="s">
        <v>99</v>
      </c>
      <c r="W154">
        <v>2017000212</v>
      </c>
      <c r="X154">
        <v>30</v>
      </c>
      <c r="Y154">
        <v>29</v>
      </c>
      <c r="Z154">
        <v>0</v>
      </c>
      <c r="AA154">
        <v>29</v>
      </c>
      <c r="AB154">
        <v>100</v>
      </c>
      <c r="AC154">
        <v>96.666600000000003</v>
      </c>
      <c r="AD154">
        <v>100</v>
      </c>
      <c r="AE154">
        <v>96.666600000000003</v>
      </c>
      <c r="AF154">
        <v>0</v>
      </c>
      <c r="AG154">
        <v>97</v>
      </c>
    </row>
    <row r="155" spans="1:33" x14ac:dyDescent="0.25">
      <c r="A155">
        <v>100012</v>
      </c>
      <c r="B155" t="s">
        <v>64</v>
      </c>
      <c r="C155" t="s">
        <v>65</v>
      </c>
      <c r="D155" t="s">
        <v>91</v>
      </c>
      <c r="F155" t="s">
        <v>96</v>
      </c>
      <c r="G155" t="s">
        <v>99</v>
      </c>
      <c r="H155">
        <v>2017000213</v>
      </c>
      <c r="I155">
        <v>30</v>
      </c>
      <c r="J155">
        <v>26.75</v>
      </c>
      <c r="K155">
        <v>100</v>
      </c>
      <c r="L155">
        <v>89</v>
      </c>
      <c r="M155" t="s">
        <v>95</v>
      </c>
      <c r="N155" t="b">
        <f t="shared" si="2"/>
        <v>1</v>
      </c>
      <c r="O155">
        <v>100012</v>
      </c>
      <c r="P155" t="s">
        <v>64</v>
      </c>
      <c r="Q155" t="s">
        <v>65</v>
      </c>
      <c r="R155" t="s">
        <v>91</v>
      </c>
      <c r="T155" t="s">
        <v>96</v>
      </c>
      <c r="U155" t="s">
        <v>99</v>
      </c>
      <c r="W155">
        <v>2017000213</v>
      </c>
      <c r="X155">
        <v>30</v>
      </c>
      <c r="Y155">
        <v>26.75</v>
      </c>
      <c r="Z155">
        <v>0</v>
      </c>
      <c r="AA155">
        <v>26.75</v>
      </c>
      <c r="AB155">
        <v>100</v>
      </c>
      <c r="AC155">
        <v>89.166600000000003</v>
      </c>
      <c r="AD155">
        <v>100</v>
      </c>
      <c r="AE155">
        <v>89.166600000000003</v>
      </c>
      <c r="AF155">
        <v>0</v>
      </c>
      <c r="AG155">
        <v>89</v>
      </c>
    </row>
    <row r="156" spans="1:33" x14ac:dyDescent="0.25">
      <c r="A156">
        <v>100012</v>
      </c>
      <c r="B156" t="s">
        <v>64</v>
      </c>
      <c r="C156" t="s">
        <v>65</v>
      </c>
      <c r="D156" t="s">
        <v>91</v>
      </c>
      <c r="F156" t="s">
        <v>67</v>
      </c>
      <c r="G156" t="s">
        <v>99</v>
      </c>
      <c r="H156">
        <v>2018000047</v>
      </c>
      <c r="I156">
        <v>30</v>
      </c>
      <c r="J156">
        <v>30</v>
      </c>
      <c r="K156">
        <v>100</v>
      </c>
      <c r="L156">
        <v>100</v>
      </c>
      <c r="M156" t="s">
        <v>94</v>
      </c>
      <c r="N156" t="b">
        <f t="shared" si="2"/>
        <v>1</v>
      </c>
      <c r="O156">
        <v>100012</v>
      </c>
      <c r="P156" t="s">
        <v>64</v>
      </c>
      <c r="Q156" t="s">
        <v>65</v>
      </c>
      <c r="R156" t="s">
        <v>91</v>
      </c>
      <c r="T156" t="s">
        <v>67</v>
      </c>
      <c r="U156" t="s">
        <v>99</v>
      </c>
      <c r="W156">
        <v>2018000047</v>
      </c>
      <c r="X156">
        <v>30</v>
      </c>
      <c r="Y156">
        <v>30</v>
      </c>
      <c r="Z156">
        <v>0</v>
      </c>
      <c r="AA156">
        <v>30</v>
      </c>
      <c r="AB156">
        <v>100</v>
      </c>
      <c r="AC156">
        <v>100</v>
      </c>
      <c r="AD156">
        <v>100</v>
      </c>
      <c r="AE156">
        <v>100</v>
      </c>
      <c r="AF156">
        <v>0</v>
      </c>
      <c r="AG156">
        <v>100</v>
      </c>
    </row>
    <row r="157" spans="1:33" x14ac:dyDescent="0.25">
      <c r="A157">
        <v>100012</v>
      </c>
      <c r="B157" t="s">
        <v>64</v>
      </c>
      <c r="C157" t="s">
        <v>65</v>
      </c>
      <c r="D157" t="s">
        <v>91</v>
      </c>
      <c r="F157" t="s">
        <v>92</v>
      </c>
      <c r="G157" t="s">
        <v>99</v>
      </c>
      <c r="H157">
        <v>2018000090</v>
      </c>
      <c r="I157">
        <v>30</v>
      </c>
      <c r="J157">
        <v>30</v>
      </c>
      <c r="K157">
        <v>100</v>
      </c>
      <c r="L157">
        <v>100</v>
      </c>
      <c r="M157" t="s">
        <v>94</v>
      </c>
      <c r="N157" t="b">
        <f t="shared" si="2"/>
        <v>1</v>
      </c>
      <c r="O157">
        <v>100012</v>
      </c>
      <c r="P157" t="s">
        <v>64</v>
      </c>
      <c r="Q157" t="s">
        <v>65</v>
      </c>
      <c r="R157" t="s">
        <v>91</v>
      </c>
      <c r="T157" t="s">
        <v>92</v>
      </c>
      <c r="U157" t="s">
        <v>99</v>
      </c>
      <c r="W157">
        <v>2018000090</v>
      </c>
      <c r="X157">
        <v>30</v>
      </c>
      <c r="Y157">
        <v>30</v>
      </c>
      <c r="Z157">
        <v>0</v>
      </c>
      <c r="AA157">
        <v>30</v>
      </c>
      <c r="AB157">
        <v>100</v>
      </c>
      <c r="AC157">
        <v>100</v>
      </c>
      <c r="AD157">
        <v>100</v>
      </c>
      <c r="AE157">
        <v>100</v>
      </c>
      <c r="AF157">
        <v>0</v>
      </c>
      <c r="AG157">
        <v>100</v>
      </c>
    </row>
    <row r="158" spans="1:33" x14ac:dyDescent="0.25">
      <c r="A158">
        <v>100012</v>
      </c>
      <c r="B158" t="s">
        <v>64</v>
      </c>
      <c r="C158" t="s">
        <v>65</v>
      </c>
      <c r="D158" t="s">
        <v>91</v>
      </c>
      <c r="F158" t="s">
        <v>97</v>
      </c>
      <c r="G158" t="s">
        <v>99</v>
      </c>
      <c r="H158">
        <v>2018000108</v>
      </c>
      <c r="I158">
        <v>30</v>
      </c>
      <c r="J158">
        <v>29.75</v>
      </c>
      <c r="K158">
        <v>100</v>
      </c>
      <c r="L158">
        <v>99</v>
      </c>
      <c r="M158" t="s">
        <v>94</v>
      </c>
      <c r="N158" t="b">
        <f t="shared" si="2"/>
        <v>1</v>
      </c>
      <c r="O158">
        <v>100012</v>
      </c>
      <c r="P158" t="s">
        <v>64</v>
      </c>
      <c r="Q158" t="s">
        <v>65</v>
      </c>
      <c r="R158" t="s">
        <v>91</v>
      </c>
      <c r="T158" t="s">
        <v>97</v>
      </c>
      <c r="U158" t="s">
        <v>99</v>
      </c>
      <c r="W158">
        <v>2018000108</v>
      </c>
      <c r="X158">
        <v>30</v>
      </c>
      <c r="Y158">
        <v>29.75</v>
      </c>
      <c r="Z158">
        <v>0</v>
      </c>
      <c r="AA158">
        <v>29.75</v>
      </c>
      <c r="AB158">
        <v>100</v>
      </c>
      <c r="AC158">
        <v>99.166600000000003</v>
      </c>
      <c r="AD158">
        <v>100</v>
      </c>
      <c r="AE158">
        <v>99.166600000000003</v>
      </c>
      <c r="AF158">
        <v>0</v>
      </c>
      <c r="AG158">
        <v>99</v>
      </c>
    </row>
    <row r="159" spans="1:33" x14ac:dyDescent="0.25">
      <c r="A159">
        <v>100012</v>
      </c>
      <c r="B159" t="s">
        <v>64</v>
      </c>
      <c r="C159" t="s">
        <v>65</v>
      </c>
      <c r="D159" t="s">
        <v>91</v>
      </c>
      <c r="F159" t="s">
        <v>67</v>
      </c>
      <c r="G159" t="s">
        <v>99</v>
      </c>
      <c r="H159">
        <v>2018000160</v>
      </c>
      <c r="I159">
        <v>30</v>
      </c>
      <c r="J159">
        <v>29.5</v>
      </c>
      <c r="K159">
        <v>100</v>
      </c>
      <c r="L159">
        <v>98</v>
      </c>
      <c r="M159" t="s">
        <v>94</v>
      </c>
      <c r="N159" t="b">
        <f t="shared" si="2"/>
        <v>1</v>
      </c>
      <c r="O159">
        <v>100012</v>
      </c>
      <c r="P159" t="s">
        <v>64</v>
      </c>
      <c r="Q159" t="s">
        <v>65</v>
      </c>
      <c r="R159" t="s">
        <v>91</v>
      </c>
      <c r="T159" t="s">
        <v>67</v>
      </c>
      <c r="U159" t="s">
        <v>99</v>
      </c>
      <c r="W159">
        <v>2018000160</v>
      </c>
      <c r="X159">
        <v>30</v>
      </c>
      <c r="Y159">
        <v>29.5</v>
      </c>
      <c r="Z159">
        <v>0</v>
      </c>
      <c r="AA159">
        <v>29.5</v>
      </c>
      <c r="AB159">
        <v>100</v>
      </c>
      <c r="AC159">
        <v>98.333299999999994</v>
      </c>
      <c r="AD159">
        <v>100</v>
      </c>
      <c r="AE159">
        <v>98.333299999999994</v>
      </c>
      <c r="AF159">
        <v>0</v>
      </c>
      <c r="AG159">
        <v>98</v>
      </c>
    </row>
    <row r="160" spans="1:33" x14ac:dyDescent="0.25">
      <c r="A160">
        <v>100012</v>
      </c>
      <c r="B160" t="s">
        <v>64</v>
      </c>
      <c r="C160" t="s">
        <v>65</v>
      </c>
      <c r="D160" t="s">
        <v>91</v>
      </c>
      <c r="F160" t="s">
        <v>92</v>
      </c>
      <c r="G160" t="s">
        <v>99</v>
      </c>
      <c r="H160">
        <v>2018000187</v>
      </c>
      <c r="I160">
        <v>30</v>
      </c>
      <c r="J160">
        <v>28</v>
      </c>
      <c r="K160">
        <v>100</v>
      </c>
      <c r="L160">
        <v>93</v>
      </c>
      <c r="M160" t="s">
        <v>94</v>
      </c>
      <c r="N160" t="b">
        <f t="shared" si="2"/>
        <v>1</v>
      </c>
      <c r="O160">
        <v>100012</v>
      </c>
      <c r="P160" t="s">
        <v>64</v>
      </c>
      <c r="Q160" t="s">
        <v>65</v>
      </c>
      <c r="R160" t="s">
        <v>91</v>
      </c>
      <c r="T160" t="s">
        <v>92</v>
      </c>
      <c r="U160" t="s">
        <v>99</v>
      </c>
      <c r="W160">
        <v>2018000187</v>
      </c>
      <c r="X160">
        <v>30</v>
      </c>
      <c r="Y160">
        <v>28</v>
      </c>
      <c r="Z160">
        <v>0</v>
      </c>
      <c r="AA160">
        <v>28</v>
      </c>
      <c r="AB160">
        <v>100</v>
      </c>
      <c r="AC160">
        <v>93.333299999999994</v>
      </c>
      <c r="AD160">
        <v>100</v>
      </c>
      <c r="AE160">
        <v>93.333299999999994</v>
      </c>
      <c r="AF160">
        <v>0</v>
      </c>
      <c r="AG160">
        <v>93</v>
      </c>
    </row>
    <row r="161" spans="1:33" x14ac:dyDescent="0.25">
      <c r="A161">
        <v>100012</v>
      </c>
      <c r="B161" t="s">
        <v>64</v>
      </c>
      <c r="C161" t="s">
        <v>65</v>
      </c>
      <c r="D161" t="s">
        <v>91</v>
      </c>
      <c r="F161" t="s">
        <v>92</v>
      </c>
      <c r="G161" t="s">
        <v>99</v>
      </c>
      <c r="H161">
        <v>2018000218</v>
      </c>
      <c r="I161">
        <v>30</v>
      </c>
      <c r="J161">
        <v>29.5</v>
      </c>
      <c r="K161">
        <v>100</v>
      </c>
      <c r="L161">
        <v>98</v>
      </c>
      <c r="M161" t="s">
        <v>94</v>
      </c>
      <c r="N161" t="b">
        <f t="shared" si="2"/>
        <v>1</v>
      </c>
      <c r="O161">
        <v>100012</v>
      </c>
      <c r="P161" t="s">
        <v>64</v>
      </c>
      <c r="Q161" t="s">
        <v>65</v>
      </c>
      <c r="R161" t="s">
        <v>91</v>
      </c>
      <c r="T161" t="s">
        <v>92</v>
      </c>
      <c r="U161" t="s">
        <v>99</v>
      </c>
      <c r="W161">
        <v>2018000218</v>
      </c>
      <c r="X161">
        <v>30</v>
      </c>
      <c r="Y161">
        <v>29.5</v>
      </c>
      <c r="Z161">
        <v>0</v>
      </c>
      <c r="AA161">
        <v>29.5</v>
      </c>
      <c r="AB161">
        <v>100</v>
      </c>
      <c r="AC161">
        <v>98.333299999999994</v>
      </c>
      <c r="AD161">
        <v>100</v>
      </c>
      <c r="AE161">
        <v>98.333299999999994</v>
      </c>
      <c r="AF161">
        <v>0</v>
      </c>
      <c r="AG161">
        <v>98</v>
      </c>
    </row>
    <row r="162" spans="1:33" x14ac:dyDescent="0.25">
      <c r="A162">
        <v>100012</v>
      </c>
      <c r="B162" t="s">
        <v>64</v>
      </c>
      <c r="C162" t="s">
        <v>65</v>
      </c>
      <c r="D162" t="s">
        <v>91</v>
      </c>
      <c r="F162" t="s">
        <v>92</v>
      </c>
      <c r="G162" t="s">
        <v>99</v>
      </c>
      <c r="H162">
        <v>2018000242</v>
      </c>
      <c r="I162">
        <v>30</v>
      </c>
      <c r="J162">
        <v>29.75</v>
      </c>
      <c r="K162">
        <v>100</v>
      </c>
      <c r="L162">
        <v>99</v>
      </c>
      <c r="M162" t="s">
        <v>94</v>
      </c>
      <c r="N162" t="b">
        <f t="shared" si="2"/>
        <v>1</v>
      </c>
      <c r="O162">
        <v>100012</v>
      </c>
      <c r="P162" t="s">
        <v>64</v>
      </c>
      <c r="Q162" t="s">
        <v>65</v>
      </c>
      <c r="R162" t="s">
        <v>91</v>
      </c>
      <c r="T162" t="s">
        <v>92</v>
      </c>
      <c r="U162" t="s">
        <v>99</v>
      </c>
      <c r="W162">
        <v>2018000242</v>
      </c>
      <c r="X162">
        <v>30</v>
      </c>
      <c r="Y162">
        <v>29.75</v>
      </c>
      <c r="Z162">
        <v>0</v>
      </c>
      <c r="AA162">
        <v>29.75</v>
      </c>
      <c r="AB162">
        <v>100</v>
      </c>
      <c r="AC162">
        <v>99.166600000000003</v>
      </c>
      <c r="AD162">
        <v>100</v>
      </c>
      <c r="AE162">
        <v>99.166600000000003</v>
      </c>
      <c r="AF162">
        <v>0</v>
      </c>
      <c r="AG162">
        <v>99</v>
      </c>
    </row>
    <row r="163" spans="1:33" x14ac:dyDescent="0.25">
      <c r="A163">
        <v>100012</v>
      </c>
      <c r="B163" t="s">
        <v>64</v>
      </c>
      <c r="C163" t="s">
        <v>65</v>
      </c>
      <c r="D163" t="s">
        <v>91</v>
      </c>
      <c r="F163" t="s">
        <v>96</v>
      </c>
      <c r="G163" t="s">
        <v>99</v>
      </c>
      <c r="H163">
        <v>2018000259</v>
      </c>
      <c r="I163">
        <v>30</v>
      </c>
      <c r="J163">
        <v>30</v>
      </c>
      <c r="K163">
        <v>100</v>
      </c>
      <c r="L163">
        <v>100</v>
      </c>
      <c r="M163" t="s">
        <v>94</v>
      </c>
      <c r="N163" t="b">
        <f t="shared" si="2"/>
        <v>1</v>
      </c>
      <c r="O163">
        <v>100012</v>
      </c>
      <c r="P163" t="s">
        <v>64</v>
      </c>
      <c r="Q163" t="s">
        <v>65</v>
      </c>
      <c r="R163" t="s">
        <v>91</v>
      </c>
      <c r="T163" t="s">
        <v>96</v>
      </c>
      <c r="U163" t="s">
        <v>99</v>
      </c>
      <c r="W163">
        <v>2018000259</v>
      </c>
      <c r="X163">
        <v>30</v>
      </c>
      <c r="Y163">
        <v>30</v>
      </c>
      <c r="Z163">
        <v>0</v>
      </c>
      <c r="AA163">
        <v>30</v>
      </c>
      <c r="AB163">
        <v>100</v>
      </c>
      <c r="AC163">
        <v>100</v>
      </c>
      <c r="AD163">
        <v>100</v>
      </c>
      <c r="AE163">
        <v>100</v>
      </c>
      <c r="AF163">
        <v>0</v>
      </c>
      <c r="AG163">
        <v>100</v>
      </c>
    </row>
    <row r="164" spans="1:33" x14ac:dyDescent="0.25">
      <c r="A164">
        <v>100012</v>
      </c>
      <c r="B164" t="s">
        <v>64</v>
      </c>
      <c r="C164" t="s">
        <v>65</v>
      </c>
      <c r="D164" t="s">
        <v>91</v>
      </c>
      <c r="F164" t="s">
        <v>97</v>
      </c>
      <c r="G164" t="s">
        <v>99</v>
      </c>
      <c r="H164">
        <v>2018000314</v>
      </c>
      <c r="I164">
        <v>30</v>
      </c>
      <c r="J164">
        <v>30</v>
      </c>
      <c r="K164">
        <v>100</v>
      </c>
      <c r="L164">
        <v>100</v>
      </c>
      <c r="M164" t="s">
        <v>94</v>
      </c>
      <c r="N164" t="b">
        <f t="shared" si="2"/>
        <v>1</v>
      </c>
      <c r="O164">
        <v>100012</v>
      </c>
      <c r="P164" t="s">
        <v>64</v>
      </c>
      <c r="Q164" t="s">
        <v>65</v>
      </c>
      <c r="R164" t="s">
        <v>91</v>
      </c>
      <c r="T164" t="s">
        <v>97</v>
      </c>
      <c r="U164" t="s">
        <v>99</v>
      </c>
      <c r="W164">
        <v>2018000314</v>
      </c>
      <c r="X164">
        <v>30</v>
      </c>
      <c r="Y164">
        <v>30</v>
      </c>
      <c r="Z164">
        <v>0</v>
      </c>
      <c r="AA164">
        <v>30</v>
      </c>
      <c r="AB164">
        <v>100</v>
      </c>
      <c r="AC164">
        <v>100</v>
      </c>
      <c r="AD164">
        <v>100</v>
      </c>
      <c r="AE164">
        <v>100</v>
      </c>
      <c r="AF164">
        <v>0</v>
      </c>
      <c r="AG164">
        <v>100</v>
      </c>
    </row>
    <row r="165" spans="1:33" x14ac:dyDescent="0.25">
      <c r="A165">
        <v>100012</v>
      </c>
      <c r="B165" t="s">
        <v>64</v>
      </c>
      <c r="C165" t="s">
        <v>65</v>
      </c>
      <c r="D165" t="s">
        <v>91</v>
      </c>
      <c r="F165" t="s">
        <v>96</v>
      </c>
      <c r="G165" t="s">
        <v>99</v>
      </c>
      <c r="H165">
        <v>20180000071</v>
      </c>
      <c r="I165">
        <v>30</v>
      </c>
      <c r="J165">
        <v>28.25</v>
      </c>
      <c r="K165">
        <v>100</v>
      </c>
      <c r="L165">
        <v>94</v>
      </c>
      <c r="M165" t="s">
        <v>94</v>
      </c>
      <c r="N165" t="b">
        <f t="shared" si="2"/>
        <v>1</v>
      </c>
      <c r="O165">
        <v>100012</v>
      </c>
      <c r="P165" t="s">
        <v>64</v>
      </c>
      <c r="Q165" t="s">
        <v>65</v>
      </c>
      <c r="R165" t="s">
        <v>91</v>
      </c>
      <c r="T165" t="s">
        <v>96</v>
      </c>
      <c r="U165" t="s">
        <v>99</v>
      </c>
      <c r="W165">
        <v>20180000071</v>
      </c>
      <c r="X165">
        <v>30</v>
      </c>
      <c r="Y165">
        <v>28.25</v>
      </c>
      <c r="Z165">
        <v>0</v>
      </c>
      <c r="AA165">
        <v>28.25</v>
      </c>
      <c r="AB165">
        <v>100</v>
      </c>
      <c r="AC165">
        <v>94.166600000000003</v>
      </c>
      <c r="AD165">
        <v>100</v>
      </c>
      <c r="AE165">
        <v>94.166600000000003</v>
      </c>
      <c r="AF165">
        <v>0</v>
      </c>
      <c r="AG165">
        <v>94</v>
      </c>
    </row>
    <row r="166" spans="1:33" x14ac:dyDescent="0.25">
      <c r="A166">
        <v>100012</v>
      </c>
      <c r="B166" t="s">
        <v>64</v>
      </c>
      <c r="C166" t="s">
        <v>65</v>
      </c>
      <c r="D166" t="s">
        <v>91</v>
      </c>
      <c r="F166" t="s">
        <v>97</v>
      </c>
      <c r="G166" t="s">
        <v>99</v>
      </c>
      <c r="H166">
        <v>20180000481</v>
      </c>
      <c r="I166">
        <v>30</v>
      </c>
      <c r="J166">
        <v>26</v>
      </c>
      <c r="K166">
        <v>100</v>
      </c>
      <c r="L166">
        <v>87</v>
      </c>
      <c r="M166" t="s">
        <v>95</v>
      </c>
      <c r="N166" t="b">
        <f t="shared" si="2"/>
        <v>1</v>
      </c>
      <c r="O166">
        <v>100012</v>
      </c>
      <c r="P166" t="s">
        <v>64</v>
      </c>
      <c r="Q166" t="s">
        <v>65</v>
      </c>
      <c r="R166" t="s">
        <v>91</v>
      </c>
      <c r="T166" t="s">
        <v>97</v>
      </c>
      <c r="U166" t="s">
        <v>99</v>
      </c>
      <c r="W166">
        <v>20180000481</v>
      </c>
      <c r="X166">
        <v>30</v>
      </c>
      <c r="Y166">
        <v>26</v>
      </c>
      <c r="Z166">
        <v>0</v>
      </c>
      <c r="AA166">
        <v>26</v>
      </c>
      <c r="AB166">
        <v>100</v>
      </c>
      <c r="AC166">
        <v>86.666600000000003</v>
      </c>
      <c r="AD166">
        <v>100</v>
      </c>
      <c r="AE166">
        <v>86.666600000000003</v>
      </c>
      <c r="AF166">
        <v>0</v>
      </c>
      <c r="AG166">
        <v>87</v>
      </c>
    </row>
    <row r="167" spans="1:33" x14ac:dyDescent="0.25">
      <c r="A167">
        <v>100012</v>
      </c>
      <c r="B167" t="s">
        <v>64</v>
      </c>
      <c r="C167" t="s">
        <v>65</v>
      </c>
      <c r="D167" t="s">
        <v>91</v>
      </c>
      <c r="F167" t="s">
        <v>92</v>
      </c>
      <c r="G167" t="s">
        <v>99</v>
      </c>
      <c r="H167">
        <v>20180001261</v>
      </c>
      <c r="I167">
        <v>30</v>
      </c>
      <c r="J167">
        <v>29.25</v>
      </c>
      <c r="K167">
        <v>100</v>
      </c>
      <c r="L167">
        <v>98</v>
      </c>
      <c r="M167" t="s">
        <v>94</v>
      </c>
      <c r="N167" t="b">
        <f t="shared" si="2"/>
        <v>1</v>
      </c>
      <c r="O167">
        <v>100012</v>
      </c>
      <c r="P167" t="s">
        <v>64</v>
      </c>
      <c r="Q167" t="s">
        <v>65</v>
      </c>
      <c r="R167" t="s">
        <v>91</v>
      </c>
      <c r="T167" t="s">
        <v>92</v>
      </c>
      <c r="U167" t="s">
        <v>99</v>
      </c>
      <c r="W167">
        <v>20180001261</v>
      </c>
      <c r="X167">
        <v>30</v>
      </c>
      <c r="Y167">
        <v>29.25</v>
      </c>
      <c r="Z167">
        <v>0</v>
      </c>
      <c r="AA167">
        <v>29.25</v>
      </c>
      <c r="AB167">
        <v>100</v>
      </c>
      <c r="AC167">
        <v>97.5</v>
      </c>
      <c r="AD167">
        <v>100</v>
      </c>
      <c r="AE167">
        <v>97.5</v>
      </c>
      <c r="AF167">
        <v>0</v>
      </c>
      <c r="AG167">
        <v>98</v>
      </c>
    </row>
    <row r="168" spans="1:33" x14ac:dyDescent="0.25">
      <c r="A168">
        <v>100012</v>
      </c>
      <c r="B168" t="s">
        <v>64</v>
      </c>
      <c r="C168" t="s">
        <v>65</v>
      </c>
      <c r="D168" t="s">
        <v>91</v>
      </c>
      <c r="F168" t="s">
        <v>92</v>
      </c>
      <c r="G168" t="s">
        <v>4</v>
      </c>
      <c r="H168">
        <v>2017000140</v>
      </c>
      <c r="I168">
        <v>50</v>
      </c>
      <c r="J168">
        <v>49</v>
      </c>
      <c r="K168">
        <v>100</v>
      </c>
      <c r="L168">
        <v>98</v>
      </c>
      <c r="M168" t="s">
        <v>94</v>
      </c>
      <c r="N168" t="b">
        <f t="shared" si="2"/>
        <v>1</v>
      </c>
      <c r="O168">
        <v>100012</v>
      </c>
      <c r="P168" t="s">
        <v>64</v>
      </c>
      <c r="Q168" t="s">
        <v>65</v>
      </c>
      <c r="R168" t="s">
        <v>91</v>
      </c>
      <c r="T168" t="s">
        <v>92</v>
      </c>
      <c r="U168" t="s">
        <v>4</v>
      </c>
      <c r="W168">
        <v>2017000140</v>
      </c>
      <c r="X168">
        <v>50</v>
      </c>
      <c r="Y168">
        <v>49</v>
      </c>
      <c r="Z168">
        <v>0</v>
      </c>
      <c r="AA168">
        <v>49</v>
      </c>
      <c r="AB168">
        <v>100</v>
      </c>
      <c r="AC168">
        <v>98</v>
      </c>
      <c r="AD168">
        <v>100</v>
      </c>
      <c r="AE168">
        <v>98</v>
      </c>
      <c r="AF168">
        <v>0</v>
      </c>
      <c r="AG168">
        <v>98</v>
      </c>
    </row>
    <row r="169" spans="1:33" x14ac:dyDescent="0.25">
      <c r="A169">
        <v>100012</v>
      </c>
      <c r="B169" t="s">
        <v>64</v>
      </c>
      <c r="C169" t="s">
        <v>65</v>
      </c>
      <c r="D169" t="s">
        <v>91</v>
      </c>
      <c r="F169" t="s">
        <v>92</v>
      </c>
      <c r="G169" t="s">
        <v>4</v>
      </c>
      <c r="H169">
        <v>2017000141</v>
      </c>
      <c r="I169">
        <v>50</v>
      </c>
      <c r="J169">
        <v>49.5</v>
      </c>
      <c r="K169">
        <v>100</v>
      </c>
      <c r="L169">
        <v>99</v>
      </c>
      <c r="M169" t="s">
        <v>94</v>
      </c>
      <c r="N169" t="b">
        <f t="shared" si="2"/>
        <v>1</v>
      </c>
      <c r="O169">
        <v>100012</v>
      </c>
      <c r="P169" t="s">
        <v>64</v>
      </c>
      <c r="Q169" t="s">
        <v>65</v>
      </c>
      <c r="R169" t="s">
        <v>91</v>
      </c>
      <c r="T169" t="s">
        <v>92</v>
      </c>
      <c r="U169" t="s">
        <v>4</v>
      </c>
      <c r="W169">
        <v>2017000141</v>
      </c>
      <c r="X169">
        <v>50</v>
      </c>
      <c r="Y169">
        <v>49.5</v>
      </c>
      <c r="Z169">
        <v>0</v>
      </c>
      <c r="AA169">
        <v>49.5</v>
      </c>
      <c r="AB169">
        <v>100</v>
      </c>
      <c r="AC169">
        <v>99</v>
      </c>
      <c r="AD169">
        <v>100</v>
      </c>
      <c r="AE169">
        <v>99</v>
      </c>
      <c r="AF169">
        <v>0</v>
      </c>
      <c r="AG169">
        <v>99</v>
      </c>
    </row>
    <row r="170" spans="1:33" x14ac:dyDescent="0.25">
      <c r="A170">
        <v>100012</v>
      </c>
      <c r="B170" t="s">
        <v>64</v>
      </c>
      <c r="C170" t="s">
        <v>65</v>
      </c>
      <c r="D170" t="s">
        <v>91</v>
      </c>
      <c r="F170" t="s">
        <v>92</v>
      </c>
      <c r="G170" t="s">
        <v>4</v>
      </c>
      <c r="H170">
        <v>2017000142</v>
      </c>
      <c r="I170">
        <v>50</v>
      </c>
      <c r="J170">
        <v>46.75</v>
      </c>
      <c r="K170">
        <v>100</v>
      </c>
      <c r="L170">
        <v>94</v>
      </c>
      <c r="M170" t="s">
        <v>94</v>
      </c>
      <c r="N170" t="b">
        <f t="shared" si="2"/>
        <v>1</v>
      </c>
      <c r="O170">
        <v>100012</v>
      </c>
      <c r="P170" t="s">
        <v>64</v>
      </c>
      <c r="Q170" t="s">
        <v>65</v>
      </c>
      <c r="R170" t="s">
        <v>91</v>
      </c>
      <c r="T170" t="s">
        <v>92</v>
      </c>
      <c r="U170" t="s">
        <v>4</v>
      </c>
      <c r="W170">
        <v>2017000142</v>
      </c>
      <c r="X170">
        <v>50</v>
      </c>
      <c r="Y170">
        <v>46.75</v>
      </c>
      <c r="Z170">
        <v>0</v>
      </c>
      <c r="AA170">
        <v>46.75</v>
      </c>
      <c r="AB170">
        <v>100</v>
      </c>
      <c r="AC170">
        <v>93.5</v>
      </c>
      <c r="AD170">
        <v>100</v>
      </c>
      <c r="AE170">
        <v>93.5</v>
      </c>
      <c r="AF170">
        <v>0</v>
      </c>
      <c r="AG170">
        <v>94</v>
      </c>
    </row>
    <row r="171" spans="1:33" x14ac:dyDescent="0.25">
      <c r="A171">
        <v>100012</v>
      </c>
      <c r="B171" t="s">
        <v>64</v>
      </c>
      <c r="C171" t="s">
        <v>65</v>
      </c>
      <c r="D171" t="s">
        <v>91</v>
      </c>
      <c r="F171" t="s">
        <v>92</v>
      </c>
      <c r="G171" t="s">
        <v>4</v>
      </c>
      <c r="H171">
        <v>2017000143</v>
      </c>
      <c r="I171">
        <v>50</v>
      </c>
      <c r="J171">
        <v>46</v>
      </c>
      <c r="K171">
        <v>100</v>
      </c>
      <c r="L171">
        <v>92</v>
      </c>
      <c r="M171" t="s">
        <v>94</v>
      </c>
      <c r="N171" t="b">
        <f t="shared" si="2"/>
        <v>1</v>
      </c>
      <c r="O171">
        <v>100012</v>
      </c>
      <c r="P171" t="s">
        <v>64</v>
      </c>
      <c r="Q171" t="s">
        <v>65</v>
      </c>
      <c r="R171" t="s">
        <v>91</v>
      </c>
      <c r="T171" t="s">
        <v>92</v>
      </c>
      <c r="U171" t="s">
        <v>4</v>
      </c>
      <c r="W171">
        <v>2017000143</v>
      </c>
      <c r="X171">
        <v>50</v>
      </c>
      <c r="Y171">
        <v>46</v>
      </c>
      <c r="Z171">
        <v>0</v>
      </c>
      <c r="AA171">
        <v>46</v>
      </c>
      <c r="AB171">
        <v>100</v>
      </c>
      <c r="AC171">
        <v>92</v>
      </c>
      <c r="AD171">
        <v>100</v>
      </c>
      <c r="AE171">
        <v>92</v>
      </c>
      <c r="AF171">
        <v>0</v>
      </c>
      <c r="AG171">
        <v>92</v>
      </c>
    </row>
    <row r="172" spans="1:33" x14ac:dyDescent="0.25">
      <c r="A172">
        <v>100012</v>
      </c>
      <c r="B172" t="s">
        <v>64</v>
      </c>
      <c r="C172" t="s">
        <v>65</v>
      </c>
      <c r="D172" t="s">
        <v>91</v>
      </c>
      <c r="F172" t="s">
        <v>92</v>
      </c>
      <c r="G172" t="s">
        <v>4</v>
      </c>
      <c r="H172">
        <v>2017000144</v>
      </c>
      <c r="I172">
        <v>50</v>
      </c>
      <c r="J172">
        <v>50</v>
      </c>
      <c r="K172">
        <v>100</v>
      </c>
      <c r="L172">
        <v>100</v>
      </c>
      <c r="M172" t="s">
        <v>94</v>
      </c>
      <c r="N172" t="b">
        <f t="shared" si="2"/>
        <v>1</v>
      </c>
      <c r="O172">
        <v>100012</v>
      </c>
      <c r="P172" t="s">
        <v>64</v>
      </c>
      <c r="Q172" t="s">
        <v>65</v>
      </c>
      <c r="R172" t="s">
        <v>91</v>
      </c>
      <c r="T172" t="s">
        <v>92</v>
      </c>
      <c r="U172" t="s">
        <v>4</v>
      </c>
      <c r="W172">
        <v>2017000144</v>
      </c>
      <c r="X172">
        <v>50</v>
      </c>
      <c r="Y172">
        <v>50</v>
      </c>
      <c r="Z172">
        <v>0</v>
      </c>
      <c r="AA172">
        <v>50</v>
      </c>
      <c r="AB172">
        <v>100</v>
      </c>
      <c r="AC172">
        <v>100</v>
      </c>
      <c r="AD172">
        <v>100</v>
      </c>
      <c r="AE172">
        <v>100</v>
      </c>
      <c r="AF172">
        <v>0</v>
      </c>
      <c r="AG172">
        <v>100</v>
      </c>
    </row>
    <row r="173" spans="1:33" x14ac:dyDescent="0.25">
      <c r="A173">
        <v>100012</v>
      </c>
      <c r="B173" t="s">
        <v>64</v>
      </c>
      <c r="C173" t="s">
        <v>65</v>
      </c>
      <c r="D173" t="s">
        <v>91</v>
      </c>
      <c r="F173" t="s">
        <v>92</v>
      </c>
      <c r="G173" t="s">
        <v>4</v>
      </c>
      <c r="H173">
        <v>2017000145</v>
      </c>
      <c r="I173">
        <v>50</v>
      </c>
      <c r="J173">
        <v>48.75</v>
      </c>
      <c r="K173">
        <v>100</v>
      </c>
      <c r="L173">
        <v>98</v>
      </c>
      <c r="M173" t="s">
        <v>94</v>
      </c>
      <c r="N173" t="b">
        <f t="shared" si="2"/>
        <v>1</v>
      </c>
      <c r="O173">
        <v>100012</v>
      </c>
      <c r="P173" t="s">
        <v>64</v>
      </c>
      <c r="Q173" t="s">
        <v>65</v>
      </c>
      <c r="R173" t="s">
        <v>91</v>
      </c>
      <c r="T173" t="s">
        <v>92</v>
      </c>
      <c r="U173" t="s">
        <v>4</v>
      </c>
      <c r="W173">
        <v>2017000145</v>
      </c>
      <c r="X173">
        <v>50</v>
      </c>
      <c r="Y173">
        <v>48.75</v>
      </c>
      <c r="Z173">
        <v>0</v>
      </c>
      <c r="AA173">
        <v>48.75</v>
      </c>
      <c r="AB173">
        <v>100</v>
      </c>
      <c r="AC173">
        <v>97.5</v>
      </c>
      <c r="AD173">
        <v>100</v>
      </c>
      <c r="AE173">
        <v>97.5</v>
      </c>
      <c r="AF173">
        <v>0</v>
      </c>
      <c r="AG173">
        <v>98</v>
      </c>
    </row>
    <row r="174" spans="1:33" x14ac:dyDescent="0.25">
      <c r="A174">
        <v>100012</v>
      </c>
      <c r="B174" t="s">
        <v>64</v>
      </c>
      <c r="C174" t="s">
        <v>65</v>
      </c>
      <c r="D174" t="s">
        <v>91</v>
      </c>
      <c r="F174" t="s">
        <v>92</v>
      </c>
      <c r="G174" t="s">
        <v>4</v>
      </c>
      <c r="H174">
        <v>2017000146</v>
      </c>
      <c r="I174">
        <v>50</v>
      </c>
      <c r="J174">
        <v>48.25</v>
      </c>
      <c r="K174">
        <v>100</v>
      </c>
      <c r="L174">
        <v>97</v>
      </c>
      <c r="M174" t="s">
        <v>94</v>
      </c>
      <c r="N174" t="b">
        <f t="shared" si="2"/>
        <v>1</v>
      </c>
      <c r="O174">
        <v>100012</v>
      </c>
      <c r="P174" t="s">
        <v>64</v>
      </c>
      <c r="Q174" t="s">
        <v>65</v>
      </c>
      <c r="R174" t="s">
        <v>91</v>
      </c>
      <c r="T174" t="s">
        <v>92</v>
      </c>
      <c r="U174" t="s">
        <v>4</v>
      </c>
      <c r="W174">
        <v>2017000146</v>
      </c>
      <c r="X174">
        <v>50</v>
      </c>
      <c r="Y174">
        <v>48.25</v>
      </c>
      <c r="Z174">
        <v>0</v>
      </c>
      <c r="AA174">
        <v>48.25</v>
      </c>
      <c r="AB174">
        <v>100</v>
      </c>
      <c r="AC174">
        <v>96.5</v>
      </c>
      <c r="AD174">
        <v>100</v>
      </c>
      <c r="AE174">
        <v>96.5</v>
      </c>
      <c r="AF174">
        <v>0</v>
      </c>
      <c r="AG174">
        <v>97</v>
      </c>
    </row>
    <row r="175" spans="1:33" x14ac:dyDescent="0.25">
      <c r="A175">
        <v>100012</v>
      </c>
      <c r="B175" t="s">
        <v>64</v>
      </c>
      <c r="C175" t="s">
        <v>65</v>
      </c>
      <c r="D175" t="s">
        <v>91</v>
      </c>
      <c r="F175" t="s">
        <v>92</v>
      </c>
      <c r="G175" t="s">
        <v>4</v>
      </c>
      <c r="H175">
        <v>2017000147</v>
      </c>
      <c r="I175">
        <v>50</v>
      </c>
      <c r="J175">
        <v>49.75</v>
      </c>
      <c r="K175">
        <v>100</v>
      </c>
      <c r="L175">
        <v>100</v>
      </c>
      <c r="M175" t="s">
        <v>94</v>
      </c>
      <c r="N175" t="b">
        <f t="shared" si="2"/>
        <v>1</v>
      </c>
      <c r="O175">
        <v>100012</v>
      </c>
      <c r="P175" t="s">
        <v>64</v>
      </c>
      <c r="Q175" t="s">
        <v>65</v>
      </c>
      <c r="R175" t="s">
        <v>91</v>
      </c>
      <c r="T175" t="s">
        <v>92</v>
      </c>
      <c r="U175" t="s">
        <v>4</v>
      </c>
      <c r="W175">
        <v>2017000147</v>
      </c>
      <c r="X175">
        <v>50</v>
      </c>
      <c r="Y175">
        <v>49.75</v>
      </c>
      <c r="Z175">
        <v>0</v>
      </c>
      <c r="AA175">
        <v>49.75</v>
      </c>
      <c r="AB175">
        <v>100</v>
      </c>
      <c r="AC175">
        <v>99.5</v>
      </c>
      <c r="AD175">
        <v>100</v>
      </c>
      <c r="AE175">
        <v>99.5</v>
      </c>
      <c r="AF175">
        <v>0</v>
      </c>
      <c r="AG175">
        <v>100</v>
      </c>
    </row>
    <row r="176" spans="1:33" x14ac:dyDescent="0.25">
      <c r="A176">
        <v>100012</v>
      </c>
      <c r="B176" t="s">
        <v>64</v>
      </c>
      <c r="C176" t="s">
        <v>65</v>
      </c>
      <c r="D176" t="s">
        <v>91</v>
      </c>
      <c r="F176" t="s">
        <v>92</v>
      </c>
      <c r="G176" t="s">
        <v>4</v>
      </c>
      <c r="H176">
        <v>2017000148</v>
      </c>
      <c r="I176">
        <v>50</v>
      </c>
      <c r="J176">
        <v>48.75</v>
      </c>
      <c r="K176">
        <v>100</v>
      </c>
      <c r="L176">
        <v>98</v>
      </c>
      <c r="M176" t="s">
        <v>94</v>
      </c>
      <c r="N176" t="b">
        <f t="shared" si="2"/>
        <v>1</v>
      </c>
      <c r="O176">
        <v>100012</v>
      </c>
      <c r="P176" t="s">
        <v>64</v>
      </c>
      <c r="Q176" t="s">
        <v>65</v>
      </c>
      <c r="R176" t="s">
        <v>91</v>
      </c>
      <c r="T176" t="s">
        <v>92</v>
      </c>
      <c r="U176" t="s">
        <v>4</v>
      </c>
      <c r="W176">
        <v>2017000148</v>
      </c>
      <c r="X176">
        <v>50</v>
      </c>
      <c r="Y176">
        <v>48.75</v>
      </c>
      <c r="Z176">
        <v>0</v>
      </c>
      <c r="AA176">
        <v>48.75</v>
      </c>
      <c r="AB176">
        <v>100</v>
      </c>
      <c r="AC176">
        <v>97.5</v>
      </c>
      <c r="AD176">
        <v>100</v>
      </c>
      <c r="AE176">
        <v>97.5</v>
      </c>
      <c r="AF176">
        <v>0</v>
      </c>
      <c r="AG176">
        <v>98</v>
      </c>
    </row>
    <row r="177" spans="1:33" x14ac:dyDescent="0.25">
      <c r="A177">
        <v>100012</v>
      </c>
      <c r="B177" t="s">
        <v>64</v>
      </c>
      <c r="C177" t="s">
        <v>65</v>
      </c>
      <c r="D177" t="s">
        <v>91</v>
      </c>
      <c r="F177" t="s">
        <v>92</v>
      </c>
      <c r="G177" t="s">
        <v>4</v>
      </c>
      <c r="H177">
        <v>2017000149</v>
      </c>
      <c r="I177">
        <v>50</v>
      </c>
      <c r="J177">
        <v>50</v>
      </c>
      <c r="K177">
        <v>100</v>
      </c>
      <c r="L177">
        <v>100</v>
      </c>
      <c r="M177" t="s">
        <v>94</v>
      </c>
      <c r="N177" t="b">
        <f t="shared" si="2"/>
        <v>1</v>
      </c>
      <c r="O177">
        <v>100012</v>
      </c>
      <c r="P177" t="s">
        <v>64</v>
      </c>
      <c r="Q177" t="s">
        <v>65</v>
      </c>
      <c r="R177" t="s">
        <v>91</v>
      </c>
      <c r="T177" t="s">
        <v>92</v>
      </c>
      <c r="U177" t="s">
        <v>4</v>
      </c>
      <c r="W177">
        <v>2017000149</v>
      </c>
      <c r="X177">
        <v>50</v>
      </c>
      <c r="Y177">
        <v>50</v>
      </c>
      <c r="Z177">
        <v>0</v>
      </c>
      <c r="AA177">
        <v>50</v>
      </c>
      <c r="AB177">
        <v>100</v>
      </c>
      <c r="AC177">
        <v>100</v>
      </c>
      <c r="AD177">
        <v>100</v>
      </c>
      <c r="AE177">
        <v>100</v>
      </c>
      <c r="AF177">
        <v>0</v>
      </c>
      <c r="AG177">
        <v>100</v>
      </c>
    </row>
    <row r="178" spans="1:33" x14ac:dyDescent="0.25">
      <c r="A178">
        <v>100012</v>
      </c>
      <c r="B178" t="s">
        <v>64</v>
      </c>
      <c r="C178" t="s">
        <v>65</v>
      </c>
      <c r="D178" t="s">
        <v>91</v>
      </c>
      <c r="F178" t="s">
        <v>96</v>
      </c>
      <c r="G178" t="s">
        <v>4</v>
      </c>
      <c r="H178">
        <v>2017000150</v>
      </c>
      <c r="I178">
        <v>50</v>
      </c>
      <c r="J178">
        <v>49.25</v>
      </c>
      <c r="K178">
        <v>100</v>
      </c>
      <c r="L178">
        <v>99</v>
      </c>
      <c r="M178" t="s">
        <v>94</v>
      </c>
      <c r="N178" t="b">
        <f t="shared" si="2"/>
        <v>1</v>
      </c>
      <c r="O178">
        <v>100012</v>
      </c>
      <c r="P178" t="s">
        <v>64</v>
      </c>
      <c r="Q178" t="s">
        <v>65</v>
      </c>
      <c r="R178" t="s">
        <v>91</v>
      </c>
      <c r="T178" t="s">
        <v>96</v>
      </c>
      <c r="U178" t="s">
        <v>4</v>
      </c>
      <c r="W178">
        <v>2017000150</v>
      </c>
      <c r="X178">
        <v>50</v>
      </c>
      <c r="Y178">
        <v>49.25</v>
      </c>
      <c r="Z178">
        <v>0</v>
      </c>
      <c r="AA178">
        <v>49.25</v>
      </c>
      <c r="AB178">
        <v>100</v>
      </c>
      <c r="AC178">
        <v>98.5</v>
      </c>
      <c r="AD178">
        <v>100</v>
      </c>
      <c r="AE178">
        <v>98.5</v>
      </c>
      <c r="AF178">
        <v>0</v>
      </c>
      <c r="AG178">
        <v>99</v>
      </c>
    </row>
    <row r="179" spans="1:33" x14ac:dyDescent="0.25">
      <c r="A179">
        <v>100012</v>
      </c>
      <c r="B179" t="s">
        <v>64</v>
      </c>
      <c r="C179" t="s">
        <v>65</v>
      </c>
      <c r="D179" t="s">
        <v>91</v>
      </c>
      <c r="F179" t="s">
        <v>92</v>
      </c>
      <c r="G179" t="s">
        <v>4</v>
      </c>
      <c r="H179">
        <v>2017000151</v>
      </c>
      <c r="I179">
        <v>50</v>
      </c>
      <c r="J179">
        <v>50</v>
      </c>
      <c r="K179">
        <v>100</v>
      </c>
      <c r="L179">
        <v>100</v>
      </c>
      <c r="M179" t="s">
        <v>94</v>
      </c>
      <c r="N179" t="b">
        <f t="shared" si="2"/>
        <v>1</v>
      </c>
      <c r="O179">
        <v>100012</v>
      </c>
      <c r="P179" t="s">
        <v>64</v>
      </c>
      <c r="Q179" t="s">
        <v>65</v>
      </c>
      <c r="R179" t="s">
        <v>91</v>
      </c>
      <c r="T179" t="s">
        <v>92</v>
      </c>
      <c r="U179" t="s">
        <v>4</v>
      </c>
      <c r="W179">
        <v>2017000151</v>
      </c>
      <c r="X179">
        <v>50</v>
      </c>
      <c r="Y179">
        <v>50</v>
      </c>
      <c r="Z179">
        <v>0</v>
      </c>
      <c r="AA179">
        <v>50</v>
      </c>
      <c r="AB179">
        <v>100</v>
      </c>
      <c r="AC179">
        <v>100</v>
      </c>
      <c r="AD179">
        <v>100</v>
      </c>
      <c r="AE179">
        <v>100</v>
      </c>
      <c r="AF179">
        <v>0</v>
      </c>
      <c r="AG179">
        <v>100</v>
      </c>
    </row>
    <row r="180" spans="1:33" x14ac:dyDescent="0.25">
      <c r="A180">
        <v>100012</v>
      </c>
      <c r="B180" t="s">
        <v>64</v>
      </c>
      <c r="C180" t="s">
        <v>65</v>
      </c>
      <c r="D180" t="s">
        <v>91</v>
      </c>
      <c r="F180" t="s">
        <v>92</v>
      </c>
      <c r="G180" t="s">
        <v>4</v>
      </c>
      <c r="H180">
        <v>2017000152</v>
      </c>
      <c r="I180">
        <v>50</v>
      </c>
      <c r="J180">
        <v>42.75</v>
      </c>
      <c r="K180">
        <v>100</v>
      </c>
      <c r="L180">
        <v>86</v>
      </c>
      <c r="M180" t="s">
        <v>95</v>
      </c>
      <c r="N180" t="b">
        <f t="shared" si="2"/>
        <v>1</v>
      </c>
      <c r="O180">
        <v>100012</v>
      </c>
      <c r="P180" t="s">
        <v>64</v>
      </c>
      <c r="Q180" t="s">
        <v>65</v>
      </c>
      <c r="R180" t="s">
        <v>91</v>
      </c>
      <c r="T180" t="s">
        <v>92</v>
      </c>
      <c r="U180" t="s">
        <v>4</v>
      </c>
      <c r="W180">
        <v>2017000152</v>
      </c>
      <c r="X180">
        <v>50</v>
      </c>
      <c r="Y180">
        <v>42.75</v>
      </c>
      <c r="Z180">
        <v>0</v>
      </c>
      <c r="AA180">
        <v>42.75</v>
      </c>
      <c r="AB180">
        <v>100</v>
      </c>
      <c r="AC180">
        <v>85.5</v>
      </c>
      <c r="AD180">
        <v>100</v>
      </c>
      <c r="AE180">
        <v>85.5</v>
      </c>
      <c r="AF180">
        <v>0</v>
      </c>
      <c r="AG180">
        <v>86</v>
      </c>
    </row>
    <row r="181" spans="1:33" x14ac:dyDescent="0.25">
      <c r="A181">
        <v>100012</v>
      </c>
      <c r="B181" t="s">
        <v>64</v>
      </c>
      <c r="C181" t="s">
        <v>65</v>
      </c>
      <c r="D181" t="s">
        <v>91</v>
      </c>
      <c r="F181" t="s">
        <v>92</v>
      </c>
      <c r="G181" t="s">
        <v>4</v>
      </c>
      <c r="H181">
        <v>2017000153</v>
      </c>
      <c r="I181">
        <v>50</v>
      </c>
      <c r="J181">
        <v>49</v>
      </c>
      <c r="K181">
        <v>100</v>
      </c>
      <c r="L181">
        <v>98</v>
      </c>
      <c r="M181" t="s">
        <v>94</v>
      </c>
      <c r="N181" t="b">
        <f t="shared" si="2"/>
        <v>1</v>
      </c>
      <c r="O181">
        <v>100012</v>
      </c>
      <c r="P181" t="s">
        <v>64</v>
      </c>
      <c r="Q181" t="s">
        <v>65</v>
      </c>
      <c r="R181" t="s">
        <v>91</v>
      </c>
      <c r="T181" t="s">
        <v>92</v>
      </c>
      <c r="U181" t="s">
        <v>4</v>
      </c>
      <c r="W181">
        <v>2017000153</v>
      </c>
      <c r="X181">
        <v>50</v>
      </c>
      <c r="Y181">
        <v>49</v>
      </c>
      <c r="Z181">
        <v>0</v>
      </c>
      <c r="AA181">
        <v>49</v>
      </c>
      <c r="AB181">
        <v>100</v>
      </c>
      <c r="AC181">
        <v>98</v>
      </c>
      <c r="AD181">
        <v>100</v>
      </c>
      <c r="AE181">
        <v>98</v>
      </c>
      <c r="AF181">
        <v>0</v>
      </c>
      <c r="AG181">
        <v>98</v>
      </c>
    </row>
    <row r="182" spans="1:33" x14ac:dyDescent="0.25">
      <c r="A182">
        <v>100012</v>
      </c>
      <c r="B182" t="s">
        <v>64</v>
      </c>
      <c r="C182" t="s">
        <v>65</v>
      </c>
      <c r="D182" t="s">
        <v>91</v>
      </c>
      <c r="F182" t="s">
        <v>92</v>
      </c>
      <c r="G182" t="s">
        <v>4</v>
      </c>
      <c r="H182">
        <v>2017000154</v>
      </c>
      <c r="I182">
        <v>50</v>
      </c>
      <c r="J182">
        <v>48</v>
      </c>
      <c r="K182">
        <v>100</v>
      </c>
      <c r="L182">
        <v>96</v>
      </c>
      <c r="M182" t="s">
        <v>94</v>
      </c>
      <c r="N182" t="b">
        <f t="shared" si="2"/>
        <v>1</v>
      </c>
      <c r="O182">
        <v>100012</v>
      </c>
      <c r="P182" t="s">
        <v>64</v>
      </c>
      <c r="Q182" t="s">
        <v>65</v>
      </c>
      <c r="R182" t="s">
        <v>91</v>
      </c>
      <c r="T182" t="s">
        <v>92</v>
      </c>
      <c r="U182" t="s">
        <v>4</v>
      </c>
      <c r="W182">
        <v>2017000154</v>
      </c>
      <c r="X182">
        <v>50</v>
      </c>
      <c r="Y182">
        <v>48</v>
      </c>
      <c r="Z182">
        <v>0</v>
      </c>
      <c r="AA182">
        <v>48</v>
      </c>
      <c r="AB182">
        <v>100</v>
      </c>
      <c r="AC182">
        <v>96</v>
      </c>
      <c r="AD182">
        <v>100</v>
      </c>
      <c r="AE182">
        <v>96</v>
      </c>
      <c r="AF182">
        <v>0</v>
      </c>
      <c r="AG182">
        <v>96</v>
      </c>
    </row>
    <row r="183" spans="1:33" x14ac:dyDescent="0.25">
      <c r="A183">
        <v>100012</v>
      </c>
      <c r="B183" t="s">
        <v>64</v>
      </c>
      <c r="C183" t="s">
        <v>65</v>
      </c>
      <c r="D183" t="s">
        <v>91</v>
      </c>
      <c r="F183" t="s">
        <v>92</v>
      </c>
      <c r="G183" t="s">
        <v>4</v>
      </c>
      <c r="H183">
        <v>2017000155</v>
      </c>
      <c r="I183">
        <v>50</v>
      </c>
      <c r="J183">
        <v>49.75</v>
      </c>
      <c r="K183">
        <v>100</v>
      </c>
      <c r="L183">
        <v>100</v>
      </c>
      <c r="M183" t="s">
        <v>94</v>
      </c>
      <c r="N183" t="b">
        <f t="shared" si="2"/>
        <v>1</v>
      </c>
      <c r="O183">
        <v>100012</v>
      </c>
      <c r="P183" t="s">
        <v>64</v>
      </c>
      <c r="Q183" t="s">
        <v>65</v>
      </c>
      <c r="R183" t="s">
        <v>91</v>
      </c>
      <c r="T183" t="s">
        <v>92</v>
      </c>
      <c r="U183" t="s">
        <v>4</v>
      </c>
      <c r="W183">
        <v>2017000155</v>
      </c>
      <c r="X183">
        <v>50</v>
      </c>
      <c r="Y183">
        <v>49.75</v>
      </c>
      <c r="Z183">
        <v>0</v>
      </c>
      <c r="AA183">
        <v>49.75</v>
      </c>
      <c r="AB183">
        <v>100</v>
      </c>
      <c r="AC183">
        <v>99.5</v>
      </c>
      <c r="AD183">
        <v>100</v>
      </c>
      <c r="AE183">
        <v>99.5</v>
      </c>
      <c r="AF183">
        <v>0</v>
      </c>
      <c r="AG183">
        <v>100</v>
      </c>
    </row>
    <row r="184" spans="1:33" x14ac:dyDescent="0.25">
      <c r="A184">
        <v>100012</v>
      </c>
      <c r="B184" t="s">
        <v>64</v>
      </c>
      <c r="C184" t="s">
        <v>65</v>
      </c>
      <c r="D184" t="s">
        <v>91</v>
      </c>
      <c r="F184" t="s">
        <v>92</v>
      </c>
      <c r="G184" t="s">
        <v>4</v>
      </c>
      <c r="H184">
        <v>2017000156</v>
      </c>
      <c r="I184">
        <v>50</v>
      </c>
      <c r="J184">
        <v>50</v>
      </c>
      <c r="K184">
        <v>100</v>
      </c>
      <c r="L184">
        <v>100</v>
      </c>
      <c r="M184" t="s">
        <v>94</v>
      </c>
      <c r="N184" t="b">
        <f t="shared" si="2"/>
        <v>1</v>
      </c>
      <c r="O184">
        <v>100012</v>
      </c>
      <c r="P184" t="s">
        <v>64</v>
      </c>
      <c r="Q184" t="s">
        <v>65</v>
      </c>
      <c r="R184" t="s">
        <v>91</v>
      </c>
      <c r="T184" t="s">
        <v>92</v>
      </c>
      <c r="U184" t="s">
        <v>4</v>
      </c>
      <c r="W184">
        <v>2017000156</v>
      </c>
      <c r="X184">
        <v>50</v>
      </c>
      <c r="Y184">
        <v>50</v>
      </c>
      <c r="Z184">
        <v>0</v>
      </c>
      <c r="AA184">
        <v>50</v>
      </c>
      <c r="AB184">
        <v>100</v>
      </c>
      <c r="AC184">
        <v>100</v>
      </c>
      <c r="AD184">
        <v>100</v>
      </c>
      <c r="AE184">
        <v>100</v>
      </c>
      <c r="AF184">
        <v>0</v>
      </c>
      <c r="AG184">
        <v>100</v>
      </c>
    </row>
    <row r="185" spans="1:33" x14ac:dyDescent="0.25">
      <c r="A185">
        <v>100012</v>
      </c>
      <c r="B185" t="s">
        <v>64</v>
      </c>
      <c r="C185" t="s">
        <v>65</v>
      </c>
      <c r="D185" t="s">
        <v>91</v>
      </c>
      <c r="F185" t="s">
        <v>92</v>
      </c>
      <c r="G185" t="s">
        <v>4</v>
      </c>
      <c r="H185">
        <v>2017000157</v>
      </c>
      <c r="I185">
        <v>50</v>
      </c>
      <c r="J185">
        <v>48.5</v>
      </c>
      <c r="K185">
        <v>100</v>
      </c>
      <c r="L185">
        <v>97</v>
      </c>
      <c r="M185" t="s">
        <v>94</v>
      </c>
      <c r="N185" t="b">
        <f t="shared" si="2"/>
        <v>1</v>
      </c>
      <c r="O185">
        <v>100012</v>
      </c>
      <c r="P185" t="s">
        <v>64</v>
      </c>
      <c r="Q185" t="s">
        <v>65</v>
      </c>
      <c r="R185" t="s">
        <v>91</v>
      </c>
      <c r="T185" t="s">
        <v>92</v>
      </c>
      <c r="U185" t="s">
        <v>4</v>
      </c>
      <c r="W185">
        <v>2017000157</v>
      </c>
      <c r="X185">
        <v>50</v>
      </c>
      <c r="Y185">
        <v>48.5</v>
      </c>
      <c r="Z185">
        <v>0</v>
      </c>
      <c r="AA185">
        <v>48.5</v>
      </c>
      <c r="AB185">
        <v>100</v>
      </c>
      <c r="AC185">
        <v>97</v>
      </c>
      <c r="AD185">
        <v>100</v>
      </c>
      <c r="AE185">
        <v>97</v>
      </c>
      <c r="AF185">
        <v>0</v>
      </c>
      <c r="AG185">
        <v>97</v>
      </c>
    </row>
    <row r="186" spans="1:33" x14ac:dyDescent="0.25">
      <c r="A186">
        <v>100012</v>
      </c>
      <c r="B186" t="s">
        <v>64</v>
      </c>
      <c r="C186" t="s">
        <v>65</v>
      </c>
      <c r="D186" t="s">
        <v>91</v>
      </c>
      <c r="F186" t="s">
        <v>97</v>
      </c>
      <c r="G186" t="s">
        <v>4</v>
      </c>
      <c r="H186">
        <v>2017000158</v>
      </c>
      <c r="I186">
        <v>50</v>
      </c>
      <c r="J186">
        <v>49.25</v>
      </c>
      <c r="K186">
        <v>100</v>
      </c>
      <c r="L186">
        <v>99</v>
      </c>
      <c r="M186" t="s">
        <v>94</v>
      </c>
      <c r="N186" t="b">
        <f t="shared" si="2"/>
        <v>1</v>
      </c>
      <c r="O186">
        <v>100012</v>
      </c>
      <c r="P186" t="s">
        <v>64</v>
      </c>
      <c r="Q186" t="s">
        <v>65</v>
      </c>
      <c r="R186" t="s">
        <v>91</v>
      </c>
      <c r="T186" t="s">
        <v>97</v>
      </c>
      <c r="U186" t="s">
        <v>4</v>
      </c>
      <c r="W186">
        <v>2017000158</v>
      </c>
      <c r="X186">
        <v>50</v>
      </c>
      <c r="Y186">
        <v>49.25</v>
      </c>
      <c r="Z186">
        <v>0</v>
      </c>
      <c r="AA186">
        <v>49.25</v>
      </c>
      <c r="AB186">
        <v>100</v>
      </c>
      <c r="AC186">
        <v>98.5</v>
      </c>
      <c r="AD186">
        <v>100</v>
      </c>
      <c r="AE186">
        <v>98.5</v>
      </c>
      <c r="AF186">
        <v>0</v>
      </c>
      <c r="AG186">
        <v>99</v>
      </c>
    </row>
    <row r="187" spans="1:33" x14ac:dyDescent="0.25">
      <c r="A187">
        <v>100012</v>
      </c>
      <c r="B187" t="s">
        <v>64</v>
      </c>
      <c r="C187" t="s">
        <v>65</v>
      </c>
      <c r="D187" t="s">
        <v>91</v>
      </c>
      <c r="F187" t="s">
        <v>97</v>
      </c>
      <c r="G187" t="s">
        <v>4</v>
      </c>
      <c r="H187">
        <v>2017000159</v>
      </c>
      <c r="I187">
        <v>50</v>
      </c>
      <c r="J187">
        <v>47.25</v>
      </c>
      <c r="K187">
        <v>100</v>
      </c>
      <c r="L187">
        <v>95</v>
      </c>
      <c r="M187" t="s">
        <v>94</v>
      </c>
      <c r="N187" t="b">
        <f t="shared" si="2"/>
        <v>1</v>
      </c>
      <c r="O187">
        <v>100012</v>
      </c>
      <c r="P187" t="s">
        <v>64</v>
      </c>
      <c r="Q187" t="s">
        <v>65</v>
      </c>
      <c r="R187" t="s">
        <v>91</v>
      </c>
      <c r="T187" t="s">
        <v>97</v>
      </c>
      <c r="U187" t="s">
        <v>4</v>
      </c>
      <c r="W187">
        <v>2017000159</v>
      </c>
      <c r="X187">
        <v>50</v>
      </c>
      <c r="Y187">
        <v>47.25</v>
      </c>
      <c r="Z187">
        <v>0</v>
      </c>
      <c r="AA187">
        <v>47.25</v>
      </c>
      <c r="AB187">
        <v>100</v>
      </c>
      <c r="AC187">
        <v>94.5</v>
      </c>
      <c r="AD187">
        <v>100</v>
      </c>
      <c r="AE187">
        <v>94.5</v>
      </c>
      <c r="AF187">
        <v>0</v>
      </c>
      <c r="AG187">
        <v>95</v>
      </c>
    </row>
    <row r="188" spans="1:33" x14ac:dyDescent="0.25">
      <c r="A188">
        <v>100012</v>
      </c>
      <c r="B188" t="s">
        <v>64</v>
      </c>
      <c r="C188" t="s">
        <v>65</v>
      </c>
      <c r="D188" t="s">
        <v>91</v>
      </c>
      <c r="F188" t="s">
        <v>97</v>
      </c>
      <c r="G188" t="s">
        <v>4</v>
      </c>
      <c r="H188">
        <v>2017000160</v>
      </c>
      <c r="I188">
        <v>50</v>
      </c>
      <c r="J188">
        <v>48.25</v>
      </c>
      <c r="K188">
        <v>100</v>
      </c>
      <c r="L188">
        <v>97</v>
      </c>
      <c r="M188" t="s">
        <v>94</v>
      </c>
      <c r="N188" t="b">
        <f t="shared" si="2"/>
        <v>1</v>
      </c>
      <c r="O188">
        <v>100012</v>
      </c>
      <c r="P188" t="s">
        <v>64</v>
      </c>
      <c r="Q188" t="s">
        <v>65</v>
      </c>
      <c r="R188" t="s">
        <v>91</v>
      </c>
      <c r="T188" t="s">
        <v>97</v>
      </c>
      <c r="U188" t="s">
        <v>4</v>
      </c>
      <c r="W188">
        <v>2017000160</v>
      </c>
      <c r="X188">
        <v>50</v>
      </c>
      <c r="Y188">
        <v>48.25</v>
      </c>
      <c r="Z188">
        <v>0</v>
      </c>
      <c r="AA188">
        <v>48.25</v>
      </c>
      <c r="AB188">
        <v>100</v>
      </c>
      <c r="AC188">
        <v>96.5</v>
      </c>
      <c r="AD188">
        <v>100</v>
      </c>
      <c r="AE188">
        <v>96.5</v>
      </c>
      <c r="AF188">
        <v>0</v>
      </c>
      <c r="AG188">
        <v>97</v>
      </c>
    </row>
    <row r="189" spans="1:33" x14ac:dyDescent="0.25">
      <c r="A189">
        <v>100012</v>
      </c>
      <c r="B189" t="s">
        <v>64</v>
      </c>
      <c r="C189" t="s">
        <v>65</v>
      </c>
      <c r="D189" t="s">
        <v>91</v>
      </c>
      <c r="F189" t="s">
        <v>97</v>
      </c>
      <c r="G189" t="s">
        <v>4</v>
      </c>
      <c r="H189">
        <v>2017000161</v>
      </c>
      <c r="I189">
        <v>50</v>
      </c>
      <c r="J189">
        <v>47.75</v>
      </c>
      <c r="K189">
        <v>100</v>
      </c>
      <c r="L189">
        <v>96</v>
      </c>
      <c r="M189" t="s">
        <v>94</v>
      </c>
      <c r="N189" t="b">
        <f t="shared" si="2"/>
        <v>1</v>
      </c>
      <c r="O189">
        <v>100012</v>
      </c>
      <c r="P189" t="s">
        <v>64</v>
      </c>
      <c r="Q189" t="s">
        <v>65</v>
      </c>
      <c r="R189" t="s">
        <v>91</v>
      </c>
      <c r="T189" t="s">
        <v>97</v>
      </c>
      <c r="U189" t="s">
        <v>4</v>
      </c>
      <c r="W189">
        <v>2017000161</v>
      </c>
      <c r="X189">
        <v>50</v>
      </c>
      <c r="Y189">
        <v>47.75</v>
      </c>
      <c r="Z189">
        <v>0</v>
      </c>
      <c r="AA189">
        <v>47.75</v>
      </c>
      <c r="AB189">
        <v>100</v>
      </c>
      <c r="AC189">
        <v>95.5</v>
      </c>
      <c r="AD189">
        <v>100</v>
      </c>
      <c r="AE189">
        <v>95.5</v>
      </c>
      <c r="AF189">
        <v>0</v>
      </c>
      <c r="AG189">
        <v>96</v>
      </c>
    </row>
    <row r="190" spans="1:33" x14ac:dyDescent="0.25">
      <c r="A190">
        <v>100012</v>
      </c>
      <c r="B190" t="s">
        <v>64</v>
      </c>
      <c r="C190" t="s">
        <v>65</v>
      </c>
      <c r="D190" t="s">
        <v>91</v>
      </c>
      <c r="F190" t="s">
        <v>97</v>
      </c>
      <c r="G190" t="s">
        <v>4</v>
      </c>
      <c r="H190">
        <v>2017000162</v>
      </c>
      <c r="I190">
        <v>50</v>
      </c>
      <c r="J190">
        <v>48.5</v>
      </c>
      <c r="K190">
        <v>100</v>
      </c>
      <c r="L190">
        <v>97</v>
      </c>
      <c r="M190" t="s">
        <v>94</v>
      </c>
      <c r="N190" t="b">
        <f t="shared" si="2"/>
        <v>1</v>
      </c>
      <c r="O190">
        <v>100012</v>
      </c>
      <c r="P190" t="s">
        <v>64</v>
      </c>
      <c r="Q190" t="s">
        <v>65</v>
      </c>
      <c r="R190" t="s">
        <v>91</v>
      </c>
      <c r="T190" t="s">
        <v>97</v>
      </c>
      <c r="U190" t="s">
        <v>4</v>
      </c>
      <c r="W190">
        <v>2017000162</v>
      </c>
      <c r="X190">
        <v>50</v>
      </c>
      <c r="Y190">
        <v>48.5</v>
      </c>
      <c r="Z190">
        <v>0</v>
      </c>
      <c r="AA190">
        <v>48.5</v>
      </c>
      <c r="AB190">
        <v>100</v>
      </c>
      <c r="AC190">
        <v>97</v>
      </c>
      <c r="AD190">
        <v>100</v>
      </c>
      <c r="AE190">
        <v>97</v>
      </c>
      <c r="AF190">
        <v>0</v>
      </c>
      <c r="AG190">
        <v>97</v>
      </c>
    </row>
    <row r="191" spans="1:33" x14ac:dyDescent="0.25">
      <c r="A191">
        <v>100012</v>
      </c>
      <c r="B191" t="s">
        <v>64</v>
      </c>
      <c r="C191" t="s">
        <v>65</v>
      </c>
      <c r="D191" t="s">
        <v>91</v>
      </c>
      <c r="F191" t="s">
        <v>97</v>
      </c>
      <c r="G191" t="s">
        <v>4</v>
      </c>
      <c r="H191">
        <v>2017000163</v>
      </c>
      <c r="I191">
        <v>50</v>
      </c>
      <c r="J191">
        <v>48.75</v>
      </c>
      <c r="K191">
        <v>100</v>
      </c>
      <c r="L191">
        <v>98</v>
      </c>
      <c r="M191" t="s">
        <v>94</v>
      </c>
      <c r="N191" t="b">
        <f t="shared" si="2"/>
        <v>1</v>
      </c>
      <c r="O191">
        <v>100012</v>
      </c>
      <c r="P191" t="s">
        <v>64</v>
      </c>
      <c r="Q191" t="s">
        <v>65</v>
      </c>
      <c r="R191" t="s">
        <v>91</v>
      </c>
      <c r="T191" t="s">
        <v>97</v>
      </c>
      <c r="U191" t="s">
        <v>4</v>
      </c>
      <c r="W191">
        <v>2017000163</v>
      </c>
      <c r="X191">
        <v>50</v>
      </c>
      <c r="Y191">
        <v>48.75</v>
      </c>
      <c r="Z191">
        <v>0</v>
      </c>
      <c r="AA191">
        <v>48.75</v>
      </c>
      <c r="AB191">
        <v>100</v>
      </c>
      <c r="AC191">
        <v>97.5</v>
      </c>
      <c r="AD191">
        <v>100</v>
      </c>
      <c r="AE191">
        <v>97.5</v>
      </c>
      <c r="AF191">
        <v>0</v>
      </c>
      <c r="AG191">
        <v>98</v>
      </c>
    </row>
    <row r="192" spans="1:33" x14ac:dyDescent="0.25">
      <c r="A192">
        <v>100012</v>
      </c>
      <c r="B192" t="s">
        <v>64</v>
      </c>
      <c r="C192" t="s">
        <v>65</v>
      </c>
      <c r="D192" t="s">
        <v>91</v>
      </c>
      <c r="F192" t="s">
        <v>97</v>
      </c>
      <c r="G192" t="s">
        <v>4</v>
      </c>
      <c r="H192">
        <v>2017000164</v>
      </c>
      <c r="I192">
        <v>50</v>
      </c>
      <c r="J192">
        <v>49.25</v>
      </c>
      <c r="K192">
        <v>100</v>
      </c>
      <c r="L192">
        <v>99</v>
      </c>
      <c r="M192" t="s">
        <v>94</v>
      </c>
      <c r="N192" t="b">
        <f t="shared" si="2"/>
        <v>1</v>
      </c>
      <c r="O192">
        <v>100012</v>
      </c>
      <c r="P192" t="s">
        <v>64</v>
      </c>
      <c r="Q192" t="s">
        <v>65</v>
      </c>
      <c r="R192" t="s">
        <v>91</v>
      </c>
      <c r="T192" t="s">
        <v>97</v>
      </c>
      <c r="U192" t="s">
        <v>4</v>
      </c>
      <c r="W192">
        <v>2017000164</v>
      </c>
      <c r="X192">
        <v>50</v>
      </c>
      <c r="Y192">
        <v>49.25</v>
      </c>
      <c r="Z192">
        <v>0</v>
      </c>
      <c r="AA192">
        <v>49.25</v>
      </c>
      <c r="AB192">
        <v>100</v>
      </c>
      <c r="AC192">
        <v>98.5</v>
      </c>
      <c r="AD192">
        <v>100</v>
      </c>
      <c r="AE192">
        <v>98.5</v>
      </c>
      <c r="AF192">
        <v>0</v>
      </c>
      <c r="AG192">
        <v>99</v>
      </c>
    </row>
    <row r="193" spans="1:33" x14ac:dyDescent="0.25">
      <c r="A193">
        <v>100012</v>
      </c>
      <c r="B193" t="s">
        <v>64</v>
      </c>
      <c r="C193" t="s">
        <v>65</v>
      </c>
      <c r="D193" t="s">
        <v>91</v>
      </c>
      <c r="F193" t="s">
        <v>97</v>
      </c>
      <c r="G193" t="s">
        <v>4</v>
      </c>
      <c r="H193">
        <v>2017000165</v>
      </c>
      <c r="I193">
        <v>50</v>
      </c>
      <c r="J193">
        <v>19</v>
      </c>
      <c r="K193">
        <v>100</v>
      </c>
      <c r="L193">
        <v>38</v>
      </c>
      <c r="M193" t="s">
        <v>100</v>
      </c>
      <c r="N193" t="b">
        <f t="shared" si="2"/>
        <v>1</v>
      </c>
      <c r="O193">
        <v>100012</v>
      </c>
      <c r="P193" t="s">
        <v>64</v>
      </c>
      <c r="Q193" t="s">
        <v>65</v>
      </c>
      <c r="R193" t="s">
        <v>91</v>
      </c>
      <c r="T193" t="s">
        <v>97</v>
      </c>
      <c r="U193" t="s">
        <v>4</v>
      </c>
      <c r="W193">
        <v>2017000165</v>
      </c>
      <c r="X193">
        <v>50</v>
      </c>
      <c r="Y193">
        <v>19</v>
      </c>
      <c r="Z193">
        <v>0</v>
      </c>
      <c r="AA193">
        <v>19</v>
      </c>
      <c r="AB193">
        <v>100</v>
      </c>
      <c r="AC193">
        <v>38</v>
      </c>
      <c r="AD193">
        <v>100</v>
      </c>
      <c r="AE193">
        <v>38</v>
      </c>
      <c r="AF193">
        <v>0</v>
      </c>
      <c r="AG193">
        <v>38</v>
      </c>
    </row>
    <row r="194" spans="1:33" x14ac:dyDescent="0.25">
      <c r="A194">
        <v>100012</v>
      </c>
      <c r="B194" t="s">
        <v>64</v>
      </c>
      <c r="C194" t="s">
        <v>65</v>
      </c>
      <c r="D194" t="s">
        <v>91</v>
      </c>
      <c r="F194" t="s">
        <v>97</v>
      </c>
      <c r="G194" t="s">
        <v>4</v>
      </c>
      <c r="H194">
        <v>2017000166</v>
      </c>
      <c r="I194">
        <v>50</v>
      </c>
      <c r="J194">
        <v>48</v>
      </c>
      <c r="K194">
        <v>100</v>
      </c>
      <c r="L194">
        <v>96</v>
      </c>
      <c r="M194" t="s">
        <v>94</v>
      </c>
      <c r="N194" t="b">
        <f t="shared" si="2"/>
        <v>1</v>
      </c>
      <c r="O194">
        <v>100012</v>
      </c>
      <c r="P194" t="s">
        <v>64</v>
      </c>
      <c r="Q194" t="s">
        <v>65</v>
      </c>
      <c r="R194" t="s">
        <v>91</v>
      </c>
      <c r="T194" t="s">
        <v>97</v>
      </c>
      <c r="U194" t="s">
        <v>4</v>
      </c>
      <c r="W194">
        <v>2017000166</v>
      </c>
      <c r="X194">
        <v>50</v>
      </c>
      <c r="Y194">
        <v>48</v>
      </c>
      <c r="Z194">
        <v>0</v>
      </c>
      <c r="AA194">
        <v>48</v>
      </c>
      <c r="AB194">
        <v>100</v>
      </c>
      <c r="AC194">
        <v>96</v>
      </c>
      <c r="AD194">
        <v>100</v>
      </c>
      <c r="AE194">
        <v>96</v>
      </c>
      <c r="AF194">
        <v>0</v>
      </c>
      <c r="AG194">
        <v>96</v>
      </c>
    </row>
    <row r="195" spans="1:33" x14ac:dyDescent="0.25">
      <c r="A195">
        <v>100012</v>
      </c>
      <c r="B195" t="s">
        <v>64</v>
      </c>
      <c r="C195" t="s">
        <v>65</v>
      </c>
      <c r="D195" t="s">
        <v>91</v>
      </c>
      <c r="F195" t="s">
        <v>97</v>
      </c>
      <c r="G195" t="s">
        <v>4</v>
      </c>
      <c r="H195">
        <v>2017000167</v>
      </c>
      <c r="I195">
        <v>50</v>
      </c>
      <c r="J195">
        <v>42.75</v>
      </c>
      <c r="K195">
        <v>100</v>
      </c>
      <c r="L195">
        <v>86</v>
      </c>
      <c r="M195" t="s">
        <v>95</v>
      </c>
      <c r="N195" t="b">
        <f t="shared" ref="N195:N258" si="3">L195=AG195</f>
        <v>1</v>
      </c>
      <c r="O195">
        <v>100012</v>
      </c>
      <c r="P195" t="s">
        <v>64</v>
      </c>
      <c r="Q195" t="s">
        <v>65</v>
      </c>
      <c r="R195" t="s">
        <v>91</v>
      </c>
      <c r="T195" t="s">
        <v>97</v>
      </c>
      <c r="U195" t="s">
        <v>4</v>
      </c>
      <c r="W195">
        <v>2017000167</v>
      </c>
      <c r="X195">
        <v>50</v>
      </c>
      <c r="Y195">
        <v>42.75</v>
      </c>
      <c r="Z195">
        <v>0</v>
      </c>
      <c r="AA195">
        <v>42.75</v>
      </c>
      <c r="AB195">
        <v>100</v>
      </c>
      <c r="AC195">
        <v>85.5</v>
      </c>
      <c r="AD195">
        <v>100</v>
      </c>
      <c r="AE195">
        <v>85.5</v>
      </c>
      <c r="AF195">
        <v>0</v>
      </c>
      <c r="AG195">
        <v>86</v>
      </c>
    </row>
    <row r="196" spans="1:33" x14ac:dyDescent="0.25">
      <c r="A196">
        <v>100012</v>
      </c>
      <c r="B196" t="s">
        <v>64</v>
      </c>
      <c r="C196" t="s">
        <v>65</v>
      </c>
      <c r="D196" t="s">
        <v>91</v>
      </c>
      <c r="F196" t="s">
        <v>97</v>
      </c>
      <c r="G196" t="s">
        <v>4</v>
      </c>
      <c r="H196">
        <v>2017000168</v>
      </c>
      <c r="I196">
        <v>50</v>
      </c>
      <c r="J196">
        <v>49</v>
      </c>
      <c r="K196">
        <v>100</v>
      </c>
      <c r="L196">
        <v>98</v>
      </c>
      <c r="M196" t="s">
        <v>94</v>
      </c>
      <c r="N196" t="b">
        <f t="shared" si="3"/>
        <v>1</v>
      </c>
      <c r="O196">
        <v>100012</v>
      </c>
      <c r="P196" t="s">
        <v>64</v>
      </c>
      <c r="Q196" t="s">
        <v>65</v>
      </c>
      <c r="R196" t="s">
        <v>91</v>
      </c>
      <c r="T196" t="s">
        <v>97</v>
      </c>
      <c r="U196" t="s">
        <v>4</v>
      </c>
      <c r="W196">
        <v>2017000168</v>
      </c>
      <c r="X196">
        <v>50</v>
      </c>
      <c r="Y196">
        <v>49</v>
      </c>
      <c r="Z196">
        <v>0</v>
      </c>
      <c r="AA196">
        <v>49</v>
      </c>
      <c r="AB196">
        <v>100</v>
      </c>
      <c r="AC196">
        <v>98</v>
      </c>
      <c r="AD196">
        <v>100</v>
      </c>
      <c r="AE196">
        <v>98</v>
      </c>
      <c r="AF196">
        <v>0</v>
      </c>
      <c r="AG196">
        <v>98</v>
      </c>
    </row>
    <row r="197" spans="1:33" x14ac:dyDescent="0.25">
      <c r="A197">
        <v>100012</v>
      </c>
      <c r="B197" t="s">
        <v>64</v>
      </c>
      <c r="C197" t="s">
        <v>65</v>
      </c>
      <c r="D197" t="s">
        <v>91</v>
      </c>
      <c r="F197" t="s">
        <v>97</v>
      </c>
      <c r="G197" t="s">
        <v>4</v>
      </c>
      <c r="H197">
        <v>2017000169</v>
      </c>
      <c r="I197">
        <v>50</v>
      </c>
      <c r="J197">
        <v>49.5</v>
      </c>
      <c r="K197">
        <v>100</v>
      </c>
      <c r="L197">
        <v>99</v>
      </c>
      <c r="M197" t="s">
        <v>94</v>
      </c>
      <c r="N197" t="b">
        <f t="shared" si="3"/>
        <v>1</v>
      </c>
      <c r="O197">
        <v>100012</v>
      </c>
      <c r="P197" t="s">
        <v>64</v>
      </c>
      <c r="Q197" t="s">
        <v>65</v>
      </c>
      <c r="R197" t="s">
        <v>91</v>
      </c>
      <c r="T197" t="s">
        <v>97</v>
      </c>
      <c r="U197" t="s">
        <v>4</v>
      </c>
      <c r="W197">
        <v>2017000169</v>
      </c>
      <c r="X197">
        <v>50</v>
      </c>
      <c r="Y197">
        <v>49.5</v>
      </c>
      <c r="Z197">
        <v>0</v>
      </c>
      <c r="AA197">
        <v>49.5</v>
      </c>
      <c r="AB197">
        <v>100</v>
      </c>
      <c r="AC197">
        <v>99</v>
      </c>
      <c r="AD197">
        <v>100</v>
      </c>
      <c r="AE197">
        <v>99</v>
      </c>
      <c r="AF197">
        <v>0</v>
      </c>
      <c r="AG197">
        <v>99</v>
      </c>
    </row>
    <row r="198" spans="1:33" x14ac:dyDescent="0.25">
      <c r="A198">
        <v>100012</v>
      </c>
      <c r="B198" t="s">
        <v>64</v>
      </c>
      <c r="C198" t="s">
        <v>65</v>
      </c>
      <c r="D198" t="s">
        <v>91</v>
      </c>
      <c r="F198" t="s">
        <v>97</v>
      </c>
      <c r="G198" t="s">
        <v>4</v>
      </c>
      <c r="H198">
        <v>2017000170</v>
      </c>
      <c r="I198">
        <v>50</v>
      </c>
      <c r="J198">
        <v>50</v>
      </c>
      <c r="K198">
        <v>100</v>
      </c>
      <c r="L198">
        <v>100</v>
      </c>
      <c r="M198" t="s">
        <v>94</v>
      </c>
      <c r="N198" t="b">
        <f t="shared" si="3"/>
        <v>1</v>
      </c>
      <c r="O198">
        <v>100012</v>
      </c>
      <c r="P198" t="s">
        <v>64</v>
      </c>
      <c r="Q198" t="s">
        <v>65</v>
      </c>
      <c r="R198" t="s">
        <v>91</v>
      </c>
      <c r="T198" t="s">
        <v>97</v>
      </c>
      <c r="U198" t="s">
        <v>4</v>
      </c>
      <c r="W198">
        <v>2017000170</v>
      </c>
      <c r="X198">
        <v>50</v>
      </c>
      <c r="Y198">
        <v>50</v>
      </c>
      <c r="Z198">
        <v>0</v>
      </c>
      <c r="AA198">
        <v>50</v>
      </c>
      <c r="AB198">
        <v>100</v>
      </c>
      <c r="AC198">
        <v>100</v>
      </c>
      <c r="AD198">
        <v>100</v>
      </c>
      <c r="AE198">
        <v>100</v>
      </c>
      <c r="AF198">
        <v>0</v>
      </c>
      <c r="AG198">
        <v>100</v>
      </c>
    </row>
    <row r="199" spans="1:33" x14ac:dyDescent="0.25">
      <c r="A199">
        <v>100012</v>
      </c>
      <c r="B199" t="s">
        <v>64</v>
      </c>
      <c r="C199" t="s">
        <v>65</v>
      </c>
      <c r="D199" t="s">
        <v>91</v>
      </c>
      <c r="F199" t="s">
        <v>97</v>
      </c>
      <c r="G199" t="s">
        <v>4</v>
      </c>
      <c r="H199">
        <v>2017000171</v>
      </c>
      <c r="I199">
        <v>50</v>
      </c>
      <c r="J199">
        <v>42.75</v>
      </c>
      <c r="K199">
        <v>100</v>
      </c>
      <c r="L199">
        <v>86</v>
      </c>
      <c r="M199" t="s">
        <v>95</v>
      </c>
      <c r="N199" t="b">
        <f t="shared" si="3"/>
        <v>1</v>
      </c>
      <c r="O199">
        <v>100012</v>
      </c>
      <c r="P199" t="s">
        <v>64</v>
      </c>
      <c r="Q199" t="s">
        <v>65</v>
      </c>
      <c r="R199" t="s">
        <v>91</v>
      </c>
      <c r="T199" t="s">
        <v>97</v>
      </c>
      <c r="U199" t="s">
        <v>4</v>
      </c>
      <c r="W199">
        <v>2017000171</v>
      </c>
      <c r="X199">
        <v>50</v>
      </c>
      <c r="Y199">
        <v>42.75</v>
      </c>
      <c r="Z199">
        <v>0</v>
      </c>
      <c r="AA199">
        <v>42.75</v>
      </c>
      <c r="AB199">
        <v>100</v>
      </c>
      <c r="AC199">
        <v>85.5</v>
      </c>
      <c r="AD199">
        <v>100</v>
      </c>
      <c r="AE199">
        <v>85.5</v>
      </c>
      <c r="AF199">
        <v>0</v>
      </c>
      <c r="AG199">
        <v>86</v>
      </c>
    </row>
    <row r="200" spans="1:33" x14ac:dyDescent="0.25">
      <c r="A200">
        <v>100012</v>
      </c>
      <c r="B200" t="s">
        <v>64</v>
      </c>
      <c r="C200" t="s">
        <v>65</v>
      </c>
      <c r="D200" t="s">
        <v>91</v>
      </c>
      <c r="F200" t="s">
        <v>97</v>
      </c>
      <c r="G200" t="s">
        <v>4</v>
      </c>
      <c r="H200">
        <v>2017000172</v>
      </c>
      <c r="I200">
        <v>50</v>
      </c>
      <c r="J200">
        <v>44.5</v>
      </c>
      <c r="K200">
        <v>100</v>
      </c>
      <c r="L200">
        <v>89</v>
      </c>
      <c r="M200" t="s">
        <v>95</v>
      </c>
      <c r="N200" t="b">
        <f t="shared" si="3"/>
        <v>1</v>
      </c>
      <c r="O200">
        <v>100012</v>
      </c>
      <c r="P200" t="s">
        <v>64</v>
      </c>
      <c r="Q200" t="s">
        <v>65</v>
      </c>
      <c r="R200" t="s">
        <v>91</v>
      </c>
      <c r="T200" t="s">
        <v>97</v>
      </c>
      <c r="U200" t="s">
        <v>4</v>
      </c>
      <c r="W200">
        <v>2017000172</v>
      </c>
      <c r="X200">
        <v>50</v>
      </c>
      <c r="Y200">
        <v>44.5</v>
      </c>
      <c r="Z200">
        <v>0</v>
      </c>
      <c r="AA200">
        <v>44.5</v>
      </c>
      <c r="AB200">
        <v>100</v>
      </c>
      <c r="AC200">
        <v>89</v>
      </c>
      <c r="AD200">
        <v>100</v>
      </c>
      <c r="AE200">
        <v>89</v>
      </c>
      <c r="AF200">
        <v>0</v>
      </c>
      <c r="AG200">
        <v>89</v>
      </c>
    </row>
    <row r="201" spans="1:33" x14ac:dyDescent="0.25">
      <c r="A201">
        <v>100012</v>
      </c>
      <c r="B201" t="s">
        <v>64</v>
      </c>
      <c r="C201" t="s">
        <v>65</v>
      </c>
      <c r="D201" t="s">
        <v>91</v>
      </c>
      <c r="F201" t="s">
        <v>97</v>
      </c>
      <c r="G201" t="s">
        <v>4</v>
      </c>
      <c r="H201">
        <v>2017000173</v>
      </c>
      <c r="I201">
        <v>50</v>
      </c>
      <c r="J201">
        <v>48.25</v>
      </c>
      <c r="K201">
        <v>100</v>
      </c>
      <c r="L201">
        <v>97</v>
      </c>
      <c r="M201" t="s">
        <v>94</v>
      </c>
      <c r="N201" t="b">
        <f t="shared" si="3"/>
        <v>1</v>
      </c>
      <c r="O201">
        <v>100012</v>
      </c>
      <c r="P201" t="s">
        <v>64</v>
      </c>
      <c r="Q201" t="s">
        <v>65</v>
      </c>
      <c r="R201" t="s">
        <v>91</v>
      </c>
      <c r="T201" t="s">
        <v>97</v>
      </c>
      <c r="U201" t="s">
        <v>4</v>
      </c>
      <c r="W201">
        <v>2017000173</v>
      </c>
      <c r="X201">
        <v>50</v>
      </c>
      <c r="Y201">
        <v>48.25</v>
      </c>
      <c r="Z201">
        <v>0</v>
      </c>
      <c r="AA201">
        <v>48.25</v>
      </c>
      <c r="AB201">
        <v>100</v>
      </c>
      <c r="AC201">
        <v>96.5</v>
      </c>
      <c r="AD201">
        <v>100</v>
      </c>
      <c r="AE201">
        <v>96.5</v>
      </c>
      <c r="AF201">
        <v>0</v>
      </c>
      <c r="AG201">
        <v>97</v>
      </c>
    </row>
    <row r="202" spans="1:33" x14ac:dyDescent="0.25">
      <c r="A202">
        <v>100012</v>
      </c>
      <c r="B202" t="s">
        <v>64</v>
      </c>
      <c r="C202" t="s">
        <v>65</v>
      </c>
      <c r="D202" t="s">
        <v>91</v>
      </c>
      <c r="F202" t="s">
        <v>97</v>
      </c>
      <c r="G202" t="s">
        <v>4</v>
      </c>
      <c r="H202">
        <v>2017000174</v>
      </c>
      <c r="I202">
        <v>50</v>
      </c>
      <c r="J202">
        <v>46.25</v>
      </c>
      <c r="K202">
        <v>100</v>
      </c>
      <c r="L202">
        <v>93</v>
      </c>
      <c r="M202" t="s">
        <v>94</v>
      </c>
      <c r="N202" t="b">
        <f t="shared" si="3"/>
        <v>1</v>
      </c>
      <c r="O202">
        <v>100012</v>
      </c>
      <c r="P202" t="s">
        <v>64</v>
      </c>
      <c r="Q202" t="s">
        <v>65</v>
      </c>
      <c r="R202" t="s">
        <v>91</v>
      </c>
      <c r="T202" t="s">
        <v>97</v>
      </c>
      <c r="U202" t="s">
        <v>4</v>
      </c>
      <c r="W202">
        <v>2017000174</v>
      </c>
      <c r="X202">
        <v>50</v>
      </c>
      <c r="Y202">
        <v>46.25</v>
      </c>
      <c r="Z202">
        <v>0</v>
      </c>
      <c r="AA202">
        <v>46.25</v>
      </c>
      <c r="AB202">
        <v>100</v>
      </c>
      <c r="AC202">
        <v>92.5</v>
      </c>
      <c r="AD202">
        <v>100</v>
      </c>
      <c r="AE202">
        <v>92.5</v>
      </c>
      <c r="AF202">
        <v>0</v>
      </c>
      <c r="AG202">
        <v>93</v>
      </c>
    </row>
    <row r="203" spans="1:33" x14ac:dyDescent="0.25">
      <c r="A203">
        <v>100012</v>
      </c>
      <c r="B203" t="s">
        <v>64</v>
      </c>
      <c r="C203" t="s">
        <v>65</v>
      </c>
      <c r="D203" t="s">
        <v>91</v>
      </c>
      <c r="F203" t="s">
        <v>97</v>
      </c>
      <c r="G203" t="s">
        <v>4</v>
      </c>
      <c r="H203">
        <v>2017000175</v>
      </c>
      <c r="I203">
        <v>50</v>
      </c>
      <c r="J203">
        <v>48.5</v>
      </c>
      <c r="K203">
        <v>100</v>
      </c>
      <c r="L203">
        <v>97</v>
      </c>
      <c r="M203" t="s">
        <v>94</v>
      </c>
      <c r="N203" t="b">
        <f t="shared" si="3"/>
        <v>1</v>
      </c>
      <c r="O203">
        <v>100012</v>
      </c>
      <c r="P203" t="s">
        <v>64</v>
      </c>
      <c r="Q203" t="s">
        <v>65</v>
      </c>
      <c r="R203" t="s">
        <v>91</v>
      </c>
      <c r="T203" t="s">
        <v>97</v>
      </c>
      <c r="U203" t="s">
        <v>4</v>
      </c>
      <c r="W203">
        <v>2017000175</v>
      </c>
      <c r="X203">
        <v>50</v>
      </c>
      <c r="Y203">
        <v>48.5</v>
      </c>
      <c r="Z203">
        <v>0</v>
      </c>
      <c r="AA203">
        <v>48.5</v>
      </c>
      <c r="AB203">
        <v>100</v>
      </c>
      <c r="AC203">
        <v>97</v>
      </c>
      <c r="AD203">
        <v>100</v>
      </c>
      <c r="AE203">
        <v>97</v>
      </c>
      <c r="AF203">
        <v>0</v>
      </c>
      <c r="AG203">
        <v>97</v>
      </c>
    </row>
    <row r="204" spans="1:33" x14ac:dyDescent="0.25">
      <c r="A204">
        <v>100012</v>
      </c>
      <c r="B204" t="s">
        <v>64</v>
      </c>
      <c r="C204" t="s">
        <v>65</v>
      </c>
      <c r="D204" t="s">
        <v>91</v>
      </c>
      <c r="F204" t="s">
        <v>67</v>
      </c>
      <c r="G204" t="s">
        <v>4</v>
      </c>
      <c r="H204">
        <v>2017000176</v>
      </c>
      <c r="I204">
        <v>50</v>
      </c>
      <c r="J204">
        <v>48</v>
      </c>
      <c r="K204">
        <v>100</v>
      </c>
      <c r="L204">
        <v>96</v>
      </c>
      <c r="M204" t="s">
        <v>94</v>
      </c>
      <c r="N204" t="b">
        <f t="shared" si="3"/>
        <v>1</v>
      </c>
      <c r="O204">
        <v>100012</v>
      </c>
      <c r="P204" t="s">
        <v>64</v>
      </c>
      <c r="Q204" t="s">
        <v>65</v>
      </c>
      <c r="R204" t="s">
        <v>91</v>
      </c>
      <c r="T204" t="s">
        <v>67</v>
      </c>
      <c r="U204" t="s">
        <v>4</v>
      </c>
      <c r="W204">
        <v>2017000176</v>
      </c>
      <c r="X204">
        <v>50</v>
      </c>
      <c r="Y204">
        <v>48</v>
      </c>
      <c r="Z204">
        <v>0</v>
      </c>
      <c r="AA204">
        <v>48</v>
      </c>
      <c r="AB204">
        <v>100</v>
      </c>
      <c r="AC204">
        <v>96</v>
      </c>
      <c r="AD204">
        <v>100</v>
      </c>
      <c r="AE204">
        <v>96</v>
      </c>
      <c r="AF204">
        <v>0</v>
      </c>
      <c r="AG204">
        <v>96</v>
      </c>
    </row>
    <row r="205" spans="1:33" x14ac:dyDescent="0.25">
      <c r="A205">
        <v>100012</v>
      </c>
      <c r="B205" t="s">
        <v>64</v>
      </c>
      <c r="C205" t="s">
        <v>65</v>
      </c>
      <c r="D205" t="s">
        <v>91</v>
      </c>
      <c r="F205" t="s">
        <v>67</v>
      </c>
      <c r="G205" t="s">
        <v>4</v>
      </c>
      <c r="H205">
        <v>2017000177</v>
      </c>
      <c r="I205">
        <v>50</v>
      </c>
      <c r="J205">
        <v>46.5</v>
      </c>
      <c r="K205">
        <v>100</v>
      </c>
      <c r="L205">
        <v>93</v>
      </c>
      <c r="M205" t="s">
        <v>94</v>
      </c>
      <c r="N205" t="b">
        <f t="shared" si="3"/>
        <v>1</v>
      </c>
      <c r="O205">
        <v>100012</v>
      </c>
      <c r="P205" t="s">
        <v>64</v>
      </c>
      <c r="Q205" t="s">
        <v>65</v>
      </c>
      <c r="R205" t="s">
        <v>91</v>
      </c>
      <c r="T205" t="s">
        <v>67</v>
      </c>
      <c r="U205" t="s">
        <v>4</v>
      </c>
      <c r="W205">
        <v>2017000177</v>
      </c>
      <c r="X205">
        <v>50</v>
      </c>
      <c r="Y205">
        <v>46.5</v>
      </c>
      <c r="Z205">
        <v>0</v>
      </c>
      <c r="AA205">
        <v>46.5</v>
      </c>
      <c r="AB205">
        <v>100</v>
      </c>
      <c r="AC205">
        <v>93</v>
      </c>
      <c r="AD205">
        <v>100</v>
      </c>
      <c r="AE205">
        <v>93</v>
      </c>
      <c r="AF205">
        <v>0</v>
      </c>
      <c r="AG205">
        <v>93</v>
      </c>
    </row>
    <row r="206" spans="1:33" x14ac:dyDescent="0.25">
      <c r="A206">
        <v>100012</v>
      </c>
      <c r="B206" t="s">
        <v>64</v>
      </c>
      <c r="C206" t="s">
        <v>65</v>
      </c>
      <c r="D206" t="s">
        <v>91</v>
      </c>
      <c r="F206" t="s">
        <v>67</v>
      </c>
      <c r="G206" t="s">
        <v>4</v>
      </c>
      <c r="H206">
        <v>2017000178</v>
      </c>
      <c r="I206">
        <v>50</v>
      </c>
      <c r="J206">
        <v>44.25</v>
      </c>
      <c r="K206">
        <v>100</v>
      </c>
      <c r="L206">
        <v>89</v>
      </c>
      <c r="M206" t="s">
        <v>95</v>
      </c>
      <c r="N206" t="b">
        <f t="shared" si="3"/>
        <v>1</v>
      </c>
      <c r="O206">
        <v>100012</v>
      </c>
      <c r="P206" t="s">
        <v>64</v>
      </c>
      <c r="Q206" t="s">
        <v>65</v>
      </c>
      <c r="R206" t="s">
        <v>91</v>
      </c>
      <c r="T206" t="s">
        <v>67</v>
      </c>
      <c r="U206" t="s">
        <v>4</v>
      </c>
      <c r="W206">
        <v>2017000178</v>
      </c>
      <c r="X206">
        <v>50</v>
      </c>
      <c r="Y206">
        <v>44.25</v>
      </c>
      <c r="Z206">
        <v>0</v>
      </c>
      <c r="AA206">
        <v>44.25</v>
      </c>
      <c r="AB206">
        <v>100</v>
      </c>
      <c r="AC206">
        <v>88.5</v>
      </c>
      <c r="AD206">
        <v>100</v>
      </c>
      <c r="AE206">
        <v>88.5</v>
      </c>
      <c r="AF206">
        <v>0</v>
      </c>
      <c r="AG206">
        <v>89</v>
      </c>
    </row>
    <row r="207" spans="1:33" x14ac:dyDescent="0.25">
      <c r="A207">
        <v>100012</v>
      </c>
      <c r="B207" t="s">
        <v>64</v>
      </c>
      <c r="C207" t="s">
        <v>65</v>
      </c>
      <c r="D207" t="s">
        <v>91</v>
      </c>
      <c r="F207" t="s">
        <v>67</v>
      </c>
      <c r="G207" t="s">
        <v>4</v>
      </c>
      <c r="H207">
        <v>2017000179</v>
      </c>
      <c r="I207">
        <v>50</v>
      </c>
      <c r="J207">
        <v>46</v>
      </c>
      <c r="K207">
        <v>100</v>
      </c>
      <c r="L207">
        <v>92</v>
      </c>
      <c r="M207" t="s">
        <v>94</v>
      </c>
      <c r="N207" t="b">
        <f t="shared" si="3"/>
        <v>1</v>
      </c>
      <c r="O207">
        <v>100012</v>
      </c>
      <c r="P207" t="s">
        <v>64</v>
      </c>
      <c r="Q207" t="s">
        <v>65</v>
      </c>
      <c r="R207" t="s">
        <v>91</v>
      </c>
      <c r="T207" t="s">
        <v>67</v>
      </c>
      <c r="U207" t="s">
        <v>4</v>
      </c>
      <c r="W207">
        <v>2017000179</v>
      </c>
      <c r="X207">
        <v>50</v>
      </c>
      <c r="Y207">
        <v>46</v>
      </c>
      <c r="Z207">
        <v>0</v>
      </c>
      <c r="AA207">
        <v>46</v>
      </c>
      <c r="AB207">
        <v>100</v>
      </c>
      <c r="AC207">
        <v>92</v>
      </c>
      <c r="AD207">
        <v>100</v>
      </c>
      <c r="AE207">
        <v>92</v>
      </c>
      <c r="AF207">
        <v>0</v>
      </c>
      <c r="AG207">
        <v>92</v>
      </c>
    </row>
    <row r="208" spans="1:33" x14ac:dyDescent="0.25">
      <c r="A208">
        <v>100012</v>
      </c>
      <c r="B208" t="s">
        <v>64</v>
      </c>
      <c r="C208" t="s">
        <v>65</v>
      </c>
      <c r="D208" t="s">
        <v>91</v>
      </c>
      <c r="F208" t="s">
        <v>67</v>
      </c>
      <c r="G208" t="s">
        <v>4</v>
      </c>
      <c r="H208">
        <v>2017000180</v>
      </c>
      <c r="I208">
        <v>50</v>
      </c>
      <c r="J208">
        <v>46.25</v>
      </c>
      <c r="K208">
        <v>100</v>
      </c>
      <c r="L208">
        <v>93</v>
      </c>
      <c r="M208" t="s">
        <v>94</v>
      </c>
      <c r="N208" t="b">
        <f t="shared" si="3"/>
        <v>1</v>
      </c>
      <c r="O208">
        <v>100012</v>
      </c>
      <c r="P208" t="s">
        <v>64</v>
      </c>
      <c r="Q208" t="s">
        <v>65</v>
      </c>
      <c r="R208" t="s">
        <v>91</v>
      </c>
      <c r="T208" t="s">
        <v>67</v>
      </c>
      <c r="U208" t="s">
        <v>4</v>
      </c>
      <c r="W208">
        <v>2017000180</v>
      </c>
      <c r="X208">
        <v>50</v>
      </c>
      <c r="Y208">
        <v>46.25</v>
      </c>
      <c r="Z208">
        <v>0</v>
      </c>
      <c r="AA208">
        <v>46.25</v>
      </c>
      <c r="AB208">
        <v>100</v>
      </c>
      <c r="AC208">
        <v>92.5</v>
      </c>
      <c r="AD208">
        <v>100</v>
      </c>
      <c r="AE208">
        <v>92.5</v>
      </c>
      <c r="AF208">
        <v>0</v>
      </c>
      <c r="AG208">
        <v>93</v>
      </c>
    </row>
    <row r="209" spans="1:33" x14ac:dyDescent="0.25">
      <c r="A209">
        <v>100012</v>
      </c>
      <c r="B209" t="s">
        <v>64</v>
      </c>
      <c r="C209" t="s">
        <v>65</v>
      </c>
      <c r="D209" t="s">
        <v>91</v>
      </c>
      <c r="F209" t="s">
        <v>67</v>
      </c>
      <c r="G209" t="s">
        <v>4</v>
      </c>
      <c r="H209">
        <v>2017000181</v>
      </c>
      <c r="I209">
        <v>50</v>
      </c>
      <c r="J209">
        <v>48</v>
      </c>
      <c r="K209">
        <v>100</v>
      </c>
      <c r="L209">
        <v>96</v>
      </c>
      <c r="M209" t="s">
        <v>94</v>
      </c>
      <c r="N209" t="b">
        <f t="shared" si="3"/>
        <v>1</v>
      </c>
      <c r="O209">
        <v>100012</v>
      </c>
      <c r="P209" t="s">
        <v>64</v>
      </c>
      <c r="Q209" t="s">
        <v>65</v>
      </c>
      <c r="R209" t="s">
        <v>91</v>
      </c>
      <c r="T209" t="s">
        <v>67</v>
      </c>
      <c r="U209" t="s">
        <v>4</v>
      </c>
      <c r="W209">
        <v>2017000181</v>
      </c>
      <c r="X209">
        <v>50</v>
      </c>
      <c r="Y209">
        <v>48</v>
      </c>
      <c r="Z209">
        <v>0</v>
      </c>
      <c r="AA209">
        <v>48</v>
      </c>
      <c r="AB209">
        <v>100</v>
      </c>
      <c r="AC209">
        <v>96</v>
      </c>
      <c r="AD209">
        <v>100</v>
      </c>
      <c r="AE209">
        <v>96</v>
      </c>
      <c r="AF209">
        <v>0</v>
      </c>
      <c r="AG209">
        <v>96</v>
      </c>
    </row>
    <row r="210" spans="1:33" x14ac:dyDescent="0.25">
      <c r="A210">
        <v>100012</v>
      </c>
      <c r="B210" t="s">
        <v>64</v>
      </c>
      <c r="C210" t="s">
        <v>65</v>
      </c>
      <c r="D210" t="s">
        <v>91</v>
      </c>
      <c r="F210" t="s">
        <v>67</v>
      </c>
      <c r="G210" t="s">
        <v>4</v>
      </c>
      <c r="H210">
        <v>2017000182</v>
      </c>
      <c r="I210">
        <v>50</v>
      </c>
      <c r="J210">
        <v>48.75</v>
      </c>
      <c r="K210">
        <v>100</v>
      </c>
      <c r="L210">
        <v>98</v>
      </c>
      <c r="M210" t="s">
        <v>94</v>
      </c>
      <c r="N210" t="b">
        <f t="shared" si="3"/>
        <v>1</v>
      </c>
      <c r="O210">
        <v>100012</v>
      </c>
      <c r="P210" t="s">
        <v>64</v>
      </c>
      <c r="Q210" t="s">
        <v>65</v>
      </c>
      <c r="R210" t="s">
        <v>91</v>
      </c>
      <c r="T210" t="s">
        <v>67</v>
      </c>
      <c r="U210" t="s">
        <v>4</v>
      </c>
      <c r="W210">
        <v>2017000182</v>
      </c>
      <c r="X210">
        <v>50</v>
      </c>
      <c r="Y210">
        <v>48.75</v>
      </c>
      <c r="Z210">
        <v>0</v>
      </c>
      <c r="AA210">
        <v>48.75</v>
      </c>
      <c r="AB210">
        <v>100</v>
      </c>
      <c r="AC210">
        <v>97.5</v>
      </c>
      <c r="AD210">
        <v>100</v>
      </c>
      <c r="AE210">
        <v>97.5</v>
      </c>
      <c r="AF210">
        <v>0</v>
      </c>
      <c r="AG210">
        <v>98</v>
      </c>
    </row>
    <row r="211" spans="1:33" x14ac:dyDescent="0.25">
      <c r="A211">
        <v>100012</v>
      </c>
      <c r="B211" t="s">
        <v>64</v>
      </c>
      <c r="C211" t="s">
        <v>65</v>
      </c>
      <c r="D211" t="s">
        <v>91</v>
      </c>
      <c r="F211" t="s">
        <v>67</v>
      </c>
      <c r="G211" t="s">
        <v>4</v>
      </c>
      <c r="H211">
        <v>2017000183</v>
      </c>
      <c r="I211">
        <v>50</v>
      </c>
      <c r="J211">
        <v>48.25</v>
      </c>
      <c r="K211">
        <v>100</v>
      </c>
      <c r="L211">
        <v>97</v>
      </c>
      <c r="M211" t="s">
        <v>94</v>
      </c>
      <c r="N211" t="b">
        <f t="shared" si="3"/>
        <v>1</v>
      </c>
      <c r="O211">
        <v>100012</v>
      </c>
      <c r="P211" t="s">
        <v>64</v>
      </c>
      <c r="Q211" t="s">
        <v>65</v>
      </c>
      <c r="R211" t="s">
        <v>91</v>
      </c>
      <c r="T211" t="s">
        <v>67</v>
      </c>
      <c r="U211" t="s">
        <v>4</v>
      </c>
      <c r="W211">
        <v>2017000183</v>
      </c>
      <c r="X211">
        <v>50</v>
      </c>
      <c r="Y211">
        <v>48.25</v>
      </c>
      <c r="Z211">
        <v>0</v>
      </c>
      <c r="AA211">
        <v>48.25</v>
      </c>
      <c r="AB211">
        <v>100</v>
      </c>
      <c r="AC211">
        <v>96.5</v>
      </c>
      <c r="AD211">
        <v>100</v>
      </c>
      <c r="AE211">
        <v>96.5</v>
      </c>
      <c r="AF211">
        <v>0</v>
      </c>
      <c r="AG211">
        <v>97</v>
      </c>
    </row>
    <row r="212" spans="1:33" x14ac:dyDescent="0.25">
      <c r="A212">
        <v>100012</v>
      </c>
      <c r="B212" t="s">
        <v>64</v>
      </c>
      <c r="C212" t="s">
        <v>65</v>
      </c>
      <c r="D212" t="s">
        <v>91</v>
      </c>
      <c r="F212" t="s">
        <v>67</v>
      </c>
      <c r="G212" t="s">
        <v>4</v>
      </c>
      <c r="H212">
        <v>2017000184</v>
      </c>
      <c r="I212">
        <v>50</v>
      </c>
      <c r="J212">
        <v>49.75</v>
      </c>
      <c r="K212">
        <v>100</v>
      </c>
      <c r="L212">
        <v>100</v>
      </c>
      <c r="M212" t="s">
        <v>94</v>
      </c>
      <c r="N212" t="b">
        <f t="shared" si="3"/>
        <v>1</v>
      </c>
      <c r="O212">
        <v>100012</v>
      </c>
      <c r="P212" t="s">
        <v>64</v>
      </c>
      <c r="Q212" t="s">
        <v>65</v>
      </c>
      <c r="R212" t="s">
        <v>91</v>
      </c>
      <c r="T212" t="s">
        <v>67</v>
      </c>
      <c r="U212" t="s">
        <v>4</v>
      </c>
      <c r="W212">
        <v>2017000184</v>
      </c>
      <c r="X212">
        <v>50</v>
      </c>
      <c r="Y212">
        <v>49.75</v>
      </c>
      <c r="Z212">
        <v>0</v>
      </c>
      <c r="AA212">
        <v>49.75</v>
      </c>
      <c r="AB212">
        <v>100</v>
      </c>
      <c r="AC212">
        <v>99.5</v>
      </c>
      <c r="AD212">
        <v>100</v>
      </c>
      <c r="AE212">
        <v>99.5</v>
      </c>
      <c r="AF212">
        <v>0</v>
      </c>
      <c r="AG212">
        <v>100</v>
      </c>
    </row>
    <row r="213" spans="1:33" x14ac:dyDescent="0.25">
      <c r="A213">
        <v>100012</v>
      </c>
      <c r="B213" t="s">
        <v>64</v>
      </c>
      <c r="C213" t="s">
        <v>65</v>
      </c>
      <c r="D213" t="s">
        <v>91</v>
      </c>
      <c r="F213" t="s">
        <v>67</v>
      </c>
      <c r="G213" t="s">
        <v>4</v>
      </c>
      <c r="H213">
        <v>2017000185</v>
      </c>
      <c r="I213">
        <v>50</v>
      </c>
      <c r="J213">
        <v>45.75</v>
      </c>
      <c r="K213">
        <v>100</v>
      </c>
      <c r="L213">
        <v>92</v>
      </c>
      <c r="M213" t="s">
        <v>94</v>
      </c>
      <c r="N213" t="b">
        <f t="shared" si="3"/>
        <v>1</v>
      </c>
      <c r="O213">
        <v>100012</v>
      </c>
      <c r="P213" t="s">
        <v>64</v>
      </c>
      <c r="Q213" t="s">
        <v>65</v>
      </c>
      <c r="R213" t="s">
        <v>91</v>
      </c>
      <c r="T213" t="s">
        <v>67</v>
      </c>
      <c r="U213" t="s">
        <v>4</v>
      </c>
      <c r="W213">
        <v>2017000185</v>
      </c>
      <c r="X213">
        <v>50</v>
      </c>
      <c r="Y213">
        <v>45.75</v>
      </c>
      <c r="Z213">
        <v>0</v>
      </c>
      <c r="AA213">
        <v>45.75</v>
      </c>
      <c r="AB213">
        <v>100</v>
      </c>
      <c r="AC213">
        <v>91.5</v>
      </c>
      <c r="AD213">
        <v>100</v>
      </c>
      <c r="AE213">
        <v>91.5</v>
      </c>
      <c r="AF213">
        <v>0</v>
      </c>
      <c r="AG213">
        <v>92</v>
      </c>
    </row>
    <row r="214" spans="1:33" x14ac:dyDescent="0.25">
      <c r="A214">
        <v>100012</v>
      </c>
      <c r="B214" t="s">
        <v>64</v>
      </c>
      <c r="C214" t="s">
        <v>65</v>
      </c>
      <c r="D214" t="s">
        <v>91</v>
      </c>
      <c r="F214" t="s">
        <v>67</v>
      </c>
      <c r="G214" t="s">
        <v>4</v>
      </c>
      <c r="H214">
        <v>2017000186</v>
      </c>
      <c r="I214">
        <v>50</v>
      </c>
      <c r="J214">
        <v>45</v>
      </c>
      <c r="K214">
        <v>100</v>
      </c>
      <c r="L214">
        <v>90</v>
      </c>
      <c r="M214" t="s">
        <v>94</v>
      </c>
      <c r="N214" t="b">
        <f t="shared" si="3"/>
        <v>1</v>
      </c>
      <c r="O214">
        <v>100012</v>
      </c>
      <c r="P214" t="s">
        <v>64</v>
      </c>
      <c r="Q214" t="s">
        <v>65</v>
      </c>
      <c r="R214" t="s">
        <v>91</v>
      </c>
      <c r="T214" t="s">
        <v>67</v>
      </c>
      <c r="U214" t="s">
        <v>4</v>
      </c>
      <c r="W214">
        <v>2017000186</v>
      </c>
      <c r="X214">
        <v>50</v>
      </c>
      <c r="Y214">
        <v>45</v>
      </c>
      <c r="Z214">
        <v>0</v>
      </c>
      <c r="AA214">
        <v>45</v>
      </c>
      <c r="AB214">
        <v>100</v>
      </c>
      <c r="AC214">
        <v>90</v>
      </c>
      <c r="AD214">
        <v>100</v>
      </c>
      <c r="AE214">
        <v>90</v>
      </c>
      <c r="AF214">
        <v>0</v>
      </c>
      <c r="AG214">
        <v>90</v>
      </c>
    </row>
    <row r="215" spans="1:33" x14ac:dyDescent="0.25">
      <c r="A215">
        <v>100012</v>
      </c>
      <c r="B215" t="s">
        <v>64</v>
      </c>
      <c r="C215" t="s">
        <v>65</v>
      </c>
      <c r="D215" t="s">
        <v>91</v>
      </c>
      <c r="F215" t="s">
        <v>67</v>
      </c>
      <c r="G215" t="s">
        <v>4</v>
      </c>
      <c r="H215">
        <v>2017000187</v>
      </c>
      <c r="I215">
        <v>50</v>
      </c>
      <c r="J215">
        <v>50</v>
      </c>
      <c r="K215">
        <v>100</v>
      </c>
      <c r="L215">
        <v>100</v>
      </c>
      <c r="M215" t="s">
        <v>94</v>
      </c>
      <c r="N215" t="b">
        <f t="shared" si="3"/>
        <v>1</v>
      </c>
      <c r="O215">
        <v>100012</v>
      </c>
      <c r="P215" t="s">
        <v>64</v>
      </c>
      <c r="Q215" t="s">
        <v>65</v>
      </c>
      <c r="R215" t="s">
        <v>91</v>
      </c>
      <c r="T215" t="s">
        <v>67</v>
      </c>
      <c r="U215" t="s">
        <v>4</v>
      </c>
      <c r="W215">
        <v>2017000187</v>
      </c>
      <c r="X215">
        <v>50</v>
      </c>
      <c r="Y215">
        <v>50</v>
      </c>
      <c r="Z215">
        <v>0</v>
      </c>
      <c r="AA215">
        <v>50</v>
      </c>
      <c r="AB215">
        <v>100</v>
      </c>
      <c r="AC215">
        <v>100</v>
      </c>
      <c r="AD215">
        <v>100</v>
      </c>
      <c r="AE215">
        <v>100</v>
      </c>
      <c r="AF215">
        <v>0</v>
      </c>
      <c r="AG215">
        <v>100</v>
      </c>
    </row>
    <row r="216" spans="1:33" x14ac:dyDescent="0.25">
      <c r="A216">
        <v>100012</v>
      </c>
      <c r="B216" t="s">
        <v>64</v>
      </c>
      <c r="C216" t="s">
        <v>65</v>
      </c>
      <c r="D216" t="s">
        <v>91</v>
      </c>
      <c r="F216" t="s">
        <v>67</v>
      </c>
      <c r="G216" t="s">
        <v>4</v>
      </c>
      <c r="H216">
        <v>2017000188</v>
      </c>
      <c r="I216">
        <v>50</v>
      </c>
      <c r="J216">
        <v>34.5</v>
      </c>
      <c r="K216">
        <v>100</v>
      </c>
      <c r="L216">
        <v>69</v>
      </c>
      <c r="M216" t="s">
        <v>98</v>
      </c>
      <c r="N216" t="b">
        <f t="shared" si="3"/>
        <v>1</v>
      </c>
      <c r="O216">
        <v>100012</v>
      </c>
      <c r="P216" t="s">
        <v>64</v>
      </c>
      <c r="Q216" t="s">
        <v>65</v>
      </c>
      <c r="R216" t="s">
        <v>91</v>
      </c>
      <c r="T216" t="s">
        <v>67</v>
      </c>
      <c r="U216" t="s">
        <v>4</v>
      </c>
      <c r="W216">
        <v>2017000188</v>
      </c>
      <c r="X216">
        <v>50</v>
      </c>
      <c r="Y216">
        <v>34.5</v>
      </c>
      <c r="Z216">
        <v>0</v>
      </c>
      <c r="AA216">
        <v>34.5</v>
      </c>
      <c r="AB216">
        <v>100</v>
      </c>
      <c r="AC216">
        <v>69</v>
      </c>
      <c r="AD216">
        <v>100</v>
      </c>
      <c r="AE216">
        <v>69</v>
      </c>
      <c r="AF216">
        <v>0</v>
      </c>
      <c r="AG216">
        <v>69</v>
      </c>
    </row>
    <row r="217" spans="1:33" x14ac:dyDescent="0.25">
      <c r="A217">
        <v>100012</v>
      </c>
      <c r="B217" t="s">
        <v>64</v>
      </c>
      <c r="C217" t="s">
        <v>65</v>
      </c>
      <c r="D217" t="s">
        <v>91</v>
      </c>
      <c r="F217" t="s">
        <v>67</v>
      </c>
      <c r="G217" t="s">
        <v>4</v>
      </c>
      <c r="H217">
        <v>2017000189</v>
      </c>
      <c r="I217">
        <v>50</v>
      </c>
      <c r="J217">
        <v>49.25</v>
      </c>
      <c r="K217">
        <v>100</v>
      </c>
      <c r="L217">
        <v>99</v>
      </c>
      <c r="M217" t="s">
        <v>94</v>
      </c>
      <c r="N217" t="b">
        <f t="shared" si="3"/>
        <v>1</v>
      </c>
      <c r="O217">
        <v>100012</v>
      </c>
      <c r="P217" t="s">
        <v>64</v>
      </c>
      <c r="Q217" t="s">
        <v>65</v>
      </c>
      <c r="R217" t="s">
        <v>91</v>
      </c>
      <c r="T217" t="s">
        <v>67</v>
      </c>
      <c r="U217" t="s">
        <v>4</v>
      </c>
      <c r="W217">
        <v>2017000189</v>
      </c>
      <c r="X217">
        <v>50</v>
      </c>
      <c r="Y217">
        <v>49.25</v>
      </c>
      <c r="Z217">
        <v>0</v>
      </c>
      <c r="AA217">
        <v>49.25</v>
      </c>
      <c r="AB217">
        <v>100</v>
      </c>
      <c r="AC217">
        <v>98.5</v>
      </c>
      <c r="AD217">
        <v>100</v>
      </c>
      <c r="AE217">
        <v>98.5</v>
      </c>
      <c r="AF217">
        <v>0</v>
      </c>
      <c r="AG217">
        <v>99</v>
      </c>
    </row>
    <row r="218" spans="1:33" x14ac:dyDescent="0.25">
      <c r="A218">
        <v>100012</v>
      </c>
      <c r="B218" t="s">
        <v>64</v>
      </c>
      <c r="C218" t="s">
        <v>65</v>
      </c>
      <c r="D218" t="s">
        <v>91</v>
      </c>
      <c r="F218" t="s">
        <v>67</v>
      </c>
      <c r="G218" t="s">
        <v>4</v>
      </c>
      <c r="H218">
        <v>2017000190</v>
      </c>
      <c r="I218">
        <v>50</v>
      </c>
      <c r="J218">
        <v>49</v>
      </c>
      <c r="K218">
        <v>100</v>
      </c>
      <c r="L218">
        <v>98</v>
      </c>
      <c r="M218" t="s">
        <v>94</v>
      </c>
      <c r="N218" t="b">
        <f t="shared" si="3"/>
        <v>1</v>
      </c>
      <c r="O218">
        <v>100012</v>
      </c>
      <c r="P218" t="s">
        <v>64</v>
      </c>
      <c r="Q218" t="s">
        <v>65</v>
      </c>
      <c r="R218" t="s">
        <v>91</v>
      </c>
      <c r="T218" t="s">
        <v>67</v>
      </c>
      <c r="U218" t="s">
        <v>4</v>
      </c>
      <c r="W218">
        <v>2017000190</v>
      </c>
      <c r="X218">
        <v>50</v>
      </c>
      <c r="Y218">
        <v>49</v>
      </c>
      <c r="Z218">
        <v>0</v>
      </c>
      <c r="AA218">
        <v>49</v>
      </c>
      <c r="AB218">
        <v>100</v>
      </c>
      <c r="AC218">
        <v>98</v>
      </c>
      <c r="AD218">
        <v>100</v>
      </c>
      <c r="AE218">
        <v>98</v>
      </c>
      <c r="AF218">
        <v>0</v>
      </c>
      <c r="AG218">
        <v>98</v>
      </c>
    </row>
    <row r="219" spans="1:33" x14ac:dyDescent="0.25">
      <c r="A219">
        <v>100012</v>
      </c>
      <c r="B219" t="s">
        <v>64</v>
      </c>
      <c r="C219" t="s">
        <v>65</v>
      </c>
      <c r="D219" t="s">
        <v>91</v>
      </c>
      <c r="F219" t="s">
        <v>67</v>
      </c>
      <c r="G219" t="s">
        <v>4</v>
      </c>
      <c r="H219">
        <v>2017000191</v>
      </c>
      <c r="I219">
        <v>50</v>
      </c>
      <c r="J219">
        <v>49.5</v>
      </c>
      <c r="K219">
        <v>100</v>
      </c>
      <c r="L219">
        <v>99</v>
      </c>
      <c r="M219" t="s">
        <v>94</v>
      </c>
      <c r="N219" t="b">
        <f t="shared" si="3"/>
        <v>1</v>
      </c>
      <c r="O219">
        <v>100012</v>
      </c>
      <c r="P219" t="s">
        <v>64</v>
      </c>
      <c r="Q219" t="s">
        <v>65</v>
      </c>
      <c r="R219" t="s">
        <v>91</v>
      </c>
      <c r="T219" t="s">
        <v>67</v>
      </c>
      <c r="U219" t="s">
        <v>4</v>
      </c>
      <c r="W219">
        <v>2017000191</v>
      </c>
      <c r="X219">
        <v>50</v>
      </c>
      <c r="Y219">
        <v>49.5</v>
      </c>
      <c r="Z219">
        <v>0</v>
      </c>
      <c r="AA219">
        <v>49.5</v>
      </c>
      <c r="AB219">
        <v>100</v>
      </c>
      <c r="AC219">
        <v>99</v>
      </c>
      <c r="AD219">
        <v>100</v>
      </c>
      <c r="AE219">
        <v>99</v>
      </c>
      <c r="AF219">
        <v>0</v>
      </c>
      <c r="AG219">
        <v>99</v>
      </c>
    </row>
    <row r="220" spans="1:33" x14ac:dyDescent="0.25">
      <c r="A220">
        <v>100012</v>
      </c>
      <c r="B220" t="s">
        <v>64</v>
      </c>
      <c r="C220" t="s">
        <v>65</v>
      </c>
      <c r="D220" t="s">
        <v>91</v>
      </c>
      <c r="F220" t="s">
        <v>67</v>
      </c>
      <c r="G220" t="s">
        <v>4</v>
      </c>
      <c r="H220">
        <v>2017000192</v>
      </c>
      <c r="I220">
        <v>50</v>
      </c>
      <c r="J220">
        <v>42</v>
      </c>
      <c r="K220">
        <v>100</v>
      </c>
      <c r="L220">
        <v>84</v>
      </c>
      <c r="M220" t="s">
        <v>95</v>
      </c>
      <c r="N220" t="b">
        <f t="shared" si="3"/>
        <v>1</v>
      </c>
      <c r="O220">
        <v>100012</v>
      </c>
      <c r="P220" t="s">
        <v>64</v>
      </c>
      <c r="Q220" t="s">
        <v>65</v>
      </c>
      <c r="R220" t="s">
        <v>91</v>
      </c>
      <c r="T220" t="s">
        <v>67</v>
      </c>
      <c r="U220" t="s">
        <v>4</v>
      </c>
      <c r="W220">
        <v>2017000192</v>
      </c>
      <c r="X220">
        <v>50</v>
      </c>
      <c r="Y220">
        <v>42</v>
      </c>
      <c r="Z220">
        <v>0</v>
      </c>
      <c r="AA220">
        <v>42</v>
      </c>
      <c r="AB220">
        <v>100</v>
      </c>
      <c r="AC220">
        <v>84</v>
      </c>
      <c r="AD220">
        <v>100</v>
      </c>
      <c r="AE220">
        <v>84</v>
      </c>
      <c r="AF220">
        <v>0</v>
      </c>
      <c r="AG220">
        <v>84</v>
      </c>
    </row>
    <row r="221" spans="1:33" x14ac:dyDescent="0.25">
      <c r="A221">
        <v>100012</v>
      </c>
      <c r="B221" t="s">
        <v>64</v>
      </c>
      <c r="C221" t="s">
        <v>65</v>
      </c>
      <c r="D221" t="s">
        <v>91</v>
      </c>
      <c r="F221" t="s">
        <v>67</v>
      </c>
      <c r="G221" t="s">
        <v>4</v>
      </c>
      <c r="H221">
        <v>2017000193</v>
      </c>
      <c r="I221">
        <v>50</v>
      </c>
      <c r="J221">
        <v>46.75</v>
      </c>
      <c r="K221">
        <v>100</v>
      </c>
      <c r="L221">
        <v>94</v>
      </c>
      <c r="M221" t="s">
        <v>94</v>
      </c>
      <c r="N221" t="b">
        <f t="shared" si="3"/>
        <v>1</v>
      </c>
      <c r="O221">
        <v>100012</v>
      </c>
      <c r="P221" t="s">
        <v>64</v>
      </c>
      <c r="Q221" t="s">
        <v>65</v>
      </c>
      <c r="R221" t="s">
        <v>91</v>
      </c>
      <c r="T221" t="s">
        <v>67</v>
      </c>
      <c r="U221" t="s">
        <v>4</v>
      </c>
      <c r="W221">
        <v>2017000193</v>
      </c>
      <c r="X221">
        <v>50</v>
      </c>
      <c r="Y221">
        <v>46.75</v>
      </c>
      <c r="Z221">
        <v>0</v>
      </c>
      <c r="AA221">
        <v>46.75</v>
      </c>
      <c r="AB221">
        <v>100</v>
      </c>
      <c r="AC221">
        <v>93.5</v>
      </c>
      <c r="AD221">
        <v>100</v>
      </c>
      <c r="AE221">
        <v>93.5</v>
      </c>
      <c r="AF221">
        <v>0</v>
      </c>
      <c r="AG221">
        <v>94</v>
      </c>
    </row>
    <row r="222" spans="1:33" x14ac:dyDescent="0.25">
      <c r="A222">
        <v>100012</v>
      </c>
      <c r="B222" t="s">
        <v>64</v>
      </c>
      <c r="C222" t="s">
        <v>65</v>
      </c>
      <c r="D222" t="s">
        <v>91</v>
      </c>
      <c r="F222" t="s">
        <v>67</v>
      </c>
      <c r="G222" t="s">
        <v>4</v>
      </c>
      <c r="H222">
        <v>2017000194</v>
      </c>
      <c r="I222">
        <v>50</v>
      </c>
      <c r="J222">
        <v>47.5</v>
      </c>
      <c r="K222">
        <v>100</v>
      </c>
      <c r="L222">
        <v>95</v>
      </c>
      <c r="M222" t="s">
        <v>94</v>
      </c>
      <c r="N222" t="b">
        <f t="shared" si="3"/>
        <v>1</v>
      </c>
      <c r="O222">
        <v>100012</v>
      </c>
      <c r="P222" t="s">
        <v>64</v>
      </c>
      <c r="Q222" t="s">
        <v>65</v>
      </c>
      <c r="R222" t="s">
        <v>91</v>
      </c>
      <c r="T222" t="s">
        <v>67</v>
      </c>
      <c r="U222" t="s">
        <v>4</v>
      </c>
      <c r="W222">
        <v>2017000194</v>
      </c>
      <c r="X222">
        <v>50</v>
      </c>
      <c r="Y222">
        <v>47.5</v>
      </c>
      <c r="Z222">
        <v>0</v>
      </c>
      <c r="AA222">
        <v>47.5</v>
      </c>
      <c r="AB222">
        <v>100</v>
      </c>
      <c r="AC222">
        <v>95</v>
      </c>
      <c r="AD222">
        <v>100</v>
      </c>
      <c r="AE222">
        <v>95</v>
      </c>
      <c r="AF222">
        <v>0</v>
      </c>
      <c r="AG222">
        <v>95</v>
      </c>
    </row>
    <row r="223" spans="1:33" x14ac:dyDescent="0.25">
      <c r="A223">
        <v>100012</v>
      </c>
      <c r="B223" t="s">
        <v>64</v>
      </c>
      <c r="C223" t="s">
        <v>65</v>
      </c>
      <c r="D223" t="s">
        <v>91</v>
      </c>
      <c r="F223" t="s">
        <v>96</v>
      </c>
      <c r="G223" t="s">
        <v>4</v>
      </c>
      <c r="H223">
        <v>2017000195</v>
      </c>
      <c r="I223">
        <v>50</v>
      </c>
      <c r="J223">
        <v>49.75</v>
      </c>
      <c r="K223">
        <v>100</v>
      </c>
      <c r="L223">
        <v>100</v>
      </c>
      <c r="M223" t="s">
        <v>94</v>
      </c>
      <c r="N223" t="b">
        <f t="shared" si="3"/>
        <v>1</v>
      </c>
      <c r="O223">
        <v>100012</v>
      </c>
      <c r="P223" t="s">
        <v>64</v>
      </c>
      <c r="Q223" t="s">
        <v>65</v>
      </c>
      <c r="R223" t="s">
        <v>91</v>
      </c>
      <c r="T223" t="s">
        <v>96</v>
      </c>
      <c r="U223" t="s">
        <v>4</v>
      </c>
      <c r="W223">
        <v>2017000195</v>
      </c>
      <c r="X223">
        <v>50</v>
      </c>
      <c r="Y223">
        <v>49.75</v>
      </c>
      <c r="Z223">
        <v>0</v>
      </c>
      <c r="AA223">
        <v>49.75</v>
      </c>
      <c r="AB223">
        <v>100</v>
      </c>
      <c r="AC223">
        <v>99.5</v>
      </c>
      <c r="AD223">
        <v>100</v>
      </c>
      <c r="AE223">
        <v>99.5</v>
      </c>
      <c r="AF223">
        <v>0</v>
      </c>
      <c r="AG223">
        <v>100</v>
      </c>
    </row>
    <row r="224" spans="1:33" x14ac:dyDescent="0.25">
      <c r="A224">
        <v>100012</v>
      </c>
      <c r="B224" t="s">
        <v>64</v>
      </c>
      <c r="C224" t="s">
        <v>65</v>
      </c>
      <c r="D224" t="s">
        <v>91</v>
      </c>
      <c r="F224" t="s">
        <v>96</v>
      </c>
      <c r="G224" t="s">
        <v>4</v>
      </c>
      <c r="H224">
        <v>2017000196</v>
      </c>
      <c r="I224">
        <v>50</v>
      </c>
      <c r="J224">
        <v>47.75</v>
      </c>
      <c r="K224">
        <v>100</v>
      </c>
      <c r="L224">
        <v>96</v>
      </c>
      <c r="M224" t="s">
        <v>94</v>
      </c>
      <c r="N224" t="b">
        <f t="shared" si="3"/>
        <v>1</v>
      </c>
      <c r="O224">
        <v>100012</v>
      </c>
      <c r="P224" t="s">
        <v>64</v>
      </c>
      <c r="Q224" t="s">
        <v>65</v>
      </c>
      <c r="R224" t="s">
        <v>91</v>
      </c>
      <c r="T224" t="s">
        <v>96</v>
      </c>
      <c r="U224" t="s">
        <v>4</v>
      </c>
      <c r="W224">
        <v>2017000196</v>
      </c>
      <c r="X224">
        <v>50</v>
      </c>
      <c r="Y224">
        <v>47.75</v>
      </c>
      <c r="Z224">
        <v>0</v>
      </c>
      <c r="AA224">
        <v>47.75</v>
      </c>
      <c r="AB224">
        <v>100</v>
      </c>
      <c r="AC224">
        <v>95.5</v>
      </c>
      <c r="AD224">
        <v>100</v>
      </c>
      <c r="AE224">
        <v>95.5</v>
      </c>
      <c r="AF224">
        <v>0</v>
      </c>
      <c r="AG224">
        <v>96</v>
      </c>
    </row>
    <row r="225" spans="1:33" x14ac:dyDescent="0.25">
      <c r="A225">
        <v>100012</v>
      </c>
      <c r="B225" t="s">
        <v>64</v>
      </c>
      <c r="C225" t="s">
        <v>65</v>
      </c>
      <c r="D225" t="s">
        <v>91</v>
      </c>
      <c r="F225" t="s">
        <v>96</v>
      </c>
      <c r="G225" t="s">
        <v>4</v>
      </c>
      <c r="H225">
        <v>2017000197</v>
      </c>
      <c r="I225">
        <v>50</v>
      </c>
      <c r="J225">
        <v>43.5</v>
      </c>
      <c r="K225">
        <v>100</v>
      </c>
      <c r="L225">
        <v>87</v>
      </c>
      <c r="M225" t="s">
        <v>95</v>
      </c>
      <c r="N225" t="b">
        <f t="shared" si="3"/>
        <v>1</v>
      </c>
      <c r="O225">
        <v>100012</v>
      </c>
      <c r="P225" t="s">
        <v>64</v>
      </c>
      <c r="Q225" t="s">
        <v>65</v>
      </c>
      <c r="R225" t="s">
        <v>91</v>
      </c>
      <c r="T225" t="s">
        <v>96</v>
      </c>
      <c r="U225" t="s">
        <v>4</v>
      </c>
      <c r="W225">
        <v>2017000197</v>
      </c>
      <c r="X225">
        <v>50</v>
      </c>
      <c r="Y225">
        <v>43.5</v>
      </c>
      <c r="Z225">
        <v>0</v>
      </c>
      <c r="AA225">
        <v>43.5</v>
      </c>
      <c r="AB225">
        <v>100</v>
      </c>
      <c r="AC225">
        <v>87</v>
      </c>
      <c r="AD225">
        <v>100</v>
      </c>
      <c r="AE225">
        <v>87</v>
      </c>
      <c r="AF225">
        <v>0</v>
      </c>
      <c r="AG225">
        <v>87</v>
      </c>
    </row>
    <row r="226" spans="1:33" x14ac:dyDescent="0.25">
      <c r="A226">
        <v>100012</v>
      </c>
      <c r="B226" t="s">
        <v>64</v>
      </c>
      <c r="C226" t="s">
        <v>65</v>
      </c>
      <c r="D226" t="s">
        <v>91</v>
      </c>
      <c r="F226" t="s">
        <v>96</v>
      </c>
      <c r="G226" t="s">
        <v>4</v>
      </c>
      <c r="H226">
        <v>2017000198</v>
      </c>
      <c r="I226">
        <v>50</v>
      </c>
      <c r="J226">
        <v>48.25</v>
      </c>
      <c r="K226">
        <v>100</v>
      </c>
      <c r="L226">
        <v>97</v>
      </c>
      <c r="M226" t="s">
        <v>94</v>
      </c>
      <c r="N226" t="b">
        <f t="shared" si="3"/>
        <v>1</v>
      </c>
      <c r="O226">
        <v>100012</v>
      </c>
      <c r="P226" t="s">
        <v>64</v>
      </c>
      <c r="Q226" t="s">
        <v>65</v>
      </c>
      <c r="R226" t="s">
        <v>91</v>
      </c>
      <c r="T226" t="s">
        <v>96</v>
      </c>
      <c r="U226" t="s">
        <v>4</v>
      </c>
      <c r="W226">
        <v>2017000198</v>
      </c>
      <c r="X226">
        <v>50</v>
      </c>
      <c r="Y226">
        <v>48.25</v>
      </c>
      <c r="Z226">
        <v>0</v>
      </c>
      <c r="AA226">
        <v>48.25</v>
      </c>
      <c r="AB226">
        <v>100</v>
      </c>
      <c r="AC226">
        <v>96.5</v>
      </c>
      <c r="AD226">
        <v>100</v>
      </c>
      <c r="AE226">
        <v>96.5</v>
      </c>
      <c r="AF226">
        <v>0</v>
      </c>
      <c r="AG226">
        <v>97</v>
      </c>
    </row>
    <row r="227" spans="1:33" x14ac:dyDescent="0.25">
      <c r="A227">
        <v>100012</v>
      </c>
      <c r="B227" t="s">
        <v>64</v>
      </c>
      <c r="C227" t="s">
        <v>65</v>
      </c>
      <c r="D227" t="s">
        <v>91</v>
      </c>
      <c r="F227" t="s">
        <v>96</v>
      </c>
      <c r="G227" t="s">
        <v>4</v>
      </c>
      <c r="H227">
        <v>2017000199</v>
      </c>
      <c r="I227">
        <v>50</v>
      </c>
      <c r="J227">
        <v>50</v>
      </c>
      <c r="K227">
        <v>100</v>
      </c>
      <c r="L227">
        <v>100</v>
      </c>
      <c r="M227" t="s">
        <v>94</v>
      </c>
      <c r="N227" t="b">
        <f t="shared" si="3"/>
        <v>1</v>
      </c>
      <c r="O227">
        <v>100012</v>
      </c>
      <c r="P227" t="s">
        <v>64</v>
      </c>
      <c r="Q227" t="s">
        <v>65</v>
      </c>
      <c r="R227" t="s">
        <v>91</v>
      </c>
      <c r="T227" t="s">
        <v>96</v>
      </c>
      <c r="U227" t="s">
        <v>4</v>
      </c>
      <c r="W227">
        <v>2017000199</v>
      </c>
      <c r="X227">
        <v>50</v>
      </c>
      <c r="Y227">
        <v>50</v>
      </c>
      <c r="Z227">
        <v>0</v>
      </c>
      <c r="AA227">
        <v>50</v>
      </c>
      <c r="AB227">
        <v>100</v>
      </c>
      <c r="AC227">
        <v>100</v>
      </c>
      <c r="AD227">
        <v>100</v>
      </c>
      <c r="AE227">
        <v>100</v>
      </c>
      <c r="AF227">
        <v>0</v>
      </c>
      <c r="AG227">
        <v>100</v>
      </c>
    </row>
    <row r="228" spans="1:33" x14ac:dyDescent="0.25">
      <c r="A228">
        <v>100012</v>
      </c>
      <c r="B228" t="s">
        <v>64</v>
      </c>
      <c r="C228" t="s">
        <v>65</v>
      </c>
      <c r="D228" t="s">
        <v>91</v>
      </c>
      <c r="F228" t="s">
        <v>96</v>
      </c>
      <c r="G228" t="s">
        <v>4</v>
      </c>
      <c r="H228">
        <v>2017000200</v>
      </c>
      <c r="I228">
        <v>50</v>
      </c>
      <c r="J228">
        <v>49.75</v>
      </c>
      <c r="K228">
        <v>100</v>
      </c>
      <c r="L228">
        <v>100</v>
      </c>
      <c r="M228" t="s">
        <v>94</v>
      </c>
      <c r="N228" t="b">
        <f t="shared" si="3"/>
        <v>1</v>
      </c>
      <c r="O228">
        <v>100012</v>
      </c>
      <c r="P228" t="s">
        <v>64</v>
      </c>
      <c r="Q228" t="s">
        <v>65</v>
      </c>
      <c r="R228" t="s">
        <v>91</v>
      </c>
      <c r="T228" t="s">
        <v>96</v>
      </c>
      <c r="U228" t="s">
        <v>4</v>
      </c>
      <c r="W228">
        <v>2017000200</v>
      </c>
      <c r="X228">
        <v>50</v>
      </c>
      <c r="Y228">
        <v>49.75</v>
      </c>
      <c r="Z228">
        <v>0</v>
      </c>
      <c r="AA228">
        <v>49.75</v>
      </c>
      <c r="AB228">
        <v>100</v>
      </c>
      <c r="AC228">
        <v>99.5</v>
      </c>
      <c r="AD228">
        <v>100</v>
      </c>
      <c r="AE228">
        <v>99.5</v>
      </c>
      <c r="AF228">
        <v>0</v>
      </c>
      <c r="AG228">
        <v>100</v>
      </c>
    </row>
    <row r="229" spans="1:33" x14ac:dyDescent="0.25">
      <c r="A229">
        <v>100012</v>
      </c>
      <c r="B229" t="s">
        <v>64</v>
      </c>
      <c r="C229" t="s">
        <v>65</v>
      </c>
      <c r="D229" t="s">
        <v>91</v>
      </c>
      <c r="F229" t="s">
        <v>96</v>
      </c>
      <c r="G229" t="s">
        <v>4</v>
      </c>
      <c r="H229">
        <v>2017000201</v>
      </c>
      <c r="I229">
        <v>50</v>
      </c>
      <c r="J229">
        <v>48.25</v>
      </c>
      <c r="K229">
        <v>100</v>
      </c>
      <c r="L229">
        <v>97</v>
      </c>
      <c r="M229" t="s">
        <v>94</v>
      </c>
      <c r="N229" t="b">
        <f t="shared" si="3"/>
        <v>1</v>
      </c>
      <c r="O229">
        <v>100012</v>
      </c>
      <c r="P229" t="s">
        <v>64</v>
      </c>
      <c r="Q229" t="s">
        <v>65</v>
      </c>
      <c r="R229" t="s">
        <v>91</v>
      </c>
      <c r="T229" t="s">
        <v>96</v>
      </c>
      <c r="U229" t="s">
        <v>4</v>
      </c>
      <c r="W229">
        <v>2017000201</v>
      </c>
      <c r="X229">
        <v>50</v>
      </c>
      <c r="Y229">
        <v>48.25</v>
      </c>
      <c r="Z229">
        <v>0</v>
      </c>
      <c r="AA229">
        <v>48.25</v>
      </c>
      <c r="AB229">
        <v>100</v>
      </c>
      <c r="AC229">
        <v>96.5</v>
      </c>
      <c r="AD229">
        <v>100</v>
      </c>
      <c r="AE229">
        <v>96.5</v>
      </c>
      <c r="AF229">
        <v>0</v>
      </c>
      <c r="AG229">
        <v>97</v>
      </c>
    </row>
    <row r="230" spans="1:33" x14ac:dyDescent="0.25">
      <c r="A230">
        <v>100012</v>
      </c>
      <c r="B230" t="s">
        <v>64</v>
      </c>
      <c r="C230" t="s">
        <v>65</v>
      </c>
      <c r="D230" t="s">
        <v>91</v>
      </c>
      <c r="F230" t="s">
        <v>96</v>
      </c>
      <c r="G230" t="s">
        <v>4</v>
      </c>
      <c r="H230">
        <v>2017000202</v>
      </c>
      <c r="I230">
        <v>50</v>
      </c>
      <c r="J230">
        <v>48.75</v>
      </c>
      <c r="K230">
        <v>100</v>
      </c>
      <c r="L230">
        <v>98</v>
      </c>
      <c r="M230" t="s">
        <v>94</v>
      </c>
      <c r="N230" t="b">
        <f t="shared" si="3"/>
        <v>1</v>
      </c>
      <c r="O230">
        <v>100012</v>
      </c>
      <c r="P230" t="s">
        <v>64</v>
      </c>
      <c r="Q230" t="s">
        <v>65</v>
      </c>
      <c r="R230" t="s">
        <v>91</v>
      </c>
      <c r="T230" t="s">
        <v>96</v>
      </c>
      <c r="U230" t="s">
        <v>4</v>
      </c>
      <c r="W230">
        <v>2017000202</v>
      </c>
      <c r="X230">
        <v>50</v>
      </c>
      <c r="Y230">
        <v>48.75</v>
      </c>
      <c r="Z230">
        <v>0</v>
      </c>
      <c r="AA230">
        <v>48.75</v>
      </c>
      <c r="AB230">
        <v>100</v>
      </c>
      <c r="AC230">
        <v>97.5</v>
      </c>
      <c r="AD230">
        <v>100</v>
      </c>
      <c r="AE230">
        <v>97.5</v>
      </c>
      <c r="AF230">
        <v>0</v>
      </c>
      <c r="AG230">
        <v>98</v>
      </c>
    </row>
    <row r="231" spans="1:33" x14ac:dyDescent="0.25">
      <c r="A231">
        <v>100012</v>
      </c>
      <c r="B231" t="s">
        <v>64</v>
      </c>
      <c r="C231" t="s">
        <v>65</v>
      </c>
      <c r="D231" t="s">
        <v>91</v>
      </c>
      <c r="F231" t="s">
        <v>96</v>
      </c>
      <c r="G231" t="s">
        <v>4</v>
      </c>
      <c r="H231">
        <v>2017000203</v>
      </c>
      <c r="I231">
        <v>50</v>
      </c>
      <c r="J231">
        <v>48</v>
      </c>
      <c r="K231">
        <v>100</v>
      </c>
      <c r="L231">
        <v>96</v>
      </c>
      <c r="M231" t="s">
        <v>94</v>
      </c>
      <c r="N231" t="b">
        <f t="shared" si="3"/>
        <v>1</v>
      </c>
      <c r="O231">
        <v>100012</v>
      </c>
      <c r="P231" t="s">
        <v>64</v>
      </c>
      <c r="Q231" t="s">
        <v>65</v>
      </c>
      <c r="R231" t="s">
        <v>91</v>
      </c>
      <c r="T231" t="s">
        <v>96</v>
      </c>
      <c r="U231" t="s">
        <v>4</v>
      </c>
      <c r="W231">
        <v>2017000203</v>
      </c>
      <c r="X231">
        <v>50</v>
      </c>
      <c r="Y231">
        <v>48</v>
      </c>
      <c r="Z231">
        <v>0</v>
      </c>
      <c r="AA231">
        <v>48</v>
      </c>
      <c r="AB231">
        <v>100</v>
      </c>
      <c r="AC231">
        <v>96</v>
      </c>
      <c r="AD231">
        <v>100</v>
      </c>
      <c r="AE231">
        <v>96</v>
      </c>
      <c r="AF231">
        <v>0</v>
      </c>
      <c r="AG231">
        <v>96</v>
      </c>
    </row>
    <row r="232" spans="1:33" x14ac:dyDescent="0.25">
      <c r="A232">
        <v>100012</v>
      </c>
      <c r="B232" t="s">
        <v>64</v>
      </c>
      <c r="C232" t="s">
        <v>65</v>
      </c>
      <c r="D232" t="s">
        <v>91</v>
      </c>
      <c r="F232" t="s">
        <v>96</v>
      </c>
      <c r="G232" t="s">
        <v>4</v>
      </c>
      <c r="H232">
        <v>2017000204</v>
      </c>
      <c r="I232">
        <v>50</v>
      </c>
      <c r="J232">
        <v>49.75</v>
      </c>
      <c r="K232">
        <v>100</v>
      </c>
      <c r="L232">
        <v>100</v>
      </c>
      <c r="M232" t="s">
        <v>94</v>
      </c>
      <c r="N232" t="b">
        <f t="shared" si="3"/>
        <v>1</v>
      </c>
      <c r="O232">
        <v>100012</v>
      </c>
      <c r="P232" t="s">
        <v>64</v>
      </c>
      <c r="Q232" t="s">
        <v>65</v>
      </c>
      <c r="R232" t="s">
        <v>91</v>
      </c>
      <c r="T232" t="s">
        <v>96</v>
      </c>
      <c r="U232" t="s">
        <v>4</v>
      </c>
      <c r="W232">
        <v>2017000204</v>
      </c>
      <c r="X232">
        <v>50</v>
      </c>
      <c r="Y232">
        <v>49.75</v>
      </c>
      <c r="Z232">
        <v>0</v>
      </c>
      <c r="AA232">
        <v>49.75</v>
      </c>
      <c r="AB232">
        <v>100</v>
      </c>
      <c r="AC232">
        <v>99.5</v>
      </c>
      <c r="AD232">
        <v>100</v>
      </c>
      <c r="AE232">
        <v>99.5</v>
      </c>
      <c r="AF232">
        <v>0</v>
      </c>
      <c r="AG232">
        <v>100</v>
      </c>
    </row>
    <row r="233" spans="1:33" x14ac:dyDescent="0.25">
      <c r="A233">
        <v>100012</v>
      </c>
      <c r="B233" t="s">
        <v>64</v>
      </c>
      <c r="C233" t="s">
        <v>65</v>
      </c>
      <c r="D233" t="s">
        <v>91</v>
      </c>
      <c r="F233" t="s">
        <v>96</v>
      </c>
      <c r="G233" t="s">
        <v>4</v>
      </c>
      <c r="H233">
        <v>2017000205</v>
      </c>
      <c r="I233">
        <v>50</v>
      </c>
      <c r="J233">
        <v>48.5</v>
      </c>
      <c r="K233">
        <v>100</v>
      </c>
      <c r="L233">
        <v>97</v>
      </c>
      <c r="M233" t="s">
        <v>94</v>
      </c>
      <c r="N233" t="b">
        <f t="shared" si="3"/>
        <v>1</v>
      </c>
      <c r="O233">
        <v>100012</v>
      </c>
      <c r="P233" t="s">
        <v>64</v>
      </c>
      <c r="Q233" t="s">
        <v>65</v>
      </c>
      <c r="R233" t="s">
        <v>91</v>
      </c>
      <c r="T233" t="s">
        <v>96</v>
      </c>
      <c r="U233" t="s">
        <v>4</v>
      </c>
      <c r="W233">
        <v>2017000205</v>
      </c>
      <c r="X233">
        <v>50</v>
      </c>
      <c r="Y233">
        <v>48.5</v>
      </c>
      <c r="Z233">
        <v>0</v>
      </c>
      <c r="AA233">
        <v>48.5</v>
      </c>
      <c r="AB233">
        <v>100</v>
      </c>
      <c r="AC233">
        <v>97</v>
      </c>
      <c r="AD233">
        <v>100</v>
      </c>
      <c r="AE233">
        <v>97</v>
      </c>
      <c r="AF233">
        <v>0</v>
      </c>
      <c r="AG233">
        <v>97</v>
      </c>
    </row>
    <row r="234" spans="1:33" x14ac:dyDescent="0.25">
      <c r="A234">
        <v>100012</v>
      </c>
      <c r="B234" t="s">
        <v>64</v>
      </c>
      <c r="C234" t="s">
        <v>65</v>
      </c>
      <c r="D234" t="s">
        <v>91</v>
      </c>
      <c r="F234" t="s">
        <v>96</v>
      </c>
      <c r="G234" t="s">
        <v>4</v>
      </c>
      <c r="H234">
        <v>2017000207</v>
      </c>
      <c r="I234">
        <v>50</v>
      </c>
      <c r="J234">
        <v>49.25</v>
      </c>
      <c r="K234">
        <v>100</v>
      </c>
      <c r="L234">
        <v>99</v>
      </c>
      <c r="M234" t="s">
        <v>94</v>
      </c>
      <c r="N234" t="b">
        <f t="shared" si="3"/>
        <v>1</v>
      </c>
      <c r="O234">
        <v>100012</v>
      </c>
      <c r="P234" t="s">
        <v>64</v>
      </c>
      <c r="Q234" t="s">
        <v>65</v>
      </c>
      <c r="R234" t="s">
        <v>91</v>
      </c>
      <c r="T234" t="s">
        <v>96</v>
      </c>
      <c r="U234" t="s">
        <v>4</v>
      </c>
      <c r="W234">
        <v>2017000207</v>
      </c>
      <c r="X234">
        <v>50</v>
      </c>
      <c r="Y234">
        <v>49.25</v>
      </c>
      <c r="Z234">
        <v>0</v>
      </c>
      <c r="AA234">
        <v>49.25</v>
      </c>
      <c r="AB234">
        <v>100</v>
      </c>
      <c r="AC234">
        <v>98.5</v>
      </c>
      <c r="AD234">
        <v>100</v>
      </c>
      <c r="AE234">
        <v>98.5</v>
      </c>
      <c r="AF234">
        <v>0</v>
      </c>
      <c r="AG234">
        <v>99</v>
      </c>
    </row>
    <row r="235" spans="1:33" x14ac:dyDescent="0.25">
      <c r="A235">
        <v>100012</v>
      </c>
      <c r="B235" t="s">
        <v>64</v>
      </c>
      <c r="C235" t="s">
        <v>65</v>
      </c>
      <c r="D235" t="s">
        <v>91</v>
      </c>
      <c r="F235" t="s">
        <v>96</v>
      </c>
      <c r="G235" t="s">
        <v>4</v>
      </c>
      <c r="H235">
        <v>2017000208</v>
      </c>
      <c r="I235">
        <v>50</v>
      </c>
      <c r="J235">
        <v>48.5</v>
      </c>
      <c r="K235">
        <v>100</v>
      </c>
      <c r="L235">
        <v>97</v>
      </c>
      <c r="M235" t="s">
        <v>94</v>
      </c>
      <c r="N235" t="b">
        <f t="shared" si="3"/>
        <v>1</v>
      </c>
      <c r="O235">
        <v>100012</v>
      </c>
      <c r="P235" t="s">
        <v>64</v>
      </c>
      <c r="Q235" t="s">
        <v>65</v>
      </c>
      <c r="R235" t="s">
        <v>91</v>
      </c>
      <c r="T235" t="s">
        <v>96</v>
      </c>
      <c r="U235" t="s">
        <v>4</v>
      </c>
      <c r="W235">
        <v>2017000208</v>
      </c>
      <c r="X235">
        <v>50</v>
      </c>
      <c r="Y235">
        <v>48.5</v>
      </c>
      <c r="Z235">
        <v>0</v>
      </c>
      <c r="AA235">
        <v>48.5</v>
      </c>
      <c r="AB235">
        <v>100</v>
      </c>
      <c r="AC235">
        <v>97</v>
      </c>
      <c r="AD235">
        <v>100</v>
      </c>
      <c r="AE235">
        <v>97</v>
      </c>
      <c r="AF235">
        <v>0</v>
      </c>
      <c r="AG235">
        <v>97</v>
      </c>
    </row>
    <row r="236" spans="1:33" x14ac:dyDescent="0.25">
      <c r="A236">
        <v>100012</v>
      </c>
      <c r="B236" t="s">
        <v>64</v>
      </c>
      <c r="C236" t="s">
        <v>65</v>
      </c>
      <c r="D236" t="s">
        <v>91</v>
      </c>
      <c r="F236" t="s">
        <v>96</v>
      </c>
      <c r="G236" t="s">
        <v>4</v>
      </c>
      <c r="H236">
        <v>2017000209</v>
      </c>
      <c r="I236">
        <v>50</v>
      </c>
      <c r="J236">
        <v>49.75</v>
      </c>
      <c r="K236">
        <v>100</v>
      </c>
      <c r="L236">
        <v>100</v>
      </c>
      <c r="M236" t="s">
        <v>94</v>
      </c>
      <c r="N236" t="b">
        <f t="shared" si="3"/>
        <v>1</v>
      </c>
      <c r="O236">
        <v>100012</v>
      </c>
      <c r="P236" t="s">
        <v>64</v>
      </c>
      <c r="Q236" t="s">
        <v>65</v>
      </c>
      <c r="R236" t="s">
        <v>91</v>
      </c>
      <c r="T236" t="s">
        <v>96</v>
      </c>
      <c r="U236" t="s">
        <v>4</v>
      </c>
      <c r="W236">
        <v>2017000209</v>
      </c>
      <c r="X236">
        <v>50</v>
      </c>
      <c r="Y236">
        <v>49.75</v>
      </c>
      <c r="Z236">
        <v>0</v>
      </c>
      <c r="AA236">
        <v>49.75</v>
      </c>
      <c r="AB236">
        <v>100</v>
      </c>
      <c r="AC236">
        <v>99.5</v>
      </c>
      <c r="AD236">
        <v>100</v>
      </c>
      <c r="AE236">
        <v>99.5</v>
      </c>
      <c r="AF236">
        <v>0</v>
      </c>
      <c r="AG236">
        <v>100</v>
      </c>
    </row>
    <row r="237" spans="1:33" x14ac:dyDescent="0.25">
      <c r="A237">
        <v>100012</v>
      </c>
      <c r="B237" t="s">
        <v>64</v>
      </c>
      <c r="C237" t="s">
        <v>65</v>
      </c>
      <c r="D237" t="s">
        <v>91</v>
      </c>
      <c r="F237" t="s">
        <v>96</v>
      </c>
      <c r="G237" t="s">
        <v>4</v>
      </c>
      <c r="H237">
        <v>2017000210</v>
      </c>
      <c r="I237">
        <v>50</v>
      </c>
      <c r="J237">
        <v>36.25</v>
      </c>
      <c r="K237">
        <v>100</v>
      </c>
      <c r="L237">
        <v>73</v>
      </c>
      <c r="M237" t="s">
        <v>101</v>
      </c>
      <c r="N237" t="b">
        <f t="shared" si="3"/>
        <v>1</v>
      </c>
      <c r="O237">
        <v>100012</v>
      </c>
      <c r="P237" t="s">
        <v>64</v>
      </c>
      <c r="Q237" t="s">
        <v>65</v>
      </c>
      <c r="R237" t="s">
        <v>91</v>
      </c>
      <c r="T237" t="s">
        <v>96</v>
      </c>
      <c r="U237" t="s">
        <v>4</v>
      </c>
      <c r="W237">
        <v>2017000210</v>
      </c>
      <c r="X237">
        <v>50</v>
      </c>
      <c r="Y237">
        <v>36.25</v>
      </c>
      <c r="Z237">
        <v>0</v>
      </c>
      <c r="AA237">
        <v>36.25</v>
      </c>
      <c r="AB237">
        <v>100</v>
      </c>
      <c r="AC237">
        <v>72.5</v>
      </c>
      <c r="AD237">
        <v>100</v>
      </c>
      <c r="AE237">
        <v>72.5</v>
      </c>
      <c r="AF237">
        <v>0</v>
      </c>
      <c r="AG237">
        <v>73</v>
      </c>
    </row>
    <row r="238" spans="1:33" x14ac:dyDescent="0.25">
      <c r="A238">
        <v>100012</v>
      </c>
      <c r="B238" t="s">
        <v>64</v>
      </c>
      <c r="C238" t="s">
        <v>65</v>
      </c>
      <c r="D238" t="s">
        <v>91</v>
      </c>
      <c r="F238" t="s">
        <v>67</v>
      </c>
      <c r="G238" t="s">
        <v>4</v>
      </c>
      <c r="H238">
        <v>2017000211</v>
      </c>
      <c r="I238">
        <v>50</v>
      </c>
      <c r="J238">
        <v>44</v>
      </c>
      <c r="K238">
        <v>100</v>
      </c>
      <c r="L238">
        <v>88</v>
      </c>
      <c r="M238" t="s">
        <v>95</v>
      </c>
      <c r="N238" t="b">
        <f t="shared" si="3"/>
        <v>1</v>
      </c>
      <c r="O238">
        <v>100012</v>
      </c>
      <c r="P238" t="s">
        <v>64</v>
      </c>
      <c r="Q238" t="s">
        <v>65</v>
      </c>
      <c r="R238" t="s">
        <v>91</v>
      </c>
      <c r="T238" t="s">
        <v>67</v>
      </c>
      <c r="U238" t="s">
        <v>4</v>
      </c>
      <c r="W238">
        <v>2017000211</v>
      </c>
      <c r="X238">
        <v>50</v>
      </c>
      <c r="Y238">
        <v>44</v>
      </c>
      <c r="Z238">
        <v>0</v>
      </c>
      <c r="AA238">
        <v>44</v>
      </c>
      <c r="AB238">
        <v>100</v>
      </c>
      <c r="AC238">
        <v>88</v>
      </c>
      <c r="AD238">
        <v>100</v>
      </c>
      <c r="AE238">
        <v>88</v>
      </c>
      <c r="AF238">
        <v>0</v>
      </c>
      <c r="AG238">
        <v>88</v>
      </c>
    </row>
    <row r="239" spans="1:33" x14ac:dyDescent="0.25">
      <c r="A239">
        <v>100012</v>
      </c>
      <c r="B239" t="s">
        <v>64</v>
      </c>
      <c r="C239" t="s">
        <v>65</v>
      </c>
      <c r="D239" t="s">
        <v>91</v>
      </c>
      <c r="F239" t="s">
        <v>96</v>
      </c>
      <c r="G239" t="s">
        <v>4</v>
      </c>
      <c r="H239">
        <v>2017000212</v>
      </c>
      <c r="I239">
        <v>50</v>
      </c>
      <c r="J239">
        <v>46.5</v>
      </c>
      <c r="K239">
        <v>100</v>
      </c>
      <c r="L239">
        <v>93</v>
      </c>
      <c r="M239" t="s">
        <v>94</v>
      </c>
      <c r="N239" t="b">
        <f t="shared" si="3"/>
        <v>1</v>
      </c>
      <c r="O239">
        <v>100012</v>
      </c>
      <c r="P239" t="s">
        <v>64</v>
      </c>
      <c r="Q239" t="s">
        <v>65</v>
      </c>
      <c r="R239" t="s">
        <v>91</v>
      </c>
      <c r="T239" t="s">
        <v>96</v>
      </c>
      <c r="U239" t="s">
        <v>4</v>
      </c>
      <c r="W239">
        <v>2017000212</v>
      </c>
      <c r="X239">
        <v>50</v>
      </c>
      <c r="Y239">
        <v>46.5</v>
      </c>
      <c r="Z239">
        <v>0</v>
      </c>
      <c r="AA239">
        <v>46.5</v>
      </c>
      <c r="AB239">
        <v>100</v>
      </c>
      <c r="AC239">
        <v>93</v>
      </c>
      <c r="AD239">
        <v>100</v>
      </c>
      <c r="AE239">
        <v>93</v>
      </c>
      <c r="AF239">
        <v>0</v>
      </c>
      <c r="AG239">
        <v>93</v>
      </c>
    </row>
    <row r="240" spans="1:33" x14ac:dyDescent="0.25">
      <c r="A240">
        <v>100012</v>
      </c>
      <c r="B240" t="s">
        <v>64</v>
      </c>
      <c r="C240" t="s">
        <v>65</v>
      </c>
      <c r="D240" t="s">
        <v>91</v>
      </c>
      <c r="F240" t="s">
        <v>96</v>
      </c>
      <c r="G240" t="s">
        <v>4</v>
      </c>
      <c r="H240">
        <v>2017000213</v>
      </c>
      <c r="I240">
        <v>50</v>
      </c>
      <c r="J240">
        <v>41</v>
      </c>
      <c r="K240">
        <v>100</v>
      </c>
      <c r="L240">
        <v>82</v>
      </c>
      <c r="M240" t="s">
        <v>95</v>
      </c>
      <c r="N240" t="b">
        <f t="shared" si="3"/>
        <v>1</v>
      </c>
      <c r="O240">
        <v>100012</v>
      </c>
      <c r="P240" t="s">
        <v>64</v>
      </c>
      <c r="Q240" t="s">
        <v>65</v>
      </c>
      <c r="R240" t="s">
        <v>91</v>
      </c>
      <c r="T240" t="s">
        <v>96</v>
      </c>
      <c r="U240" t="s">
        <v>4</v>
      </c>
      <c r="W240">
        <v>2017000213</v>
      </c>
      <c r="X240">
        <v>50</v>
      </c>
      <c r="Y240">
        <v>41</v>
      </c>
      <c r="Z240">
        <v>0</v>
      </c>
      <c r="AA240">
        <v>41</v>
      </c>
      <c r="AB240">
        <v>100</v>
      </c>
      <c r="AC240">
        <v>82</v>
      </c>
      <c r="AD240">
        <v>100</v>
      </c>
      <c r="AE240">
        <v>82</v>
      </c>
      <c r="AF240">
        <v>0</v>
      </c>
      <c r="AG240">
        <v>82</v>
      </c>
    </row>
    <row r="241" spans="1:33" x14ac:dyDescent="0.25">
      <c r="A241">
        <v>100012</v>
      </c>
      <c r="B241" t="s">
        <v>64</v>
      </c>
      <c r="C241" t="s">
        <v>65</v>
      </c>
      <c r="D241" t="s">
        <v>91</v>
      </c>
      <c r="F241" t="s">
        <v>67</v>
      </c>
      <c r="G241" t="s">
        <v>4</v>
      </c>
      <c r="H241">
        <v>2018000047</v>
      </c>
      <c r="I241">
        <v>50</v>
      </c>
      <c r="J241">
        <v>49.75</v>
      </c>
      <c r="K241">
        <v>100</v>
      </c>
      <c r="L241">
        <v>100</v>
      </c>
      <c r="M241" t="s">
        <v>94</v>
      </c>
      <c r="N241" t="b">
        <f t="shared" si="3"/>
        <v>1</v>
      </c>
      <c r="O241">
        <v>100012</v>
      </c>
      <c r="P241" t="s">
        <v>64</v>
      </c>
      <c r="Q241" t="s">
        <v>65</v>
      </c>
      <c r="R241" t="s">
        <v>91</v>
      </c>
      <c r="T241" t="s">
        <v>67</v>
      </c>
      <c r="U241" t="s">
        <v>4</v>
      </c>
      <c r="W241">
        <v>2018000047</v>
      </c>
      <c r="X241">
        <v>50</v>
      </c>
      <c r="Y241">
        <v>49.75</v>
      </c>
      <c r="Z241">
        <v>0</v>
      </c>
      <c r="AA241">
        <v>49.75</v>
      </c>
      <c r="AB241">
        <v>100</v>
      </c>
      <c r="AC241">
        <v>99.5</v>
      </c>
      <c r="AD241">
        <v>100</v>
      </c>
      <c r="AE241">
        <v>99.5</v>
      </c>
      <c r="AF241">
        <v>0</v>
      </c>
      <c r="AG241">
        <v>100</v>
      </c>
    </row>
    <row r="242" spans="1:33" x14ac:dyDescent="0.25">
      <c r="A242">
        <v>100012</v>
      </c>
      <c r="B242" t="s">
        <v>64</v>
      </c>
      <c r="C242" t="s">
        <v>65</v>
      </c>
      <c r="D242" t="s">
        <v>91</v>
      </c>
      <c r="F242" t="s">
        <v>92</v>
      </c>
      <c r="G242" t="s">
        <v>4</v>
      </c>
      <c r="H242">
        <v>2018000090</v>
      </c>
      <c r="I242">
        <v>50</v>
      </c>
      <c r="J242">
        <v>48.25</v>
      </c>
      <c r="K242">
        <v>100</v>
      </c>
      <c r="L242">
        <v>97</v>
      </c>
      <c r="M242" t="s">
        <v>94</v>
      </c>
      <c r="N242" t="b">
        <f t="shared" si="3"/>
        <v>1</v>
      </c>
      <c r="O242">
        <v>100012</v>
      </c>
      <c r="P242" t="s">
        <v>64</v>
      </c>
      <c r="Q242" t="s">
        <v>65</v>
      </c>
      <c r="R242" t="s">
        <v>91</v>
      </c>
      <c r="T242" t="s">
        <v>92</v>
      </c>
      <c r="U242" t="s">
        <v>4</v>
      </c>
      <c r="W242">
        <v>2018000090</v>
      </c>
      <c r="X242">
        <v>50</v>
      </c>
      <c r="Y242">
        <v>48.25</v>
      </c>
      <c r="Z242">
        <v>0</v>
      </c>
      <c r="AA242">
        <v>48.25</v>
      </c>
      <c r="AB242">
        <v>100</v>
      </c>
      <c r="AC242">
        <v>96.5</v>
      </c>
      <c r="AD242">
        <v>100</v>
      </c>
      <c r="AE242">
        <v>96.5</v>
      </c>
      <c r="AF242">
        <v>0</v>
      </c>
      <c r="AG242">
        <v>97</v>
      </c>
    </row>
    <row r="243" spans="1:33" x14ac:dyDescent="0.25">
      <c r="A243">
        <v>100012</v>
      </c>
      <c r="B243" t="s">
        <v>64</v>
      </c>
      <c r="C243" t="s">
        <v>65</v>
      </c>
      <c r="D243" t="s">
        <v>91</v>
      </c>
      <c r="F243" t="s">
        <v>97</v>
      </c>
      <c r="G243" t="s">
        <v>4</v>
      </c>
      <c r="H243">
        <v>2018000108</v>
      </c>
      <c r="I243">
        <v>50</v>
      </c>
      <c r="J243">
        <v>48.75</v>
      </c>
      <c r="K243">
        <v>100</v>
      </c>
      <c r="L243">
        <v>98</v>
      </c>
      <c r="M243" t="s">
        <v>94</v>
      </c>
      <c r="N243" t="b">
        <f t="shared" si="3"/>
        <v>1</v>
      </c>
      <c r="O243">
        <v>100012</v>
      </c>
      <c r="P243" t="s">
        <v>64</v>
      </c>
      <c r="Q243" t="s">
        <v>65</v>
      </c>
      <c r="R243" t="s">
        <v>91</v>
      </c>
      <c r="T243" t="s">
        <v>97</v>
      </c>
      <c r="U243" t="s">
        <v>4</v>
      </c>
      <c r="W243">
        <v>2018000108</v>
      </c>
      <c r="X243">
        <v>50</v>
      </c>
      <c r="Y243">
        <v>48.75</v>
      </c>
      <c r="Z243">
        <v>0</v>
      </c>
      <c r="AA243">
        <v>48.75</v>
      </c>
      <c r="AB243">
        <v>100</v>
      </c>
      <c r="AC243">
        <v>97.5</v>
      </c>
      <c r="AD243">
        <v>100</v>
      </c>
      <c r="AE243">
        <v>97.5</v>
      </c>
      <c r="AF243">
        <v>0</v>
      </c>
      <c r="AG243">
        <v>98</v>
      </c>
    </row>
    <row r="244" spans="1:33" x14ac:dyDescent="0.25">
      <c r="A244">
        <v>100012</v>
      </c>
      <c r="B244" t="s">
        <v>64</v>
      </c>
      <c r="C244" t="s">
        <v>65</v>
      </c>
      <c r="D244" t="s">
        <v>91</v>
      </c>
      <c r="F244" t="s">
        <v>67</v>
      </c>
      <c r="G244" t="s">
        <v>4</v>
      </c>
      <c r="H244">
        <v>2018000160</v>
      </c>
      <c r="I244">
        <v>50</v>
      </c>
      <c r="J244">
        <v>49.75</v>
      </c>
      <c r="K244">
        <v>100</v>
      </c>
      <c r="L244">
        <v>100</v>
      </c>
      <c r="M244" t="s">
        <v>94</v>
      </c>
      <c r="N244" t="b">
        <f t="shared" si="3"/>
        <v>1</v>
      </c>
      <c r="O244">
        <v>100012</v>
      </c>
      <c r="P244" t="s">
        <v>64</v>
      </c>
      <c r="Q244" t="s">
        <v>65</v>
      </c>
      <c r="R244" t="s">
        <v>91</v>
      </c>
      <c r="T244" t="s">
        <v>67</v>
      </c>
      <c r="U244" t="s">
        <v>4</v>
      </c>
      <c r="W244">
        <v>2018000160</v>
      </c>
      <c r="X244">
        <v>50</v>
      </c>
      <c r="Y244">
        <v>49.75</v>
      </c>
      <c r="Z244">
        <v>0</v>
      </c>
      <c r="AA244">
        <v>49.75</v>
      </c>
      <c r="AB244">
        <v>100</v>
      </c>
      <c r="AC244">
        <v>99.5</v>
      </c>
      <c r="AD244">
        <v>100</v>
      </c>
      <c r="AE244">
        <v>99.5</v>
      </c>
      <c r="AF244">
        <v>0</v>
      </c>
      <c r="AG244">
        <v>100</v>
      </c>
    </row>
    <row r="245" spans="1:33" x14ac:dyDescent="0.25">
      <c r="A245">
        <v>100012</v>
      </c>
      <c r="B245" t="s">
        <v>64</v>
      </c>
      <c r="C245" t="s">
        <v>65</v>
      </c>
      <c r="D245" t="s">
        <v>91</v>
      </c>
      <c r="F245" t="s">
        <v>92</v>
      </c>
      <c r="G245" t="s">
        <v>4</v>
      </c>
      <c r="H245">
        <v>2018000187</v>
      </c>
      <c r="I245">
        <v>50</v>
      </c>
      <c r="J245">
        <v>50</v>
      </c>
      <c r="K245">
        <v>100</v>
      </c>
      <c r="L245">
        <v>100</v>
      </c>
      <c r="M245" t="s">
        <v>94</v>
      </c>
      <c r="N245" t="b">
        <f t="shared" si="3"/>
        <v>1</v>
      </c>
      <c r="O245">
        <v>100012</v>
      </c>
      <c r="P245" t="s">
        <v>64</v>
      </c>
      <c r="Q245" t="s">
        <v>65</v>
      </c>
      <c r="R245" t="s">
        <v>91</v>
      </c>
      <c r="T245" t="s">
        <v>92</v>
      </c>
      <c r="U245" t="s">
        <v>4</v>
      </c>
      <c r="W245">
        <v>2018000187</v>
      </c>
      <c r="X245">
        <v>50</v>
      </c>
      <c r="Y245">
        <v>50</v>
      </c>
      <c r="Z245">
        <v>0</v>
      </c>
      <c r="AA245">
        <v>50</v>
      </c>
      <c r="AB245">
        <v>100</v>
      </c>
      <c r="AC245">
        <v>100</v>
      </c>
      <c r="AD245">
        <v>100</v>
      </c>
      <c r="AE245">
        <v>100</v>
      </c>
      <c r="AF245">
        <v>0</v>
      </c>
      <c r="AG245">
        <v>100</v>
      </c>
    </row>
    <row r="246" spans="1:33" x14ac:dyDescent="0.25">
      <c r="A246">
        <v>100012</v>
      </c>
      <c r="B246" t="s">
        <v>64</v>
      </c>
      <c r="C246" t="s">
        <v>65</v>
      </c>
      <c r="D246" t="s">
        <v>91</v>
      </c>
      <c r="F246" t="s">
        <v>92</v>
      </c>
      <c r="G246" t="s">
        <v>4</v>
      </c>
      <c r="H246">
        <v>2018000218</v>
      </c>
      <c r="I246">
        <v>50</v>
      </c>
      <c r="J246">
        <v>49.75</v>
      </c>
      <c r="K246">
        <v>100</v>
      </c>
      <c r="L246">
        <v>100</v>
      </c>
      <c r="M246" t="s">
        <v>94</v>
      </c>
      <c r="N246" t="b">
        <f t="shared" si="3"/>
        <v>1</v>
      </c>
      <c r="O246">
        <v>100012</v>
      </c>
      <c r="P246" t="s">
        <v>64</v>
      </c>
      <c r="Q246" t="s">
        <v>65</v>
      </c>
      <c r="R246" t="s">
        <v>91</v>
      </c>
      <c r="T246" t="s">
        <v>92</v>
      </c>
      <c r="U246" t="s">
        <v>4</v>
      </c>
      <c r="W246">
        <v>2018000218</v>
      </c>
      <c r="X246">
        <v>50</v>
      </c>
      <c r="Y246">
        <v>49.75</v>
      </c>
      <c r="Z246">
        <v>0</v>
      </c>
      <c r="AA246">
        <v>49.75</v>
      </c>
      <c r="AB246">
        <v>100</v>
      </c>
      <c r="AC246">
        <v>99.5</v>
      </c>
      <c r="AD246">
        <v>100</v>
      </c>
      <c r="AE246">
        <v>99.5</v>
      </c>
      <c r="AF246">
        <v>0</v>
      </c>
      <c r="AG246">
        <v>100</v>
      </c>
    </row>
    <row r="247" spans="1:33" x14ac:dyDescent="0.25">
      <c r="A247">
        <v>100012</v>
      </c>
      <c r="B247" t="s">
        <v>64</v>
      </c>
      <c r="C247" t="s">
        <v>65</v>
      </c>
      <c r="D247" t="s">
        <v>91</v>
      </c>
      <c r="F247" t="s">
        <v>92</v>
      </c>
      <c r="G247" t="s">
        <v>4</v>
      </c>
      <c r="H247">
        <v>2018000242</v>
      </c>
      <c r="I247">
        <v>50</v>
      </c>
      <c r="J247">
        <v>43</v>
      </c>
      <c r="K247">
        <v>100</v>
      </c>
      <c r="L247">
        <v>86</v>
      </c>
      <c r="M247" t="s">
        <v>95</v>
      </c>
      <c r="N247" t="b">
        <f t="shared" si="3"/>
        <v>1</v>
      </c>
      <c r="O247">
        <v>100012</v>
      </c>
      <c r="P247" t="s">
        <v>64</v>
      </c>
      <c r="Q247" t="s">
        <v>65</v>
      </c>
      <c r="R247" t="s">
        <v>91</v>
      </c>
      <c r="T247" t="s">
        <v>92</v>
      </c>
      <c r="U247" t="s">
        <v>4</v>
      </c>
      <c r="W247">
        <v>2018000242</v>
      </c>
      <c r="X247">
        <v>50</v>
      </c>
      <c r="Y247">
        <v>43</v>
      </c>
      <c r="Z247">
        <v>0</v>
      </c>
      <c r="AA247">
        <v>43</v>
      </c>
      <c r="AB247">
        <v>100</v>
      </c>
      <c r="AC247">
        <v>86</v>
      </c>
      <c r="AD247">
        <v>100</v>
      </c>
      <c r="AE247">
        <v>86</v>
      </c>
      <c r="AF247">
        <v>0</v>
      </c>
      <c r="AG247">
        <v>86</v>
      </c>
    </row>
    <row r="248" spans="1:33" x14ac:dyDescent="0.25">
      <c r="A248">
        <v>100012</v>
      </c>
      <c r="B248" t="s">
        <v>64</v>
      </c>
      <c r="C248" t="s">
        <v>65</v>
      </c>
      <c r="D248" t="s">
        <v>91</v>
      </c>
      <c r="F248" t="s">
        <v>96</v>
      </c>
      <c r="G248" t="s">
        <v>4</v>
      </c>
      <c r="H248">
        <v>2018000259</v>
      </c>
      <c r="I248">
        <v>50</v>
      </c>
      <c r="J248">
        <v>50</v>
      </c>
      <c r="K248">
        <v>100</v>
      </c>
      <c r="L248">
        <v>100</v>
      </c>
      <c r="M248" t="s">
        <v>94</v>
      </c>
      <c r="N248" t="b">
        <f t="shared" si="3"/>
        <v>1</v>
      </c>
      <c r="O248">
        <v>100012</v>
      </c>
      <c r="P248" t="s">
        <v>64</v>
      </c>
      <c r="Q248" t="s">
        <v>65</v>
      </c>
      <c r="R248" t="s">
        <v>91</v>
      </c>
      <c r="T248" t="s">
        <v>96</v>
      </c>
      <c r="U248" t="s">
        <v>4</v>
      </c>
      <c r="W248">
        <v>2018000259</v>
      </c>
      <c r="X248">
        <v>50</v>
      </c>
      <c r="Y248">
        <v>50</v>
      </c>
      <c r="Z248">
        <v>0</v>
      </c>
      <c r="AA248">
        <v>50</v>
      </c>
      <c r="AB248">
        <v>100</v>
      </c>
      <c r="AC248">
        <v>100</v>
      </c>
      <c r="AD248">
        <v>100</v>
      </c>
      <c r="AE248">
        <v>100</v>
      </c>
      <c r="AF248">
        <v>0</v>
      </c>
      <c r="AG248">
        <v>100</v>
      </c>
    </row>
    <row r="249" spans="1:33" x14ac:dyDescent="0.25">
      <c r="A249">
        <v>100012</v>
      </c>
      <c r="B249" t="s">
        <v>64</v>
      </c>
      <c r="C249" t="s">
        <v>65</v>
      </c>
      <c r="D249" t="s">
        <v>91</v>
      </c>
      <c r="F249" t="s">
        <v>97</v>
      </c>
      <c r="G249" t="s">
        <v>4</v>
      </c>
      <c r="H249">
        <v>2018000314</v>
      </c>
      <c r="I249">
        <v>50</v>
      </c>
      <c r="J249">
        <v>48</v>
      </c>
      <c r="K249">
        <v>100</v>
      </c>
      <c r="L249">
        <v>96</v>
      </c>
      <c r="M249" t="s">
        <v>94</v>
      </c>
      <c r="N249" t="b">
        <f t="shared" si="3"/>
        <v>1</v>
      </c>
      <c r="O249">
        <v>100012</v>
      </c>
      <c r="P249" t="s">
        <v>64</v>
      </c>
      <c r="Q249" t="s">
        <v>65</v>
      </c>
      <c r="R249" t="s">
        <v>91</v>
      </c>
      <c r="T249" t="s">
        <v>97</v>
      </c>
      <c r="U249" t="s">
        <v>4</v>
      </c>
      <c r="W249">
        <v>2018000314</v>
      </c>
      <c r="X249">
        <v>50</v>
      </c>
      <c r="Y249">
        <v>48</v>
      </c>
      <c r="Z249">
        <v>0</v>
      </c>
      <c r="AA249">
        <v>48</v>
      </c>
      <c r="AB249">
        <v>100</v>
      </c>
      <c r="AC249">
        <v>96</v>
      </c>
      <c r="AD249">
        <v>100</v>
      </c>
      <c r="AE249">
        <v>96</v>
      </c>
      <c r="AF249">
        <v>0</v>
      </c>
      <c r="AG249">
        <v>96</v>
      </c>
    </row>
    <row r="250" spans="1:33" x14ac:dyDescent="0.25">
      <c r="A250">
        <v>100012</v>
      </c>
      <c r="B250" t="s">
        <v>64</v>
      </c>
      <c r="C250" t="s">
        <v>65</v>
      </c>
      <c r="D250" t="s">
        <v>91</v>
      </c>
      <c r="F250" t="s">
        <v>96</v>
      </c>
      <c r="G250" t="s">
        <v>4</v>
      </c>
      <c r="H250">
        <v>20180000071</v>
      </c>
      <c r="I250">
        <v>50</v>
      </c>
      <c r="J250">
        <v>35.75</v>
      </c>
      <c r="K250">
        <v>100</v>
      </c>
      <c r="L250">
        <v>72</v>
      </c>
      <c r="M250" t="s">
        <v>101</v>
      </c>
      <c r="N250" t="b">
        <f t="shared" si="3"/>
        <v>1</v>
      </c>
      <c r="O250">
        <v>100012</v>
      </c>
      <c r="P250" t="s">
        <v>64</v>
      </c>
      <c r="Q250" t="s">
        <v>65</v>
      </c>
      <c r="R250" t="s">
        <v>91</v>
      </c>
      <c r="T250" t="s">
        <v>96</v>
      </c>
      <c r="U250" t="s">
        <v>4</v>
      </c>
      <c r="W250">
        <v>20180000071</v>
      </c>
      <c r="X250">
        <v>50</v>
      </c>
      <c r="Y250">
        <v>35.75</v>
      </c>
      <c r="Z250">
        <v>0</v>
      </c>
      <c r="AA250">
        <v>35.75</v>
      </c>
      <c r="AB250">
        <v>100</v>
      </c>
      <c r="AC250">
        <v>71.5</v>
      </c>
      <c r="AD250">
        <v>100</v>
      </c>
      <c r="AE250">
        <v>71.5</v>
      </c>
      <c r="AF250">
        <v>0</v>
      </c>
      <c r="AG250">
        <v>72</v>
      </c>
    </row>
    <row r="251" spans="1:33" x14ac:dyDescent="0.25">
      <c r="A251">
        <v>100012</v>
      </c>
      <c r="B251" t="s">
        <v>64</v>
      </c>
      <c r="C251" t="s">
        <v>65</v>
      </c>
      <c r="D251" t="s">
        <v>91</v>
      </c>
      <c r="F251" t="s">
        <v>97</v>
      </c>
      <c r="G251" t="s">
        <v>4</v>
      </c>
      <c r="H251">
        <v>20180000481</v>
      </c>
      <c r="I251">
        <v>50</v>
      </c>
      <c r="J251">
        <v>33.25</v>
      </c>
      <c r="K251">
        <v>100</v>
      </c>
      <c r="L251">
        <v>67</v>
      </c>
      <c r="M251" t="s">
        <v>98</v>
      </c>
      <c r="N251" t="b">
        <f t="shared" si="3"/>
        <v>1</v>
      </c>
      <c r="O251">
        <v>100012</v>
      </c>
      <c r="P251" t="s">
        <v>64</v>
      </c>
      <c r="Q251" t="s">
        <v>65</v>
      </c>
      <c r="R251" t="s">
        <v>91</v>
      </c>
      <c r="T251" t="s">
        <v>97</v>
      </c>
      <c r="U251" t="s">
        <v>4</v>
      </c>
      <c r="W251">
        <v>20180000481</v>
      </c>
      <c r="X251">
        <v>50</v>
      </c>
      <c r="Y251">
        <v>33.25</v>
      </c>
      <c r="Z251">
        <v>0</v>
      </c>
      <c r="AA251">
        <v>33.25</v>
      </c>
      <c r="AB251">
        <v>100</v>
      </c>
      <c r="AC251">
        <v>66.5</v>
      </c>
      <c r="AD251">
        <v>100</v>
      </c>
      <c r="AE251">
        <v>66.5</v>
      </c>
      <c r="AF251">
        <v>0</v>
      </c>
      <c r="AG251">
        <v>67</v>
      </c>
    </row>
    <row r="252" spans="1:33" x14ac:dyDescent="0.25">
      <c r="A252">
        <v>100012</v>
      </c>
      <c r="B252" t="s">
        <v>64</v>
      </c>
      <c r="C252" t="s">
        <v>65</v>
      </c>
      <c r="D252" t="s">
        <v>91</v>
      </c>
      <c r="F252" t="s">
        <v>92</v>
      </c>
      <c r="G252" t="s">
        <v>4</v>
      </c>
      <c r="H252">
        <v>20180001261</v>
      </c>
      <c r="I252">
        <v>50</v>
      </c>
      <c r="J252">
        <v>47.5</v>
      </c>
      <c r="K252">
        <v>100</v>
      </c>
      <c r="L252">
        <v>95</v>
      </c>
      <c r="M252" t="s">
        <v>94</v>
      </c>
      <c r="N252" t="b">
        <f t="shared" si="3"/>
        <v>1</v>
      </c>
      <c r="O252">
        <v>100012</v>
      </c>
      <c r="P252" t="s">
        <v>64</v>
      </c>
      <c r="Q252" t="s">
        <v>65</v>
      </c>
      <c r="R252" t="s">
        <v>91</v>
      </c>
      <c r="T252" t="s">
        <v>92</v>
      </c>
      <c r="U252" t="s">
        <v>4</v>
      </c>
      <c r="W252">
        <v>20180001261</v>
      </c>
      <c r="X252">
        <v>50</v>
      </c>
      <c r="Y252">
        <v>47.5</v>
      </c>
      <c r="Z252">
        <v>0</v>
      </c>
      <c r="AA252">
        <v>47.5</v>
      </c>
      <c r="AB252">
        <v>100</v>
      </c>
      <c r="AC252">
        <v>95</v>
      </c>
      <c r="AD252">
        <v>100</v>
      </c>
      <c r="AE252">
        <v>95</v>
      </c>
      <c r="AF252">
        <v>0</v>
      </c>
      <c r="AG252">
        <v>95</v>
      </c>
    </row>
    <row r="253" spans="1:33" x14ac:dyDescent="0.25">
      <c r="A253">
        <v>100012</v>
      </c>
      <c r="B253" t="s">
        <v>64</v>
      </c>
      <c r="C253" t="s">
        <v>65</v>
      </c>
      <c r="D253" t="s">
        <v>91</v>
      </c>
      <c r="F253" t="s">
        <v>92</v>
      </c>
      <c r="G253" t="s">
        <v>102</v>
      </c>
      <c r="H253">
        <v>2017000140</v>
      </c>
      <c r="I253">
        <v>40</v>
      </c>
      <c r="J253">
        <v>40</v>
      </c>
      <c r="K253">
        <v>100</v>
      </c>
      <c r="L253">
        <v>100</v>
      </c>
      <c r="M253" t="s">
        <v>94</v>
      </c>
      <c r="N253" t="b">
        <f t="shared" si="3"/>
        <v>1</v>
      </c>
      <c r="O253">
        <v>100012</v>
      </c>
      <c r="P253" t="s">
        <v>64</v>
      </c>
      <c r="Q253" t="s">
        <v>65</v>
      </c>
      <c r="R253" t="s">
        <v>91</v>
      </c>
      <c r="T253" t="s">
        <v>92</v>
      </c>
      <c r="U253" t="s">
        <v>102</v>
      </c>
      <c r="W253">
        <v>2017000140</v>
      </c>
      <c r="X253">
        <v>40</v>
      </c>
      <c r="Y253">
        <v>40</v>
      </c>
      <c r="Z253">
        <v>0</v>
      </c>
      <c r="AA253">
        <v>40</v>
      </c>
      <c r="AB253">
        <v>100</v>
      </c>
      <c r="AC253">
        <v>100</v>
      </c>
      <c r="AD253">
        <v>100</v>
      </c>
      <c r="AE253">
        <v>100</v>
      </c>
      <c r="AF253">
        <v>0</v>
      </c>
      <c r="AG253">
        <v>100</v>
      </c>
    </row>
    <row r="254" spans="1:33" x14ac:dyDescent="0.25">
      <c r="A254">
        <v>100012</v>
      </c>
      <c r="B254" t="s">
        <v>64</v>
      </c>
      <c r="C254" t="s">
        <v>65</v>
      </c>
      <c r="D254" t="s">
        <v>91</v>
      </c>
      <c r="F254" t="s">
        <v>92</v>
      </c>
      <c r="G254" t="s">
        <v>102</v>
      </c>
      <c r="H254">
        <v>2017000141</v>
      </c>
      <c r="I254">
        <v>40</v>
      </c>
      <c r="J254">
        <v>39</v>
      </c>
      <c r="K254">
        <v>100</v>
      </c>
      <c r="L254">
        <v>98</v>
      </c>
      <c r="M254" t="s">
        <v>94</v>
      </c>
      <c r="N254" t="b">
        <f t="shared" si="3"/>
        <v>1</v>
      </c>
      <c r="O254">
        <v>100012</v>
      </c>
      <c r="P254" t="s">
        <v>64</v>
      </c>
      <c r="Q254" t="s">
        <v>65</v>
      </c>
      <c r="R254" t="s">
        <v>91</v>
      </c>
      <c r="T254" t="s">
        <v>92</v>
      </c>
      <c r="U254" t="s">
        <v>102</v>
      </c>
      <c r="W254">
        <v>2017000141</v>
      </c>
      <c r="X254">
        <v>40</v>
      </c>
      <c r="Y254">
        <v>39</v>
      </c>
      <c r="Z254">
        <v>0</v>
      </c>
      <c r="AA254">
        <v>39</v>
      </c>
      <c r="AB254">
        <v>100</v>
      </c>
      <c r="AC254">
        <v>97.5</v>
      </c>
      <c r="AD254">
        <v>100</v>
      </c>
      <c r="AE254">
        <v>97.5</v>
      </c>
      <c r="AF254">
        <v>0</v>
      </c>
      <c r="AG254">
        <v>98</v>
      </c>
    </row>
    <row r="255" spans="1:33" x14ac:dyDescent="0.25">
      <c r="A255">
        <v>100012</v>
      </c>
      <c r="B255" t="s">
        <v>64</v>
      </c>
      <c r="C255" t="s">
        <v>65</v>
      </c>
      <c r="D255" t="s">
        <v>91</v>
      </c>
      <c r="F255" t="s">
        <v>92</v>
      </c>
      <c r="G255" t="s">
        <v>102</v>
      </c>
      <c r="H255">
        <v>2017000142</v>
      </c>
      <c r="I255">
        <v>40</v>
      </c>
      <c r="J255">
        <v>33</v>
      </c>
      <c r="K255">
        <v>100</v>
      </c>
      <c r="L255">
        <v>83</v>
      </c>
      <c r="M255" t="s">
        <v>95</v>
      </c>
      <c r="N255" t="b">
        <f t="shared" si="3"/>
        <v>1</v>
      </c>
      <c r="O255">
        <v>100012</v>
      </c>
      <c r="P255" t="s">
        <v>64</v>
      </c>
      <c r="Q255" t="s">
        <v>65</v>
      </c>
      <c r="R255" t="s">
        <v>91</v>
      </c>
      <c r="T255" t="s">
        <v>92</v>
      </c>
      <c r="U255" t="s">
        <v>102</v>
      </c>
      <c r="W255">
        <v>2017000142</v>
      </c>
      <c r="X255">
        <v>40</v>
      </c>
      <c r="Y255">
        <v>33</v>
      </c>
      <c r="Z255">
        <v>0</v>
      </c>
      <c r="AA255">
        <v>33</v>
      </c>
      <c r="AB255">
        <v>100</v>
      </c>
      <c r="AC255">
        <v>82.5</v>
      </c>
      <c r="AD255">
        <v>100</v>
      </c>
      <c r="AE255">
        <v>82.5</v>
      </c>
      <c r="AF255">
        <v>0</v>
      </c>
      <c r="AG255">
        <v>83</v>
      </c>
    </row>
    <row r="256" spans="1:33" x14ac:dyDescent="0.25">
      <c r="A256">
        <v>100012</v>
      </c>
      <c r="B256" t="s">
        <v>64</v>
      </c>
      <c r="C256" t="s">
        <v>65</v>
      </c>
      <c r="D256" t="s">
        <v>91</v>
      </c>
      <c r="F256" t="s">
        <v>92</v>
      </c>
      <c r="G256" t="s">
        <v>102</v>
      </c>
      <c r="H256">
        <v>2017000143</v>
      </c>
      <c r="I256">
        <v>40</v>
      </c>
      <c r="J256">
        <v>38</v>
      </c>
      <c r="K256">
        <v>100</v>
      </c>
      <c r="L256">
        <v>95</v>
      </c>
      <c r="M256" t="s">
        <v>94</v>
      </c>
      <c r="N256" t="b">
        <f t="shared" si="3"/>
        <v>1</v>
      </c>
      <c r="O256">
        <v>100012</v>
      </c>
      <c r="P256" t="s">
        <v>64</v>
      </c>
      <c r="Q256" t="s">
        <v>65</v>
      </c>
      <c r="R256" t="s">
        <v>91</v>
      </c>
      <c r="T256" t="s">
        <v>92</v>
      </c>
      <c r="U256" t="s">
        <v>102</v>
      </c>
      <c r="W256">
        <v>2017000143</v>
      </c>
      <c r="X256">
        <v>40</v>
      </c>
      <c r="Y256">
        <v>38</v>
      </c>
      <c r="Z256">
        <v>0</v>
      </c>
      <c r="AA256">
        <v>38</v>
      </c>
      <c r="AB256">
        <v>100</v>
      </c>
      <c r="AC256">
        <v>95</v>
      </c>
      <c r="AD256">
        <v>100</v>
      </c>
      <c r="AE256">
        <v>95</v>
      </c>
      <c r="AF256">
        <v>0</v>
      </c>
      <c r="AG256">
        <v>95</v>
      </c>
    </row>
    <row r="257" spans="1:33" x14ac:dyDescent="0.25">
      <c r="A257">
        <v>100012</v>
      </c>
      <c r="B257" t="s">
        <v>64</v>
      </c>
      <c r="C257" t="s">
        <v>65</v>
      </c>
      <c r="D257" t="s">
        <v>91</v>
      </c>
      <c r="F257" t="s">
        <v>92</v>
      </c>
      <c r="G257" t="s">
        <v>102</v>
      </c>
      <c r="H257">
        <v>2017000144</v>
      </c>
      <c r="I257">
        <v>40</v>
      </c>
      <c r="J257">
        <v>40</v>
      </c>
      <c r="K257">
        <v>100</v>
      </c>
      <c r="L257">
        <v>100</v>
      </c>
      <c r="M257" t="s">
        <v>94</v>
      </c>
      <c r="N257" t="b">
        <f t="shared" si="3"/>
        <v>1</v>
      </c>
      <c r="O257">
        <v>100012</v>
      </c>
      <c r="P257" t="s">
        <v>64</v>
      </c>
      <c r="Q257" t="s">
        <v>65</v>
      </c>
      <c r="R257" t="s">
        <v>91</v>
      </c>
      <c r="T257" t="s">
        <v>92</v>
      </c>
      <c r="U257" t="s">
        <v>102</v>
      </c>
      <c r="W257">
        <v>2017000144</v>
      </c>
      <c r="X257">
        <v>40</v>
      </c>
      <c r="Y257">
        <v>40</v>
      </c>
      <c r="Z257">
        <v>0</v>
      </c>
      <c r="AA257">
        <v>40</v>
      </c>
      <c r="AB257">
        <v>100</v>
      </c>
      <c r="AC257">
        <v>100</v>
      </c>
      <c r="AD257">
        <v>100</v>
      </c>
      <c r="AE257">
        <v>100</v>
      </c>
      <c r="AF257">
        <v>0</v>
      </c>
      <c r="AG257">
        <v>100</v>
      </c>
    </row>
    <row r="258" spans="1:33" x14ac:dyDescent="0.25">
      <c r="A258">
        <v>100012</v>
      </c>
      <c r="B258" t="s">
        <v>64</v>
      </c>
      <c r="C258" t="s">
        <v>65</v>
      </c>
      <c r="D258" t="s">
        <v>91</v>
      </c>
      <c r="F258" t="s">
        <v>92</v>
      </c>
      <c r="G258" t="s">
        <v>102</v>
      </c>
      <c r="H258">
        <v>2017000145</v>
      </c>
      <c r="I258">
        <v>40</v>
      </c>
      <c r="J258">
        <v>40</v>
      </c>
      <c r="K258">
        <v>100</v>
      </c>
      <c r="L258">
        <v>100</v>
      </c>
      <c r="M258" t="s">
        <v>94</v>
      </c>
      <c r="N258" t="b">
        <f t="shared" si="3"/>
        <v>1</v>
      </c>
      <c r="O258">
        <v>100012</v>
      </c>
      <c r="P258" t="s">
        <v>64</v>
      </c>
      <c r="Q258" t="s">
        <v>65</v>
      </c>
      <c r="R258" t="s">
        <v>91</v>
      </c>
      <c r="T258" t="s">
        <v>92</v>
      </c>
      <c r="U258" t="s">
        <v>102</v>
      </c>
      <c r="W258">
        <v>2017000145</v>
      </c>
      <c r="X258">
        <v>40</v>
      </c>
      <c r="Y258">
        <v>40</v>
      </c>
      <c r="Z258">
        <v>0</v>
      </c>
      <c r="AA258">
        <v>40</v>
      </c>
      <c r="AB258">
        <v>100</v>
      </c>
      <c r="AC258">
        <v>100</v>
      </c>
      <c r="AD258">
        <v>100</v>
      </c>
      <c r="AE258">
        <v>100</v>
      </c>
      <c r="AF258">
        <v>0</v>
      </c>
      <c r="AG258">
        <v>100</v>
      </c>
    </row>
    <row r="259" spans="1:33" x14ac:dyDescent="0.25">
      <c r="A259">
        <v>100012</v>
      </c>
      <c r="B259" t="s">
        <v>64</v>
      </c>
      <c r="C259" t="s">
        <v>65</v>
      </c>
      <c r="D259" t="s">
        <v>91</v>
      </c>
      <c r="F259" t="s">
        <v>92</v>
      </c>
      <c r="G259" t="s">
        <v>102</v>
      </c>
      <c r="H259">
        <v>2017000146</v>
      </c>
      <c r="I259">
        <v>40</v>
      </c>
      <c r="J259">
        <v>38.5</v>
      </c>
      <c r="K259">
        <v>100</v>
      </c>
      <c r="L259">
        <v>96</v>
      </c>
      <c r="M259" t="s">
        <v>94</v>
      </c>
      <c r="N259" t="b">
        <f t="shared" ref="N259:N322" si="4">L259=AG259</f>
        <v>1</v>
      </c>
      <c r="O259">
        <v>100012</v>
      </c>
      <c r="P259" t="s">
        <v>64</v>
      </c>
      <c r="Q259" t="s">
        <v>65</v>
      </c>
      <c r="R259" t="s">
        <v>91</v>
      </c>
      <c r="T259" t="s">
        <v>92</v>
      </c>
      <c r="U259" t="s">
        <v>102</v>
      </c>
      <c r="W259">
        <v>2017000146</v>
      </c>
      <c r="X259">
        <v>40</v>
      </c>
      <c r="Y259">
        <v>38.5</v>
      </c>
      <c r="Z259">
        <v>0</v>
      </c>
      <c r="AA259">
        <v>38.5</v>
      </c>
      <c r="AB259">
        <v>100</v>
      </c>
      <c r="AC259">
        <v>96.25</v>
      </c>
      <c r="AD259">
        <v>100</v>
      </c>
      <c r="AE259">
        <v>96.25</v>
      </c>
      <c r="AF259">
        <v>0</v>
      </c>
      <c r="AG259">
        <v>96</v>
      </c>
    </row>
    <row r="260" spans="1:33" x14ac:dyDescent="0.25">
      <c r="A260">
        <v>100012</v>
      </c>
      <c r="B260" t="s">
        <v>64</v>
      </c>
      <c r="C260" t="s">
        <v>65</v>
      </c>
      <c r="D260" t="s">
        <v>91</v>
      </c>
      <c r="F260" t="s">
        <v>92</v>
      </c>
      <c r="G260" t="s">
        <v>102</v>
      </c>
      <c r="H260">
        <v>2017000147</v>
      </c>
      <c r="I260">
        <v>40</v>
      </c>
      <c r="J260">
        <v>40</v>
      </c>
      <c r="K260">
        <v>100</v>
      </c>
      <c r="L260">
        <v>100</v>
      </c>
      <c r="M260" t="s">
        <v>94</v>
      </c>
      <c r="N260" t="b">
        <f t="shared" si="4"/>
        <v>1</v>
      </c>
      <c r="O260">
        <v>100012</v>
      </c>
      <c r="P260" t="s">
        <v>64</v>
      </c>
      <c r="Q260" t="s">
        <v>65</v>
      </c>
      <c r="R260" t="s">
        <v>91</v>
      </c>
      <c r="T260" t="s">
        <v>92</v>
      </c>
      <c r="U260" t="s">
        <v>102</v>
      </c>
      <c r="W260">
        <v>2017000147</v>
      </c>
      <c r="X260">
        <v>40</v>
      </c>
      <c r="Y260">
        <v>40</v>
      </c>
      <c r="Z260">
        <v>0</v>
      </c>
      <c r="AA260">
        <v>40</v>
      </c>
      <c r="AB260">
        <v>100</v>
      </c>
      <c r="AC260">
        <v>100</v>
      </c>
      <c r="AD260">
        <v>100</v>
      </c>
      <c r="AE260">
        <v>100</v>
      </c>
      <c r="AF260">
        <v>0</v>
      </c>
      <c r="AG260">
        <v>100</v>
      </c>
    </row>
    <row r="261" spans="1:33" x14ac:dyDescent="0.25">
      <c r="A261">
        <v>100012</v>
      </c>
      <c r="B261" t="s">
        <v>64</v>
      </c>
      <c r="C261" t="s">
        <v>65</v>
      </c>
      <c r="D261" t="s">
        <v>91</v>
      </c>
      <c r="F261" t="s">
        <v>92</v>
      </c>
      <c r="G261" t="s">
        <v>102</v>
      </c>
      <c r="H261">
        <v>2017000148</v>
      </c>
      <c r="I261">
        <v>40</v>
      </c>
      <c r="J261">
        <v>36</v>
      </c>
      <c r="K261">
        <v>100</v>
      </c>
      <c r="L261">
        <v>90</v>
      </c>
      <c r="M261" t="s">
        <v>94</v>
      </c>
      <c r="N261" t="b">
        <f t="shared" si="4"/>
        <v>1</v>
      </c>
      <c r="O261">
        <v>100012</v>
      </c>
      <c r="P261" t="s">
        <v>64</v>
      </c>
      <c r="Q261" t="s">
        <v>65</v>
      </c>
      <c r="R261" t="s">
        <v>91</v>
      </c>
      <c r="T261" t="s">
        <v>92</v>
      </c>
      <c r="U261" t="s">
        <v>102</v>
      </c>
      <c r="W261">
        <v>2017000148</v>
      </c>
      <c r="X261">
        <v>40</v>
      </c>
      <c r="Y261">
        <v>36</v>
      </c>
      <c r="Z261">
        <v>0</v>
      </c>
      <c r="AA261">
        <v>36</v>
      </c>
      <c r="AB261">
        <v>100</v>
      </c>
      <c r="AC261">
        <v>90</v>
      </c>
      <c r="AD261">
        <v>100</v>
      </c>
      <c r="AE261">
        <v>90</v>
      </c>
      <c r="AF261">
        <v>0</v>
      </c>
      <c r="AG261">
        <v>90</v>
      </c>
    </row>
    <row r="262" spans="1:33" x14ac:dyDescent="0.25">
      <c r="A262">
        <v>100012</v>
      </c>
      <c r="B262" t="s">
        <v>64</v>
      </c>
      <c r="C262" t="s">
        <v>65</v>
      </c>
      <c r="D262" t="s">
        <v>91</v>
      </c>
      <c r="F262" t="s">
        <v>92</v>
      </c>
      <c r="G262" t="s">
        <v>102</v>
      </c>
      <c r="H262">
        <v>2017000149</v>
      </c>
      <c r="I262">
        <v>40</v>
      </c>
      <c r="J262">
        <v>40</v>
      </c>
      <c r="K262">
        <v>100</v>
      </c>
      <c r="L262">
        <v>100</v>
      </c>
      <c r="M262" t="s">
        <v>94</v>
      </c>
      <c r="N262" t="b">
        <f t="shared" si="4"/>
        <v>1</v>
      </c>
      <c r="O262">
        <v>100012</v>
      </c>
      <c r="P262" t="s">
        <v>64</v>
      </c>
      <c r="Q262" t="s">
        <v>65</v>
      </c>
      <c r="R262" t="s">
        <v>91</v>
      </c>
      <c r="T262" t="s">
        <v>92</v>
      </c>
      <c r="U262" t="s">
        <v>102</v>
      </c>
      <c r="W262">
        <v>2017000149</v>
      </c>
      <c r="X262">
        <v>40</v>
      </c>
      <c r="Y262">
        <v>40</v>
      </c>
      <c r="Z262">
        <v>0</v>
      </c>
      <c r="AA262">
        <v>40</v>
      </c>
      <c r="AB262">
        <v>100</v>
      </c>
      <c r="AC262">
        <v>100</v>
      </c>
      <c r="AD262">
        <v>100</v>
      </c>
      <c r="AE262">
        <v>100</v>
      </c>
      <c r="AF262">
        <v>0</v>
      </c>
      <c r="AG262">
        <v>100</v>
      </c>
    </row>
    <row r="263" spans="1:33" x14ac:dyDescent="0.25">
      <c r="A263">
        <v>100012</v>
      </c>
      <c r="B263" t="s">
        <v>64</v>
      </c>
      <c r="C263" t="s">
        <v>65</v>
      </c>
      <c r="D263" t="s">
        <v>91</v>
      </c>
      <c r="F263" t="s">
        <v>96</v>
      </c>
      <c r="G263" t="s">
        <v>102</v>
      </c>
      <c r="H263">
        <v>2017000150</v>
      </c>
      <c r="I263">
        <v>40</v>
      </c>
      <c r="J263">
        <v>40</v>
      </c>
      <c r="K263">
        <v>100</v>
      </c>
      <c r="L263">
        <v>100</v>
      </c>
      <c r="M263" t="s">
        <v>94</v>
      </c>
      <c r="N263" t="b">
        <f t="shared" si="4"/>
        <v>1</v>
      </c>
      <c r="O263">
        <v>100012</v>
      </c>
      <c r="P263" t="s">
        <v>64</v>
      </c>
      <c r="Q263" t="s">
        <v>65</v>
      </c>
      <c r="R263" t="s">
        <v>91</v>
      </c>
      <c r="T263" t="s">
        <v>96</v>
      </c>
      <c r="U263" t="s">
        <v>102</v>
      </c>
      <c r="W263">
        <v>2017000150</v>
      </c>
      <c r="X263">
        <v>40</v>
      </c>
      <c r="Y263">
        <v>40</v>
      </c>
      <c r="Z263">
        <v>0</v>
      </c>
      <c r="AA263">
        <v>40</v>
      </c>
      <c r="AB263">
        <v>100</v>
      </c>
      <c r="AC263">
        <v>100</v>
      </c>
      <c r="AD263">
        <v>100</v>
      </c>
      <c r="AE263">
        <v>100</v>
      </c>
      <c r="AF263">
        <v>0</v>
      </c>
      <c r="AG263">
        <v>100</v>
      </c>
    </row>
    <row r="264" spans="1:33" x14ac:dyDescent="0.25">
      <c r="A264">
        <v>100012</v>
      </c>
      <c r="B264" t="s">
        <v>64</v>
      </c>
      <c r="C264" t="s">
        <v>65</v>
      </c>
      <c r="D264" t="s">
        <v>91</v>
      </c>
      <c r="F264" t="s">
        <v>92</v>
      </c>
      <c r="G264" t="s">
        <v>102</v>
      </c>
      <c r="H264">
        <v>2017000151</v>
      </c>
      <c r="I264">
        <v>40</v>
      </c>
      <c r="J264">
        <v>40</v>
      </c>
      <c r="K264">
        <v>100</v>
      </c>
      <c r="L264">
        <v>100</v>
      </c>
      <c r="M264" t="s">
        <v>94</v>
      </c>
      <c r="N264" t="b">
        <f t="shared" si="4"/>
        <v>1</v>
      </c>
      <c r="O264">
        <v>100012</v>
      </c>
      <c r="P264" t="s">
        <v>64</v>
      </c>
      <c r="Q264" t="s">
        <v>65</v>
      </c>
      <c r="R264" t="s">
        <v>91</v>
      </c>
      <c r="T264" t="s">
        <v>92</v>
      </c>
      <c r="U264" t="s">
        <v>102</v>
      </c>
      <c r="W264">
        <v>2017000151</v>
      </c>
      <c r="X264">
        <v>40</v>
      </c>
      <c r="Y264">
        <v>40</v>
      </c>
      <c r="Z264">
        <v>0</v>
      </c>
      <c r="AA264">
        <v>40</v>
      </c>
      <c r="AB264">
        <v>100</v>
      </c>
      <c r="AC264">
        <v>100</v>
      </c>
      <c r="AD264">
        <v>100</v>
      </c>
      <c r="AE264">
        <v>100</v>
      </c>
      <c r="AF264">
        <v>0</v>
      </c>
      <c r="AG264">
        <v>100</v>
      </c>
    </row>
    <row r="265" spans="1:33" x14ac:dyDescent="0.25">
      <c r="A265">
        <v>100012</v>
      </c>
      <c r="B265" t="s">
        <v>64</v>
      </c>
      <c r="C265" t="s">
        <v>65</v>
      </c>
      <c r="D265" t="s">
        <v>91</v>
      </c>
      <c r="F265" t="s">
        <v>92</v>
      </c>
      <c r="G265" t="s">
        <v>102</v>
      </c>
      <c r="H265">
        <v>2017000152</v>
      </c>
      <c r="I265">
        <v>40</v>
      </c>
      <c r="J265">
        <v>35</v>
      </c>
      <c r="K265">
        <v>100</v>
      </c>
      <c r="L265">
        <v>88</v>
      </c>
      <c r="M265" t="s">
        <v>95</v>
      </c>
      <c r="N265" t="b">
        <f t="shared" si="4"/>
        <v>1</v>
      </c>
      <c r="O265">
        <v>100012</v>
      </c>
      <c r="P265" t="s">
        <v>64</v>
      </c>
      <c r="Q265" t="s">
        <v>65</v>
      </c>
      <c r="R265" t="s">
        <v>91</v>
      </c>
      <c r="T265" t="s">
        <v>92</v>
      </c>
      <c r="U265" t="s">
        <v>102</v>
      </c>
      <c r="W265">
        <v>2017000152</v>
      </c>
      <c r="X265">
        <v>40</v>
      </c>
      <c r="Y265">
        <v>35</v>
      </c>
      <c r="Z265">
        <v>0</v>
      </c>
      <c r="AA265">
        <v>35</v>
      </c>
      <c r="AB265">
        <v>100</v>
      </c>
      <c r="AC265">
        <v>87.5</v>
      </c>
      <c r="AD265">
        <v>100</v>
      </c>
      <c r="AE265">
        <v>87.5</v>
      </c>
      <c r="AF265">
        <v>0</v>
      </c>
      <c r="AG265">
        <v>88</v>
      </c>
    </row>
    <row r="266" spans="1:33" x14ac:dyDescent="0.25">
      <c r="A266">
        <v>100012</v>
      </c>
      <c r="B266" t="s">
        <v>64</v>
      </c>
      <c r="C266" t="s">
        <v>65</v>
      </c>
      <c r="D266" t="s">
        <v>91</v>
      </c>
      <c r="F266" t="s">
        <v>92</v>
      </c>
      <c r="G266" t="s">
        <v>102</v>
      </c>
      <c r="H266">
        <v>2017000153</v>
      </c>
      <c r="I266">
        <v>40</v>
      </c>
      <c r="J266">
        <v>39</v>
      </c>
      <c r="K266">
        <v>100</v>
      </c>
      <c r="L266">
        <v>98</v>
      </c>
      <c r="M266" t="s">
        <v>94</v>
      </c>
      <c r="N266" t="b">
        <f t="shared" si="4"/>
        <v>1</v>
      </c>
      <c r="O266">
        <v>100012</v>
      </c>
      <c r="P266" t="s">
        <v>64</v>
      </c>
      <c r="Q266" t="s">
        <v>65</v>
      </c>
      <c r="R266" t="s">
        <v>91</v>
      </c>
      <c r="T266" t="s">
        <v>92</v>
      </c>
      <c r="U266" t="s">
        <v>102</v>
      </c>
      <c r="W266">
        <v>2017000153</v>
      </c>
      <c r="X266">
        <v>40</v>
      </c>
      <c r="Y266">
        <v>39</v>
      </c>
      <c r="Z266">
        <v>0</v>
      </c>
      <c r="AA266">
        <v>39</v>
      </c>
      <c r="AB266">
        <v>100</v>
      </c>
      <c r="AC266">
        <v>97.5</v>
      </c>
      <c r="AD266">
        <v>100</v>
      </c>
      <c r="AE266">
        <v>97.5</v>
      </c>
      <c r="AF266">
        <v>0</v>
      </c>
      <c r="AG266">
        <v>98</v>
      </c>
    </row>
    <row r="267" spans="1:33" x14ac:dyDescent="0.25">
      <c r="A267">
        <v>100012</v>
      </c>
      <c r="B267" t="s">
        <v>64</v>
      </c>
      <c r="C267" t="s">
        <v>65</v>
      </c>
      <c r="D267" t="s">
        <v>91</v>
      </c>
      <c r="F267" t="s">
        <v>92</v>
      </c>
      <c r="G267" t="s">
        <v>102</v>
      </c>
      <c r="H267">
        <v>2017000154</v>
      </c>
      <c r="I267">
        <v>40</v>
      </c>
      <c r="J267">
        <v>34</v>
      </c>
      <c r="K267">
        <v>100</v>
      </c>
      <c r="L267">
        <v>85</v>
      </c>
      <c r="M267" t="s">
        <v>95</v>
      </c>
      <c r="N267" t="b">
        <f t="shared" si="4"/>
        <v>1</v>
      </c>
      <c r="O267">
        <v>100012</v>
      </c>
      <c r="P267" t="s">
        <v>64</v>
      </c>
      <c r="Q267" t="s">
        <v>65</v>
      </c>
      <c r="R267" t="s">
        <v>91</v>
      </c>
      <c r="T267" t="s">
        <v>92</v>
      </c>
      <c r="U267" t="s">
        <v>102</v>
      </c>
      <c r="W267">
        <v>2017000154</v>
      </c>
      <c r="X267">
        <v>40</v>
      </c>
      <c r="Y267">
        <v>34</v>
      </c>
      <c r="Z267">
        <v>0</v>
      </c>
      <c r="AA267">
        <v>34</v>
      </c>
      <c r="AB267">
        <v>100</v>
      </c>
      <c r="AC267">
        <v>85</v>
      </c>
      <c r="AD267">
        <v>100</v>
      </c>
      <c r="AE267">
        <v>85</v>
      </c>
      <c r="AF267">
        <v>0</v>
      </c>
      <c r="AG267">
        <v>85</v>
      </c>
    </row>
    <row r="268" spans="1:33" x14ac:dyDescent="0.25">
      <c r="A268">
        <v>100012</v>
      </c>
      <c r="B268" t="s">
        <v>64</v>
      </c>
      <c r="C268" t="s">
        <v>65</v>
      </c>
      <c r="D268" t="s">
        <v>91</v>
      </c>
      <c r="F268" t="s">
        <v>92</v>
      </c>
      <c r="G268" t="s">
        <v>102</v>
      </c>
      <c r="H268">
        <v>2017000155</v>
      </c>
      <c r="I268">
        <v>40</v>
      </c>
      <c r="J268">
        <v>32.5</v>
      </c>
      <c r="K268">
        <v>100</v>
      </c>
      <c r="L268">
        <v>81</v>
      </c>
      <c r="M268" t="s">
        <v>95</v>
      </c>
      <c r="N268" t="b">
        <f t="shared" si="4"/>
        <v>1</v>
      </c>
      <c r="O268">
        <v>100012</v>
      </c>
      <c r="P268" t="s">
        <v>64</v>
      </c>
      <c r="Q268" t="s">
        <v>65</v>
      </c>
      <c r="R268" t="s">
        <v>91</v>
      </c>
      <c r="T268" t="s">
        <v>92</v>
      </c>
      <c r="U268" t="s">
        <v>102</v>
      </c>
      <c r="W268">
        <v>2017000155</v>
      </c>
      <c r="X268">
        <v>40</v>
      </c>
      <c r="Y268">
        <v>32.5</v>
      </c>
      <c r="Z268">
        <v>0</v>
      </c>
      <c r="AA268">
        <v>32.5</v>
      </c>
      <c r="AB268">
        <v>100</v>
      </c>
      <c r="AC268">
        <v>81.25</v>
      </c>
      <c r="AD268">
        <v>100</v>
      </c>
      <c r="AE268">
        <v>81.25</v>
      </c>
      <c r="AF268">
        <v>0</v>
      </c>
      <c r="AG268">
        <v>81</v>
      </c>
    </row>
    <row r="269" spans="1:33" x14ac:dyDescent="0.25">
      <c r="A269">
        <v>100012</v>
      </c>
      <c r="B269" t="s">
        <v>64</v>
      </c>
      <c r="C269" t="s">
        <v>65</v>
      </c>
      <c r="D269" t="s">
        <v>91</v>
      </c>
      <c r="F269" t="s">
        <v>92</v>
      </c>
      <c r="G269" t="s">
        <v>102</v>
      </c>
      <c r="H269">
        <v>2017000156</v>
      </c>
      <c r="I269">
        <v>40</v>
      </c>
      <c r="J269">
        <v>37</v>
      </c>
      <c r="K269">
        <v>100</v>
      </c>
      <c r="L269">
        <v>93</v>
      </c>
      <c r="M269" t="s">
        <v>94</v>
      </c>
      <c r="N269" t="b">
        <f t="shared" si="4"/>
        <v>1</v>
      </c>
      <c r="O269">
        <v>100012</v>
      </c>
      <c r="P269" t="s">
        <v>64</v>
      </c>
      <c r="Q269" t="s">
        <v>65</v>
      </c>
      <c r="R269" t="s">
        <v>91</v>
      </c>
      <c r="T269" t="s">
        <v>92</v>
      </c>
      <c r="U269" t="s">
        <v>102</v>
      </c>
      <c r="W269">
        <v>2017000156</v>
      </c>
      <c r="X269">
        <v>40</v>
      </c>
      <c r="Y269">
        <v>37</v>
      </c>
      <c r="Z269">
        <v>0</v>
      </c>
      <c r="AA269">
        <v>37</v>
      </c>
      <c r="AB269">
        <v>100</v>
      </c>
      <c r="AC269">
        <v>92.5</v>
      </c>
      <c r="AD269">
        <v>100</v>
      </c>
      <c r="AE269">
        <v>92.5</v>
      </c>
      <c r="AF269">
        <v>0</v>
      </c>
      <c r="AG269">
        <v>93</v>
      </c>
    </row>
    <row r="270" spans="1:33" x14ac:dyDescent="0.25">
      <c r="A270">
        <v>100012</v>
      </c>
      <c r="B270" t="s">
        <v>64</v>
      </c>
      <c r="C270" t="s">
        <v>65</v>
      </c>
      <c r="D270" t="s">
        <v>91</v>
      </c>
      <c r="F270" t="s">
        <v>92</v>
      </c>
      <c r="G270" t="s">
        <v>102</v>
      </c>
      <c r="H270">
        <v>2017000157</v>
      </c>
      <c r="I270">
        <v>40</v>
      </c>
      <c r="J270">
        <v>40</v>
      </c>
      <c r="K270">
        <v>100</v>
      </c>
      <c r="L270">
        <v>100</v>
      </c>
      <c r="M270" t="s">
        <v>94</v>
      </c>
      <c r="N270" t="b">
        <f t="shared" si="4"/>
        <v>1</v>
      </c>
      <c r="O270">
        <v>100012</v>
      </c>
      <c r="P270" t="s">
        <v>64</v>
      </c>
      <c r="Q270" t="s">
        <v>65</v>
      </c>
      <c r="R270" t="s">
        <v>91</v>
      </c>
      <c r="T270" t="s">
        <v>92</v>
      </c>
      <c r="U270" t="s">
        <v>102</v>
      </c>
      <c r="W270">
        <v>2017000157</v>
      </c>
      <c r="X270">
        <v>40</v>
      </c>
      <c r="Y270">
        <v>40</v>
      </c>
      <c r="Z270">
        <v>0</v>
      </c>
      <c r="AA270">
        <v>40</v>
      </c>
      <c r="AB270">
        <v>100</v>
      </c>
      <c r="AC270">
        <v>100</v>
      </c>
      <c r="AD270">
        <v>100</v>
      </c>
      <c r="AE270">
        <v>100</v>
      </c>
      <c r="AF270">
        <v>0</v>
      </c>
      <c r="AG270">
        <v>100</v>
      </c>
    </row>
    <row r="271" spans="1:33" x14ac:dyDescent="0.25">
      <c r="A271">
        <v>100012</v>
      </c>
      <c r="B271" t="s">
        <v>64</v>
      </c>
      <c r="C271" t="s">
        <v>65</v>
      </c>
      <c r="D271" t="s">
        <v>91</v>
      </c>
      <c r="F271" t="s">
        <v>97</v>
      </c>
      <c r="G271" t="s">
        <v>102</v>
      </c>
      <c r="H271">
        <v>2017000158</v>
      </c>
      <c r="I271">
        <v>40</v>
      </c>
      <c r="J271">
        <v>40</v>
      </c>
      <c r="K271">
        <v>100</v>
      </c>
      <c r="L271">
        <v>100</v>
      </c>
      <c r="M271" t="s">
        <v>94</v>
      </c>
      <c r="N271" t="b">
        <f t="shared" si="4"/>
        <v>1</v>
      </c>
      <c r="O271">
        <v>100012</v>
      </c>
      <c r="P271" t="s">
        <v>64</v>
      </c>
      <c r="Q271" t="s">
        <v>65</v>
      </c>
      <c r="R271" t="s">
        <v>91</v>
      </c>
      <c r="T271" t="s">
        <v>97</v>
      </c>
      <c r="U271" t="s">
        <v>102</v>
      </c>
      <c r="W271">
        <v>2017000158</v>
      </c>
      <c r="X271">
        <v>40</v>
      </c>
      <c r="Y271">
        <v>40</v>
      </c>
      <c r="Z271">
        <v>0</v>
      </c>
      <c r="AA271">
        <v>40</v>
      </c>
      <c r="AB271">
        <v>100</v>
      </c>
      <c r="AC271">
        <v>100</v>
      </c>
      <c r="AD271">
        <v>100</v>
      </c>
      <c r="AE271">
        <v>100</v>
      </c>
      <c r="AF271">
        <v>0</v>
      </c>
      <c r="AG271">
        <v>100</v>
      </c>
    </row>
    <row r="272" spans="1:33" x14ac:dyDescent="0.25">
      <c r="A272">
        <v>100012</v>
      </c>
      <c r="B272" t="s">
        <v>64</v>
      </c>
      <c r="C272" t="s">
        <v>65</v>
      </c>
      <c r="D272" t="s">
        <v>91</v>
      </c>
      <c r="F272" t="s">
        <v>97</v>
      </c>
      <c r="G272" t="s">
        <v>102</v>
      </c>
      <c r="H272">
        <v>2017000159</v>
      </c>
      <c r="I272">
        <v>40</v>
      </c>
      <c r="J272">
        <v>38</v>
      </c>
      <c r="K272">
        <v>100</v>
      </c>
      <c r="L272">
        <v>95</v>
      </c>
      <c r="M272" t="s">
        <v>94</v>
      </c>
      <c r="N272" t="b">
        <f t="shared" si="4"/>
        <v>1</v>
      </c>
      <c r="O272">
        <v>100012</v>
      </c>
      <c r="P272" t="s">
        <v>64</v>
      </c>
      <c r="Q272" t="s">
        <v>65</v>
      </c>
      <c r="R272" t="s">
        <v>91</v>
      </c>
      <c r="T272" t="s">
        <v>97</v>
      </c>
      <c r="U272" t="s">
        <v>102</v>
      </c>
      <c r="W272">
        <v>2017000159</v>
      </c>
      <c r="X272">
        <v>40</v>
      </c>
      <c r="Y272">
        <v>38</v>
      </c>
      <c r="Z272">
        <v>0</v>
      </c>
      <c r="AA272">
        <v>38</v>
      </c>
      <c r="AB272">
        <v>100</v>
      </c>
      <c r="AC272">
        <v>95</v>
      </c>
      <c r="AD272">
        <v>100</v>
      </c>
      <c r="AE272">
        <v>95</v>
      </c>
      <c r="AF272">
        <v>0</v>
      </c>
      <c r="AG272">
        <v>95</v>
      </c>
    </row>
    <row r="273" spans="1:33" x14ac:dyDescent="0.25">
      <c r="A273">
        <v>100012</v>
      </c>
      <c r="B273" t="s">
        <v>64</v>
      </c>
      <c r="C273" t="s">
        <v>65</v>
      </c>
      <c r="D273" t="s">
        <v>91</v>
      </c>
      <c r="F273" t="s">
        <v>97</v>
      </c>
      <c r="G273" t="s">
        <v>102</v>
      </c>
      <c r="H273">
        <v>2017000160</v>
      </c>
      <c r="I273">
        <v>40</v>
      </c>
      <c r="J273">
        <v>36.5</v>
      </c>
      <c r="K273">
        <v>100</v>
      </c>
      <c r="L273">
        <v>91</v>
      </c>
      <c r="M273" t="s">
        <v>94</v>
      </c>
      <c r="N273" t="b">
        <f t="shared" si="4"/>
        <v>1</v>
      </c>
      <c r="O273">
        <v>100012</v>
      </c>
      <c r="P273" t="s">
        <v>64</v>
      </c>
      <c r="Q273" t="s">
        <v>65</v>
      </c>
      <c r="R273" t="s">
        <v>91</v>
      </c>
      <c r="T273" t="s">
        <v>97</v>
      </c>
      <c r="U273" t="s">
        <v>102</v>
      </c>
      <c r="W273">
        <v>2017000160</v>
      </c>
      <c r="X273">
        <v>40</v>
      </c>
      <c r="Y273">
        <v>36.5</v>
      </c>
      <c r="Z273">
        <v>0</v>
      </c>
      <c r="AA273">
        <v>36.5</v>
      </c>
      <c r="AB273">
        <v>100</v>
      </c>
      <c r="AC273">
        <v>91.25</v>
      </c>
      <c r="AD273">
        <v>100</v>
      </c>
      <c r="AE273">
        <v>91.25</v>
      </c>
      <c r="AF273">
        <v>0</v>
      </c>
      <c r="AG273">
        <v>91</v>
      </c>
    </row>
    <row r="274" spans="1:33" x14ac:dyDescent="0.25">
      <c r="A274">
        <v>100012</v>
      </c>
      <c r="B274" t="s">
        <v>64</v>
      </c>
      <c r="C274" t="s">
        <v>65</v>
      </c>
      <c r="D274" t="s">
        <v>91</v>
      </c>
      <c r="F274" t="s">
        <v>97</v>
      </c>
      <c r="G274" t="s">
        <v>102</v>
      </c>
      <c r="H274">
        <v>2017000161</v>
      </c>
      <c r="I274">
        <v>40</v>
      </c>
      <c r="J274">
        <v>40</v>
      </c>
      <c r="K274">
        <v>100</v>
      </c>
      <c r="L274">
        <v>100</v>
      </c>
      <c r="M274" t="s">
        <v>94</v>
      </c>
      <c r="N274" t="b">
        <f t="shared" si="4"/>
        <v>1</v>
      </c>
      <c r="O274">
        <v>100012</v>
      </c>
      <c r="P274" t="s">
        <v>64</v>
      </c>
      <c r="Q274" t="s">
        <v>65</v>
      </c>
      <c r="R274" t="s">
        <v>91</v>
      </c>
      <c r="T274" t="s">
        <v>97</v>
      </c>
      <c r="U274" t="s">
        <v>102</v>
      </c>
      <c r="W274">
        <v>2017000161</v>
      </c>
      <c r="X274">
        <v>40</v>
      </c>
      <c r="Y274">
        <v>40</v>
      </c>
      <c r="Z274">
        <v>0</v>
      </c>
      <c r="AA274">
        <v>40</v>
      </c>
      <c r="AB274">
        <v>100</v>
      </c>
      <c r="AC274">
        <v>100</v>
      </c>
      <c r="AD274">
        <v>100</v>
      </c>
      <c r="AE274">
        <v>100</v>
      </c>
      <c r="AF274">
        <v>0</v>
      </c>
      <c r="AG274">
        <v>100</v>
      </c>
    </row>
    <row r="275" spans="1:33" x14ac:dyDescent="0.25">
      <c r="A275">
        <v>100012</v>
      </c>
      <c r="B275" t="s">
        <v>64</v>
      </c>
      <c r="C275" t="s">
        <v>65</v>
      </c>
      <c r="D275" t="s">
        <v>91</v>
      </c>
      <c r="F275" t="s">
        <v>97</v>
      </c>
      <c r="G275" t="s">
        <v>102</v>
      </c>
      <c r="H275">
        <v>2017000162</v>
      </c>
      <c r="I275">
        <v>40</v>
      </c>
      <c r="J275">
        <v>39</v>
      </c>
      <c r="K275">
        <v>100</v>
      </c>
      <c r="L275">
        <v>98</v>
      </c>
      <c r="M275" t="s">
        <v>94</v>
      </c>
      <c r="N275" t="b">
        <f t="shared" si="4"/>
        <v>1</v>
      </c>
      <c r="O275">
        <v>100012</v>
      </c>
      <c r="P275" t="s">
        <v>64</v>
      </c>
      <c r="Q275" t="s">
        <v>65</v>
      </c>
      <c r="R275" t="s">
        <v>91</v>
      </c>
      <c r="T275" t="s">
        <v>97</v>
      </c>
      <c r="U275" t="s">
        <v>102</v>
      </c>
      <c r="W275">
        <v>2017000162</v>
      </c>
      <c r="X275">
        <v>40</v>
      </c>
      <c r="Y275">
        <v>39</v>
      </c>
      <c r="Z275">
        <v>0</v>
      </c>
      <c r="AA275">
        <v>39</v>
      </c>
      <c r="AB275">
        <v>100</v>
      </c>
      <c r="AC275">
        <v>97.5</v>
      </c>
      <c r="AD275">
        <v>100</v>
      </c>
      <c r="AE275">
        <v>97.5</v>
      </c>
      <c r="AF275">
        <v>0</v>
      </c>
      <c r="AG275">
        <v>98</v>
      </c>
    </row>
    <row r="276" spans="1:33" x14ac:dyDescent="0.25">
      <c r="A276">
        <v>100012</v>
      </c>
      <c r="B276" t="s">
        <v>64</v>
      </c>
      <c r="C276" t="s">
        <v>65</v>
      </c>
      <c r="D276" t="s">
        <v>91</v>
      </c>
      <c r="F276" t="s">
        <v>97</v>
      </c>
      <c r="G276" t="s">
        <v>102</v>
      </c>
      <c r="H276">
        <v>2017000163</v>
      </c>
      <c r="I276">
        <v>40</v>
      </c>
      <c r="J276">
        <v>39</v>
      </c>
      <c r="K276">
        <v>100</v>
      </c>
      <c r="L276">
        <v>98</v>
      </c>
      <c r="M276" t="s">
        <v>94</v>
      </c>
      <c r="N276" t="b">
        <f t="shared" si="4"/>
        <v>1</v>
      </c>
      <c r="O276">
        <v>100012</v>
      </c>
      <c r="P276" t="s">
        <v>64</v>
      </c>
      <c r="Q276" t="s">
        <v>65</v>
      </c>
      <c r="R276" t="s">
        <v>91</v>
      </c>
      <c r="T276" t="s">
        <v>97</v>
      </c>
      <c r="U276" t="s">
        <v>102</v>
      </c>
      <c r="W276">
        <v>2017000163</v>
      </c>
      <c r="X276">
        <v>40</v>
      </c>
      <c r="Y276">
        <v>39</v>
      </c>
      <c r="Z276">
        <v>0</v>
      </c>
      <c r="AA276">
        <v>39</v>
      </c>
      <c r="AB276">
        <v>100</v>
      </c>
      <c r="AC276">
        <v>97.5</v>
      </c>
      <c r="AD276">
        <v>100</v>
      </c>
      <c r="AE276">
        <v>97.5</v>
      </c>
      <c r="AF276">
        <v>0</v>
      </c>
      <c r="AG276">
        <v>98</v>
      </c>
    </row>
    <row r="277" spans="1:33" x14ac:dyDescent="0.25">
      <c r="A277">
        <v>100012</v>
      </c>
      <c r="B277" t="s">
        <v>64</v>
      </c>
      <c r="C277" t="s">
        <v>65</v>
      </c>
      <c r="D277" t="s">
        <v>91</v>
      </c>
      <c r="F277" t="s">
        <v>97</v>
      </c>
      <c r="G277" t="s">
        <v>102</v>
      </c>
      <c r="H277">
        <v>2017000164</v>
      </c>
      <c r="I277">
        <v>40</v>
      </c>
      <c r="J277">
        <v>39</v>
      </c>
      <c r="K277">
        <v>100</v>
      </c>
      <c r="L277">
        <v>98</v>
      </c>
      <c r="M277" t="s">
        <v>94</v>
      </c>
      <c r="N277" t="b">
        <f t="shared" si="4"/>
        <v>1</v>
      </c>
      <c r="O277">
        <v>100012</v>
      </c>
      <c r="P277" t="s">
        <v>64</v>
      </c>
      <c r="Q277" t="s">
        <v>65</v>
      </c>
      <c r="R277" t="s">
        <v>91</v>
      </c>
      <c r="T277" t="s">
        <v>97</v>
      </c>
      <c r="U277" t="s">
        <v>102</v>
      </c>
      <c r="W277">
        <v>2017000164</v>
      </c>
      <c r="X277">
        <v>40</v>
      </c>
      <c r="Y277">
        <v>39</v>
      </c>
      <c r="Z277">
        <v>0</v>
      </c>
      <c r="AA277">
        <v>39</v>
      </c>
      <c r="AB277">
        <v>100</v>
      </c>
      <c r="AC277">
        <v>97.5</v>
      </c>
      <c r="AD277">
        <v>100</v>
      </c>
      <c r="AE277">
        <v>97.5</v>
      </c>
      <c r="AF277">
        <v>0</v>
      </c>
      <c r="AG277">
        <v>98</v>
      </c>
    </row>
    <row r="278" spans="1:33" x14ac:dyDescent="0.25">
      <c r="A278">
        <v>100012</v>
      </c>
      <c r="B278" t="s">
        <v>64</v>
      </c>
      <c r="C278" t="s">
        <v>65</v>
      </c>
      <c r="D278" t="s">
        <v>91</v>
      </c>
      <c r="F278" t="s">
        <v>97</v>
      </c>
      <c r="G278" t="s">
        <v>102</v>
      </c>
      <c r="H278">
        <v>2017000165</v>
      </c>
      <c r="I278">
        <v>40</v>
      </c>
      <c r="J278">
        <v>40</v>
      </c>
      <c r="K278">
        <v>100</v>
      </c>
      <c r="L278">
        <v>100</v>
      </c>
      <c r="M278" t="s">
        <v>94</v>
      </c>
      <c r="N278" t="b">
        <f t="shared" si="4"/>
        <v>1</v>
      </c>
      <c r="O278">
        <v>100012</v>
      </c>
      <c r="P278" t="s">
        <v>64</v>
      </c>
      <c r="Q278" t="s">
        <v>65</v>
      </c>
      <c r="R278" t="s">
        <v>91</v>
      </c>
      <c r="T278" t="s">
        <v>97</v>
      </c>
      <c r="U278" t="s">
        <v>102</v>
      </c>
      <c r="W278">
        <v>2017000165</v>
      </c>
      <c r="X278">
        <v>40</v>
      </c>
      <c r="Y278">
        <v>40</v>
      </c>
      <c r="Z278">
        <v>0</v>
      </c>
      <c r="AA278">
        <v>40</v>
      </c>
      <c r="AB278">
        <v>100</v>
      </c>
      <c r="AC278">
        <v>100</v>
      </c>
      <c r="AD278">
        <v>100</v>
      </c>
      <c r="AE278">
        <v>100</v>
      </c>
      <c r="AF278">
        <v>0</v>
      </c>
      <c r="AG278">
        <v>100</v>
      </c>
    </row>
    <row r="279" spans="1:33" x14ac:dyDescent="0.25">
      <c r="A279">
        <v>100012</v>
      </c>
      <c r="B279" t="s">
        <v>64</v>
      </c>
      <c r="C279" t="s">
        <v>65</v>
      </c>
      <c r="D279" t="s">
        <v>91</v>
      </c>
      <c r="F279" t="s">
        <v>97</v>
      </c>
      <c r="G279" t="s">
        <v>102</v>
      </c>
      <c r="H279">
        <v>2017000166</v>
      </c>
      <c r="I279">
        <v>40</v>
      </c>
      <c r="J279">
        <v>39.5</v>
      </c>
      <c r="K279">
        <v>100</v>
      </c>
      <c r="L279">
        <v>99</v>
      </c>
      <c r="M279" t="s">
        <v>94</v>
      </c>
      <c r="N279" t="b">
        <f t="shared" si="4"/>
        <v>1</v>
      </c>
      <c r="O279">
        <v>100012</v>
      </c>
      <c r="P279" t="s">
        <v>64</v>
      </c>
      <c r="Q279" t="s">
        <v>65</v>
      </c>
      <c r="R279" t="s">
        <v>91</v>
      </c>
      <c r="T279" t="s">
        <v>97</v>
      </c>
      <c r="U279" t="s">
        <v>102</v>
      </c>
      <c r="W279">
        <v>2017000166</v>
      </c>
      <c r="X279">
        <v>40</v>
      </c>
      <c r="Y279">
        <v>39.5</v>
      </c>
      <c r="Z279">
        <v>0</v>
      </c>
      <c r="AA279">
        <v>39.5</v>
      </c>
      <c r="AB279">
        <v>100</v>
      </c>
      <c r="AC279">
        <v>98.75</v>
      </c>
      <c r="AD279">
        <v>100</v>
      </c>
      <c r="AE279">
        <v>98.75</v>
      </c>
      <c r="AF279">
        <v>0</v>
      </c>
      <c r="AG279">
        <v>99</v>
      </c>
    </row>
    <row r="280" spans="1:33" x14ac:dyDescent="0.25">
      <c r="A280">
        <v>100012</v>
      </c>
      <c r="B280" t="s">
        <v>64</v>
      </c>
      <c r="C280" t="s">
        <v>65</v>
      </c>
      <c r="D280" t="s">
        <v>91</v>
      </c>
      <c r="F280" t="s">
        <v>97</v>
      </c>
      <c r="G280" t="s">
        <v>102</v>
      </c>
      <c r="H280">
        <v>2017000167</v>
      </c>
      <c r="I280">
        <v>40</v>
      </c>
      <c r="J280">
        <v>38</v>
      </c>
      <c r="K280">
        <v>100</v>
      </c>
      <c r="L280">
        <v>95</v>
      </c>
      <c r="M280" t="s">
        <v>94</v>
      </c>
      <c r="N280" t="b">
        <f t="shared" si="4"/>
        <v>1</v>
      </c>
      <c r="O280">
        <v>100012</v>
      </c>
      <c r="P280" t="s">
        <v>64</v>
      </c>
      <c r="Q280" t="s">
        <v>65</v>
      </c>
      <c r="R280" t="s">
        <v>91</v>
      </c>
      <c r="T280" t="s">
        <v>97</v>
      </c>
      <c r="U280" t="s">
        <v>102</v>
      </c>
      <c r="W280">
        <v>2017000167</v>
      </c>
      <c r="X280">
        <v>40</v>
      </c>
      <c r="Y280">
        <v>38</v>
      </c>
      <c r="Z280">
        <v>0</v>
      </c>
      <c r="AA280">
        <v>38</v>
      </c>
      <c r="AB280">
        <v>100</v>
      </c>
      <c r="AC280">
        <v>95</v>
      </c>
      <c r="AD280">
        <v>100</v>
      </c>
      <c r="AE280">
        <v>95</v>
      </c>
      <c r="AF280">
        <v>0</v>
      </c>
      <c r="AG280">
        <v>95</v>
      </c>
    </row>
    <row r="281" spans="1:33" x14ac:dyDescent="0.25">
      <c r="A281">
        <v>100012</v>
      </c>
      <c r="B281" t="s">
        <v>64</v>
      </c>
      <c r="C281" t="s">
        <v>65</v>
      </c>
      <c r="D281" t="s">
        <v>91</v>
      </c>
      <c r="F281" t="s">
        <v>97</v>
      </c>
      <c r="G281" t="s">
        <v>102</v>
      </c>
      <c r="H281">
        <v>2017000168</v>
      </c>
      <c r="I281">
        <v>40</v>
      </c>
      <c r="J281">
        <v>40</v>
      </c>
      <c r="K281">
        <v>100</v>
      </c>
      <c r="L281">
        <v>100</v>
      </c>
      <c r="M281" t="s">
        <v>94</v>
      </c>
      <c r="N281" t="b">
        <f t="shared" si="4"/>
        <v>1</v>
      </c>
      <c r="O281">
        <v>100012</v>
      </c>
      <c r="P281" t="s">
        <v>64</v>
      </c>
      <c r="Q281" t="s">
        <v>65</v>
      </c>
      <c r="R281" t="s">
        <v>91</v>
      </c>
      <c r="T281" t="s">
        <v>97</v>
      </c>
      <c r="U281" t="s">
        <v>102</v>
      </c>
      <c r="W281">
        <v>2017000168</v>
      </c>
      <c r="X281">
        <v>40</v>
      </c>
      <c r="Y281">
        <v>40</v>
      </c>
      <c r="Z281">
        <v>0</v>
      </c>
      <c r="AA281">
        <v>40</v>
      </c>
      <c r="AB281">
        <v>100</v>
      </c>
      <c r="AC281">
        <v>100</v>
      </c>
      <c r="AD281">
        <v>100</v>
      </c>
      <c r="AE281">
        <v>100</v>
      </c>
      <c r="AF281">
        <v>0</v>
      </c>
      <c r="AG281">
        <v>100</v>
      </c>
    </row>
    <row r="282" spans="1:33" x14ac:dyDescent="0.25">
      <c r="A282">
        <v>100012</v>
      </c>
      <c r="B282" t="s">
        <v>64</v>
      </c>
      <c r="C282" t="s">
        <v>65</v>
      </c>
      <c r="D282" t="s">
        <v>91</v>
      </c>
      <c r="F282" t="s">
        <v>97</v>
      </c>
      <c r="G282" t="s">
        <v>102</v>
      </c>
      <c r="H282">
        <v>2017000169</v>
      </c>
      <c r="I282">
        <v>40</v>
      </c>
      <c r="J282">
        <v>40</v>
      </c>
      <c r="K282">
        <v>100</v>
      </c>
      <c r="L282">
        <v>100</v>
      </c>
      <c r="M282" t="s">
        <v>94</v>
      </c>
      <c r="N282" t="b">
        <f t="shared" si="4"/>
        <v>1</v>
      </c>
      <c r="O282">
        <v>100012</v>
      </c>
      <c r="P282" t="s">
        <v>64</v>
      </c>
      <c r="Q282" t="s">
        <v>65</v>
      </c>
      <c r="R282" t="s">
        <v>91</v>
      </c>
      <c r="T282" t="s">
        <v>97</v>
      </c>
      <c r="U282" t="s">
        <v>102</v>
      </c>
      <c r="W282">
        <v>2017000169</v>
      </c>
      <c r="X282">
        <v>40</v>
      </c>
      <c r="Y282">
        <v>40</v>
      </c>
      <c r="Z282">
        <v>0</v>
      </c>
      <c r="AA282">
        <v>40</v>
      </c>
      <c r="AB282">
        <v>100</v>
      </c>
      <c r="AC282">
        <v>100</v>
      </c>
      <c r="AD282">
        <v>100</v>
      </c>
      <c r="AE282">
        <v>100</v>
      </c>
      <c r="AF282">
        <v>0</v>
      </c>
      <c r="AG282">
        <v>100</v>
      </c>
    </row>
    <row r="283" spans="1:33" x14ac:dyDescent="0.25">
      <c r="A283">
        <v>100012</v>
      </c>
      <c r="B283" t="s">
        <v>64</v>
      </c>
      <c r="C283" t="s">
        <v>65</v>
      </c>
      <c r="D283" t="s">
        <v>91</v>
      </c>
      <c r="F283" t="s">
        <v>97</v>
      </c>
      <c r="G283" t="s">
        <v>102</v>
      </c>
      <c r="H283">
        <v>2017000170</v>
      </c>
      <c r="I283">
        <v>40</v>
      </c>
      <c r="J283">
        <v>39</v>
      </c>
      <c r="K283">
        <v>100</v>
      </c>
      <c r="L283">
        <v>98</v>
      </c>
      <c r="M283" t="s">
        <v>94</v>
      </c>
      <c r="N283" t="b">
        <f t="shared" si="4"/>
        <v>1</v>
      </c>
      <c r="O283">
        <v>100012</v>
      </c>
      <c r="P283" t="s">
        <v>64</v>
      </c>
      <c r="Q283" t="s">
        <v>65</v>
      </c>
      <c r="R283" t="s">
        <v>91</v>
      </c>
      <c r="T283" t="s">
        <v>97</v>
      </c>
      <c r="U283" t="s">
        <v>102</v>
      </c>
      <c r="W283">
        <v>2017000170</v>
      </c>
      <c r="X283">
        <v>40</v>
      </c>
      <c r="Y283">
        <v>39</v>
      </c>
      <c r="Z283">
        <v>0</v>
      </c>
      <c r="AA283">
        <v>39</v>
      </c>
      <c r="AB283">
        <v>100</v>
      </c>
      <c r="AC283">
        <v>97.5</v>
      </c>
      <c r="AD283">
        <v>100</v>
      </c>
      <c r="AE283">
        <v>97.5</v>
      </c>
      <c r="AF283">
        <v>0</v>
      </c>
      <c r="AG283">
        <v>98</v>
      </c>
    </row>
    <row r="284" spans="1:33" x14ac:dyDescent="0.25">
      <c r="A284">
        <v>100012</v>
      </c>
      <c r="B284" t="s">
        <v>64</v>
      </c>
      <c r="C284" t="s">
        <v>65</v>
      </c>
      <c r="D284" t="s">
        <v>91</v>
      </c>
      <c r="F284" t="s">
        <v>97</v>
      </c>
      <c r="G284" t="s">
        <v>102</v>
      </c>
      <c r="H284">
        <v>2017000171</v>
      </c>
      <c r="I284">
        <v>40</v>
      </c>
      <c r="J284">
        <v>39</v>
      </c>
      <c r="K284">
        <v>100</v>
      </c>
      <c r="L284">
        <v>98</v>
      </c>
      <c r="M284" t="s">
        <v>94</v>
      </c>
      <c r="N284" t="b">
        <f t="shared" si="4"/>
        <v>1</v>
      </c>
      <c r="O284">
        <v>100012</v>
      </c>
      <c r="P284" t="s">
        <v>64</v>
      </c>
      <c r="Q284" t="s">
        <v>65</v>
      </c>
      <c r="R284" t="s">
        <v>91</v>
      </c>
      <c r="T284" t="s">
        <v>97</v>
      </c>
      <c r="U284" t="s">
        <v>102</v>
      </c>
      <c r="W284">
        <v>2017000171</v>
      </c>
      <c r="X284">
        <v>40</v>
      </c>
      <c r="Y284">
        <v>39</v>
      </c>
      <c r="Z284">
        <v>0</v>
      </c>
      <c r="AA284">
        <v>39</v>
      </c>
      <c r="AB284">
        <v>100</v>
      </c>
      <c r="AC284">
        <v>97.5</v>
      </c>
      <c r="AD284">
        <v>100</v>
      </c>
      <c r="AE284">
        <v>97.5</v>
      </c>
      <c r="AF284">
        <v>0</v>
      </c>
      <c r="AG284">
        <v>98</v>
      </c>
    </row>
    <row r="285" spans="1:33" x14ac:dyDescent="0.25">
      <c r="A285">
        <v>100012</v>
      </c>
      <c r="B285" t="s">
        <v>64</v>
      </c>
      <c r="C285" t="s">
        <v>65</v>
      </c>
      <c r="D285" t="s">
        <v>91</v>
      </c>
      <c r="F285" t="s">
        <v>97</v>
      </c>
      <c r="G285" t="s">
        <v>102</v>
      </c>
      <c r="H285">
        <v>2017000172</v>
      </c>
      <c r="I285">
        <v>40</v>
      </c>
      <c r="J285">
        <v>38</v>
      </c>
      <c r="K285">
        <v>100</v>
      </c>
      <c r="L285">
        <v>95</v>
      </c>
      <c r="M285" t="s">
        <v>94</v>
      </c>
      <c r="N285" t="b">
        <f t="shared" si="4"/>
        <v>1</v>
      </c>
      <c r="O285">
        <v>100012</v>
      </c>
      <c r="P285" t="s">
        <v>64</v>
      </c>
      <c r="Q285" t="s">
        <v>65</v>
      </c>
      <c r="R285" t="s">
        <v>91</v>
      </c>
      <c r="T285" t="s">
        <v>97</v>
      </c>
      <c r="U285" t="s">
        <v>102</v>
      </c>
      <c r="W285">
        <v>2017000172</v>
      </c>
      <c r="X285">
        <v>40</v>
      </c>
      <c r="Y285">
        <v>38</v>
      </c>
      <c r="Z285">
        <v>0</v>
      </c>
      <c r="AA285">
        <v>38</v>
      </c>
      <c r="AB285">
        <v>100</v>
      </c>
      <c r="AC285">
        <v>95</v>
      </c>
      <c r="AD285">
        <v>100</v>
      </c>
      <c r="AE285">
        <v>95</v>
      </c>
      <c r="AF285">
        <v>0</v>
      </c>
      <c r="AG285">
        <v>95</v>
      </c>
    </row>
    <row r="286" spans="1:33" x14ac:dyDescent="0.25">
      <c r="A286">
        <v>100012</v>
      </c>
      <c r="B286" t="s">
        <v>64</v>
      </c>
      <c r="C286" t="s">
        <v>65</v>
      </c>
      <c r="D286" t="s">
        <v>91</v>
      </c>
      <c r="F286" t="s">
        <v>97</v>
      </c>
      <c r="G286" t="s">
        <v>102</v>
      </c>
      <c r="H286">
        <v>2017000173</v>
      </c>
      <c r="I286">
        <v>40</v>
      </c>
      <c r="J286">
        <v>39</v>
      </c>
      <c r="K286">
        <v>100</v>
      </c>
      <c r="L286">
        <v>98</v>
      </c>
      <c r="M286" t="s">
        <v>94</v>
      </c>
      <c r="N286" t="b">
        <f t="shared" si="4"/>
        <v>1</v>
      </c>
      <c r="O286">
        <v>100012</v>
      </c>
      <c r="P286" t="s">
        <v>64</v>
      </c>
      <c r="Q286" t="s">
        <v>65</v>
      </c>
      <c r="R286" t="s">
        <v>91</v>
      </c>
      <c r="T286" t="s">
        <v>97</v>
      </c>
      <c r="U286" t="s">
        <v>102</v>
      </c>
      <c r="W286">
        <v>2017000173</v>
      </c>
      <c r="X286">
        <v>40</v>
      </c>
      <c r="Y286">
        <v>39</v>
      </c>
      <c r="Z286">
        <v>0</v>
      </c>
      <c r="AA286">
        <v>39</v>
      </c>
      <c r="AB286">
        <v>100</v>
      </c>
      <c r="AC286">
        <v>97.5</v>
      </c>
      <c r="AD286">
        <v>100</v>
      </c>
      <c r="AE286">
        <v>97.5</v>
      </c>
      <c r="AF286">
        <v>0</v>
      </c>
      <c r="AG286">
        <v>98</v>
      </c>
    </row>
    <row r="287" spans="1:33" x14ac:dyDescent="0.25">
      <c r="A287">
        <v>100012</v>
      </c>
      <c r="B287" t="s">
        <v>64</v>
      </c>
      <c r="C287" t="s">
        <v>65</v>
      </c>
      <c r="D287" t="s">
        <v>91</v>
      </c>
      <c r="F287" t="s">
        <v>97</v>
      </c>
      <c r="G287" t="s">
        <v>102</v>
      </c>
      <c r="H287">
        <v>2017000174</v>
      </c>
      <c r="I287">
        <v>40</v>
      </c>
      <c r="J287">
        <v>40</v>
      </c>
      <c r="K287">
        <v>100</v>
      </c>
      <c r="L287">
        <v>100</v>
      </c>
      <c r="M287" t="s">
        <v>94</v>
      </c>
      <c r="N287" t="b">
        <f t="shared" si="4"/>
        <v>1</v>
      </c>
      <c r="O287">
        <v>100012</v>
      </c>
      <c r="P287" t="s">
        <v>64</v>
      </c>
      <c r="Q287" t="s">
        <v>65</v>
      </c>
      <c r="R287" t="s">
        <v>91</v>
      </c>
      <c r="T287" t="s">
        <v>97</v>
      </c>
      <c r="U287" t="s">
        <v>102</v>
      </c>
      <c r="W287">
        <v>2017000174</v>
      </c>
      <c r="X287">
        <v>40</v>
      </c>
      <c r="Y287">
        <v>40</v>
      </c>
      <c r="Z287">
        <v>0</v>
      </c>
      <c r="AA287">
        <v>40</v>
      </c>
      <c r="AB287">
        <v>100</v>
      </c>
      <c r="AC287">
        <v>100</v>
      </c>
      <c r="AD287">
        <v>100</v>
      </c>
      <c r="AE287">
        <v>100</v>
      </c>
      <c r="AF287">
        <v>0</v>
      </c>
      <c r="AG287">
        <v>100</v>
      </c>
    </row>
    <row r="288" spans="1:33" x14ac:dyDescent="0.25">
      <c r="A288">
        <v>100012</v>
      </c>
      <c r="B288" t="s">
        <v>64</v>
      </c>
      <c r="C288" t="s">
        <v>65</v>
      </c>
      <c r="D288" t="s">
        <v>91</v>
      </c>
      <c r="F288" t="s">
        <v>97</v>
      </c>
      <c r="G288" t="s">
        <v>102</v>
      </c>
      <c r="H288">
        <v>2017000175</v>
      </c>
      <c r="I288">
        <v>40</v>
      </c>
      <c r="J288">
        <v>38</v>
      </c>
      <c r="K288">
        <v>100</v>
      </c>
      <c r="L288">
        <v>95</v>
      </c>
      <c r="M288" t="s">
        <v>94</v>
      </c>
      <c r="N288" t="b">
        <f t="shared" si="4"/>
        <v>1</v>
      </c>
      <c r="O288">
        <v>100012</v>
      </c>
      <c r="P288" t="s">
        <v>64</v>
      </c>
      <c r="Q288" t="s">
        <v>65</v>
      </c>
      <c r="R288" t="s">
        <v>91</v>
      </c>
      <c r="T288" t="s">
        <v>97</v>
      </c>
      <c r="U288" t="s">
        <v>102</v>
      </c>
      <c r="W288">
        <v>2017000175</v>
      </c>
      <c r="X288">
        <v>40</v>
      </c>
      <c r="Y288">
        <v>38</v>
      </c>
      <c r="Z288">
        <v>0</v>
      </c>
      <c r="AA288">
        <v>38</v>
      </c>
      <c r="AB288">
        <v>100</v>
      </c>
      <c r="AC288">
        <v>95</v>
      </c>
      <c r="AD288">
        <v>100</v>
      </c>
      <c r="AE288">
        <v>95</v>
      </c>
      <c r="AF288">
        <v>0</v>
      </c>
      <c r="AG288">
        <v>95</v>
      </c>
    </row>
    <row r="289" spans="1:33" x14ac:dyDescent="0.25">
      <c r="A289">
        <v>100012</v>
      </c>
      <c r="B289" t="s">
        <v>64</v>
      </c>
      <c r="C289" t="s">
        <v>65</v>
      </c>
      <c r="D289" t="s">
        <v>91</v>
      </c>
      <c r="F289" t="s">
        <v>67</v>
      </c>
      <c r="G289" t="s">
        <v>102</v>
      </c>
      <c r="H289">
        <v>2017000176</v>
      </c>
      <c r="I289">
        <v>40</v>
      </c>
      <c r="J289">
        <v>40</v>
      </c>
      <c r="K289">
        <v>100</v>
      </c>
      <c r="L289">
        <v>100</v>
      </c>
      <c r="M289" t="s">
        <v>94</v>
      </c>
      <c r="N289" t="b">
        <f t="shared" si="4"/>
        <v>1</v>
      </c>
      <c r="O289">
        <v>100012</v>
      </c>
      <c r="P289" t="s">
        <v>64</v>
      </c>
      <c r="Q289" t="s">
        <v>65</v>
      </c>
      <c r="R289" t="s">
        <v>91</v>
      </c>
      <c r="T289" t="s">
        <v>67</v>
      </c>
      <c r="U289" t="s">
        <v>102</v>
      </c>
      <c r="W289">
        <v>2017000176</v>
      </c>
      <c r="X289">
        <v>40</v>
      </c>
      <c r="Y289">
        <v>40</v>
      </c>
      <c r="Z289">
        <v>0</v>
      </c>
      <c r="AA289">
        <v>40</v>
      </c>
      <c r="AB289">
        <v>100</v>
      </c>
      <c r="AC289">
        <v>100</v>
      </c>
      <c r="AD289">
        <v>100</v>
      </c>
      <c r="AE289">
        <v>100</v>
      </c>
      <c r="AF289">
        <v>0</v>
      </c>
      <c r="AG289">
        <v>100</v>
      </c>
    </row>
    <row r="290" spans="1:33" x14ac:dyDescent="0.25">
      <c r="A290">
        <v>100012</v>
      </c>
      <c r="B290" t="s">
        <v>64</v>
      </c>
      <c r="C290" t="s">
        <v>65</v>
      </c>
      <c r="D290" t="s">
        <v>91</v>
      </c>
      <c r="F290" t="s">
        <v>67</v>
      </c>
      <c r="G290" t="s">
        <v>102</v>
      </c>
      <c r="H290">
        <v>2017000177</v>
      </c>
      <c r="I290">
        <v>40</v>
      </c>
      <c r="J290">
        <v>36</v>
      </c>
      <c r="K290">
        <v>100</v>
      </c>
      <c r="L290">
        <v>90</v>
      </c>
      <c r="M290" t="s">
        <v>94</v>
      </c>
      <c r="N290" t="b">
        <f t="shared" si="4"/>
        <v>1</v>
      </c>
      <c r="O290">
        <v>100012</v>
      </c>
      <c r="P290" t="s">
        <v>64</v>
      </c>
      <c r="Q290" t="s">
        <v>65</v>
      </c>
      <c r="R290" t="s">
        <v>91</v>
      </c>
      <c r="T290" t="s">
        <v>67</v>
      </c>
      <c r="U290" t="s">
        <v>102</v>
      </c>
      <c r="W290">
        <v>2017000177</v>
      </c>
      <c r="X290">
        <v>40</v>
      </c>
      <c r="Y290">
        <v>36</v>
      </c>
      <c r="Z290">
        <v>0</v>
      </c>
      <c r="AA290">
        <v>36</v>
      </c>
      <c r="AB290">
        <v>100</v>
      </c>
      <c r="AC290">
        <v>90</v>
      </c>
      <c r="AD290">
        <v>100</v>
      </c>
      <c r="AE290">
        <v>90</v>
      </c>
      <c r="AF290">
        <v>0</v>
      </c>
      <c r="AG290">
        <v>90</v>
      </c>
    </row>
    <row r="291" spans="1:33" x14ac:dyDescent="0.25">
      <c r="A291">
        <v>100012</v>
      </c>
      <c r="B291" t="s">
        <v>64</v>
      </c>
      <c r="C291" t="s">
        <v>65</v>
      </c>
      <c r="D291" t="s">
        <v>91</v>
      </c>
      <c r="F291" t="s">
        <v>67</v>
      </c>
      <c r="G291" t="s">
        <v>102</v>
      </c>
      <c r="H291">
        <v>2017000178</v>
      </c>
      <c r="I291">
        <v>40</v>
      </c>
      <c r="J291">
        <v>37</v>
      </c>
      <c r="K291">
        <v>100</v>
      </c>
      <c r="L291">
        <v>93</v>
      </c>
      <c r="M291" t="s">
        <v>94</v>
      </c>
      <c r="N291" t="b">
        <f t="shared" si="4"/>
        <v>1</v>
      </c>
      <c r="O291">
        <v>100012</v>
      </c>
      <c r="P291" t="s">
        <v>64</v>
      </c>
      <c r="Q291" t="s">
        <v>65</v>
      </c>
      <c r="R291" t="s">
        <v>91</v>
      </c>
      <c r="T291" t="s">
        <v>67</v>
      </c>
      <c r="U291" t="s">
        <v>102</v>
      </c>
      <c r="W291">
        <v>2017000178</v>
      </c>
      <c r="X291">
        <v>40</v>
      </c>
      <c r="Y291">
        <v>37</v>
      </c>
      <c r="Z291">
        <v>0</v>
      </c>
      <c r="AA291">
        <v>37</v>
      </c>
      <c r="AB291">
        <v>100</v>
      </c>
      <c r="AC291">
        <v>92.5</v>
      </c>
      <c r="AD291">
        <v>100</v>
      </c>
      <c r="AE291">
        <v>92.5</v>
      </c>
      <c r="AF291">
        <v>0</v>
      </c>
      <c r="AG291">
        <v>93</v>
      </c>
    </row>
    <row r="292" spans="1:33" x14ac:dyDescent="0.25">
      <c r="A292">
        <v>100012</v>
      </c>
      <c r="B292" t="s">
        <v>64</v>
      </c>
      <c r="C292" t="s">
        <v>65</v>
      </c>
      <c r="D292" t="s">
        <v>91</v>
      </c>
      <c r="F292" t="s">
        <v>67</v>
      </c>
      <c r="G292" t="s">
        <v>102</v>
      </c>
      <c r="H292">
        <v>2017000179</v>
      </c>
      <c r="I292">
        <v>40</v>
      </c>
      <c r="J292">
        <v>40</v>
      </c>
      <c r="K292">
        <v>100</v>
      </c>
      <c r="L292">
        <v>100</v>
      </c>
      <c r="M292" t="s">
        <v>94</v>
      </c>
      <c r="N292" t="b">
        <f t="shared" si="4"/>
        <v>1</v>
      </c>
      <c r="O292">
        <v>100012</v>
      </c>
      <c r="P292" t="s">
        <v>64</v>
      </c>
      <c r="Q292" t="s">
        <v>65</v>
      </c>
      <c r="R292" t="s">
        <v>91</v>
      </c>
      <c r="T292" t="s">
        <v>67</v>
      </c>
      <c r="U292" t="s">
        <v>102</v>
      </c>
      <c r="W292">
        <v>2017000179</v>
      </c>
      <c r="X292">
        <v>40</v>
      </c>
      <c r="Y292">
        <v>40</v>
      </c>
      <c r="Z292">
        <v>0</v>
      </c>
      <c r="AA292">
        <v>40</v>
      </c>
      <c r="AB292">
        <v>100</v>
      </c>
      <c r="AC292">
        <v>100</v>
      </c>
      <c r="AD292">
        <v>100</v>
      </c>
      <c r="AE292">
        <v>100</v>
      </c>
      <c r="AF292">
        <v>0</v>
      </c>
      <c r="AG292">
        <v>100</v>
      </c>
    </row>
    <row r="293" spans="1:33" x14ac:dyDescent="0.25">
      <c r="A293">
        <v>100012</v>
      </c>
      <c r="B293" t="s">
        <v>64</v>
      </c>
      <c r="C293" t="s">
        <v>65</v>
      </c>
      <c r="D293" t="s">
        <v>91</v>
      </c>
      <c r="F293" t="s">
        <v>67</v>
      </c>
      <c r="G293" t="s">
        <v>102</v>
      </c>
      <c r="H293">
        <v>2017000180</v>
      </c>
      <c r="I293">
        <v>40</v>
      </c>
      <c r="J293">
        <v>40</v>
      </c>
      <c r="K293">
        <v>100</v>
      </c>
      <c r="L293">
        <v>100</v>
      </c>
      <c r="M293" t="s">
        <v>94</v>
      </c>
      <c r="N293" t="b">
        <f t="shared" si="4"/>
        <v>1</v>
      </c>
      <c r="O293">
        <v>100012</v>
      </c>
      <c r="P293" t="s">
        <v>64</v>
      </c>
      <c r="Q293" t="s">
        <v>65</v>
      </c>
      <c r="R293" t="s">
        <v>91</v>
      </c>
      <c r="T293" t="s">
        <v>67</v>
      </c>
      <c r="U293" t="s">
        <v>102</v>
      </c>
      <c r="W293">
        <v>2017000180</v>
      </c>
      <c r="X293">
        <v>40</v>
      </c>
      <c r="Y293">
        <v>40</v>
      </c>
      <c r="Z293">
        <v>0</v>
      </c>
      <c r="AA293">
        <v>40</v>
      </c>
      <c r="AB293">
        <v>100</v>
      </c>
      <c r="AC293">
        <v>100</v>
      </c>
      <c r="AD293">
        <v>100</v>
      </c>
      <c r="AE293">
        <v>100</v>
      </c>
      <c r="AF293">
        <v>0</v>
      </c>
      <c r="AG293">
        <v>100</v>
      </c>
    </row>
    <row r="294" spans="1:33" x14ac:dyDescent="0.25">
      <c r="A294">
        <v>100012</v>
      </c>
      <c r="B294" t="s">
        <v>64</v>
      </c>
      <c r="C294" t="s">
        <v>65</v>
      </c>
      <c r="D294" t="s">
        <v>91</v>
      </c>
      <c r="F294" t="s">
        <v>67</v>
      </c>
      <c r="G294" t="s">
        <v>102</v>
      </c>
      <c r="H294">
        <v>2017000181</v>
      </c>
      <c r="I294">
        <v>40</v>
      </c>
      <c r="J294">
        <v>39</v>
      </c>
      <c r="K294">
        <v>100</v>
      </c>
      <c r="L294">
        <v>98</v>
      </c>
      <c r="M294" t="s">
        <v>94</v>
      </c>
      <c r="N294" t="b">
        <f t="shared" si="4"/>
        <v>1</v>
      </c>
      <c r="O294">
        <v>100012</v>
      </c>
      <c r="P294" t="s">
        <v>64</v>
      </c>
      <c r="Q294" t="s">
        <v>65</v>
      </c>
      <c r="R294" t="s">
        <v>91</v>
      </c>
      <c r="T294" t="s">
        <v>67</v>
      </c>
      <c r="U294" t="s">
        <v>102</v>
      </c>
      <c r="W294">
        <v>2017000181</v>
      </c>
      <c r="X294">
        <v>40</v>
      </c>
      <c r="Y294">
        <v>39</v>
      </c>
      <c r="Z294">
        <v>0</v>
      </c>
      <c r="AA294">
        <v>39</v>
      </c>
      <c r="AB294">
        <v>100</v>
      </c>
      <c r="AC294">
        <v>97.5</v>
      </c>
      <c r="AD294">
        <v>100</v>
      </c>
      <c r="AE294">
        <v>97.5</v>
      </c>
      <c r="AF294">
        <v>0</v>
      </c>
      <c r="AG294">
        <v>98</v>
      </c>
    </row>
    <row r="295" spans="1:33" x14ac:dyDescent="0.25">
      <c r="A295">
        <v>100012</v>
      </c>
      <c r="B295" t="s">
        <v>64</v>
      </c>
      <c r="C295" t="s">
        <v>65</v>
      </c>
      <c r="D295" t="s">
        <v>91</v>
      </c>
      <c r="F295" t="s">
        <v>67</v>
      </c>
      <c r="G295" t="s">
        <v>102</v>
      </c>
      <c r="H295">
        <v>2017000182</v>
      </c>
      <c r="I295">
        <v>40</v>
      </c>
      <c r="J295">
        <v>40</v>
      </c>
      <c r="K295">
        <v>100</v>
      </c>
      <c r="L295">
        <v>100</v>
      </c>
      <c r="M295" t="s">
        <v>94</v>
      </c>
      <c r="N295" t="b">
        <f t="shared" si="4"/>
        <v>1</v>
      </c>
      <c r="O295">
        <v>100012</v>
      </c>
      <c r="P295" t="s">
        <v>64</v>
      </c>
      <c r="Q295" t="s">
        <v>65</v>
      </c>
      <c r="R295" t="s">
        <v>91</v>
      </c>
      <c r="T295" t="s">
        <v>67</v>
      </c>
      <c r="U295" t="s">
        <v>102</v>
      </c>
      <c r="W295">
        <v>2017000182</v>
      </c>
      <c r="X295">
        <v>40</v>
      </c>
      <c r="Y295">
        <v>40</v>
      </c>
      <c r="Z295">
        <v>0</v>
      </c>
      <c r="AA295">
        <v>40</v>
      </c>
      <c r="AB295">
        <v>100</v>
      </c>
      <c r="AC295">
        <v>100</v>
      </c>
      <c r="AD295">
        <v>100</v>
      </c>
      <c r="AE295">
        <v>100</v>
      </c>
      <c r="AF295">
        <v>0</v>
      </c>
      <c r="AG295">
        <v>100</v>
      </c>
    </row>
    <row r="296" spans="1:33" x14ac:dyDescent="0.25">
      <c r="A296">
        <v>100012</v>
      </c>
      <c r="B296" t="s">
        <v>64</v>
      </c>
      <c r="C296" t="s">
        <v>65</v>
      </c>
      <c r="D296" t="s">
        <v>91</v>
      </c>
      <c r="F296" t="s">
        <v>67</v>
      </c>
      <c r="G296" t="s">
        <v>102</v>
      </c>
      <c r="H296">
        <v>2017000183</v>
      </c>
      <c r="I296">
        <v>40</v>
      </c>
      <c r="J296">
        <v>40</v>
      </c>
      <c r="K296">
        <v>100</v>
      </c>
      <c r="L296">
        <v>100</v>
      </c>
      <c r="M296" t="s">
        <v>94</v>
      </c>
      <c r="N296" t="b">
        <f t="shared" si="4"/>
        <v>1</v>
      </c>
      <c r="O296">
        <v>100012</v>
      </c>
      <c r="P296" t="s">
        <v>64</v>
      </c>
      <c r="Q296" t="s">
        <v>65</v>
      </c>
      <c r="R296" t="s">
        <v>91</v>
      </c>
      <c r="T296" t="s">
        <v>67</v>
      </c>
      <c r="U296" t="s">
        <v>102</v>
      </c>
      <c r="W296">
        <v>2017000183</v>
      </c>
      <c r="X296">
        <v>40</v>
      </c>
      <c r="Y296">
        <v>40</v>
      </c>
      <c r="Z296">
        <v>0</v>
      </c>
      <c r="AA296">
        <v>40</v>
      </c>
      <c r="AB296">
        <v>100</v>
      </c>
      <c r="AC296">
        <v>100</v>
      </c>
      <c r="AD296">
        <v>100</v>
      </c>
      <c r="AE296">
        <v>100</v>
      </c>
      <c r="AF296">
        <v>0</v>
      </c>
      <c r="AG296">
        <v>100</v>
      </c>
    </row>
    <row r="297" spans="1:33" x14ac:dyDescent="0.25">
      <c r="A297">
        <v>100012</v>
      </c>
      <c r="B297" t="s">
        <v>64</v>
      </c>
      <c r="C297" t="s">
        <v>65</v>
      </c>
      <c r="D297" t="s">
        <v>91</v>
      </c>
      <c r="F297" t="s">
        <v>67</v>
      </c>
      <c r="G297" t="s">
        <v>102</v>
      </c>
      <c r="H297">
        <v>2017000184</v>
      </c>
      <c r="I297">
        <v>40</v>
      </c>
      <c r="J297">
        <v>39.5</v>
      </c>
      <c r="K297">
        <v>100</v>
      </c>
      <c r="L297">
        <v>99</v>
      </c>
      <c r="M297" t="s">
        <v>94</v>
      </c>
      <c r="N297" t="b">
        <f t="shared" si="4"/>
        <v>1</v>
      </c>
      <c r="O297">
        <v>100012</v>
      </c>
      <c r="P297" t="s">
        <v>64</v>
      </c>
      <c r="Q297" t="s">
        <v>65</v>
      </c>
      <c r="R297" t="s">
        <v>91</v>
      </c>
      <c r="T297" t="s">
        <v>67</v>
      </c>
      <c r="U297" t="s">
        <v>102</v>
      </c>
      <c r="W297">
        <v>2017000184</v>
      </c>
      <c r="X297">
        <v>40</v>
      </c>
      <c r="Y297">
        <v>39.5</v>
      </c>
      <c r="Z297">
        <v>0</v>
      </c>
      <c r="AA297">
        <v>39.5</v>
      </c>
      <c r="AB297">
        <v>100</v>
      </c>
      <c r="AC297">
        <v>98.75</v>
      </c>
      <c r="AD297">
        <v>100</v>
      </c>
      <c r="AE297">
        <v>98.75</v>
      </c>
      <c r="AF297">
        <v>0</v>
      </c>
      <c r="AG297">
        <v>99</v>
      </c>
    </row>
    <row r="298" spans="1:33" x14ac:dyDescent="0.25">
      <c r="A298">
        <v>100012</v>
      </c>
      <c r="B298" t="s">
        <v>64</v>
      </c>
      <c r="C298" t="s">
        <v>65</v>
      </c>
      <c r="D298" t="s">
        <v>91</v>
      </c>
      <c r="F298" t="s">
        <v>67</v>
      </c>
      <c r="G298" t="s">
        <v>102</v>
      </c>
      <c r="H298">
        <v>2017000185</v>
      </c>
      <c r="I298">
        <v>40</v>
      </c>
      <c r="J298">
        <v>40</v>
      </c>
      <c r="K298">
        <v>100</v>
      </c>
      <c r="L298">
        <v>100</v>
      </c>
      <c r="M298" t="s">
        <v>94</v>
      </c>
      <c r="N298" t="b">
        <f t="shared" si="4"/>
        <v>1</v>
      </c>
      <c r="O298">
        <v>100012</v>
      </c>
      <c r="P298" t="s">
        <v>64</v>
      </c>
      <c r="Q298" t="s">
        <v>65</v>
      </c>
      <c r="R298" t="s">
        <v>91</v>
      </c>
      <c r="T298" t="s">
        <v>67</v>
      </c>
      <c r="U298" t="s">
        <v>102</v>
      </c>
      <c r="W298">
        <v>2017000185</v>
      </c>
      <c r="X298">
        <v>40</v>
      </c>
      <c r="Y298">
        <v>40</v>
      </c>
      <c r="Z298">
        <v>0</v>
      </c>
      <c r="AA298">
        <v>40</v>
      </c>
      <c r="AB298">
        <v>100</v>
      </c>
      <c r="AC298">
        <v>100</v>
      </c>
      <c r="AD298">
        <v>100</v>
      </c>
      <c r="AE298">
        <v>100</v>
      </c>
      <c r="AF298">
        <v>0</v>
      </c>
      <c r="AG298">
        <v>100</v>
      </c>
    </row>
    <row r="299" spans="1:33" x14ac:dyDescent="0.25">
      <c r="A299">
        <v>100012</v>
      </c>
      <c r="B299" t="s">
        <v>64</v>
      </c>
      <c r="C299" t="s">
        <v>65</v>
      </c>
      <c r="D299" t="s">
        <v>91</v>
      </c>
      <c r="F299" t="s">
        <v>67</v>
      </c>
      <c r="G299" t="s">
        <v>102</v>
      </c>
      <c r="H299">
        <v>2017000186</v>
      </c>
      <c r="I299">
        <v>40</v>
      </c>
      <c r="J299">
        <v>39</v>
      </c>
      <c r="K299">
        <v>100</v>
      </c>
      <c r="L299">
        <v>98</v>
      </c>
      <c r="M299" t="s">
        <v>94</v>
      </c>
      <c r="N299" t="b">
        <f t="shared" si="4"/>
        <v>1</v>
      </c>
      <c r="O299">
        <v>100012</v>
      </c>
      <c r="P299" t="s">
        <v>64</v>
      </c>
      <c r="Q299" t="s">
        <v>65</v>
      </c>
      <c r="R299" t="s">
        <v>91</v>
      </c>
      <c r="T299" t="s">
        <v>67</v>
      </c>
      <c r="U299" t="s">
        <v>102</v>
      </c>
      <c r="W299">
        <v>2017000186</v>
      </c>
      <c r="X299">
        <v>40</v>
      </c>
      <c r="Y299">
        <v>39</v>
      </c>
      <c r="Z299">
        <v>0</v>
      </c>
      <c r="AA299">
        <v>39</v>
      </c>
      <c r="AB299">
        <v>100</v>
      </c>
      <c r="AC299">
        <v>97.5</v>
      </c>
      <c r="AD299">
        <v>100</v>
      </c>
      <c r="AE299">
        <v>97.5</v>
      </c>
      <c r="AF299">
        <v>0</v>
      </c>
      <c r="AG299">
        <v>98</v>
      </c>
    </row>
    <row r="300" spans="1:33" x14ac:dyDescent="0.25">
      <c r="A300">
        <v>100012</v>
      </c>
      <c r="B300" t="s">
        <v>64</v>
      </c>
      <c r="C300" t="s">
        <v>65</v>
      </c>
      <c r="D300" t="s">
        <v>91</v>
      </c>
      <c r="F300" t="s">
        <v>67</v>
      </c>
      <c r="G300" t="s">
        <v>102</v>
      </c>
      <c r="H300">
        <v>2017000187</v>
      </c>
      <c r="I300">
        <v>40</v>
      </c>
      <c r="J300">
        <v>38</v>
      </c>
      <c r="K300">
        <v>100</v>
      </c>
      <c r="L300">
        <v>95</v>
      </c>
      <c r="M300" t="s">
        <v>94</v>
      </c>
      <c r="N300" t="b">
        <f t="shared" si="4"/>
        <v>1</v>
      </c>
      <c r="O300">
        <v>100012</v>
      </c>
      <c r="P300" t="s">
        <v>64</v>
      </c>
      <c r="Q300" t="s">
        <v>65</v>
      </c>
      <c r="R300" t="s">
        <v>91</v>
      </c>
      <c r="T300" t="s">
        <v>67</v>
      </c>
      <c r="U300" t="s">
        <v>102</v>
      </c>
      <c r="W300">
        <v>2017000187</v>
      </c>
      <c r="X300">
        <v>40</v>
      </c>
      <c r="Y300">
        <v>38</v>
      </c>
      <c r="Z300">
        <v>0</v>
      </c>
      <c r="AA300">
        <v>38</v>
      </c>
      <c r="AB300">
        <v>100</v>
      </c>
      <c r="AC300">
        <v>95</v>
      </c>
      <c r="AD300">
        <v>100</v>
      </c>
      <c r="AE300">
        <v>95</v>
      </c>
      <c r="AF300">
        <v>0</v>
      </c>
      <c r="AG300">
        <v>95</v>
      </c>
    </row>
    <row r="301" spans="1:33" x14ac:dyDescent="0.25">
      <c r="A301">
        <v>100012</v>
      </c>
      <c r="B301" t="s">
        <v>64</v>
      </c>
      <c r="C301" t="s">
        <v>65</v>
      </c>
      <c r="D301" t="s">
        <v>91</v>
      </c>
      <c r="F301" t="s">
        <v>67</v>
      </c>
      <c r="G301" t="s">
        <v>102</v>
      </c>
      <c r="H301">
        <v>2017000188</v>
      </c>
      <c r="I301">
        <v>40</v>
      </c>
      <c r="J301">
        <v>39</v>
      </c>
      <c r="K301">
        <v>100</v>
      </c>
      <c r="L301">
        <v>98</v>
      </c>
      <c r="M301" t="s">
        <v>94</v>
      </c>
      <c r="N301" t="b">
        <f t="shared" si="4"/>
        <v>1</v>
      </c>
      <c r="O301">
        <v>100012</v>
      </c>
      <c r="P301" t="s">
        <v>64</v>
      </c>
      <c r="Q301" t="s">
        <v>65</v>
      </c>
      <c r="R301" t="s">
        <v>91</v>
      </c>
      <c r="T301" t="s">
        <v>67</v>
      </c>
      <c r="U301" t="s">
        <v>102</v>
      </c>
      <c r="W301">
        <v>2017000188</v>
      </c>
      <c r="X301">
        <v>40</v>
      </c>
      <c r="Y301">
        <v>39</v>
      </c>
      <c r="Z301">
        <v>0</v>
      </c>
      <c r="AA301">
        <v>39</v>
      </c>
      <c r="AB301">
        <v>100</v>
      </c>
      <c r="AC301">
        <v>97.5</v>
      </c>
      <c r="AD301">
        <v>100</v>
      </c>
      <c r="AE301">
        <v>97.5</v>
      </c>
      <c r="AF301">
        <v>0</v>
      </c>
      <c r="AG301">
        <v>98</v>
      </c>
    </row>
    <row r="302" spans="1:33" x14ac:dyDescent="0.25">
      <c r="A302">
        <v>100012</v>
      </c>
      <c r="B302" t="s">
        <v>64</v>
      </c>
      <c r="C302" t="s">
        <v>65</v>
      </c>
      <c r="D302" t="s">
        <v>91</v>
      </c>
      <c r="F302" t="s">
        <v>67</v>
      </c>
      <c r="G302" t="s">
        <v>102</v>
      </c>
      <c r="H302">
        <v>2017000189</v>
      </c>
      <c r="I302">
        <v>40</v>
      </c>
      <c r="J302">
        <v>40</v>
      </c>
      <c r="K302">
        <v>100</v>
      </c>
      <c r="L302">
        <v>100</v>
      </c>
      <c r="M302" t="s">
        <v>94</v>
      </c>
      <c r="N302" t="b">
        <f t="shared" si="4"/>
        <v>1</v>
      </c>
      <c r="O302">
        <v>100012</v>
      </c>
      <c r="P302" t="s">
        <v>64</v>
      </c>
      <c r="Q302" t="s">
        <v>65</v>
      </c>
      <c r="R302" t="s">
        <v>91</v>
      </c>
      <c r="T302" t="s">
        <v>67</v>
      </c>
      <c r="U302" t="s">
        <v>102</v>
      </c>
      <c r="W302">
        <v>2017000189</v>
      </c>
      <c r="X302">
        <v>40</v>
      </c>
      <c r="Y302">
        <v>40</v>
      </c>
      <c r="Z302">
        <v>0</v>
      </c>
      <c r="AA302">
        <v>40</v>
      </c>
      <c r="AB302">
        <v>100</v>
      </c>
      <c r="AC302">
        <v>100</v>
      </c>
      <c r="AD302">
        <v>100</v>
      </c>
      <c r="AE302">
        <v>100</v>
      </c>
      <c r="AF302">
        <v>0</v>
      </c>
      <c r="AG302">
        <v>100</v>
      </c>
    </row>
    <row r="303" spans="1:33" x14ac:dyDescent="0.25">
      <c r="A303">
        <v>100012</v>
      </c>
      <c r="B303" t="s">
        <v>64</v>
      </c>
      <c r="C303" t="s">
        <v>65</v>
      </c>
      <c r="D303" t="s">
        <v>91</v>
      </c>
      <c r="F303" t="s">
        <v>67</v>
      </c>
      <c r="G303" t="s">
        <v>102</v>
      </c>
      <c r="H303">
        <v>2017000190</v>
      </c>
      <c r="I303">
        <v>40</v>
      </c>
      <c r="J303">
        <v>40</v>
      </c>
      <c r="K303">
        <v>100</v>
      </c>
      <c r="L303">
        <v>100</v>
      </c>
      <c r="M303" t="s">
        <v>94</v>
      </c>
      <c r="N303" t="b">
        <f t="shared" si="4"/>
        <v>1</v>
      </c>
      <c r="O303">
        <v>100012</v>
      </c>
      <c r="P303" t="s">
        <v>64</v>
      </c>
      <c r="Q303" t="s">
        <v>65</v>
      </c>
      <c r="R303" t="s">
        <v>91</v>
      </c>
      <c r="T303" t="s">
        <v>67</v>
      </c>
      <c r="U303" t="s">
        <v>102</v>
      </c>
      <c r="W303">
        <v>2017000190</v>
      </c>
      <c r="X303">
        <v>40</v>
      </c>
      <c r="Y303">
        <v>40</v>
      </c>
      <c r="Z303">
        <v>0</v>
      </c>
      <c r="AA303">
        <v>40</v>
      </c>
      <c r="AB303">
        <v>100</v>
      </c>
      <c r="AC303">
        <v>100</v>
      </c>
      <c r="AD303">
        <v>100</v>
      </c>
      <c r="AE303">
        <v>100</v>
      </c>
      <c r="AF303">
        <v>0</v>
      </c>
      <c r="AG303">
        <v>100</v>
      </c>
    </row>
    <row r="304" spans="1:33" x14ac:dyDescent="0.25">
      <c r="A304">
        <v>100012</v>
      </c>
      <c r="B304" t="s">
        <v>64</v>
      </c>
      <c r="C304" t="s">
        <v>65</v>
      </c>
      <c r="D304" t="s">
        <v>91</v>
      </c>
      <c r="F304" t="s">
        <v>67</v>
      </c>
      <c r="G304" t="s">
        <v>102</v>
      </c>
      <c r="H304">
        <v>2017000191</v>
      </c>
      <c r="I304">
        <v>40</v>
      </c>
      <c r="J304">
        <v>40</v>
      </c>
      <c r="K304">
        <v>100</v>
      </c>
      <c r="L304">
        <v>100</v>
      </c>
      <c r="M304" t="s">
        <v>94</v>
      </c>
      <c r="N304" t="b">
        <f t="shared" si="4"/>
        <v>1</v>
      </c>
      <c r="O304">
        <v>100012</v>
      </c>
      <c r="P304" t="s">
        <v>64</v>
      </c>
      <c r="Q304" t="s">
        <v>65</v>
      </c>
      <c r="R304" t="s">
        <v>91</v>
      </c>
      <c r="T304" t="s">
        <v>67</v>
      </c>
      <c r="U304" t="s">
        <v>102</v>
      </c>
      <c r="W304">
        <v>2017000191</v>
      </c>
      <c r="X304">
        <v>40</v>
      </c>
      <c r="Y304">
        <v>40</v>
      </c>
      <c r="Z304">
        <v>0</v>
      </c>
      <c r="AA304">
        <v>40</v>
      </c>
      <c r="AB304">
        <v>100</v>
      </c>
      <c r="AC304">
        <v>100</v>
      </c>
      <c r="AD304">
        <v>100</v>
      </c>
      <c r="AE304">
        <v>100</v>
      </c>
      <c r="AF304">
        <v>0</v>
      </c>
      <c r="AG304">
        <v>100</v>
      </c>
    </row>
    <row r="305" spans="1:33" x14ac:dyDescent="0.25">
      <c r="A305">
        <v>100012</v>
      </c>
      <c r="B305" t="s">
        <v>64</v>
      </c>
      <c r="C305" t="s">
        <v>65</v>
      </c>
      <c r="D305" t="s">
        <v>91</v>
      </c>
      <c r="F305" t="s">
        <v>67</v>
      </c>
      <c r="G305" t="s">
        <v>102</v>
      </c>
      <c r="H305">
        <v>2017000192</v>
      </c>
      <c r="I305">
        <v>40</v>
      </c>
      <c r="J305">
        <v>39</v>
      </c>
      <c r="K305">
        <v>100</v>
      </c>
      <c r="L305">
        <v>98</v>
      </c>
      <c r="M305" t="s">
        <v>94</v>
      </c>
      <c r="N305" t="b">
        <f t="shared" si="4"/>
        <v>1</v>
      </c>
      <c r="O305">
        <v>100012</v>
      </c>
      <c r="P305" t="s">
        <v>64</v>
      </c>
      <c r="Q305" t="s">
        <v>65</v>
      </c>
      <c r="R305" t="s">
        <v>91</v>
      </c>
      <c r="T305" t="s">
        <v>67</v>
      </c>
      <c r="U305" t="s">
        <v>102</v>
      </c>
      <c r="W305">
        <v>2017000192</v>
      </c>
      <c r="X305">
        <v>40</v>
      </c>
      <c r="Y305">
        <v>39</v>
      </c>
      <c r="Z305">
        <v>0</v>
      </c>
      <c r="AA305">
        <v>39</v>
      </c>
      <c r="AB305">
        <v>100</v>
      </c>
      <c r="AC305">
        <v>97.5</v>
      </c>
      <c r="AD305">
        <v>100</v>
      </c>
      <c r="AE305">
        <v>97.5</v>
      </c>
      <c r="AF305">
        <v>0</v>
      </c>
      <c r="AG305">
        <v>98</v>
      </c>
    </row>
    <row r="306" spans="1:33" x14ac:dyDescent="0.25">
      <c r="A306">
        <v>100012</v>
      </c>
      <c r="B306" t="s">
        <v>64</v>
      </c>
      <c r="C306" t="s">
        <v>65</v>
      </c>
      <c r="D306" t="s">
        <v>91</v>
      </c>
      <c r="F306" t="s">
        <v>67</v>
      </c>
      <c r="G306" t="s">
        <v>102</v>
      </c>
      <c r="H306">
        <v>2017000193</v>
      </c>
      <c r="I306">
        <v>40</v>
      </c>
      <c r="J306">
        <v>39</v>
      </c>
      <c r="K306">
        <v>100</v>
      </c>
      <c r="L306">
        <v>98</v>
      </c>
      <c r="M306" t="s">
        <v>94</v>
      </c>
      <c r="N306" t="b">
        <f t="shared" si="4"/>
        <v>1</v>
      </c>
      <c r="O306">
        <v>100012</v>
      </c>
      <c r="P306" t="s">
        <v>64</v>
      </c>
      <c r="Q306" t="s">
        <v>65</v>
      </c>
      <c r="R306" t="s">
        <v>91</v>
      </c>
      <c r="T306" t="s">
        <v>67</v>
      </c>
      <c r="U306" t="s">
        <v>102</v>
      </c>
      <c r="W306">
        <v>2017000193</v>
      </c>
      <c r="X306">
        <v>40</v>
      </c>
      <c r="Y306">
        <v>39</v>
      </c>
      <c r="Z306">
        <v>0</v>
      </c>
      <c r="AA306">
        <v>39</v>
      </c>
      <c r="AB306">
        <v>100</v>
      </c>
      <c r="AC306">
        <v>97.5</v>
      </c>
      <c r="AD306">
        <v>100</v>
      </c>
      <c r="AE306">
        <v>97.5</v>
      </c>
      <c r="AF306">
        <v>0</v>
      </c>
      <c r="AG306">
        <v>98</v>
      </c>
    </row>
    <row r="307" spans="1:33" x14ac:dyDescent="0.25">
      <c r="A307">
        <v>100012</v>
      </c>
      <c r="B307" t="s">
        <v>64</v>
      </c>
      <c r="C307" t="s">
        <v>65</v>
      </c>
      <c r="D307" t="s">
        <v>91</v>
      </c>
      <c r="F307" t="s">
        <v>67</v>
      </c>
      <c r="G307" t="s">
        <v>102</v>
      </c>
      <c r="H307">
        <v>2017000194</v>
      </c>
      <c r="I307">
        <v>40</v>
      </c>
      <c r="J307">
        <v>40</v>
      </c>
      <c r="K307">
        <v>100</v>
      </c>
      <c r="L307">
        <v>100</v>
      </c>
      <c r="M307" t="s">
        <v>94</v>
      </c>
      <c r="N307" t="b">
        <f t="shared" si="4"/>
        <v>1</v>
      </c>
      <c r="O307">
        <v>100012</v>
      </c>
      <c r="P307" t="s">
        <v>64</v>
      </c>
      <c r="Q307" t="s">
        <v>65</v>
      </c>
      <c r="R307" t="s">
        <v>91</v>
      </c>
      <c r="T307" t="s">
        <v>67</v>
      </c>
      <c r="U307" t="s">
        <v>102</v>
      </c>
      <c r="W307">
        <v>2017000194</v>
      </c>
      <c r="X307">
        <v>40</v>
      </c>
      <c r="Y307">
        <v>40</v>
      </c>
      <c r="Z307">
        <v>0</v>
      </c>
      <c r="AA307">
        <v>40</v>
      </c>
      <c r="AB307">
        <v>100</v>
      </c>
      <c r="AC307">
        <v>100</v>
      </c>
      <c r="AD307">
        <v>100</v>
      </c>
      <c r="AE307">
        <v>100</v>
      </c>
      <c r="AF307">
        <v>0</v>
      </c>
      <c r="AG307">
        <v>100</v>
      </c>
    </row>
    <row r="308" spans="1:33" x14ac:dyDescent="0.25">
      <c r="A308">
        <v>100012</v>
      </c>
      <c r="B308" t="s">
        <v>64</v>
      </c>
      <c r="C308" t="s">
        <v>65</v>
      </c>
      <c r="D308" t="s">
        <v>91</v>
      </c>
      <c r="F308" t="s">
        <v>96</v>
      </c>
      <c r="G308" t="s">
        <v>102</v>
      </c>
      <c r="H308">
        <v>2017000195</v>
      </c>
      <c r="I308">
        <v>40</v>
      </c>
      <c r="J308">
        <v>40</v>
      </c>
      <c r="K308">
        <v>100</v>
      </c>
      <c r="L308">
        <v>100</v>
      </c>
      <c r="M308" t="s">
        <v>94</v>
      </c>
      <c r="N308" t="b">
        <f t="shared" si="4"/>
        <v>1</v>
      </c>
      <c r="O308">
        <v>100012</v>
      </c>
      <c r="P308" t="s">
        <v>64</v>
      </c>
      <c r="Q308" t="s">
        <v>65</v>
      </c>
      <c r="R308" t="s">
        <v>91</v>
      </c>
      <c r="T308" t="s">
        <v>96</v>
      </c>
      <c r="U308" t="s">
        <v>102</v>
      </c>
      <c r="W308">
        <v>2017000195</v>
      </c>
      <c r="X308">
        <v>40</v>
      </c>
      <c r="Y308">
        <v>40</v>
      </c>
      <c r="Z308">
        <v>0</v>
      </c>
      <c r="AA308">
        <v>40</v>
      </c>
      <c r="AB308">
        <v>100</v>
      </c>
      <c r="AC308">
        <v>100</v>
      </c>
      <c r="AD308">
        <v>100</v>
      </c>
      <c r="AE308">
        <v>100</v>
      </c>
      <c r="AF308">
        <v>0</v>
      </c>
      <c r="AG308">
        <v>100</v>
      </c>
    </row>
    <row r="309" spans="1:33" x14ac:dyDescent="0.25">
      <c r="A309">
        <v>100012</v>
      </c>
      <c r="B309" t="s">
        <v>64</v>
      </c>
      <c r="C309" t="s">
        <v>65</v>
      </c>
      <c r="D309" t="s">
        <v>91</v>
      </c>
      <c r="F309" t="s">
        <v>96</v>
      </c>
      <c r="G309" t="s">
        <v>102</v>
      </c>
      <c r="H309">
        <v>2017000196</v>
      </c>
      <c r="I309">
        <v>40</v>
      </c>
      <c r="J309">
        <v>37</v>
      </c>
      <c r="K309">
        <v>100</v>
      </c>
      <c r="L309">
        <v>93</v>
      </c>
      <c r="M309" t="s">
        <v>94</v>
      </c>
      <c r="N309" t="b">
        <f t="shared" si="4"/>
        <v>1</v>
      </c>
      <c r="O309">
        <v>100012</v>
      </c>
      <c r="P309" t="s">
        <v>64</v>
      </c>
      <c r="Q309" t="s">
        <v>65</v>
      </c>
      <c r="R309" t="s">
        <v>91</v>
      </c>
      <c r="T309" t="s">
        <v>96</v>
      </c>
      <c r="U309" t="s">
        <v>102</v>
      </c>
      <c r="W309">
        <v>2017000196</v>
      </c>
      <c r="X309">
        <v>40</v>
      </c>
      <c r="Y309">
        <v>37</v>
      </c>
      <c r="Z309">
        <v>0</v>
      </c>
      <c r="AA309">
        <v>37</v>
      </c>
      <c r="AB309">
        <v>100</v>
      </c>
      <c r="AC309">
        <v>92.5</v>
      </c>
      <c r="AD309">
        <v>100</v>
      </c>
      <c r="AE309">
        <v>92.5</v>
      </c>
      <c r="AF309">
        <v>0</v>
      </c>
      <c r="AG309">
        <v>93</v>
      </c>
    </row>
    <row r="310" spans="1:33" x14ac:dyDescent="0.25">
      <c r="A310">
        <v>100012</v>
      </c>
      <c r="B310" t="s">
        <v>64</v>
      </c>
      <c r="C310" t="s">
        <v>65</v>
      </c>
      <c r="D310" t="s">
        <v>91</v>
      </c>
      <c r="F310" t="s">
        <v>96</v>
      </c>
      <c r="G310" t="s">
        <v>102</v>
      </c>
      <c r="H310">
        <v>2017000197</v>
      </c>
      <c r="I310">
        <v>40</v>
      </c>
      <c r="J310">
        <v>36.75</v>
      </c>
      <c r="K310">
        <v>100</v>
      </c>
      <c r="L310">
        <v>92</v>
      </c>
      <c r="M310" t="s">
        <v>94</v>
      </c>
      <c r="N310" t="b">
        <f t="shared" si="4"/>
        <v>1</v>
      </c>
      <c r="O310">
        <v>100012</v>
      </c>
      <c r="P310" t="s">
        <v>64</v>
      </c>
      <c r="Q310" t="s">
        <v>65</v>
      </c>
      <c r="R310" t="s">
        <v>91</v>
      </c>
      <c r="T310" t="s">
        <v>96</v>
      </c>
      <c r="U310" t="s">
        <v>102</v>
      </c>
      <c r="W310">
        <v>2017000197</v>
      </c>
      <c r="X310">
        <v>40</v>
      </c>
      <c r="Y310">
        <v>36.75</v>
      </c>
      <c r="Z310">
        <v>0</v>
      </c>
      <c r="AA310">
        <v>36.75</v>
      </c>
      <c r="AB310">
        <v>100</v>
      </c>
      <c r="AC310">
        <v>91.875</v>
      </c>
      <c r="AD310">
        <v>100</v>
      </c>
      <c r="AE310">
        <v>91.875</v>
      </c>
      <c r="AF310">
        <v>0</v>
      </c>
      <c r="AG310">
        <v>92</v>
      </c>
    </row>
    <row r="311" spans="1:33" x14ac:dyDescent="0.25">
      <c r="A311">
        <v>100012</v>
      </c>
      <c r="B311" t="s">
        <v>64</v>
      </c>
      <c r="C311" t="s">
        <v>65</v>
      </c>
      <c r="D311" t="s">
        <v>91</v>
      </c>
      <c r="F311" t="s">
        <v>96</v>
      </c>
      <c r="G311" t="s">
        <v>102</v>
      </c>
      <c r="H311">
        <v>2017000198</v>
      </c>
      <c r="I311">
        <v>40</v>
      </c>
      <c r="J311">
        <v>39</v>
      </c>
      <c r="K311">
        <v>100</v>
      </c>
      <c r="L311">
        <v>98</v>
      </c>
      <c r="M311" t="s">
        <v>94</v>
      </c>
      <c r="N311" t="b">
        <f t="shared" si="4"/>
        <v>1</v>
      </c>
      <c r="O311">
        <v>100012</v>
      </c>
      <c r="P311" t="s">
        <v>64</v>
      </c>
      <c r="Q311" t="s">
        <v>65</v>
      </c>
      <c r="R311" t="s">
        <v>91</v>
      </c>
      <c r="T311" t="s">
        <v>96</v>
      </c>
      <c r="U311" t="s">
        <v>102</v>
      </c>
      <c r="W311">
        <v>2017000198</v>
      </c>
      <c r="X311">
        <v>40</v>
      </c>
      <c r="Y311">
        <v>39</v>
      </c>
      <c r="Z311">
        <v>0</v>
      </c>
      <c r="AA311">
        <v>39</v>
      </c>
      <c r="AB311">
        <v>100</v>
      </c>
      <c r="AC311">
        <v>97.5</v>
      </c>
      <c r="AD311">
        <v>100</v>
      </c>
      <c r="AE311">
        <v>97.5</v>
      </c>
      <c r="AF311">
        <v>0</v>
      </c>
      <c r="AG311">
        <v>98</v>
      </c>
    </row>
    <row r="312" spans="1:33" x14ac:dyDescent="0.25">
      <c r="A312">
        <v>100012</v>
      </c>
      <c r="B312" t="s">
        <v>64</v>
      </c>
      <c r="C312" t="s">
        <v>65</v>
      </c>
      <c r="D312" t="s">
        <v>91</v>
      </c>
      <c r="F312" t="s">
        <v>96</v>
      </c>
      <c r="G312" t="s">
        <v>102</v>
      </c>
      <c r="H312">
        <v>2017000199</v>
      </c>
      <c r="I312">
        <v>40</v>
      </c>
      <c r="J312">
        <v>40</v>
      </c>
      <c r="K312">
        <v>100</v>
      </c>
      <c r="L312">
        <v>100</v>
      </c>
      <c r="M312" t="s">
        <v>94</v>
      </c>
      <c r="N312" t="b">
        <f t="shared" si="4"/>
        <v>1</v>
      </c>
      <c r="O312">
        <v>100012</v>
      </c>
      <c r="P312" t="s">
        <v>64</v>
      </c>
      <c r="Q312" t="s">
        <v>65</v>
      </c>
      <c r="R312" t="s">
        <v>91</v>
      </c>
      <c r="T312" t="s">
        <v>96</v>
      </c>
      <c r="U312" t="s">
        <v>102</v>
      </c>
      <c r="W312">
        <v>2017000199</v>
      </c>
      <c r="X312">
        <v>40</v>
      </c>
      <c r="Y312">
        <v>40</v>
      </c>
      <c r="Z312">
        <v>0</v>
      </c>
      <c r="AA312">
        <v>40</v>
      </c>
      <c r="AB312">
        <v>100</v>
      </c>
      <c r="AC312">
        <v>100</v>
      </c>
      <c r="AD312">
        <v>100</v>
      </c>
      <c r="AE312">
        <v>100</v>
      </c>
      <c r="AF312">
        <v>0</v>
      </c>
      <c r="AG312">
        <v>100</v>
      </c>
    </row>
    <row r="313" spans="1:33" x14ac:dyDescent="0.25">
      <c r="A313">
        <v>100012</v>
      </c>
      <c r="B313" t="s">
        <v>64</v>
      </c>
      <c r="C313" t="s">
        <v>65</v>
      </c>
      <c r="D313" t="s">
        <v>91</v>
      </c>
      <c r="F313" t="s">
        <v>96</v>
      </c>
      <c r="G313" t="s">
        <v>102</v>
      </c>
      <c r="H313">
        <v>2017000200</v>
      </c>
      <c r="I313">
        <v>40</v>
      </c>
      <c r="J313">
        <v>39</v>
      </c>
      <c r="K313">
        <v>100</v>
      </c>
      <c r="L313">
        <v>98</v>
      </c>
      <c r="M313" t="s">
        <v>94</v>
      </c>
      <c r="N313" t="b">
        <f t="shared" si="4"/>
        <v>1</v>
      </c>
      <c r="O313">
        <v>100012</v>
      </c>
      <c r="P313" t="s">
        <v>64</v>
      </c>
      <c r="Q313" t="s">
        <v>65</v>
      </c>
      <c r="R313" t="s">
        <v>91</v>
      </c>
      <c r="T313" t="s">
        <v>96</v>
      </c>
      <c r="U313" t="s">
        <v>102</v>
      </c>
      <c r="W313">
        <v>2017000200</v>
      </c>
      <c r="X313">
        <v>40</v>
      </c>
      <c r="Y313">
        <v>39</v>
      </c>
      <c r="Z313">
        <v>0</v>
      </c>
      <c r="AA313">
        <v>39</v>
      </c>
      <c r="AB313">
        <v>100</v>
      </c>
      <c r="AC313">
        <v>97.5</v>
      </c>
      <c r="AD313">
        <v>100</v>
      </c>
      <c r="AE313">
        <v>97.5</v>
      </c>
      <c r="AF313">
        <v>0</v>
      </c>
      <c r="AG313">
        <v>98</v>
      </c>
    </row>
    <row r="314" spans="1:33" x14ac:dyDescent="0.25">
      <c r="A314">
        <v>100012</v>
      </c>
      <c r="B314" t="s">
        <v>64</v>
      </c>
      <c r="C314" t="s">
        <v>65</v>
      </c>
      <c r="D314" t="s">
        <v>91</v>
      </c>
      <c r="F314" t="s">
        <v>96</v>
      </c>
      <c r="G314" t="s">
        <v>102</v>
      </c>
      <c r="H314">
        <v>2017000201</v>
      </c>
      <c r="I314">
        <v>40</v>
      </c>
      <c r="J314">
        <v>36.5</v>
      </c>
      <c r="K314">
        <v>100</v>
      </c>
      <c r="L314">
        <v>91</v>
      </c>
      <c r="M314" t="s">
        <v>94</v>
      </c>
      <c r="N314" t="b">
        <f t="shared" si="4"/>
        <v>1</v>
      </c>
      <c r="O314">
        <v>100012</v>
      </c>
      <c r="P314" t="s">
        <v>64</v>
      </c>
      <c r="Q314" t="s">
        <v>65</v>
      </c>
      <c r="R314" t="s">
        <v>91</v>
      </c>
      <c r="T314" t="s">
        <v>96</v>
      </c>
      <c r="U314" t="s">
        <v>102</v>
      </c>
      <c r="W314">
        <v>2017000201</v>
      </c>
      <c r="X314">
        <v>40</v>
      </c>
      <c r="Y314">
        <v>36.5</v>
      </c>
      <c r="Z314">
        <v>0</v>
      </c>
      <c r="AA314">
        <v>36.5</v>
      </c>
      <c r="AB314">
        <v>100</v>
      </c>
      <c r="AC314">
        <v>91.25</v>
      </c>
      <c r="AD314">
        <v>100</v>
      </c>
      <c r="AE314">
        <v>91.25</v>
      </c>
      <c r="AF314">
        <v>0</v>
      </c>
      <c r="AG314">
        <v>91</v>
      </c>
    </row>
    <row r="315" spans="1:33" x14ac:dyDescent="0.25">
      <c r="A315">
        <v>100012</v>
      </c>
      <c r="B315" t="s">
        <v>64</v>
      </c>
      <c r="C315" t="s">
        <v>65</v>
      </c>
      <c r="D315" t="s">
        <v>91</v>
      </c>
      <c r="F315" t="s">
        <v>96</v>
      </c>
      <c r="G315" t="s">
        <v>102</v>
      </c>
      <c r="H315">
        <v>2017000202</v>
      </c>
      <c r="I315">
        <v>40</v>
      </c>
      <c r="J315">
        <v>39</v>
      </c>
      <c r="K315">
        <v>100</v>
      </c>
      <c r="L315">
        <v>98</v>
      </c>
      <c r="M315" t="s">
        <v>94</v>
      </c>
      <c r="N315" t="b">
        <f t="shared" si="4"/>
        <v>1</v>
      </c>
      <c r="O315">
        <v>100012</v>
      </c>
      <c r="P315" t="s">
        <v>64</v>
      </c>
      <c r="Q315" t="s">
        <v>65</v>
      </c>
      <c r="R315" t="s">
        <v>91</v>
      </c>
      <c r="T315" t="s">
        <v>96</v>
      </c>
      <c r="U315" t="s">
        <v>102</v>
      </c>
      <c r="W315">
        <v>2017000202</v>
      </c>
      <c r="X315">
        <v>40</v>
      </c>
      <c r="Y315">
        <v>39</v>
      </c>
      <c r="Z315">
        <v>0</v>
      </c>
      <c r="AA315">
        <v>39</v>
      </c>
      <c r="AB315">
        <v>100</v>
      </c>
      <c r="AC315">
        <v>97.5</v>
      </c>
      <c r="AD315">
        <v>100</v>
      </c>
      <c r="AE315">
        <v>97.5</v>
      </c>
      <c r="AF315">
        <v>0</v>
      </c>
      <c r="AG315">
        <v>98</v>
      </c>
    </row>
    <row r="316" spans="1:33" x14ac:dyDescent="0.25">
      <c r="A316">
        <v>100012</v>
      </c>
      <c r="B316" t="s">
        <v>64</v>
      </c>
      <c r="C316" t="s">
        <v>65</v>
      </c>
      <c r="D316" t="s">
        <v>91</v>
      </c>
      <c r="F316" t="s">
        <v>96</v>
      </c>
      <c r="G316" t="s">
        <v>102</v>
      </c>
      <c r="H316">
        <v>2017000203</v>
      </c>
      <c r="I316">
        <v>40</v>
      </c>
      <c r="J316">
        <v>40</v>
      </c>
      <c r="K316">
        <v>100</v>
      </c>
      <c r="L316">
        <v>100</v>
      </c>
      <c r="M316" t="s">
        <v>94</v>
      </c>
      <c r="N316" t="b">
        <f t="shared" si="4"/>
        <v>1</v>
      </c>
      <c r="O316">
        <v>100012</v>
      </c>
      <c r="P316" t="s">
        <v>64</v>
      </c>
      <c r="Q316" t="s">
        <v>65</v>
      </c>
      <c r="R316" t="s">
        <v>91</v>
      </c>
      <c r="T316" t="s">
        <v>96</v>
      </c>
      <c r="U316" t="s">
        <v>102</v>
      </c>
      <c r="W316">
        <v>2017000203</v>
      </c>
      <c r="X316">
        <v>40</v>
      </c>
      <c r="Y316">
        <v>40</v>
      </c>
      <c r="Z316">
        <v>0</v>
      </c>
      <c r="AA316">
        <v>40</v>
      </c>
      <c r="AB316">
        <v>100</v>
      </c>
      <c r="AC316">
        <v>100</v>
      </c>
      <c r="AD316">
        <v>100</v>
      </c>
      <c r="AE316">
        <v>100</v>
      </c>
      <c r="AF316">
        <v>0</v>
      </c>
      <c r="AG316">
        <v>100</v>
      </c>
    </row>
    <row r="317" spans="1:33" x14ac:dyDescent="0.25">
      <c r="A317">
        <v>100012</v>
      </c>
      <c r="B317" t="s">
        <v>64</v>
      </c>
      <c r="C317" t="s">
        <v>65</v>
      </c>
      <c r="D317" t="s">
        <v>91</v>
      </c>
      <c r="F317" t="s">
        <v>96</v>
      </c>
      <c r="G317" t="s">
        <v>102</v>
      </c>
      <c r="H317">
        <v>2017000204</v>
      </c>
      <c r="I317">
        <v>40</v>
      </c>
      <c r="J317">
        <v>40</v>
      </c>
      <c r="K317">
        <v>100</v>
      </c>
      <c r="L317">
        <v>100</v>
      </c>
      <c r="M317" t="s">
        <v>94</v>
      </c>
      <c r="N317" t="b">
        <f t="shared" si="4"/>
        <v>1</v>
      </c>
      <c r="O317">
        <v>100012</v>
      </c>
      <c r="P317" t="s">
        <v>64</v>
      </c>
      <c r="Q317" t="s">
        <v>65</v>
      </c>
      <c r="R317" t="s">
        <v>91</v>
      </c>
      <c r="T317" t="s">
        <v>96</v>
      </c>
      <c r="U317" t="s">
        <v>102</v>
      </c>
      <c r="W317">
        <v>2017000204</v>
      </c>
      <c r="X317">
        <v>40</v>
      </c>
      <c r="Y317">
        <v>40</v>
      </c>
      <c r="Z317">
        <v>0</v>
      </c>
      <c r="AA317">
        <v>40</v>
      </c>
      <c r="AB317">
        <v>100</v>
      </c>
      <c r="AC317">
        <v>100</v>
      </c>
      <c r="AD317">
        <v>100</v>
      </c>
      <c r="AE317">
        <v>100</v>
      </c>
      <c r="AF317">
        <v>0</v>
      </c>
      <c r="AG317">
        <v>100</v>
      </c>
    </row>
    <row r="318" spans="1:33" x14ac:dyDescent="0.25">
      <c r="A318">
        <v>100012</v>
      </c>
      <c r="B318" t="s">
        <v>64</v>
      </c>
      <c r="C318" t="s">
        <v>65</v>
      </c>
      <c r="D318" t="s">
        <v>91</v>
      </c>
      <c r="F318" t="s">
        <v>96</v>
      </c>
      <c r="G318" t="s">
        <v>102</v>
      </c>
      <c r="H318">
        <v>2017000205</v>
      </c>
      <c r="I318">
        <v>40</v>
      </c>
      <c r="J318">
        <v>40</v>
      </c>
      <c r="K318">
        <v>100</v>
      </c>
      <c r="L318">
        <v>100</v>
      </c>
      <c r="M318" t="s">
        <v>94</v>
      </c>
      <c r="N318" t="b">
        <f t="shared" si="4"/>
        <v>1</v>
      </c>
      <c r="O318">
        <v>100012</v>
      </c>
      <c r="P318" t="s">
        <v>64</v>
      </c>
      <c r="Q318" t="s">
        <v>65</v>
      </c>
      <c r="R318" t="s">
        <v>91</v>
      </c>
      <c r="T318" t="s">
        <v>96</v>
      </c>
      <c r="U318" t="s">
        <v>102</v>
      </c>
      <c r="W318">
        <v>2017000205</v>
      </c>
      <c r="X318">
        <v>40</v>
      </c>
      <c r="Y318">
        <v>40</v>
      </c>
      <c r="Z318">
        <v>0</v>
      </c>
      <c r="AA318">
        <v>40</v>
      </c>
      <c r="AB318">
        <v>100</v>
      </c>
      <c r="AC318">
        <v>100</v>
      </c>
      <c r="AD318">
        <v>100</v>
      </c>
      <c r="AE318">
        <v>100</v>
      </c>
      <c r="AF318">
        <v>0</v>
      </c>
      <c r="AG318">
        <v>100</v>
      </c>
    </row>
    <row r="319" spans="1:33" x14ac:dyDescent="0.25">
      <c r="A319">
        <v>100012</v>
      </c>
      <c r="B319" t="s">
        <v>64</v>
      </c>
      <c r="C319" t="s">
        <v>65</v>
      </c>
      <c r="D319" t="s">
        <v>91</v>
      </c>
      <c r="F319" t="s">
        <v>96</v>
      </c>
      <c r="G319" t="s">
        <v>102</v>
      </c>
      <c r="H319">
        <v>2017000207</v>
      </c>
      <c r="I319">
        <v>40</v>
      </c>
      <c r="J319">
        <v>40</v>
      </c>
      <c r="K319">
        <v>100</v>
      </c>
      <c r="L319">
        <v>100</v>
      </c>
      <c r="M319" t="s">
        <v>94</v>
      </c>
      <c r="N319" t="b">
        <f t="shared" si="4"/>
        <v>1</v>
      </c>
      <c r="O319">
        <v>100012</v>
      </c>
      <c r="P319" t="s">
        <v>64</v>
      </c>
      <c r="Q319" t="s">
        <v>65</v>
      </c>
      <c r="R319" t="s">
        <v>91</v>
      </c>
      <c r="T319" t="s">
        <v>96</v>
      </c>
      <c r="U319" t="s">
        <v>102</v>
      </c>
      <c r="W319">
        <v>2017000207</v>
      </c>
      <c r="X319">
        <v>40</v>
      </c>
      <c r="Y319">
        <v>40</v>
      </c>
      <c r="Z319">
        <v>0</v>
      </c>
      <c r="AA319">
        <v>40</v>
      </c>
      <c r="AB319">
        <v>100</v>
      </c>
      <c r="AC319">
        <v>100</v>
      </c>
      <c r="AD319">
        <v>100</v>
      </c>
      <c r="AE319">
        <v>100</v>
      </c>
      <c r="AF319">
        <v>0</v>
      </c>
      <c r="AG319">
        <v>100</v>
      </c>
    </row>
    <row r="320" spans="1:33" x14ac:dyDescent="0.25">
      <c r="A320">
        <v>100012</v>
      </c>
      <c r="B320" t="s">
        <v>64</v>
      </c>
      <c r="C320" t="s">
        <v>65</v>
      </c>
      <c r="D320" t="s">
        <v>91</v>
      </c>
      <c r="F320" t="s">
        <v>96</v>
      </c>
      <c r="G320" t="s">
        <v>102</v>
      </c>
      <c r="H320">
        <v>2017000208</v>
      </c>
      <c r="I320">
        <v>40</v>
      </c>
      <c r="J320">
        <v>39</v>
      </c>
      <c r="K320">
        <v>100</v>
      </c>
      <c r="L320">
        <v>98</v>
      </c>
      <c r="M320" t="s">
        <v>94</v>
      </c>
      <c r="N320" t="b">
        <f t="shared" si="4"/>
        <v>1</v>
      </c>
      <c r="O320">
        <v>100012</v>
      </c>
      <c r="P320" t="s">
        <v>64</v>
      </c>
      <c r="Q320" t="s">
        <v>65</v>
      </c>
      <c r="R320" t="s">
        <v>91</v>
      </c>
      <c r="T320" t="s">
        <v>96</v>
      </c>
      <c r="U320" t="s">
        <v>102</v>
      </c>
      <c r="W320">
        <v>2017000208</v>
      </c>
      <c r="X320">
        <v>40</v>
      </c>
      <c r="Y320">
        <v>39</v>
      </c>
      <c r="Z320">
        <v>0</v>
      </c>
      <c r="AA320">
        <v>39</v>
      </c>
      <c r="AB320">
        <v>100</v>
      </c>
      <c r="AC320">
        <v>97.5</v>
      </c>
      <c r="AD320">
        <v>100</v>
      </c>
      <c r="AE320">
        <v>97.5</v>
      </c>
      <c r="AF320">
        <v>0</v>
      </c>
      <c r="AG320">
        <v>98</v>
      </c>
    </row>
    <row r="321" spans="1:33" x14ac:dyDescent="0.25">
      <c r="A321">
        <v>100012</v>
      </c>
      <c r="B321" t="s">
        <v>64</v>
      </c>
      <c r="C321" t="s">
        <v>65</v>
      </c>
      <c r="D321" t="s">
        <v>91</v>
      </c>
      <c r="F321" t="s">
        <v>96</v>
      </c>
      <c r="G321" t="s">
        <v>102</v>
      </c>
      <c r="H321">
        <v>2017000209</v>
      </c>
      <c r="I321">
        <v>40</v>
      </c>
      <c r="J321">
        <v>40</v>
      </c>
      <c r="K321">
        <v>100</v>
      </c>
      <c r="L321">
        <v>100</v>
      </c>
      <c r="M321" t="s">
        <v>94</v>
      </c>
      <c r="N321" t="b">
        <f t="shared" si="4"/>
        <v>1</v>
      </c>
      <c r="O321">
        <v>100012</v>
      </c>
      <c r="P321" t="s">
        <v>64</v>
      </c>
      <c r="Q321" t="s">
        <v>65</v>
      </c>
      <c r="R321" t="s">
        <v>91</v>
      </c>
      <c r="T321" t="s">
        <v>96</v>
      </c>
      <c r="U321" t="s">
        <v>102</v>
      </c>
      <c r="W321">
        <v>2017000209</v>
      </c>
      <c r="X321">
        <v>40</v>
      </c>
      <c r="Y321">
        <v>40</v>
      </c>
      <c r="Z321">
        <v>0</v>
      </c>
      <c r="AA321">
        <v>40</v>
      </c>
      <c r="AB321">
        <v>100</v>
      </c>
      <c r="AC321">
        <v>100</v>
      </c>
      <c r="AD321">
        <v>100</v>
      </c>
      <c r="AE321">
        <v>100</v>
      </c>
      <c r="AF321">
        <v>0</v>
      </c>
      <c r="AG321">
        <v>100</v>
      </c>
    </row>
    <row r="322" spans="1:33" x14ac:dyDescent="0.25">
      <c r="A322">
        <v>100012</v>
      </c>
      <c r="B322" t="s">
        <v>64</v>
      </c>
      <c r="C322" t="s">
        <v>65</v>
      </c>
      <c r="D322" t="s">
        <v>91</v>
      </c>
      <c r="F322" t="s">
        <v>96</v>
      </c>
      <c r="G322" t="s">
        <v>102</v>
      </c>
      <c r="H322">
        <v>2017000210</v>
      </c>
      <c r="I322">
        <v>40</v>
      </c>
      <c r="J322">
        <v>38.5</v>
      </c>
      <c r="K322">
        <v>100</v>
      </c>
      <c r="L322">
        <v>96</v>
      </c>
      <c r="M322" t="s">
        <v>94</v>
      </c>
      <c r="N322" t="b">
        <f t="shared" si="4"/>
        <v>1</v>
      </c>
      <c r="O322">
        <v>100012</v>
      </c>
      <c r="P322" t="s">
        <v>64</v>
      </c>
      <c r="Q322" t="s">
        <v>65</v>
      </c>
      <c r="R322" t="s">
        <v>91</v>
      </c>
      <c r="T322" t="s">
        <v>96</v>
      </c>
      <c r="U322" t="s">
        <v>102</v>
      </c>
      <c r="W322">
        <v>2017000210</v>
      </c>
      <c r="X322">
        <v>40</v>
      </c>
      <c r="Y322">
        <v>38.5</v>
      </c>
      <c r="Z322">
        <v>0</v>
      </c>
      <c r="AA322">
        <v>38.5</v>
      </c>
      <c r="AB322">
        <v>100</v>
      </c>
      <c r="AC322">
        <v>96.25</v>
      </c>
      <c r="AD322">
        <v>100</v>
      </c>
      <c r="AE322">
        <v>96.25</v>
      </c>
      <c r="AF322">
        <v>0</v>
      </c>
      <c r="AG322">
        <v>96</v>
      </c>
    </row>
    <row r="323" spans="1:33" x14ac:dyDescent="0.25">
      <c r="A323">
        <v>100012</v>
      </c>
      <c r="B323" t="s">
        <v>64</v>
      </c>
      <c r="C323" t="s">
        <v>65</v>
      </c>
      <c r="D323" t="s">
        <v>91</v>
      </c>
      <c r="F323" t="s">
        <v>67</v>
      </c>
      <c r="G323" t="s">
        <v>102</v>
      </c>
      <c r="H323">
        <v>2017000211</v>
      </c>
      <c r="I323">
        <v>40</v>
      </c>
      <c r="J323">
        <v>37</v>
      </c>
      <c r="K323">
        <v>100</v>
      </c>
      <c r="L323">
        <v>93</v>
      </c>
      <c r="M323" t="s">
        <v>94</v>
      </c>
      <c r="N323" t="b">
        <f t="shared" ref="N323:N386" si="5">L323=AG323</f>
        <v>1</v>
      </c>
      <c r="O323">
        <v>100012</v>
      </c>
      <c r="P323" t="s">
        <v>64</v>
      </c>
      <c r="Q323" t="s">
        <v>65</v>
      </c>
      <c r="R323" t="s">
        <v>91</v>
      </c>
      <c r="T323" t="s">
        <v>67</v>
      </c>
      <c r="U323" t="s">
        <v>102</v>
      </c>
      <c r="W323">
        <v>2017000211</v>
      </c>
      <c r="X323">
        <v>40</v>
      </c>
      <c r="Y323">
        <v>37</v>
      </c>
      <c r="Z323">
        <v>0</v>
      </c>
      <c r="AA323">
        <v>37</v>
      </c>
      <c r="AB323">
        <v>100</v>
      </c>
      <c r="AC323">
        <v>92.5</v>
      </c>
      <c r="AD323">
        <v>100</v>
      </c>
      <c r="AE323">
        <v>92.5</v>
      </c>
      <c r="AF323">
        <v>0</v>
      </c>
      <c r="AG323">
        <v>93</v>
      </c>
    </row>
    <row r="324" spans="1:33" x14ac:dyDescent="0.25">
      <c r="A324">
        <v>100012</v>
      </c>
      <c r="B324" t="s">
        <v>64</v>
      </c>
      <c r="C324" t="s">
        <v>65</v>
      </c>
      <c r="D324" t="s">
        <v>91</v>
      </c>
      <c r="F324" t="s">
        <v>96</v>
      </c>
      <c r="G324" t="s">
        <v>102</v>
      </c>
      <c r="H324">
        <v>2017000212</v>
      </c>
      <c r="I324">
        <v>40</v>
      </c>
      <c r="J324">
        <v>39.5</v>
      </c>
      <c r="K324">
        <v>100</v>
      </c>
      <c r="L324">
        <v>99</v>
      </c>
      <c r="M324" t="s">
        <v>94</v>
      </c>
      <c r="N324" t="b">
        <f t="shared" si="5"/>
        <v>1</v>
      </c>
      <c r="O324">
        <v>100012</v>
      </c>
      <c r="P324" t="s">
        <v>64</v>
      </c>
      <c r="Q324" t="s">
        <v>65</v>
      </c>
      <c r="R324" t="s">
        <v>91</v>
      </c>
      <c r="T324" t="s">
        <v>96</v>
      </c>
      <c r="U324" t="s">
        <v>102</v>
      </c>
      <c r="W324">
        <v>2017000212</v>
      </c>
      <c r="X324">
        <v>40</v>
      </c>
      <c r="Y324">
        <v>39.5</v>
      </c>
      <c r="Z324">
        <v>0</v>
      </c>
      <c r="AA324">
        <v>39.5</v>
      </c>
      <c r="AB324">
        <v>100</v>
      </c>
      <c r="AC324">
        <v>98.75</v>
      </c>
      <c r="AD324">
        <v>100</v>
      </c>
      <c r="AE324">
        <v>98.75</v>
      </c>
      <c r="AF324">
        <v>0</v>
      </c>
      <c r="AG324">
        <v>99</v>
      </c>
    </row>
    <row r="325" spans="1:33" x14ac:dyDescent="0.25">
      <c r="A325">
        <v>100012</v>
      </c>
      <c r="B325" t="s">
        <v>64</v>
      </c>
      <c r="C325" t="s">
        <v>65</v>
      </c>
      <c r="D325" t="s">
        <v>91</v>
      </c>
      <c r="F325" t="s">
        <v>96</v>
      </c>
      <c r="G325" t="s">
        <v>102</v>
      </c>
      <c r="H325">
        <v>2017000213</v>
      </c>
      <c r="I325">
        <v>40</v>
      </c>
      <c r="J325">
        <v>40</v>
      </c>
      <c r="K325">
        <v>100</v>
      </c>
      <c r="L325">
        <v>100</v>
      </c>
      <c r="M325" t="s">
        <v>94</v>
      </c>
      <c r="N325" t="b">
        <f t="shared" si="5"/>
        <v>1</v>
      </c>
      <c r="O325">
        <v>100012</v>
      </c>
      <c r="P325" t="s">
        <v>64</v>
      </c>
      <c r="Q325" t="s">
        <v>65</v>
      </c>
      <c r="R325" t="s">
        <v>91</v>
      </c>
      <c r="T325" t="s">
        <v>96</v>
      </c>
      <c r="U325" t="s">
        <v>102</v>
      </c>
      <c r="W325">
        <v>2017000213</v>
      </c>
      <c r="X325">
        <v>40</v>
      </c>
      <c r="Y325">
        <v>40</v>
      </c>
      <c r="Z325">
        <v>0</v>
      </c>
      <c r="AA325">
        <v>40</v>
      </c>
      <c r="AB325">
        <v>100</v>
      </c>
      <c r="AC325">
        <v>100</v>
      </c>
      <c r="AD325">
        <v>100</v>
      </c>
      <c r="AE325">
        <v>100</v>
      </c>
      <c r="AF325">
        <v>0</v>
      </c>
      <c r="AG325">
        <v>100</v>
      </c>
    </row>
    <row r="326" spans="1:33" x14ac:dyDescent="0.25">
      <c r="A326">
        <v>100012</v>
      </c>
      <c r="B326" t="s">
        <v>64</v>
      </c>
      <c r="C326" t="s">
        <v>65</v>
      </c>
      <c r="D326" t="s">
        <v>91</v>
      </c>
      <c r="F326" t="s">
        <v>67</v>
      </c>
      <c r="G326" t="s">
        <v>102</v>
      </c>
      <c r="H326">
        <v>2018000047</v>
      </c>
      <c r="I326">
        <v>40</v>
      </c>
      <c r="J326">
        <v>40</v>
      </c>
      <c r="K326">
        <v>100</v>
      </c>
      <c r="L326">
        <v>100</v>
      </c>
      <c r="M326" t="s">
        <v>94</v>
      </c>
      <c r="N326" t="b">
        <f t="shared" si="5"/>
        <v>1</v>
      </c>
      <c r="O326">
        <v>100012</v>
      </c>
      <c r="P326" t="s">
        <v>64</v>
      </c>
      <c r="Q326" t="s">
        <v>65</v>
      </c>
      <c r="R326" t="s">
        <v>91</v>
      </c>
      <c r="T326" t="s">
        <v>67</v>
      </c>
      <c r="U326" t="s">
        <v>102</v>
      </c>
      <c r="W326">
        <v>2018000047</v>
      </c>
      <c r="X326">
        <v>40</v>
      </c>
      <c r="Y326">
        <v>40</v>
      </c>
      <c r="Z326">
        <v>0</v>
      </c>
      <c r="AA326">
        <v>40</v>
      </c>
      <c r="AB326">
        <v>100</v>
      </c>
      <c r="AC326">
        <v>100</v>
      </c>
      <c r="AD326">
        <v>100</v>
      </c>
      <c r="AE326">
        <v>100</v>
      </c>
      <c r="AF326">
        <v>0</v>
      </c>
      <c r="AG326">
        <v>100</v>
      </c>
    </row>
    <row r="327" spans="1:33" x14ac:dyDescent="0.25">
      <c r="A327">
        <v>100012</v>
      </c>
      <c r="B327" t="s">
        <v>64</v>
      </c>
      <c r="C327" t="s">
        <v>65</v>
      </c>
      <c r="D327" t="s">
        <v>91</v>
      </c>
      <c r="F327" t="s">
        <v>92</v>
      </c>
      <c r="G327" t="s">
        <v>102</v>
      </c>
      <c r="H327">
        <v>2018000090</v>
      </c>
      <c r="I327">
        <v>40</v>
      </c>
      <c r="J327">
        <v>33</v>
      </c>
      <c r="K327">
        <v>100</v>
      </c>
      <c r="L327">
        <v>83</v>
      </c>
      <c r="M327" t="s">
        <v>95</v>
      </c>
      <c r="N327" t="b">
        <f t="shared" si="5"/>
        <v>1</v>
      </c>
      <c r="O327">
        <v>100012</v>
      </c>
      <c r="P327" t="s">
        <v>64</v>
      </c>
      <c r="Q327" t="s">
        <v>65</v>
      </c>
      <c r="R327" t="s">
        <v>91</v>
      </c>
      <c r="T327" t="s">
        <v>92</v>
      </c>
      <c r="U327" t="s">
        <v>102</v>
      </c>
      <c r="W327">
        <v>2018000090</v>
      </c>
      <c r="X327">
        <v>40</v>
      </c>
      <c r="Y327">
        <v>33</v>
      </c>
      <c r="Z327">
        <v>0</v>
      </c>
      <c r="AA327">
        <v>33</v>
      </c>
      <c r="AB327">
        <v>100</v>
      </c>
      <c r="AC327">
        <v>82.5</v>
      </c>
      <c r="AD327">
        <v>100</v>
      </c>
      <c r="AE327">
        <v>82.5</v>
      </c>
      <c r="AF327">
        <v>0</v>
      </c>
      <c r="AG327">
        <v>83</v>
      </c>
    </row>
    <row r="328" spans="1:33" x14ac:dyDescent="0.25">
      <c r="A328">
        <v>100012</v>
      </c>
      <c r="B328" t="s">
        <v>64</v>
      </c>
      <c r="C328" t="s">
        <v>65</v>
      </c>
      <c r="D328" t="s">
        <v>91</v>
      </c>
      <c r="F328" t="s">
        <v>97</v>
      </c>
      <c r="G328" t="s">
        <v>102</v>
      </c>
      <c r="H328">
        <v>2018000108</v>
      </c>
      <c r="I328">
        <v>40</v>
      </c>
      <c r="J328">
        <v>35</v>
      </c>
      <c r="K328">
        <v>100</v>
      </c>
      <c r="L328">
        <v>88</v>
      </c>
      <c r="M328" t="s">
        <v>95</v>
      </c>
      <c r="N328" t="b">
        <f t="shared" si="5"/>
        <v>1</v>
      </c>
      <c r="O328">
        <v>100012</v>
      </c>
      <c r="P328" t="s">
        <v>64</v>
      </c>
      <c r="Q328" t="s">
        <v>65</v>
      </c>
      <c r="R328" t="s">
        <v>91</v>
      </c>
      <c r="T328" t="s">
        <v>97</v>
      </c>
      <c r="U328" t="s">
        <v>102</v>
      </c>
      <c r="W328">
        <v>2018000108</v>
      </c>
      <c r="X328">
        <v>40</v>
      </c>
      <c r="Y328">
        <v>35</v>
      </c>
      <c r="Z328">
        <v>0</v>
      </c>
      <c r="AA328">
        <v>35</v>
      </c>
      <c r="AB328">
        <v>100</v>
      </c>
      <c r="AC328">
        <v>87.5</v>
      </c>
      <c r="AD328">
        <v>100</v>
      </c>
      <c r="AE328">
        <v>87.5</v>
      </c>
      <c r="AF328">
        <v>0</v>
      </c>
      <c r="AG328">
        <v>88</v>
      </c>
    </row>
    <row r="329" spans="1:33" x14ac:dyDescent="0.25">
      <c r="A329">
        <v>100012</v>
      </c>
      <c r="B329" t="s">
        <v>64</v>
      </c>
      <c r="C329" t="s">
        <v>65</v>
      </c>
      <c r="D329" t="s">
        <v>91</v>
      </c>
      <c r="F329" t="s">
        <v>67</v>
      </c>
      <c r="G329" t="s">
        <v>102</v>
      </c>
      <c r="H329">
        <v>2018000160</v>
      </c>
      <c r="I329">
        <v>40</v>
      </c>
      <c r="J329">
        <v>38.5</v>
      </c>
      <c r="K329">
        <v>100</v>
      </c>
      <c r="L329">
        <v>96</v>
      </c>
      <c r="M329" t="s">
        <v>94</v>
      </c>
      <c r="N329" t="b">
        <f t="shared" si="5"/>
        <v>1</v>
      </c>
      <c r="O329">
        <v>100012</v>
      </c>
      <c r="P329" t="s">
        <v>64</v>
      </c>
      <c r="Q329" t="s">
        <v>65</v>
      </c>
      <c r="R329" t="s">
        <v>91</v>
      </c>
      <c r="T329" t="s">
        <v>67</v>
      </c>
      <c r="U329" t="s">
        <v>102</v>
      </c>
      <c r="W329">
        <v>2018000160</v>
      </c>
      <c r="X329">
        <v>40</v>
      </c>
      <c r="Y329">
        <v>38.5</v>
      </c>
      <c r="Z329">
        <v>0</v>
      </c>
      <c r="AA329">
        <v>38.5</v>
      </c>
      <c r="AB329">
        <v>100</v>
      </c>
      <c r="AC329">
        <v>96.25</v>
      </c>
      <c r="AD329">
        <v>100</v>
      </c>
      <c r="AE329">
        <v>96.25</v>
      </c>
      <c r="AF329">
        <v>0</v>
      </c>
      <c r="AG329">
        <v>96</v>
      </c>
    </row>
    <row r="330" spans="1:33" x14ac:dyDescent="0.25">
      <c r="A330">
        <v>100012</v>
      </c>
      <c r="B330" t="s">
        <v>64</v>
      </c>
      <c r="C330" t="s">
        <v>65</v>
      </c>
      <c r="D330" t="s">
        <v>91</v>
      </c>
      <c r="F330" t="s">
        <v>92</v>
      </c>
      <c r="G330" t="s">
        <v>102</v>
      </c>
      <c r="H330">
        <v>2018000187</v>
      </c>
      <c r="I330">
        <v>40</v>
      </c>
      <c r="J330">
        <v>37</v>
      </c>
      <c r="K330">
        <v>100</v>
      </c>
      <c r="L330">
        <v>93</v>
      </c>
      <c r="M330" t="s">
        <v>94</v>
      </c>
      <c r="N330" t="b">
        <f t="shared" si="5"/>
        <v>1</v>
      </c>
      <c r="O330">
        <v>100012</v>
      </c>
      <c r="P330" t="s">
        <v>64</v>
      </c>
      <c r="Q330" t="s">
        <v>65</v>
      </c>
      <c r="R330" t="s">
        <v>91</v>
      </c>
      <c r="T330" t="s">
        <v>92</v>
      </c>
      <c r="U330" t="s">
        <v>102</v>
      </c>
      <c r="W330">
        <v>2018000187</v>
      </c>
      <c r="X330">
        <v>40</v>
      </c>
      <c r="Y330">
        <v>37</v>
      </c>
      <c r="Z330">
        <v>0</v>
      </c>
      <c r="AA330">
        <v>37</v>
      </c>
      <c r="AB330">
        <v>100</v>
      </c>
      <c r="AC330">
        <v>92.5</v>
      </c>
      <c r="AD330">
        <v>100</v>
      </c>
      <c r="AE330">
        <v>92.5</v>
      </c>
      <c r="AF330">
        <v>0</v>
      </c>
      <c r="AG330">
        <v>93</v>
      </c>
    </row>
    <row r="331" spans="1:33" x14ac:dyDescent="0.25">
      <c r="A331">
        <v>100012</v>
      </c>
      <c r="B331" t="s">
        <v>64</v>
      </c>
      <c r="C331" t="s">
        <v>65</v>
      </c>
      <c r="D331" t="s">
        <v>91</v>
      </c>
      <c r="F331" t="s">
        <v>92</v>
      </c>
      <c r="G331" t="s">
        <v>102</v>
      </c>
      <c r="H331">
        <v>2018000218</v>
      </c>
      <c r="I331">
        <v>40</v>
      </c>
      <c r="J331">
        <v>35</v>
      </c>
      <c r="K331">
        <v>100</v>
      </c>
      <c r="L331">
        <v>88</v>
      </c>
      <c r="M331" t="s">
        <v>95</v>
      </c>
      <c r="N331" t="b">
        <f t="shared" si="5"/>
        <v>1</v>
      </c>
      <c r="O331">
        <v>100012</v>
      </c>
      <c r="P331" t="s">
        <v>64</v>
      </c>
      <c r="Q331" t="s">
        <v>65</v>
      </c>
      <c r="R331" t="s">
        <v>91</v>
      </c>
      <c r="T331" t="s">
        <v>92</v>
      </c>
      <c r="U331" t="s">
        <v>102</v>
      </c>
      <c r="W331">
        <v>2018000218</v>
      </c>
      <c r="X331">
        <v>40</v>
      </c>
      <c r="Y331">
        <v>35</v>
      </c>
      <c r="Z331">
        <v>0</v>
      </c>
      <c r="AA331">
        <v>35</v>
      </c>
      <c r="AB331">
        <v>100</v>
      </c>
      <c r="AC331">
        <v>87.5</v>
      </c>
      <c r="AD331">
        <v>100</v>
      </c>
      <c r="AE331">
        <v>87.5</v>
      </c>
      <c r="AF331">
        <v>0</v>
      </c>
      <c r="AG331">
        <v>88</v>
      </c>
    </row>
    <row r="332" spans="1:33" x14ac:dyDescent="0.25">
      <c r="A332">
        <v>100012</v>
      </c>
      <c r="B332" t="s">
        <v>64</v>
      </c>
      <c r="C332" t="s">
        <v>65</v>
      </c>
      <c r="D332" t="s">
        <v>91</v>
      </c>
      <c r="F332" t="s">
        <v>92</v>
      </c>
      <c r="G332" t="s">
        <v>102</v>
      </c>
      <c r="H332">
        <v>2018000242</v>
      </c>
      <c r="I332">
        <v>40</v>
      </c>
      <c r="J332">
        <v>35</v>
      </c>
      <c r="K332">
        <v>100</v>
      </c>
      <c r="L332">
        <v>88</v>
      </c>
      <c r="M332" t="s">
        <v>95</v>
      </c>
      <c r="N332" t="b">
        <f t="shared" si="5"/>
        <v>1</v>
      </c>
      <c r="O332">
        <v>100012</v>
      </c>
      <c r="P332" t="s">
        <v>64</v>
      </c>
      <c r="Q332" t="s">
        <v>65</v>
      </c>
      <c r="R332" t="s">
        <v>91</v>
      </c>
      <c r="T332" t="s">
        <v>92</v>
      </c>
      <c r="U332" t="s">
        <v>102</v>
      </c>
      <c r="W332">
        <v>2018000242</v>
      </c>
      <c r="X332">
        <v>40</v>
      </c>
      <c r="Y332">
        <v>35</v>
      </c>
      <c r="Z332">
        <v>0</v>
      </c>
      <c r="AA332">
        <v>35</v>
      </c>
      <c r="AB332">
        <v>100</v>
      </c>
      <c r="AC332">
        <v>87.5</v>
      </c>
      <c r="AD332">
        <v>100</v>
      </c>
      <c r="AE332">
        <v>87.5</v>
      </c>
      <c r="AF332">
        <v>0</v>
      </c>
      <c r="AG332">
        <v>88</v>
      </c>
    </row>
    <row r="333" spans="1:33" x14ac:dyDescent="0.25">
      <c r="A333">
        <v>100012</v>
      </c>
      <c r="B333" t="s">
        <v>64</v>
      </c>
      <c r="C333" t="s">
        <v>65</v>
      </c>
      <c r="D333" t="s">
        <v>91</v>
      </c>
      <c r="F333" t="s">
        <v>96</v>
      </c>
      <c r="G333" t="s">
        <v>102</v>
      </c>
      <c r="H333">
        <v>2018000259</v>
      </c>
      <c r="I333">
        <v>40</v>
      </c>
      <c r="J333">
        <v>39</v>
      </c>
      <c r="K333">
        <v>100</v>
      </c>
      <c r="L333">
        <v>98</v>
      </c>
      <c r="M333" t="s">
        <v>94</v>
      </c>
      <c r="N333" t="b">
        <f t="shared" si="5"/>
        <v>1</v>
      </c>
      <c r="O333">
        <v>100012</v>
      </c>
      <c r="P333" t="s">
        <v>64</v>
      </c>
      <c r="Q333" t="s">
        <v>65</v>
      </c>
      <c r="R333" t="s">
        <v>91</v>
      </c>
      <c r="T333" t="s">
        <v>96</v>
      </c>
      <c r="U333" t="s">
        <v>102</v>
      </c>
      <c r="W333">
        <v>2018000259</v>
      </c>
      <c r="X333">
        <v>40</v>
      </c>
      <c r="Y333">
        <v>39</v>
      </c>
      <c r="Z333">
        <v>0</v>
      </c>
      <c r="AA333">
        <v>39</v>
      </c>
      <c r="AB333">
        <v>100</v>
      </c>
      <c r="AC333">
        <v>97.5</v>
      </c>
      <c r="AD333">
        <v>100</v>
      </c>
      <c r="AE333">
        <v>97.5</v>
      </c>
      <c r="AF333">
        <v>0</v>
      </c>
      <c r="AG333">
        <v>98</v>
      </c>
    </row>
    <row r="334" spans="1:33" x14ac:dyDescent="0.25">
      <c r="A334">
        <v>100012</v>
      </c>
      <c r="B334" t="s">
        <v>64</v>
      </c>
      <c r="C334" t="s">
        <v>65</v>
      </c>
      <c r="D334" t="s">
        <v>91</v>
      </c>
      <c r="F334" t="s">
        <v>97</v>
      </c>
      <c r="G334" t="s">
        <v>102</v>
      </c>
      <c r="H334">
        <v>2018000314</v>
      </c>
      <c r="I334">
        <v>40</v>
      </c>
      <c r="J334">
        <v>38</v>
      </c>
      <c r="K334">
        <v>100</v>
      </c>
      <c r="L334">
        <v>95</v>
      </c>
      <c r="M334" t="s">
        <v>94</v>
      </c>
      <c r="N334" t="b">
        <f t="shared" si="5"/>
        <v>1</v>
      </c>
      <c r="O334">
        <v>100012</v>
      </c>
      <c r="P334" t="s">
        <v>64</v>
      </c>
      <c r="Q334" t="s">
        <v>65</v>
      </c>
      <c r="R334" t="s">
        <v>91</v>
      </c>
      <c r="T334" t="s">
        <v>97</v>
      </c>
      <c r="U334" t="s">
        <v>102</v>
      </c>
      <c r="W334">
        <v>2018000314</v>
      </c>
      <c r="X334">
        <v>40</v>
      </c>
      <c r="Y334">
        <v>38</v>
      </c>
      <c r="Z334">
        <v>0</v>
      </c>
      <c r="AA334">
        <v>38</v>
      </c>
      <c r="AB334">
        <v>100</v>
      </c>
      <c r="AC334">
        <v>95</v>
      </c>
      <c r="AD334">
        <v>100</v>
      </c>
      <c r="AE334">
        <v>95</v>
      </c>
      <c r="AF334">
        <v>0</v>
      </c>
      <c r="AG334">
        <v>95</v>
      </c>
    </row>
    <row r="335" spans="1:33" x14ac:dyDescent="0.25">
      <c r="A335">
        <v>100012</v>
      </c>
      <c r="B335" t="s">
        <v>64</v>
      </c>
      <c r="C335" t="s">
        <v>65</v>
      </c>
      <c r="D335" t="s">
        <v>91</v>
      </c>
      <c r="F335" t="s">
        <v>96</v>
      </c>
      <c r="G335" t="s">
        <v>102</v>
      </c>
      <c r="H335">
        <v>20180000071</v>
      </c>
      <c r="I335">
        <v>40</v>
      </c>
      <c r="J335">
        <v>40</v>
      </c>
      <c r="K335">
        <v>100</v>
      </c>
      <c r="L335">
        <v>100</v>
      </c>
      <c r="M335" t="s">
        <v>94</v>
      </c>
      <c r="N335" t="b">
        <f t="shared" si="5"/>
        <v>1</v>
      </c>
      <c r="O335">
        <v>100012</v>
      </c>
      <c r="P335" t="s">
        <v>64</v>
      </c>
      <c r="Q335" t="s">
        <v>65</v>
      </c>
      <c r="R335" t="s">
        <v>91</v>
      </c>
      <c r="T335" t="s">
        <v>96</v>
      </c>
      <c r="U335" t="s">
        <v>102</v>
      </c>
      <c r="W335">
        <v>20180000071</v>
      </c>
      <c r="X335">
        <v>40</v>
      </c>
      <c r="Y335">
        <v>40</v>
      </c>
      <c r="Z335">
        <v>0</v>
      </c>
      <c r="AA335">
        <v>40</v>
      </c>
      <c r="AB335">
        <v>100</v>
      </c>
      <c r="AC335">
        <v>100</v>
      </c>
      <c r="AD335">
        <v>100</v>
      </c>
      <c r="AE335">
        <v>100</v>
      </c>
      <c r="AF335">
        <v>0</v>
      </c>
      <c r="AG335">
        <v>100</v>
      </c>
    </row>
    <row r="336" spans="1:33" x14ac:dyDescent="0.25">
      <c r="A336">
        <v>100012</v>
      </c>
      <c r="B336" t="s">
        <v>64</v>
      </c>
      <c r="C336" t="s">
        <v>65</v>
      </c>
      <c r="D336" t="s">
        <v>91</v>
      </c>
      <c r="F336" t="s">
        <v>97</v>
      </c>
      <c r="G336" t="s">
        <v>102</v>
      </c>
      <c r="H336">
        <v>20180000481</v>
      </c>
      <c r="I336">
        <v>40</v>
      </c>
      <c r="J336">
        <v>38</v>
      </c>
      <c r="K336">
        <v>100</v>
      </c>
      <c r="L336">
        <v>95</v>
      </c>
      <c r="M336" t="s">
        <v>94</v>
      </c>
      <c r="N336" t="b">
        <f t="shared" si="5"/>
        <v>1</v>
      </c>
      <c r="O336">
        <v>100012</v>
      </c>
      <c r="P336" t="s">
        <v>64</v>
      </c>
      <c r="Q336" t="s">
        <v>65</v>
      </c>
      <c r="R336" t="s">
        <v>91</v>
      </c>
      <c r="T336" t="s">
        <v>97</v>
      </c>
      <c r="U336" t="s">
        <v>102</v>
      </c>
      <c r="W336">
        <v>20180000481</v>
      </c>
      <c r="X336">
        <v>40</v>
      </c>
      <c r="Y336">
        <v>38</v>
      </c>
      <c r="Z336">
        <v>0</v>
      </c>
      <c r="AA336">
        <v>38</v>
      </c>
      <c r="AB336">
        <v>100</v>
      </c>
      <c r="AC336">
        <v>95</v>
      </c>
      <c r="AD336">
        <v>100</v>
      </c>
      <c r="AE336">
        <v>95</v>
      </c>
      <c r="AF336">
        <v>0</v>
      </c>
      <c r="AG336">
        <v>95</v>
      </c>
    </row>
    <row r="337" spans="1:33" x14ac:dyDescent="0.25">
      <c r="A337">
        <v>100012</v>
      </c>
      <c r="B337" t="s">
        <v>64</v>
      </c>
      <c r="C337" t="s">
        <v>65</v>
      </c>
      <c r="D337" t="s">
        <v>91</v>
      </c>
      <c r="F337" t="s">
        <v>92</v>
      </c>
      <c r="G337" t="s">
        <v>102</v>
      </c>
      <c r="H337">
        <v>20180001261</v>
      </c>
      <c r="I337">
        <v>40</v>
      </c>
      <c r="J337">
        <v>36</v>
      </c>
      <c r="K337">
        <v>100</v>
      </c>
      <c r="L337">
        <v>90</v>
      </c>
      <c r="M337" t="s">
        <v>94</v>
      </c>
      <c r="N337" t="b">
        <f t="shared" si="5"/>
        <v>1</v>
      </c>
      <c r="O337">
        <v>100012</v>
      </c>
      <c r="P337" t="s">
        <v>64</v>
      </c>
      <c r="Q337" t="s">
        <v>65</v>
      </c>
      <c r="R337" t="s">
        <v>91</v>
      </c>
      <c r="T337" t="s">
        <v>92</v>
      </c>
      <c r="U337" t="s">
        <v>102</v>
      </c>
      <c r="W337">
        <v>20180001261</v>
      </c>
      <c r="X337">
        <v>40</v>
      </c>
      <c r="Y337">
        <v>36</v>
      </c>
      <c r="Z337">
        <v>0</v>
      </c>
      <c r="AA337">
        <v>36</v>
      </c>
      <c r="AB337">
        <v>100</v>
      </c>
      <c r="AC337">
        <v>90</v>
      </c>
      <c r="AD337">
        <v>100</v>
      </c>
      <c r="AE337">
        <v>90</v>
      </c>
      <c r="AF337">
        <v>0</v>
      </c>
      <c r="AG337">
        <v>90</v>
      </c>
    </row>
    <row r="338" spans="1:33" x14ac:dyDescent="0.25">
      <c r="A338">
        <v>100012</v>
      </c>
      <c r="B338" t="s">
        <v>64</v>
      </c>
      <c r="C338" t="s">
        <v>65</v>
      </c>
      <c r="D338" t="s">
        <v>91</v>
      </c>
      <c r="F338" t="s">
        <v>92</v>
      </c>
      <c r="G338" t="s">
        <v>27</v>
      </c>
      <c r="H338">
        <v>2017000140</v>
      </c>
      <c r="I338">
        <v>110</v>
      </c>
      <c r="J338">
        <v>110</v>
      </c>
      <c r="K338">
        <v>100</v>
      </c>
      <c r="L338">
        <v>100</v>
      </c>
      <c r="M338" t="s">
        <v>94</v>
      </c>
      <c r="N338" t="b">
        <f t="shared" si="5"/>
        <v>1</v>
      </c>
      <c r="O338">
        <v>100012</v>
      </c>
      <c r="P338" t="s">
        <v>64</v>
      </c>
      <c r="Q338" t="s">
        <v>65</v>
      </c>
      <c r="R338" t="s">
        <v>91</v>
      </c>
      <c r="T338" t="s">
        <v>92</v>
      </c>
      <c r="U338" t="s">
        <v>27</v>
      </c>
      <c r="W338">
        <v>2017000140</v>
      </c>
      <c r="X338">
        <v>110</v>
      </c>
      <c r="Y338">
        <v>110</v>
      </c>
      <c r="Z338">
        <v>0</v>
      </c>
      <c r="AA338">
        <v>110</v>
      </c>
      <c r="AB338">
        <v>100</v>
      </c>
      <c r="AC338">
        <v>100</v>
      </c>
      <c r="AD338">
        <v>100</v>
      </c>
      <c r="AE338">
        <v>100</v>
      </c>
      <c r="AF338">
        <v>0</v>
      </c>
      <c r="AG338">
        <v>100</v>
      </c>
    </row>
    <row r="339" spans="1:33" x14ac:dyDescent="0.25">
      <c r="A339">
        <v>100012</v>
      </c>
      <c r="B339" t="s">
        <v>64</v>
      </c>
      <c r="C339" t="s">
        <v>65</v>
      </c>
      <c r="D339" t="s">
        <v>91</v>
      </c>
      <c r="F339" t="s">
        <v>92</v>
      </c>
      <c r="G339" t="s">
        <v>27</v>
      </c>
      <c r="H339">
        <v>2017000141</v>
      </c>
      <c r="I339">
        <v>110</v>
      </c>
      <c r="J339">
        <v>109</v>
      </c>
      <c r="K339">
        <v>100</v>
      </c>
      <c r="L339">
        <v>99</v>
      </c>
      <c r="M339" t="s">
        <v>94</v>
      </c>
      <c r="N339" t="b">
        <f t="shared" si="5"/>
        <v>1</v>
      </c>
      <c r="O339">
        <v>100012</v>
      </c>
      <c r="P339" t="s">
        <v>64</v>
      </c>
      <c r="Q339" t="s">
        <v>65</v>
      </c>
      <c r="R339" t="s">
        <v>91</v>
      </c>
      <c r="T339" t="s">
        <v>92</v>
      </c>
      <c r="U339" t="s">
        <v>27</v>
      </c>
      <c r="W339">
        <v>2017000141</v>
      </c>
      <c r="X339">
        <v>110</v>
      </c>
      <c r="Y339">
        <v>109</v>
      </c>
      <c r="Z339">
        <v>0</v>
      </c>
      <c r="AA339">
        <v>109</v>
      </c>
      <c r="AB339">
        <v>100</v>
      </c>
      <c r="AC339">
        <v>99.090900000000005</v>
      </c>
      <c r="AD339">
        <v>100</v>
      </c>
      <c r="AE339">
        <v>99.090900000000005</v>
      </c>
      <c r="AF339">
        <v>0</v>
      </c>
      <c r="AG339">
        <v>99</v>
      </c>
    </row>
    <row r="340" spans="1:33" x14ac:dyDescent="0.25">
      <c r="A340">
        <v>100012</v>
      </c>
      <c r="B340" t="s">
        <v>64</v>
      </c>
      <c r="C340" t="s">
        <v>65</v>
      </c>
      <c r="D340" t="s">
        <v>91</v>
      </c>
      <c r="F340" t="s">
        <v>92</v>
      </c>
      <c r="G340" t="s">
        <v>27</v>
      </c>
      <c r="H340">
        <v>2017000142</v>
      </c>
      <c r="I340">
        <v>105</v>
      </c>
      <c r="J340">
        <v>99.75</v>
      </c>
      <c r="K340">
        <v>100</v>
      </c>
      <c r="L340">
        <v>95</v>
      </c>
      <c r="M340" t="s">
        <v>94</v>
      </c>
      <c r="N340" t="b">
        <f t="shared" si="5"/>
        <v>1</v>
      </c>
      <c r="O340">
        <v>100012</v>
      </c>
      <c r="P340" t="s">
        <v>64</v>
      </c>
      <c r="Q340" t="s">
        <v>65</v>
      </c>
      <c r="R340" t="s">
        <v>91</v>
      </c>
      <c r="T340" t="s">
        <v>92</v>
      </c>
      <c r="U340" t="s">
        <v>27</v>
      </c>
      <c r="W340">
        <v>2017000142</v>
      </c>
      <c r="X340">
        <v>105</v>
      </c>
      <c r="Y340">
        <v>99.75</v>
      </c>
      <c r="Z340">
        <v>0</v>
      </c>
      <c r="AA340">
        <v>99.75</v>
      </c>
      <c r="AB340">
        <v>100</v>
      </c>
      <c r="AC340">
        <v>95</v>
      </c>
      <c r="AD340">
        <v>100</v>
      </c>
      <c r="AE340">
        <v>95</v>
      </c>
      <c r="AF340">
        <v>0</v>
      </c>
      <c r="AG340">
        <v>95</v>
      </c>
    </row>
    <row r="341" spans="1:33" x14ac:dyDescent="0.25">
      <c r="A341">
        <v>100012</v>
      </c>
      <c r="B341" t="s">
        <v>64</v>
      </c>
      <c r="C341" t="s">
        <v>65</v>
      </c>
      <c r="D341" t="s">
        <v>91</v>
      </c>
      <c r="F341" t="s">
        <v>92</v>
      </c>
      <c r="G341" t="s">
        <v>27</v>
      </c>
      <c r="H341">
        <v>2017000143</v>
      </c>
      <c r="I341">
        <v>100</v>
      </c>
      <c r="J341">
        <v>97.25</v>
      </c>
      <c r="K341">
        <v>100</v>
      </c>
      <c r="L341">
        <v>97</v>
      </c>
      <c r="M341" t="s">
        <v>94</v>
      </c>
      <c r="N341" t="b">
        <f t="shared" si="5"/>
        <v>1</v>
      </c>
      <c r="O341">
        <v>100012</v>
      </c>
      <c r="P341" t="s">
        <v>64</v>
      </c>
      <c r="Q341" t="s">
        <v>65</v>
      </c>
      <c r="R341" t="s">
        <v>91</v>
      </c>
      <c r="T341" t="s">
        <v>92</v>
      </c>
      <c r="U341" t="s">
        <v>27</v>
      </c>
      <c r="W341">
        <v>2017000143</v>
      </c>
      <c r="X341">
        <v>100</v>
      </c>
      <c r="Y341">
        <v>97.25</v>
      </c>
      <c r="Z341">
        <v>0</v>
      </c>
      <c r="AA341">
        <v>97.25</v>
      </c>
      <c r="AB341">
        <v>100</v>
      </c>
      <c r="AC341">
        <v>97.25</v>
      </c>
      <c r="AD341">
        <v>100</v>
      </c>
      <c r="AE341">
        <v>97.25</v>
      </c>
      <c r="AF341">
        <v>0</v>
      </c>
      <c r="AG341">
        <v>97</v>
      </c>
    </row>
    <row r="342" spans="1:33" x14ac:dyDescent="0.25">
      <c r="A342">
        <v>100012</v>
      </c>
      <c r="B342" t="s">
        <v>64</v>
      </c>
      <c r="C342" t="s">
        <v>65</v>
      </c>
      <c r="D342" t="s">
        <v>91</v>
      </c>
      <c r="F342" t="s">
        <v>92</v>
      </c>
      <c r="G342" t="s">
        <v>27</v>
      </c>
      <c r="H342">
        <v>2017000144</v>
      </c>
      <c r="I342">
        <v>110</v>
      </c>
      <c r="J342">
        <v>110</v>
      </c>
      <c r="K342">
        <v>100</v>
      </c>
      <c r="L342">
        <v>100</v>
      </c>
      <c r="M342" t="s">
        <v>94</v>
      </c>
      <c r="N342" t="b">
        <f t="shared" si="5"/>
        <v>1</v>
      </c>
      <c r="O342">
        <v>100012</v>
      </c>
      <c r="P342" t="s">
        <v>64</v>
      </c>
      <c r="Q342" t="s">
        <v>65</v>
      </c>
      <c r="R342" t="s">
        <v>91</v>
      </c>
      <c r="T342" t="s">
        <v>92</v>
      </c>
      <c r="U342" t="s">
        <v>27</v>
      </c>
      <c r="W342">
        <v>2017000144</v>
      </c>
      <c r="X342">
        <v>110</v>
      </c>
      <c r="Y342">
        <v>110</v>
      </c>
      <c r="Z342">
        <v>0</v>
      </c>
      <c r="AA342">
        <v>110</v>
      </c>
      <c r="AB342">
        <v>100</v>
      </c>
      <c r="AC342">
        <v>100</v>
      </c>
      <c r="AD342">
        <v>100</v>
      </c>
      <c r="AE342">
        <v>100</v>
      </c>
      <c r="AF342">
        <v>0</v>
      </c>
      <c r="AG342">
        <v>100</v>
      </c>
    </row>
    <row r="343" spans="1:33" x14ac:dyDescent="0.25">
      <c r="A343">
        <v>100012</v>
      </c>
      <c r="B343" t="s">
        <v>64</v>
      </c>
      <c r="C343" t="s">
        <v>65</v>
      </c>
      <c r="D343" t="s">
        <v>91</v>
      </c>
      <c r="F343" t="s">
        <v>92</v>
      </c>
      <c r="G343" t="s">
        <v>27</v>
      </c>
      <c r="H343">
        <v>2017000145</v>
      </c>
      <c r="I343">
        <v>110</v>
      </c>
      <c r="J343">
        <v>110</v>
      </c>
      <c r="K343">
        <v>100</v>
      </c>
      <c r="L343">
        <v>100</v>
      </c>
      <c r="M343" t="s">
        <v>94</v>
      </c>
      <c r="N343" t="b">
        <f t="shared" si="5"/>
        <v>1</v>
      </c>
      <c r="O343">
        <v>100012</v>
      </c>
      <c r="P343" t="s">
        <v>64</v>
      </c>
      <c r="Q343" t="s">
        <v>65</v>
      </c>
      <c r="R343" t="s">
        <v>91</v>
      </c>
      <c r="T343" t="s">
        <v>92</v>
      </c>
      <c r="U343" t="s">
        <v>27</v>
      </c>
      <c r="W343">
        <v>2017000145</v>
      </c>
      <c r="X343">
        <v>110</v>
      </c>
      <c r="Y343">
        <v>110</v>
      </c>
      <c r="Z343">
        <v>0</v>
      </c>
      <c r="AA343">
        <v>110</v>
      </c>
      <c r="AB343">
        <v>100</v>
      </c>
      <c r="AC343">
        <v>100</v>
      </c>
      <c r="AD343">
        <v>100</v>
      </c>
      <c r="AE343">
        <v>100</v>
      </c>
      <c r="AF343">
        <v>0</v>
      </c>
      <c r="AG343">
        <v>100</v>
      </c>
    </row>
    <row r="344" spans="1:33" x14ac:dyDescent="0.25">
      <c r="A344">
        <v>100012</v>
      </c>
      <c r="B344" t="s">
        <v>64</v>
      </c>
      <c r="C344" t="s">
        <v>65</v>
      </c>
      <c r="D344" t="s">
        <v>91</v>
      </c>
      <c r="F344" t="s">
        <v>92</v>
      </c>
      <c r="G344" t="s">
        <v>27</v>
      </c>
      <c r="H344">
        <v>2017000146</v>
      </c>
      <c r="I344">
        <v>105</v>
      </c>
      <c r="J344">
        <v>104.75</v>
      </c>
      <c r="K344">
        <v>100</v>
      </c>
      <c r="L344">
        <v>100</v>
      </c>
      <c r="M344" t="s">
        <v>94</v>
      </c>
      <c r="N344" t="b">
        <f t="shared" si="5"/>
        <v>1</v>
      </c>
      <c r="O344">
        <v>100012</v>
      </c>
      <c r="P344" t="s">
        <v>64</v>
      </c>
      <c r="Q344" t="s">
        <v>65</v>
      </c>
      <c r="R344" t="s">
        <v>91</v>
      </c>
      <c r="T344" t="s">
        <v>92</v>
      </c>
      <c r="U344" t="s">
        <v>27</v>
      </c>
      <c r="W344">
        <v>2017000146</v>
      </c>
      <c r="X344">
        <v>105</v>
      </c>
      <c r="Y344">
        <v>104.75</v>
      </c>
      <c r="Z344">
        <v>0</v>
      </c>
      <c r="AA344">
        <v>104.75</v>
      </c>
      <c r="AB344">
        <v>100</v>
      </c>
      <c r="AC344">
        <v>99.761899999999997</v>
      </c>
      <c r="AD344">
        <v>100</v>
      </c>
      <c r="AE344">
        <v>99.761899999999997</v>
      </c>
      <c r="AF344">
        <v>0</v>
      </c>
      <c r="AG344">
        <v>100</v>
      </c>
    </row>
    <row r="345" spans="1:33" x14ac:dyDescent="0.25">
      <c r="A345">
        <v>100012</v>
      </c>
      <c r="B345" t="s">
        <v>64</v>
      </c>
      <c r="C345" t="s">
        <v>65</v>
      </c>
      <c r="D345" t="s">
        <v>91</v>
      </c>
      <c r="F345" t="s">
        <v>92</v>
      </c>
      <c r="G345" t="s">
        <v>27</v>
      </c>
      <c r="H345">
        <v>2017000147</v>
      </c>
      <c r="I345">
        <v>110</v>
      </c>
      <c r="J345">
        <v>110</v>
      </c>
      <c r="K345">
        <v>100</v>
      </c>
      <c r="L345">
        <v>100</v>
      </c>
      <c r="M345" t="s">
        <v>94</v>
      </c>
      <c r="N345" t="b">
        <f t="shared" si="5"/>
        <v>1</v>
      </c>
      <c r="O345">
        <v>100012</v>
      </c>
      <c r="P345" t="s">
        <v>64</v>
      </c>
      <c r="Q345" t="s">
        <v>65</v>
      </c>
      <c r="R345" t="s">
        <v>91</v>
      </c>
      <c r="T345" t="s">
        <v>92</v>
      </c>
      <c r="U345" t="s">
        <v>27</v>
      </c>
      <c r="W345">
        <v>2017000147</v>
      </c>
      <c r="X345">
        <v>110</v>
      </c>
      <c r="Y345">
        <v>110</v>
      </c>
      <c r="Z345">
        <v>0</v>
      </c>
      <c r="AA345">
        <v>110</v>
      </c>
      <c r="AB345">
        <v>100</v>
      </c>
      <c r="AC345">
        <v>100</v>
      </c>
      <c r="AD345">
        <v>100</v>
      </c>
      <c r="AE345">
        <v>100</v>
      </c>
      <c r="AF345">
        <v>0</v>
      </c>
      <c r="AG345">
        <v>100</v>
      </c>
    </row>
    <row r="346" spans="1:33" x14ac:dyDescent="0.25">
      <c r="A346">
        <v>100012</v>
      </c>
      <c r="B346" t="s">
        <v>64</v>
      </c>
      <c r="C346" t="s">
        <v>65</v>
      </c>
      <c r="D346" t="s">
        <v>91</v>
      </c>
      <c r="F346" t="s">
        <v>92</v>
      </c>
      <c r="G346" t="s">
        <v>27</v>
      </c>
      <c r="H346">
        <v>2017000148</v>
      </c>
      <c r="I346">
        <v>105</v>
      </c>
      <c r="J346">
        <v>104.5</v>
      </c>
      <c r="K346">
        <v>100</v>
      </c>
      <c r="L346">
        <v>100</v>
      </c>
      <c r="M346" t="s">
        <v>94</v>
      </c>
      <c r="N346" t="b">
        <f t="shared" si="5"/>
        <v>1</v>
      </c>
      <c r="O346">
        <v>100012</v>
      </c>
      <c r="P346" t="s">
        <v>64</v>
      </c>
      <c r="Q346" t="s">
        <v>65</v>
      </c>
      <c r="R346" t="s">
        <v>91</v>
      </c>
      <c r="T346" t="s">
        <v>92</v>
      </c>
      <c r="U346" t="s">
        <v>27</v>
      </c>
      <c r="W346">
        <v>2017000148</v>
      </c>
      <c r="X346">
        <v>105</v>
      </c>
      <c r="Y346">
        <v>104.5</v>
      </c>
      <c r="Z346">
        <v>0</v>
      </c>
      <c r="AA346">
        <v>104.5</v>
      </c>
      <c r="AB346">
        <v>100</v>
      </c>
      <c r="AC346">
        <v>99.523799999999994</v>
      </c>
      <c r="AD346">
        <v>100</v>
      </c>
      <c r="AE346">
        <v>99.523799999999994</v>
      </c>
      <c r="AF346">
        <v>0</v>
      </c>
      <c r="AG346">
        <v>100</v>
      </c>
    </row>
    <row r="347" spans="1:33" x14ac:dyDescent="0.25">
      <c r="A347">
        <v>100012</v>
      </c>
      <c r="B347" t="s">
        <v>64</v>
      </c>
      <c r="C347" t="s">
        <v>65</v>
      </c>
      <c r="D347" t="s">
        <v>91</v>
      </c>
      <c r="F347" t="s">
        <v>92</v>
      </c>
      <c r="G347" t="s">
        <v>27</v>
      </c>
      <c r="H347">
        <v>2017000149</v>
      </c>
      <c r="I347">
        <v>110</v>
      </c>
      <c r="J347">
        <v>110</v>
      </c>
      <c r="K347">
        <v>100</v>
      </c>
      <c r="L347">
        <v>100</v>
      </c>
      <c r="M347" t="s">
        <v>94</v>
      </c>
      <c r="N347" t="b">
        <f t="shared" si="5"/>
        <v>1</v>
      </c>
      <c r="O347">
        <v>100012</v>
      </c>
      <c r="P347" t="s">
        <v>64</v>
      </c>
      <c r="Q347" t="s">
        <v>65</v>
      </c>
      <c r="R347" t="s">
        <v>91</v>
      </c>
      <c r="T347" t="s">
        <v>92</v>
      </c>
      <c r="U347" t="s">
        <v>27</v>
      </c>
      <c r="W347">
        <v>2017000149</v>
      </c>
      <c r="X347">
        <v>110</v>
      </c>
      <c r="Y347">
        <v>110</v>
      </c>
      <c r="Z347">
        <v>0</v>
      </c>
      <c r="AA347">
        <v>110</v>
      </c>
      <c r="AB347">
        <v>100</v>
      </c>
      <c r="AC347">
        <v>100</v>
      </c>
      <c r="AD347">
        <v>100</v>
      </c>
      <c r="AE347">
        <v>100</v>
      </c>
      <c r="AF347">
        <v>0</v>
      </c>
      <c r="AG347">
        <v>100</v>
      </c>
    </row>
    <row r="348" spans="1:33" x14ac:dyDescent="0.25">
      <c r="A348">
        <v>100012</v>
      </c>
      <c r="B348" t="s">
        <v>64</v>
      </c>
      <c r="C348" t="s">
        <v>65</v>
      </c>
      <c r="D348" t="s">
        <v>91</v>
      </c>
      <c r="F348" t="s">
        <v>96</v>
      </c>
      <c r="G348" t="s">
        <v>27</v>
      </c>
      <c r="H348">
        <v>2017000150</v>
      </c>
      <c r="I348">
        <v>105</v>
      </c>
      <c r="J348">
        <v>102.25</v>
      </c>
      <c r="K348">
        <v>100</v>
      </c>
      <c r="L348">
        <v>97</v>
      </c>
      <c r="M348" t="s">
        <v>94</v>
      </c>
      <c r="N348" t="b">
        <f t="shared" si="5"/>
        <v>1</v>
      </c>
      <c r="O348">
        <v>100012</v>
      </c>
      <c r="P348" t="s">
        <v>64</v>
      </c>
      <c r="Q348" t="s">
        <v>65</v>
      </c>
      <c r="R348" t="s">
        <v>91</v>
      </c>
      <c r="T348" t="s">
        <v>96</v>
      </c>
      <c r="U348" t="s">
        <v>27</v>
      </c>
      <c r="W348">
        <v>2017000150</v>
      </c>
      <c r="X348">
        <v>105</v>
      </c>
      <c r="Y348">
        <v>102.25</v>
      </c>
      <c r="Z348">
        <v>0</v>
      </c>
      <c r="AA348">
        <v>102.25</v>
      </c>
      <c r="AB348">
        <v>100</v>
      </c>
      <c r="AC348">
        <v>97.380899999999997</v>
      </c>
      <c r="AD348">
        <v>100</v>
      </c>
      <c r="AE348">
        <v>97.380899999999997</v>
      </c>
      <c r="AF348">
        <v>0</v>
      </c>
      <c r="AG348">
        <v>97</v>
      </c>
    </row>
    <row r="349" spans="1:33" x14ac:dyDescent="0.25">
      <c r="A349">
        <v>100012</v>
      </c>
      <c r="B349" t="s">
        <v>64</v>
      </c>
      <c r="C349" t="s">
        <v>65</v>
      </c>
      <c r="D349" t="s">
        <v>91</v>
      </c>
      <c r="F349" t="s">
        <v>92</v>
      </c>
      <c r="G349" t="s">
        <v>27</v>
      </c>
      <c r="H349">
        <v>2017000151</v>
      </c>
      <c r="I349">
        <v>110</v>
      </c>
      <c r="J349">
        <v>110</v>
      </c>
      <c r="K349">
        <v>100</v>
      </c>
      <c r="L349">
        <v>100</v>
      </c>
      <c r="M349" t="s">
        <v>94</v>
      </c>
      <c r="N349" t="b">
        <f t="shared" si="5"/>
        <v>1</v>
      </c>
      <c r="O349">
        <v>100012</v>
      </c>
      <c r="P349" t="s">
        <v>64</v>
      </c>
      <c r="Q349" t="s">
        <v>65</v>
      </c>
      <c r="R349" t="s">
        <v>91</v>
      </c>
      <c r="T349" t="s">
        <v>92</v>
      </c>
      <c r="U349" t="s">
        <v>27</v>
      </c>
      <c r="W349">
        <v>2017000151</v>
      </c>
      <c r="X349">
        <v>110</v>
      </c>
      <c r="Y349">
        <v>110</v>
      </c>
      <c r="Z349">
        <v>0</v>
      </c>
      <c r="AA349">
        <v>110</v>
      </c>
      <c r="AB349">
        <v>100</v>
      </c>
      <c r="AC349">
        <v>100</v>
      </c>
      <c r="AD349">
        <v>100</v>
      </c>
      <c r="AE349">
        <v>100</v>
      </c>
      <c r="AF349">
        <v>0</v>
      </c>
      <c r="AG349">
        <v>100</v>
      </c>
    </row>
    <row r="350" spans="1:33" x14ac:dyDescent="0.25">
      <c r="A350">
        <v>100012</v>
      </c>
      <c r="B350" t="s">
        <v>64</v>
      </c>
      <c r="C350" t="s">
        <v>65</v>
      </c>
      <c r="D350" t="s">
        <v>91</v>
      </c>
      <c r="F350" t="s">
        <v>92</v>
      </c>
      <c r="G350" t="s">
        <v>27</v>
      </c>
      <c r="H350">
        <v>2017000152</v>
      </c>
      <c r="I350">
        <v>105</v>
      </c>
      <c r="J350">
        <v>103</v>
      </c>
      <c r="K350">
        <v>100</v>
      </c>
      <c r="L350">
        <v>98</v>
      </c>
      <c r="M350" t="s">
        <v>94</v>
      </c>
      <c r="N350" t="b">
        <f t="shared" si="5"/>
        <v>1</v>
      </c>
      <c r="O350">
        <v>100012</v>
      </c>
      <c r="P350" t="s">
        <v>64</v>
      </c>
      <c r="Q350" t="s">
        <v>65</v>
      </c>
      <c r="R350" t="s">
        <v>91</v>
      </c>
      <c r="T350" t="s">
        <v>92</v>
      </c>
      <c r="U350" t="s">
        <v>27</v>
      </c>
      <c r="W350">
        <v>2017000152</v>
      </c>
      <c r="X350">
        <v>105</v>
      </c>
      <c r="Y350">
        <v>103</v>
      </c>
      <c r="Z350">
        <v>0</v>
      </c>
      <c r="AA350">
        <v>103</v>
      </c>
      <c r="AB350">
        <v>100</v>
      </c>
      <c r="AC350">
        <v>98.095200000000006</v>
      </c>
      <c r="AD350">
        <v>100</v>
      </c>
      <c r="AE350">
        <v>98.095200000000006</v>
      </c>
      <c r="AF350">
        <v>0</v>
      </c>
      <c r="AG350">
        <v>98</v>
      </c>
    </row>
    <row r="351" spans="1:33" x14ac:dyDescent="0.25">
      <c r="A351">
        <v>100012</v>
      </c>
      <c r="B351" t="s">
        <v>64</v>
      </c>
      <c r="C351" t="s">
        <v>65</v>
      </c>
      <c r="D351" t="s">
        <v>91</v>
      </c>
      <c r="F351" t="s">
        <v>92</v>
      </c>
      <c r="G351" t="s">
        <v>27</v>
      </c>
      <c r="H351">
        <v>2017000153</v>
      </c>
      <c r="I351">
        <v>110</v>
      </c>
      <c r="J351">
        <v>104.5</v>
      </c>
      <c r="K351">
        <v>100</v>
      </c>
      <c r="L351">
        <v>95</v>
      </c>
      <c r="M351" t="s">
        <v>94</v>
      </c>
      <c r="N351" t="b">
        <f t="shared" si="5"/>
        <v>1</v>
      </c>
      <c r="O351">
        <v>100012</v>
      </c>
      <c r="P351" t="s">
        <v>64</v>
      </c>
      <c r="Q351" t="s">
        <v>65</v>
      </c>
      <c r="R351" t="s">
        <v>91</v>
      </c>
      <c r="T351" t="s">
        <v>92</v>
      </c>
      <c r="U351" t="s">
        <v>27</v>
      </c>
      <c r="W351">
        <v>2017000153</v>
      </c>
      <c r="X351">
        <v>110</v>
      </c>
      <c r="Y351">
        <v>104.5</v>
      </c>
      <c r="Z351">
        <v>0</v>
      </c>
      <c r="AA351">
        <v>104.5</v>
      </c>
      <c r="AB351">
        <v>100</v>
      </c>
      <c r="AC351">
        <v>95</v>
      </c>
      <c r="AD351">
        <v>100</v>
      </c>
      <c r="AE351">
        <v>95</v>
      </c>
      <c r="AF351">
        <v>0</v>
      </c>
      <c r="AG351">
        <v>95</v>
      </c>
    </row>
    <row r="352" spans="1:33" x14ac:dyDescent="0.25">
      <c r="A352">
        <v>100012</v>
      </c>
      <c r="B352" t="s">
        <v>64</v>
      </c>
      <c r="C352" t="s">
        <v>65</v>
      </c>
      <c r="D352" t="s">
        <v>91</v>
      </c>
      <c r="F352" t="s">
        <v>92</v>
      </c>
      <c r="G352" t="s">
        <v>27</v>
      </c>
      <c r="H352">
        <v>2017000154</v>
      </c>
      <c r="I352">
        <v>110</v>
      </c>
      <c r="J352">
        <v>107</v>
      </c>
      <c r="K352">
        <v>100</v>
      </c>
      <c r="L352">
        <v>97</v>
      </c>
      <c r="M352" t="s">
        <v>94</v>
      </c>
      <c r="N352" t="b">
        <f t="shared" si="5"/>
        <v>1</v>
      </c>
      <c r="O352">
        <v>100012</v>
      </c>
      <c r="P352" t="s">
        <v>64</v>
      </c>
      <c r="Q352" t="s">
        <v>65</v>
      </c>
      <c r="R352" t="s">
        <v>91</v>
      </c>
      <c r="T352" t="s">
        <v>92</v>
      </c>
      <c r="U352" t="s">
        <v>27</v>
      </c>
      <c r="W352">
        <v>2017000154</v>
      </c>
      <c r="X352">
        <v>110</v>
      </c>
      <c r="Y352">
        <v>107</v>
      </c>
      <c r="Z352">
        <v>0</v>
      </c>
      <c r="AA352">
        <v>107</v>
      </c>
      <c r="AB352">
        <v>100</v>
      </c>
      <c r="AC352">
        <v>97.2727</v>
      </c>
      <c r="AD352">
        <v>100</v>
      </c>
      <c r="AE352">
        <v>97.2727</v>
      </c>
      <c r="AF352">
        <v>0</v>
      </c>
      <c r="AG352">
        <v>97</v>
      </c>
    </row>
    <row r="353" spans="1:33" x14ac:dyDescent="0.25">
      <c r="A353">
        <v>100012</v>
      </c>
      <c r="B353" t="s">
        <v>64</v>
      </c>
      <c r="C353" t="s">
        <v>65</v>
      </c>
      <c r="D353" t="s">
        <v>91</v>
      </c>
      <c r="F353" t="s">
        <v>92</v>
      </c>
      <c r="G353" t="s">
        <v>27</v>
      </c>
      <c r="H353">
        <v>2017000155</v>
      </c>
      <c r="I353">
        <v>105</v>
      </c>
      <c r="J353">
        <v>100</v>
      </c>
      <c r="K353">
        <v>100</v>
      </c>
      <c r="L353">
        <v>95</v>
      </c>
      <c r="M353" t="s">
        <v>94</v>
      </c>
      <c r="N353" t="b">
        <f t="shared" si="5"/>
        <v>1</v>
      </c>
      <c r="O353">
        <v>100012</v>
      </c>
      <c r="P353" t="s">
        <v>64</v>
      </c>
      <c r="Q353" t="s">
        <v>65</v>
      </c>
      <c r="R353" t="s">
        <v>91</v>
      </c>
      <c r="T353" t="s">
        <v>92</v>
      </c>
      <c r="U353" t="s">
        <v>27</v>
      </c>
      <c r="W353">
        <v>2017000155</v>
      </c>
      <c r="X353">
        <v>105</v>
      </c>
      <c r="Y353">
        <v>100</v>
      </c>
      <c r="Z353">
        <v>0</v>
      </c>
      <c r="AA353">
        <v>100</v>
      </c>
      <c r="AB353">
        <v>100</v>
      </c>
      <c r="AC353">
        <v>95.238</v>
      </c>
      <c r="AD353">
        <v>100</v>
      </c>
      <c r="AE353">
        <v>95.238</v>
      </c>
      <c r="AF353">
        <v>0</v>
      </c>
      <c r="AG353">
        <v>95</v>
      </c>
    </row>
    <row r="354" spans="1:33" x14ac:dyDescent="0.25">
      <c r="A354">
        <v>100012</v>
      </c>
      <c r="B354" t="s">
        <v>64</v>
      </c>
      <c r="C354" t="s">
        <v>65</v>
      </c>
      <c r="D354" t="s">
        <v>91</v>
      </c>
      <c r="F354" t="s">
        <v>92</v>
      </c>
      <c r="G354" t="s">
        <v>27</v>
      </c>
      <c r="H354">
        <v>2017000156</v>
      </c>
      <c r="I354">
        <v>110</v>
      </c>
      <c r="J354">
        <v>110</v>
      </c>
      <c r="K354">
        <v>100</v>
      </c>
      <c r="L354">
        <v>100</v>
      </c>
      <c r="M354" t="s">
        <v>94</v>
      </c>
      <c r="N354" t="b">
        <f t="shared" si="5"/>
        <v>1</v>
      </c>
      <c r="O354">
        <v>100012</v>
      </c>
      <c r="P354" t="s">
        <v>64</v>
      </c>
      <c r="Q354" t="s">
        <v>65</v>
      </c>
      <c r="R354" t="s">
        <v>91</v>
      </c>
      <c r="T354" t="s">
        <v>92</v>
      </c>
      <c r="U354" t="s">
        <v>27</v>
      </c>
      <c r="W354">
        <v>2017000156</v>
      </c>
      <c r="X354">
        <v>110</v>
      </c>
      <c r="Y354">
        <v>110</v>
      </c>
      <c r="Z354">
        <v>0</v>
      </c>
      <c r="AA354">
        <v>110</v>
      </c>
      <c r="AB354">
        <v>100</v>
      </c>
      <c r="AC354">
        <v>100</v>
      </c>
      <c r="AD354">
        <v>100</v>
      </c>
      <c r="AE354">
        <v>100</v>
      </c>
      <c r="AF354">
        <v>0</v>
      </c>
      <c r="AG354">
        <v>100</v>
      </c>
    </row>
    <row r="355" spans="1:33" x14ac:dyDescent="0.25">
      <c r="A355">
        <v>100012</v>
      </c>
      <c r="B355" t="s">
        <v>64</v>
      </c>
      <c r="C355" t="s">
        <v>65</v>
      </c>
      <c r="D355" t="s">
        <v>91</v>
      </c>
      <c r="F355" t="s">
        <v>92</v>
      </c>
      <c r="G355" t="s">
        <v>27</v>
      </c>
      <c r="H355">
        <v>2017000157</v>
      </c>
      <c r="I355">
        <v>105</v>
      </c>
      <c r="J355">
        <v>104.5</v>
      </c>
      <c r="K355">
        <v>100</v>
      </c>
      <c r="L355">
        <v>100</v>
      </c>
      <c r="M355" t="s">
        <v>94</v>
      </c>
      <c r="N355" t="b">
        <f t="shared" si="5"/>
        <v>1</v>
      </c>
      <c r="O355">
        <v>100012</v>
      </c>
      <c r="P355" t="s">
        <v>64</v>
      </c>
      <c r="Q355" t="s">
        <v>65</v>
      </c>
      <c r="R355" t="s">
        <v>91</v>
      </c>
      <c r="T355" t="s">
        <v>92</v>
      </c>
      <c r="U355" t="s">
        <v>27</v>
      </c>
      <c r="W355">
        <v>2017000157</v>
      </c>
      <c r="X355">
        <v>105</v>
      </c>
      <c r="Y355">
        <v>104.5</v>
      </c>
      <c r="Z355">
        <v>0</v>
      </c>
      <c r="AA355">
        <v>104.5</v>
      </c>
      <c r="AB355">
        <v>100</v>
      </c>
      <c r="AC355">
        <v>99.523799999999994</v>
      </c>
      <c r="AD355">
        <v>100</v>
      </c>
      <c r="AE355">
        <v>99.523799999999994</v>
      </c>
      <c r="AF355">
        <v>0</v>
      </c>
      <c r="AG355">
        <v>100</v>
      </c>
    </row>
    <row r="356" spans="1:33" x14ac:dyDescent="0.25">
      <c r="A356">
        <v>100012</v>
      </c>
      <c r="B356" t="s">
        <v>64</v>
      </c>
      <c r="C356" t="s">
        <v>65</v>
      </c>
      <c r="D356" t="s">
        <v>91</v>
      </c>
      <c r="F356" t="s">
        <v>97</v>
      </c>
      <c r="G356" t="s">
        <v>27</v>
      </c>
      <c r="H356">
        <v>2017000158</v>
      </c>
      <c r="I356">
        <v>95</v>
      </c>
      <c r="J356">
        <v>95</v>
      </c>
      <c r="K356">
        <v>100</v>
      </c>
      <c r="L356">
        <v>100</v>
      </c>
      <c r="M356" t="s">
        <v>94</v>
      </c>
      <c r="N356" t="b">
        <f t="shared" si="5"/>
        <v>1</v>
      </c>
      <c r="O356">
        <v>100012</v>
      </c>
      <c r="P356" t="s">
        <v>64</v>
      </c>
      <c r="Q356" t="s">
        <v>65</v>
      </c>
      <c r="R356" t="s">
        <v>91</v>
      </c>
      <c r="T356" t="s">
        <v>97</v>
      </c>
      <c r="U356" t="s">
        <v>27</v>
      </c>
      <c r="W356">
        <v>2017000158</v>
      </c>
      <c r="X356">
        <v>95</v>
      </c>
      <c r="Y356">
        <v>95</v>
      </c>
      <c r="Z356">
        <v>0</v>
      </c>
      <c r="AA356">
        <v>95</v>
      </c>
      <c r="AB356">
        <v>100</v>
      </c>
      <c r="AC356">
        <v>100</v>
      </c>
      <c r="AD356">
        <v>100</v>
      </c>
      <c r="AE356">
        <v>100</v>
      </c>
      <c r="AF356">
        <v>0</v>
      </c>
      <c r="AG356">
        <v>100</v>
      </c>
    </row>
    <row r="357" spans="1:33" x14ac:dyDescent="0.25">
      <c r="A357">
        <v>100012</v>
      </c>
      <c r="B357" t="s">
        <v>64</v>
      </c>
      <c r="C357" t="s">
        <v>65</v>
      </c>
      <c r="D357" t="s">
        <v>91</v>
      </c>
      <c r="F357" t="s">
        <v>97</v>
      </c>
      <c r="G357" t="s">
        <v>27</v>
      </c>
      <c r="H357">
        <v>2017000159</v>
      </c>
      <c r="I357">
        <v>105</v>
      </c>
      <c r="J357">
        <v>101.75</v>
      </c>
      <c r="K357">
        <v>100</v>
      </c>
      <c r="L357">
        <v>97</v>
      </c>
      <c r="M357" t="s">
        <v>94</v>
      </c>
      <c r="N357" t="b">
        <f t="shared" si="5"/>
        <v>1</v>
      </c>
      <c r="O357">
        <v>100012</v>
      </c>
      <c r="P357" t="s">
        <v>64</v>
      </c>
      <c r="Q357" t="s">
        <v>65</v>
      </c>
      <c r="R357" t="s">
        <v>91</v>
      </c>
      <c r="T357" t="s">
        <v>97</v>
      </c>
      <c r="U357" t="s">
        <v>27</v>
      </c>
      <c r="W357">
        <v>2017000159</v>
      </c>
      <c r="X357">
        <v>105</v>
      </c>
      <c r="Y357">
        <v>101.75</v>
      </c>
      <c r="Z357">
        <v>0</v>
      </c>
      <c r="AA357">
        <v>101.75</v>
      </c>
      <c r="AB357">
        <v>100</v>
      </c>
      <c r="AC357">
        <v>96.904700000000005</v>
      </c>
      <c r="AD357">
        <v>100</v>
      </c>
      <c r="AE357">
        <v>96.904700000000005</v>
      </c>
      <c r="AF357">
        <v>0</v>
      </c>
      <c r="AG357">
        <v>97</v>
      </c>
    </row>
    <row r="358" spans="1:33" x14ac:dyDescent="0.25">
      <c r="A358">
        <v>100012</v>
      </c>
      <c r="B358" t="s">
        <v>64</v>
      </c>
      <c r="C358" t="s">
        <v>65</v>
      </c>
      <c r="D358" t="s">
        <v>91</v>
      </c>
      <c r="F358" t="s">
        <v>97</v>
      </c>
      <c r="G358" t="s">
        <v>27</v>
      </c>
      <c r="H358">
        <v>2017000160</v>
      </c>
      <c r="I358">
        <v>100</v>
      </c>
      <c r="J358">
        <v>97.5</v>
      </c>
      <c r="K358">
        <v>100</v>
      </c>
      <c r="L358">
        <v>98</v>
      </c>
      <c r="M358" t="s">
        <v>94</v>
      </c>
      <c r="N358" t="b">
        <f t="shared" si="5"/>
        <v>1</v>
      </c>
      <c r="O358">
        <v>100012</v>
      </c>
      <c r="P358" t="s">
        <v>64</v>
      </c>
      <c r="Q358" t="s">
        <v>65</v>
      </c>
      <c r="R358" t="s">
        <v>91</v>
      </c>
      <c r="T358" t="s">
        <v>97</v>
      </c>
      <c r="U358" t="s">
        <v>27</v>
      </c>
      <c r="W358">
        <v>2017000160</v>
      </c>
      <c r="X358">
        <v>100</v>
      </c>
      <c r="Y358">
        <v>97.5</v>
      </c>
      <c r="Z358">
        <v>0</v>
      </c>
      <c r="AA358">
        <v>97.5</v>
      </c>
      <c r="AB358">
        <v>100</v>
      </c>
      <c r="AC358">
        <v>97.5</v>
      </c>
      <c r="AD358">
        <v>100</v>
      </c>
      <c r="AE358">
        <v>97.5</v>
      </c>
      <c r="AF358">
        <v>0</v>
      </c>
      <c r="AG358">
        <v>98</v>
      </c>
    </row>
    <row r="359" spans="1:33" x14ac:dyDescent="0.25">
      <c r="A359">
        <v>100012</v>
      </c>
      <c r="B359" t="s">
        <v>64</v>
      </c>
      <c r="C359" t="s">
        <v>65</v>
      </c>
      <c r="D359" t="s">
        <v>91</v>
      </c>
      <c r="F359" t="s">
        <v>97</v>
      </c>
      <c r="G359" t="s">
        <v>27</v>
      </c>
      <c r="H359">
        <v>2017000161</v>
      </c>
      <c r="I359">
        <v>105</v>
      </c>
      <c r="J359">
        <v>101.5</v>
      </c>
      <c r="K359">
        <v>100</v>
      </c>
      <c r="L359">
        <v>97</v>
      </c>
      <c r="M359" t="s">
        <v>94</v>
      </c>
      <c r="N359" t="b">
        <f t="shared" si="5"/>
        <v>1</v>
      </c>
      <c r="O359">
        <v>100012</v>
      </c>
      <c r="P359" t="s">
        <v>64</v>
      </c>
      <c r="Q359" t="s">
        <v>65</v>
      </c>
      <c r="R359" t="s">
        <v>91</v>
      </c>
      <c r="T359" t="s">
        <v>97</v>
      </c>
      <c r="U359" t="s">
        <v>27</v>
      </c>
      <c r="W359">
        <v>2017000161</v>
      </c>
      <c r="X359">
        <v>105</v>
      </c>
      <c r="Y359">
        <v>101.5</v>
      </c>
      <c r="Z359">
        <v>0</v>
      </c>
      <c r="AA359">
        <v>101.5</v>
      </c>
      <c r="AB359">
        <v>100</v>
      </c>
      <c r="AC359">
        <v>96.666600000000003</v>
      </c>
      <c r="AD359">
        <v>100</v>
      </c>
      <c r="AE359">
        <v>96.666600000000003</v>
      </c>
      <c r="AF359">
        <v>0</v>
      </c>
      <c r="AG359">
        <v>97</v>
      </c>
    </row>
    <row r="360" spans="1:33" x14ac:dyDescent="0.25">
      <c r="A360">
        <v>100012</v>
      </c>
      <c r="B360" t="s">
        <v>64</v>
      </c>
      <c r="C360" t="s">
        <v>65</v>
      </c>
      <c r="D360" t="s">
        <v>91</v>
      </c>
      <c r="F360" t="s">
        <v>97</v>
      </c>
      <c r="G360" t="s">
        <v>27</v>
      </c>
      <c r="H360">
        <v>2017000162</v>
      </c>
      <c r="I360">
        <v>110</v>
      </c>
      <c r="J360">
        <v>107.75</v>
      </c>
      <c r="K360">
        <v>100</v>
      </c>
      <c r="L360">
        <v>98</v>
      </c>
      <c r="M360" t="s">
        <v>94</v>
      </c>
      <c r="N360" t="b">
        <f t="shared" si="5"/>
        <v>1</v>
      </c>
      <c r="O360">
        <v>100012</v>
      </c>
      <c r="P360" t="s">
        <v>64</v>
      </c>
      <c r="Q360" t="s">
        <v>65</v>
      </c>
      <c r="R360" t="s">
        <v>91</v>
      </c>
      <c r="T360" t="s">
        <v>97</v>
      </c>
      <c r="U360" t="s">
        <v>27</v>
      </c>
      <c r="W360">
        <v>2017000162</v>
      </c>
      <c r="X360">
        <v>110</v>
      </c>
      <c r="Y360">
        <v>107.75</v>
      </c>
      <c r="Z360">
        <v>0</v>
      </c>
      <c r="AA360">
        <v>107.75</v>
      </c>
      <c r="AB360">
        <v>100</v>
      </c>
      <c r="AC360">
        <v>97.954499999999996</v>
      </c>
      <c r="AD360">
        <v>100</v>
      </c>
      <c r="AE360">
        <v>97.954499999999996</v>
      </c>
      <c r="AF360">
        <v>0</v>
      </c>
      <c r="AG360">
        <v>98</v>
      </c>
    </row>
    <row r="361" spans="1:33" x14ac:dyDescent="0.25">
      <c r="A361">
        <v>100012</v>
      </c>
      <c r="B361" t="s">
        <v>64</v>
      </c>
      <c r="C361" t="s">
        <v>65</v>
      </c>
      <c r="D361" t="s">
        <v>91</v>
      </c>
      <c r="F361" t="s">
        <v>97</v>
      </c>
      <c r="G361" t="s">
        <v>27</v>
      </c>
      <c r="H361">
        <v>2017000163</v>
      </c>
      <c r="I361">
        <v>105</v>
      </c>
      <c r="J361">
        <v>104.5</v>
      </c>
      <c r="K361">
        <v>100</v>
      </c>
      <c r="L361">
        <v>100</v>
      </c>
      <c r="M361" t="s">
        <v>94</v>
      </c>
      <c r="N361" t="b">
        <f t="shared" si="5"/>
        <v>1</v>
      </c>
      <c r="O361">
        <v>100012</v>
      </c>
      <c r="P361" t="s">
        <v>64</v>
      </c>
      <c r="Q361" t="s">
        <v>65</v>
      </c>
      <c r="R361" t="s">
        <v>91</v>
      </c>
      <c r="T361" t="s">
        <v>97</v>
      </c>
      <c r="U361" t="s">
        <v>27</v>
      </c>
      <c r="W361">
        <v>2017000163</v>
      </c>
      <c r="X361">
        <v>105</v>
      </c>
      <c r="Y361">
        <v>104.5</v>
      </c>
      <c r="Z361">
        <v>0</v>
      </c>
      <c r="AA361">
        <v>104.5</v>
      </c>
      <c r="AB361">
        <v>100</v>
      </c>
      <c r="AC361">
        <v>99.523799999999994</v>
      </c>
      <c r="AD361">
        <v>100</v>
      </c>
      <c r="AE361">
        <v>99.523799999999994</v>
      </c>
      <c r="AF361">
        <v>0</v>
      </c>
      <c r="AG361">
        <v>100</v>
      </c>
    </row>
    <row r="362" spans="1:33" x14ac:dyDescent="0.25">
      <c r="A362">
        <v>100012</v>
      </c>
      <c r="B362" t="s">
        <v>64</v>
      </c>
      <c r="C362" t="s">
        <v>65</v>
      </c>
      <c r="D362" t="s">
        <v>91</v>
      </c>
      <c r="F362" t="s">
        <v>97</v>
      </c>
      <c r="G362" t="s">
        <v>27</v>
      </c>
      <c r="H362">
        <v>2017000164</v>
      </c>
      <c r="I362">
        <v>110</v>
      </c>
      <c r="J362">
        <v>109.5</v>
      </c>
      <c r="K362">
        <v>100</v>
      </c>
      <c r="L362">
        <v>100</v>
      </c>
      <c r="M362" t="s">
        <v>94</v>
      </c>
      <c r="N362" t="b">
        <f t="shared" si="5"/>
        <v>1</v>
      </c>
      <c r="O362">
        <v>100012</v>
      </c>
      <c r="P362" t="s">
        <v>64</v>
      </c>
      <c r="Q362" t="s">
        <v>65</v>
      </c>
      <c r="R362" t="s">
        <v>91</v>
      </c>
      <c r="T362" t="s">
        <v>97</v>
      </c>
      <c r="U362" t="s">
        <v>27</v>
      </c>
      <c r="W362">
        <v>2017000164</v>
      </c>
      <c r="X362">
        <v>110</v>
      </c>
      <c r="Y362">
        <v>109.5</v>
      </c>
      <c r="Z362">
        <v>0</v>
      </c>
      <c r="AA362">
        <v>109.5</v>
      </c>
      <c r="AB362">
        <v>100</v>
      </c>
      <c r="AC362">
        <v>99.545400000000001</v>
      </c>
      <c r="AD362">
        <v>100</v>
      </c>
      <c r="AE362">
        <v>99.545400000000001</v>
      </c>
      <c r="AF362">
        <v>0</v>
      </c>
      <c r="AG362">
        <v>100</v>
      </c>
    </row>
    <row r="363" spans="1:33" x14ac:dyDescent="0.25">
      <c r="A363">
        <v>100012</v>
      </c>
      <c r="B363" t="s">
        <v>64</v>
      </c>
      <c r="C363" t="s">
        <v>65</v>
      </c>
      <c r="D363" t="s">
        <v>91</v>
      </c>
      <c r="F363" t="s">
        <v>97</v>
      </c>
      <c r="G363" t="s">
        <v>27</v>
      </c>
      <c r="H363">
        <v>2017000165</v>
      </c>
      <c r="I363">
        <v>110</v>
      </c>
      <c r="J363">
        <v>103.75</v>
      </c>
      <c r="K363">
        <v>100</v>
      </c>
      <c r="L363">
        <v>94</v>
      </c>
      <c r="M363" t="s">
        <v>94</v>
      </c>
      <c r="N363" t="b">
        <f t="shared" si="5"/>
        <v>1</v>
      </c>
      <c r="O363">
        <v>100012</v>
      </c>
      <c r="P363" t="s">
        <v>64</v>
      </c>
      <c r="Q363" t="s">
        <v>65</v>
      </c>
      <c r="R363" t="s">
        <v>91</v>
      </c>
      <c r="T363" t="s">
        <v>97</v>
      </c>
      <c r="U363" t="s">
        <v>27</v>
      </c>
      <c r="W363">
        <v>2017000165</v>
      </c>
      <c r="X363">
        <v>110</v>
      </c>
      <c r="Y363">
        <v>103.75</v>
      </c>
      <c r="Z363">
        <v>0</v>
      </c>
      <c r="AA363">
        <v>103.75</v>
      </c>
      <c r="AB363">
        <v>100</v>
      </c>
      <c r="AC363">
        <v>94.318100000000001</v>
      </c>
      <c r="AD363">
        <v>100</v>
      </c>
      <c r="AE363">
        <v>94.318100000000001</v>
      </c>
      <c r="AF363">
        <v>0</v>
      </c>
      <c r="AG363">
        <v>94</v>
      </c>
    </row>
    <row r="364" spans="1:33" x14ac:dyDescent="0.25">
      <c r="A364">
        <v>100012</v>
      </c>
      <c r="B364" t="s">
        <v>64</v>
      </c>
      <c r="C364" t="s">
        <v>65</v>
      </c>
      <c r="D364" t="s">
        <v>91</v>
      </c>
      <c r="F364" t="s">
        <v>97</v>
      </c>
      <c r="G364" t="s">
        <v>27</v>
      </c>
      <c r="H364">
        <v>2017000166</v>
      </c>
      <c r="I364">
        <v>105</v>
      </c>
      <c r="J364">
        <v>101.5</v>
      </c>
      <c r="K364">
        <v>100</v>
      </c>
      <c r="L364">
        <v>97</v>
      </c>
      <c r="M364" t="s">
        <v>94</v>
      </c>
      <c r="N364" t="b">
        <f t="shared" si="5"/>
        <v>1</v>
      </c>
      <c r="O364">
        <v>100012</v>
      </c>
      <c r="P364" t="s">
        <v>64</v>
      </c>
      <c r="Q364" t="s">
        <v>65</v>
      </c>
      <c r="R364" t="s">
        <v>91</v>
      </c>
      <c r="T364" t="s">
        <v>97</v>
      </c>
      <c r="U364" t="s">
        <v>27</v>
      </c>
      <c r="W364">
        <v>2017000166</v>
      </c>
      <c r="X364">
        <v>105</v>
      </c>
      <c r="Y364">
        <v>101.5</v>
      </c>
      <c r="Z364">
        <v>0</v>
      </c>
      <c r="AA364">
        <v>101.5</v>
      </c>
      <c r="AB364">
        <v>100</v>
      </c>
      <c r="AC364">
        <v>96.666600000000003</v>
      </c>
      <c r="AD364">
        <v>100</v>
      </c>
      <c r="AE364">
        <v>96.666600000000003</v>
      </c>
      <c r="AF364">
        <v>0</v>
      </c>
      <c r="AG364">
        <v>97</v>
      </c>
    </row>
    <row r="365" spans="1:33" x14ac:dyDescent="0.25">
      <c r="A365">
        <v>100012</v>
      </c>
      <c r="B365" t="s">
        <v>64</v>
      </c>
      <c r="C365" t="s">
        <v>65</v>
      </c>
      <c r="D365" t="s">
        <v>91</v>
      </c>
      <c r="F365" t="s">
        <v>97</v>
      </c>
      <c r="G365" t="s">
        <v>27</v>
      </c>
      <c r="H365">
        <v>2017000167</v>
      </c>
      <c r="I365">
        <v>105</v>
      </c>
      <c r="J365">
        <v>101</v>
      </c>
      <c r="K365">
        <v>100</v>
      </c>
      <c r="L365">
        <v>96</v>
      </c>
      <c r="M365" t="s">
        <v>94</v>
      </c>
      <c r="N365" t="b">
        <f t="shared" si="5"/>
        <v>1</v>
      </c>
      <c r="O365">
        <v>100012</v>
      </c>
      <c r="P365" t="s">
        <v>64</v>
      </c>
      <c r="Q365" t="s">
        <v>65</v>
      </c>
      <c r="R365" t="s">
        <v>91</v>
      </c>
      <c r="T365" t="s">
        <v>97</v>
      </c>
      <c r="U365" t="s">
        <v>27</v>
      </c>
      <c r="W365">
        <v>2017000167</v>
      </c>
      <c r="X365">
        <v>105</v>
      </c>
      <c r="Y365">
        <v>101</v>
      </c>
      <c r="Z365">
        <v>0</v>
      </c>
      <c r="AA365">
        <v>101</v>
      </c>
      <c r="AB365">
        <v>100</v>
      </c>
      <c r="AC365">
        <v>96.190399999999997</v>
      </c>
      <c r="AD365">
        <v>100</v>
      </c>
      <c r="AE365">
        <v>96.190399999999997</v>
      </c>
      <c r="AF365">
        <v>0</v>
      </c>
      <c r="AG365">
        <v>96</v>
      </c>
    </row>
    <row r="366" spans="1:33" x14ac:dyDescent="0.25">
      <c r="A366">
        <v>100012</v>
      </c>
      <c r="B366" t="s">
        <v>64</v>
      </c>
      <c r="C366" t="s">
        <v>65</v>
      </c>
      <c r="D366" t="s">
        <v>91</v>
      </c>
      <c r="F366" t="s">
        <v>97</v>
      </c>
      <c r="G366" t="s">
        <v>27</v>
      </c>
      <c r="H366">
        <v>2017000168</v>
      </c>
      <c r="I366">
        <v>105</v>
      </c>
      <c r="J366">
        <v>103.5</v>
      </c>
      <c r="K366">
        <v>100</v>
      </c>
      <c r="L366">
        <v>99</v>
      </c>
      <c r="M366" t="s">
        <v>94</v>
      </c>
      <c r="N366" t="b">
        <f t="shared" si="5"/>
        <v>1</v>
      </c>
      <c r="O366">
        <v>100012</v>
      </c>
      <c r="P366" t="s">
        <v>64</v>
      </c>
      <c r="Q366" t="s">
        <v>65</v>
      </c>
      <c r="R366" t="s">
        <v>91</v>
      </c>
      <c r="T366" t="s">
        <v>97</v>
      </c>
      <c r="U366" t="s">
        <v>27</v>
      </c>
      <c r="W366">
        <v>2017000168</v>
      </c>
      <c r="X366">
        <v>105</v>
      </c>
      <c r="Y366">
        <v>103.5</v>
      </c>
      <c r="Z366">
        <v>0</v>
      </c>
      <c r="AA366">
        <v>103.5</v>
      </c>
      <c r="AB366">
        <v>100</v>
      </c>
      <c r="AC366">
        <v>98.571399999999997</v>
      </c>
      <c r="AD366">
        <v>100</v>
      </c>
      <c r="AE366">
        <v>98.571399999999997</v>
      </c>
      <c r="AF366">
        <v>0</v>
      </c>
      <c r="AG366">
        <v>99</v>
      </c>
    </row>
    <row r="367" spans="1:33" x14ac:dyDescent="0.25">
      <c r="A367">
        <v>100012</v>
      </c>
      <c r="B367" t="s">
        <v>64</v>
      </c>
      <c r="C367" t="s">
        <v>65</v>
      </c>
      <c r="D367" t="s">
        <v>91</v>
      </c>
      <c r="F367" t="s">
        <v>97</v>
      </c>
      <c r="G367" t="s">
        <v>27</v>
      </c>
      <c r="H367">
        <v>2017000169</v>
      </c>
      <c r="I367">
        <v>110</v>
      </c>
      <c r="J367">
        <v>108.75</v>
      </c>
      <c r="K367">
        <v>100</v>
      </c>
      <c r="L367">
        <v>99</v>
      </c>
      <c r="M367" t="s">
        <v>94</v>
      </c>
      <c r="N367" t="b">
        <f t="shared" si="5"/>
        <v>1</v>
      </c>
      <c r="O367">
        <v>100012</v>
      </c>
      <c r="P367" t="s">
        <v>64</v>
      </c>
      <c r="Q367" t="s">
        <v>65</v>
      </c>
      <c r="R367" t="s">
        <v>91</v>
      </c>
      <c r="T367" t="s">
        <v>97</v>
      </c>
      <c r="U367" t="s">
        <v>27</v>
      </c>
      <c r="W367">
        <v>2017000169</v>
      </c>
      <c r="X367">
        <v>110</v>
      </c>
      <c r="Y367">
        <v>108.75</v>
      </c>
      <c r="Z367">
        <v>0</v>
      </c>
      <c r="AA367">
        <v>108.75</v>
      </c>
      <c r="AB367">
        <v>100</v>
      </c>
      <c r="AC367">
        <v>98.863600000000005</v>
      </c>
      <c r="AD367">
        <v>100</v>
      </c>
      <c r="AE367">
        <v>98.863600000000005</v>
      </c>
      <c r="AF367">
        <v>0</v>
      </c>
      <c r="AG367">
        <v>99</v>
      </c>
    </row>
    <row r="368" spans="1:33" x14ac:dyDescent="0.25">
      <c r="A368">
        <v>100012</v>
      </c>
      <c r="B368" t="s">
        <v>64</v>
      </c>
      <c r="C368" t="s">
        <v>65</v>
      </c>
      <c r="D368" t="s">
        <v>91</v>
      </c>
      <c r="F368" t="s">
        <v>97</v>
      </c>
      <c r="G368" t="s">
        <v>27</v>
      </c>
      <c r="H368">
        <v>2017000170</v>
      </c>
      <c r="I368">
        <v>95</v>
      </c>
      <c r="J368">
        <v>95</v>
      </c>
      <c r="K368">
        <v>100</v>
      </c>
      <c r="L368">
        <v>100</v>
      </c>
      <c r="M368" t="s">
        <v>94</v>
      </c>
      <c r="N368" t="b">
        <f t="shared" si="5"/>
        <v>1</v>
      </c>
      <c r="O368">
        <v>100012</v>
      </c>
      <c r="P368" t="s">
        <v>64</v>
      </c>
      <c r="Q368" t="s">
        <v>65</v>
      </c>
      <c r="R368" t="s">
        <v>91</v>
      </c>
      <c r="T368" t="s">
        <v>97</v>
      </c>
      <c r="U368" t="s">
        <v>27</v>
      </c>
      <c r="W368">
        <v>2017000170</v>
      </c>
      <c r="X368">
        <v>95</v>
      </c>
      <c r="Y368">
        <v>95</v>
      </c>
      <c r="Z368">
        <v>0</v>
      </c>
      <c r="AA368">
        <v>95</v>
      </c>
      <c r="AB368">
        <v>100</v>
      </c>
      <c r="AC368">
        <v>100</v>
      </c>
      <c r="AD368">
        <v>100</v>
      </c>
      <c r="AE368">
        <v>100</v>
      </c>
      <c r="AF368">
        <v>0</v>
      </c>
      <c r="AG368">
        <v>100</v>
      </c>
    </row>
    <row r="369" spans="1:33" x14ac:dyDescent="0.25">
      <c r="A369">
        <v>100012</v>
      </c>
      <c r="B369" t="s">
        <v>64</v>
      </c>
      <c r="C369" t="s">
        <v>65</v>
      </c>
      <c r="D369" t="s">
        <v>91</v>
      </c>
      <c r="F369" t="s">
        <v>97</v>
      </c>
      <c r="G369" t="s">
        <v>27</v>
      </c>
      <c r="H369">
        <v>2017000171</v>
      </c>
      <c r="I369">
        <v>105</v>
      </c>
      <c r="J369">
        <v>87.75</v>
      </c>
      <c r="K369">
        <v>100</v>
      </c>
      <c r="L369">
        <v>84</v>
      </c>
      <c r="M369" t="s">
        <v>95</v>
      </c>
      <c r="N369" t="b">
        <f t="shared" si="5"/>
        <v>1</v>
      </c>
      <c r="O369">
        <v>100012</v>
      </c>
      <c r="P369" t="s">
        <v>64</v>
      </c>
      <c r="Q369" t="s">
        <v>65</v>
      </c>
      <c r="R369" t="s">
        <v>91</v>
      </c>
      <c r="T369" t="s">
        <v>97</v>
      </c>
      <c r="U369" t="s">
        <v>27</v>
      </c>
      <c r="W369">
        <v>2017000171</v>
      </c>
      <c r="X369">
        <v>105</v>
      </c>
      <c r="Y369">
        <v>87.75</v>
      </c>
      <c r="Z369">
        <v>0</v>
      </c>
      <c r="AA369">
        <v>87.75</v>
      </c>
      <c r="AB369">
        <v>100</v>
      </c>
      <c r="AC369">
        <v>83.571399999999997</v>
      </c>
      <c r="AD369">
        <v>100</v>
      </c>
      <c r="AE369">
        <v>83.571399999999997</v>
      </c>
      <c r="AF369">
        <v>0</v>
      </c>
      <c r="AG369">
        <v>84</v>
      </c>
    </row>
    <row r="370" spans="1:33" x14ac:dyDescent="0.25">
      <c r="A370">
        <v>100012</v>
      </c>
      <c r="B370" t="s">
        <v>64</v>
      </c>
      <c r="C370" t="s">
        <v>65</v>
      </c>
      <c r="D370" t="s">
        <v>91</v>
      </c>
      <c r="F370" t="s">
        <v>97</v>
      </c>
      <c r="G370" t="s">
        <v>27</v>
      </c>
      <c r="H370">
        <v>2017000172</v>
      </c>
      <c r="I370">
        <v>105</v>
      </c>
      <c r="J370">
        <v>95.5</v>
      </c>
      <c r="K370">
        <v>100</v>
      </c>
      <c r="L370">
        <v>91</v>
      </c>
      <c r="M370" t="s">
        <v>94</v>
      </c>
      <c r="N370" t="b">
        <f t="shared" si="5"/>
        <v>1</v>
      </c>
      <c r="O370">
        <v>100012</v>
      </c>
      <c r="P370" t="s">
        <v>64</v>
      </c>
      <c r="Q370" t="s">
        <v>65</v>
      </c>
      <c r="R370" t="s">
        <v>91</v>
      </c>
      <c r="T370" t="s">
        <v>97</v>
      </c>
      <c r="U370" t="s">
        <v>27</v>
      </c>
      <c r="W370">
        <v>2017000172</v>
      </c>
      <c r="X370">
        <v>105</v>
      </c>
      <c r="Y370">
        <v>95.5</v>
      </c>
      <c r="Z370">
        <v>0</v>
      </c>
      <c r="AA370">
        <v>95.5</v>
      </c>
      <c r="AB370">
        <v>100</v>
      </c>
      <c r="AC370">
        <v>90.952299999999994</v>
      </c>
      <c r="AD370">
        <v>100</v>
      </c>
      <c r="AE370">
        <v>90.952299999999994</v>
      </c>
      <c r="AF370">
        <v>0</v>
      </c>
      <c r="AG370">
        <v>91</v>
      </c>
    </row>
    <row r="371" spans="1:33" x14ac:dyDescent="0.25">
      <c r="A371">
        <v>100012</v>
      </c>
      <c r="B371" t="s">
        <v>64</v>
      </c>
      <c r="C371" t="s">
        <v>65</v>
      </c>
      <c r="D371" t="s">
        <v>91</v>
      </c>
      <c r="F371" t="s">
        <v>97</v>
      </c>
      <c r="G371" t="s">
        <v>27</v>
      </c>
      <c r="H371">
        <v>2017000173</v>
      </c>
      <c r="I371">
        <v>110</v>
      </c>
      <c r="J371">
        <v>103.5</v>
      </c>
      <c r="K371">
        <v>100</v>
      </c>
      <c r="L371">
        <v>94</v>
      </c>
      <c r="M371" t="s">
        <v>94</v>
      </c>
      <c r="N371" t="b">
        <f t="shared" si="5"/>
        <v>1</v>
      </c>
      <c r="O371">
        <v>100012</v>
      </c>
      <c r="P371" t="s">
        <v>64</v>
      </c>
      <c r="Q371" t="s">
        <v>65</v>
      </c>
      <c r="R371" t="s">
        <v>91</v>
      </c>
      <c r="T371" t="s">
        <v>97</v>
      </c>
      <c r="U371" t="s">
        <v>27</v>
      </c>
      <c r="W371">
        <v>2017000173</v>
      </c>
      <c r="X371">
        <v>110</v>
      </c>
      <c r="Y371">
        <v>103.5</v>
      </c>
      <c r="Z371">
        <v>0</v>
      </c>
      <c r="AA371">
        <v>103.5</v>
      </c>
      <c r="AB371">
        <v>100</v>
      </c>
      <c r="AC371">
        <v>94.090900000000005</v>
      </c>
      <c r="AD371">
        <v>100</v>
      </c>
      <c r="AE371">
        <v>94.090900000000005</v>
      </c>
      <c r="AF371">
        <v>0</v>
      </c>
      <c r="AG371">
        <v>94</v>
      </c>
    </row>
    <row r="372" spans="1:33" x14ac:dyDescent="0.25">
      <c r="A372">
        <v>100012</v>
      </c>
      <c r="B372" t="s">
        <v>64</v>
      </c>
      <c r="C372" t="s">
        <v>65</v>
      </c>
      <c r="D372" t="s">
        <v>91</v>
      </c>
      <c r="F372" t="s">
        <v>97</v>
      </c>
      <c r="G372" t="s">
        <v>27</v>
      </c>
      <c r="H372">
        <v>2017000174</v>
      </c>
      <c r="I372">
        <v>110</v>
      </c>
      <c r="J372">
        <v>107.75</v>
      </c>
      <c r="K372">
        <v>100</v>
      </c>
      <c r="L372">
        <v>98</v>
      </c>
      <c r="M372" t="s">
        <v>94</v>
      </c>
      <c r="N372" t="b">
        <f t="shared" si="5"/>
        <v>1</v>
      </c>
      <c r="O372">
        <v>100012</v>
      </c>
      <c r="P372" t="s">
        <v>64</v>
      </c>
      <c r="Q372" t="s">
        <v>65</v>
      </c>
      <c r="R372" t="s">
        <v>91</v>
      </c>
      <c r="T372" t="s">
        <v>97</v>
      </c>
      <c r="U372" t="s">
        <v>27</v>
      </c>
      <c r="W372">
        <v>2017000174</v>
      </c>
      <c r="X372">
        <v>110</v>
      </c>
      <c r="Y372">
        <v>107.75</v>
      </c>
      <c r="Z372">
        <v>0</v>
      </c>
      <c r="AA372">
        <v>107.75</v>
      </c>
      <c r="AB372">
        <v>100</v>
      </c>
      <c r="AC372">
        <v>97.954499999999996</v>
      </c>
      <c r="AD372">
        <v>100</v>
      </c>
      <c r="AE372">
        <v>97.954499999999996</v>
      </c>
      <c r="AF372">
        <v>0</v>
      </c>
      <c r="AG372">
        <v>98</v>
      </c>
    </row>
    <row r="373" spans="1:33" x14ac:dyDescent="0.25">
      <c r="A373">
        <v>100012</v>
      </c>
      <c r="B373" t="s">
        <v>64</v>
      </c>
      <c r="C373" t="s">
        <v>65</v>
      </c>
      <c r="D373" t="s">
        <v>91</v>
      </c>
      <c r="F373" t="s">
        <v>97</v>
      </c>
      <c r="G373" t="s">
        <v>27</v>
      </c>
      <c r="H373">
        <v>2017000175</v>
      </c>
      <c r="I373">
        <v>105</v>
      </c>
      <c r="J373">
        <v>103</v>
      </c>
      <c r="K373">
        <v>100</v>
      </c>
      <c r="L373">
        <v>98</v>
      </c>
      <c r="M373" t="s">
        <v>94</v>
      </c>
      <c r="N373" t="b">
        <f t="shared" si="5"/>
        <v>1</v>
      </c>
      <c r="O373">
        <v>100012</v>
      </c>
      <c r="P373" t="s">
        <v>64</v>
      </c>
      <c r="Q373" t="s">
        <v>65</v>
      </c>
      <c r="R373" t="s">
        <v>91</v>
      </c>
      <c r="T373" t="s">
        <v>97</v>
      </c>
      <c r="U373" t="s">
        <v>27</v>
      </c>
      <c r="W373">
        <v>2017000175</v>
      </c>
      <c r="X373">
        <v>105</v>
      </c>
      <c r="Y373">
        <v>103</v>
      </c>
      <c r="Z373">
        <v>0</v>
      </c>
      <c r="AA373">
        <v>103</v>
      </c>
      <c r="AB373">
        <v>100</v>
      </c>
      <c r="AC373">
        <v>98.095200000000006</v>
      </c>
      <c r="AD373">
        <v>100</v>
      </c>
      <c r="AE373">
        <v>98.095200000000006</v>
      </c>
      <c r="AF373">
        <v>0</v>
      </c>
      <c r="AG373">
        <v>98</v>
      </c>
    </row>
    <row r="374" spans="1:33" x14ac:dyDescent="0.25">
      <c r="A374">
        <v>100012</v>
      </c>
      <c r="B374" t="s">
        <v>64</v>
      </c>
      <c r="C374" t="s">
        <v>65</v>
      </c>
      <c r="D374" t="s">
        <v>91</v>
      </c>
      <c r="F374" t="s">
        <v>67</v>
      </c>
      <c r="G374" t="s">
        <v>27</v>
      </c>
      <c r="H374">
        <v>2017000176</v>
      </c>
      <c r="I374">
        <v>110</v>
      </c>
      <c r="J374">
        <v>103.75</v>
      </c>
      <c r="K374">
        <v>100</v>
      </c>
      <c r="L374">
        <v>94</v>
      </c>
      <c r="M374" t="s">
        <v>94</v>
      </c>
      <c r="N374" t="b">
        <f t="shared" si="5"/>
        <v>1</v>
      </c>
      <c r="O374">
        <v>100012</v>
      </c>
      <c r="P374" t="s">
        <v>64</v>
      </c>
      <c r="Q374" t="s">
        <v>65</v>
      </c>
      <c r="R374" t="s">
        <v>91</v>
      </c>
      <c r="T374" t="s">
        <v>67</v>
      </c>
      <c r="U374" t="s">
        <v>27</v>
      </c>
      <c r="W374">
        <v>2017000176</v>
      </c>
      <c r="X374">
        <v>110</v>
      </c>
      <c r="Y374">
        <v>103.75</v>
      </c>
      <c r="Z374">
        <v>0</v>
      </c>
      <c r="AA374">
        <v>103.75</v>
      </c>
      <c r="AB374">
        <v>100</v>
      </c>
      <c r="AC374">
        <v>94.318100000000001</v>
      </c>
      <c r="AD374">
        <v>100</v>
      </c>
      <c r="AE374">
        <v>94.318100000000001</v>
      </c>
      <c r="AF374">
        <v>0</v>
      </c>
      <c r="AG374">
        <v>94</v>
      </c>
    </row>
    <row r="375" spans="1:33" x14ac:dyDescent="0.25">
      <c r="A375">
        <v>100012</v>
      </c>
      <c r="B375" t="s">
        <v>64</v>
      </c>
      <c r="C375" t="s">
        <v>65</v>
      </c>
      <c r="D375" t="s">
        <v>91</v>
      </c>
      <c r="F375" t="s">
        <v>67</v>
      </c>
      <c r="G375" t="s">
        <v>27</v>
      </c>
      <c r="H375">
        <v>2017000177</v>
      </c>
      <c r="I375">
        <v>110</v>
      </c>
      <c r="J375">
        <v>105</v>
      </c>
      <c r="K375">
        <v>100</v>
      </c>
      <c r="L375">
        <v>95</v>
      </c>
      <c r="M375" t="s">
        <v>94</v>
      </c>
      <c r="N375" t="b">
        <f t="shared" si="5"/>
        <v>1</v>
      </c>
      <c r="O375">
        <v>100012</v>
      </c>
      <c r="P375" t="s">
        <v>64</v>
      </c>
      <c r="Q375" t="s">
        <v>65</v>
      </c>
      <c r="R375" t="s">
        <v>91</v>
      </c>
      <c r="T375" t="s">
        <v>67</v>
      </c>
      <c r="U375" t="s">
        <v>27</v>
      </c>
      <c r="W375">
        <v>2017000177</v>
      </c>
      <c r="X375">
        <v>110</v>
      </c>
      <c r="Y375">
        <v>105</v>
      </c>
      <c r="Z375">
        <v>0</v>
      </c>
      <c r="AA375">
        <v>105</v>
      </c>
      <c r="AB375">
        <v>100</v>
      </c>
      <c r="AC375">
        <v>95.454499999999996</v>
      </c>
      <c r="AD375">
        <v>100</v>
      </c>
      <c r="AE375">
        <v>95.454499999999996</v>
      </c>
      <c r="AF375">
        <v>0</v>
      </c>
      <c r="AG375">
        <v>95</v>
      </c>
    </row>
    <row r="376" spans="1:33" x14ac:dyDescent="0.25">
      <c r="A376">
        <v>100012</v>
      </c>
      <c r="B376" t="s">
        <v>64</v>
      </c>
      <c r="C376" t="s">
        <v>65</v>
      </c>
      <c r="D376" t="s">
        <v>91</v>
      </c>
      <c r="F376" t="s">
        <v>67</v>
      </c>
      <c r="G376" t="s">
        <v>27</v>
      </c>
      <c r="H376">
        <v>2017000178</v>
      </c>
      <c r="I376">
        <v>105</v>
      </c>
      <c r="J376">
        <v>101</v>
      </c>
      <c r="K376">
        <v>100</v>
      </c>
      <c r="L376">
        <v>96</v>
      </c>
      <c r="M376" t="s">
        <v>94</v>
      </c>
      <c r="N376" t="b">
        <f t="shared" si="5"/>
        <v>1</v>
      </c>
      <c r="O376">
        <v>100012</v>
      </c>
      <c r="P376" t="s">
        <v>64</v>
      </c>
      <c r="Q376" t="s">
        <v>65</v>
      </c>
      <c r="R376" t="s">
        <v>91</v>
      </c>
      <c r="T376" t="s">
        <v>67</v>
      </c>
      <c r="U376" t="s">
        <v>27</v>
      </c>
      <c r="W376">
        <v>2017000178</v>
      </c>
      <c r="X376">
        <v>105</v>
      </c>
      <c r="Y376">
        <v>101</v>
      </c>
      <c r="Z376">
        <v>0</v>
      </c>
      <c r="AA376">
        <v>101</v>
      </c>
      <c r="AB376">
        <v>100</v>
      </c>
      <c r="AC376">
        <v>96.190399999999997</v>
      </c>
      <c r="AD376">
        <v>100</v>
      </c>
      <c r="AE376">
        <v>96.190399999999997</v>
      </c>
      <c r="AF376">
        <v>0</v>
      </c>
      <c r="AG376">
        <v>96</v>
      </c>
    </row>
    <row r="377" spans="1:33" x14ac:dyDescent="0.25">
      <c r="A377">
        <v>100012</v>
      </c>
      <c r="B377" t="s">
        <v>64</v>
      </c>
      <c r="C377" t="s">
        <v>65</v>
      </c>
      <c r="D377" t="s">
        <v>91</v>
      </c>
      <c r="F377" t="s">
        <v>67</v>
      </c>
      <c r="G377" t="s">
        <v>27</v>
      </c>
      <c r="H377">
        <v>2017000179</v>
      </c>
      <c r="I377">
        <v>105</v>
      </c>
      <c r="J377">
        <v>97.25</v>
      </c>
      <c r="K377">
        <v>100</v>
      </c>
      <c r="L377">
        <v>93</v>
      </c>
      <c r="M377" t="s">
        <v>94</v>
      </c>
      <c r="N377" t="b">
        <f t="shared" si="5"/>
        <v>1</v>
      </c>
      <c r="O377">
        <v>100012</v>
      </c>
      <c r="P377" t="s">
        <v>64</v>
      </c>
      <c r="Q377" t="s">
        <v>65</v>
      </c>
      <c r="R377" t="s">
        <v>91</v>
      </c>
      <c r="T377" t="s">
        <v>67</v>
      </c>
      <c r="U377" t="s">
        <v>27</v>
      </c>
      <c r="W377">
        <v>2017000179</v>
      </c>
      <c r="X377">
        <v>105</v>
      </c>
      <c r="Y377">
        <v>97.25</v>
      </c>
      <c r="Z377">
        <v>0</v>
      </c>
      <c r="AA377">
        <v>97.25</v>
      </c>
      <c r="AB377">
        <v>100</v>
      </c>
      <c r="AC377">
        <v>92.619</v>
      </c>
      <c r="AD377">
        <v>100</v>
      </c>
      <c r="AE377">
        <v>92.619</v>
      </c>
      <c r="AF377">
        <v>0</v>
      </c>
      <c r="AG377">
        <v>93</v>
      </c>
    </row>
    <row r="378" spans="1:33" x14ac:dyDescent="0.25">
      <c r="A378">
        <v>100012</v>
      </c>
      <c r="B378" t="s">
        <v>64</v>
      </c>
      <c r="C378" t="s">
        <v>65</v>
      </c>
      <c r="D378" t="s">
        <v>91</v>
      </c>
      <c r="F378" t="s">
        <v>67</v>
      </c>
      <c r="G378" t="s">
        <v>27</v>
      </c>
      <c r="H378">
        <v>2017000180</v>
      </c>
      <c r="I378">
        <v>95</v>
      </c>
      <c r="J378">
        <v>92.75</v>
      </c>
      <c r="K378">
        <v>100</v>
      </c>
      <c r="L378">
        <v>98</v>
      </c>
      <c r="M378" t="s">
        <v>94</v>
      </c>
      <c r="N378" t="b">
        <f t="shared" si="5"/>
        <v>1</v>
      </c>
      <c r="O378">
        <v>100012</v>
      </c>
      <c r="P378" t="s">
        <v>64</v>
      </c>
      <c r="Q378" t="s">
        <v>65</v>
      </c>
      <c r="R378" t="s">
        <v>91</v>
      </c>
      <c r="T378" t="s">
        <v>67</v>
      </c>
      <c r="U378" t="s">
        <v>27</v>
      </c>
      <c r="W378">
        <v>2017000180</v>
      </c>
      <c r="X378">
        <v>95</v>
      </c>
      <c r="Y378">
        <v>92.75</v>
      </c>
      <c r="Z378">
        <v>0</v>
      </c>
      <c r="AA378">
        <v>92.75</v>
      </c>
      <c r="AB378">
        <v>100</v>
      </c>
      <c r="AC378">
        <v>97.631500000000003</v>
      </c>
      <c r="AD378">
        <v>100</v>
      </c>
      <c r="AE378">
        <v>97.631500000000003</v>
      </c>
      <c r="AF378">
        <v>0</v>
      </c>
      <c r="AG378">
        <v>98</v>
      </c>
    </row>
    <row r="379" spans="1:33" x14ac:dyDescent="0.25">
      <c r="A379">
        <v>100012</v>
      </c>
      <c r="B379" t="s">
        <v>64</v>
      </c>
      <c r="C379" t="s">
        <v>65</v>
      </c>
      <c r="D379" t="s">
        <v>91</v>
      </c>
      <c r="F379" t="s">
        <v>67</v>
      </c>
      <c r="G379" t="s">
        <v>27</v>
      </c>
      <c r="H379">
        <v>2017000181</v>
      </c>
      <c r="I379">
        <v>110</v>
      </c>
      <c r="J379">
        <v>110</v>
      </c>
      <c r="K379">
        <v>100</v>
      </c>
      <c r="L379">
        <v>100</v>
      </c>
      <c r="M379" t="s">
        <v>94</v>
      </c>
      <c r="N379" t="b">
        <f t="shared" si="5"/>
        <v>1</v>
      </c>
      <c r="O379">
        <v>100012</v>
      </c>
      <c r="P379" t="s">
        <v>64</v>
      </c>
      <c r="Q379" t="s">
        <v>65</v>
      </c>
      <c r="R379" t="s">
        <v>91</v>
      </c>
      <c r="T379" t="s">
        <v>67</v>
      </c>
      <c r="U379" t="s">
        <v>27</v>
      </c>
      <c r="W379">
        <v>2017000181</v>
      </c>
      <c r="X379">
        <v>110</v>
      </c>
      <c r="Y379">
        <v>110</v>
      </c>
      <c r="Z379">
        <v>0</v>
      </c>
      <c r="AA379">
        <v>110</v>
      </c>
      <c r="AB379">
        <v>100</v>
      </c>
      <c r="AC379">
        <v>100</v>
      </c>
      <c r="AD379">
        <v>100</v>
      </c>
      <c r="AE379">
        <v>100</v>
      </c>
      <c r="AF379">
        <v>0</v>
      </c>
      <c r="AG379">
        <v>100</v>
      </c>
    </row>
    <row r="380" spans="1:33" x14ac:dyDescent="0.25">
      <c r="A380">
        <v>100012</v>
      </c>
      <c r="B380" t="s">
        <v>64</v>
      </c>
      <c r="C380" t="s">
        <v>65</v>
      </c>
      <c r="D380" t="s">
        <v>91</v>
      </c>
      <c r="F380" t="s">
        <v>67</v>
      </c>
      <c r="G380" t="s">
        <v>27</v>
      </c>
      <c r="H380">
        <v>2017000182</v>
      </c>
      <c r="I380">
        <v>105</v>
      </c>
      <c r="J380">
        <v>104.75</v>
      </c>
      <c r="K380">
        <v>100</v>
      </c>
      <c r="L380">
        <v>100</v>
      </c>
      <c r="M380" t="s">
        <v>94</v>
      </c>
      <c r="N380" t="b">
        <f t="shared" si="5"/>
        <v>1</v>
      </c>
      <c r="O380">
        <v>100012</v>
      </c>
      <c r="P380" t="s">
        <v>64</v>
      </c>
      <c r="Q380" t="s">
        <v>65</v>
      </c>
      <c r="R380" t="s">
        <v>91</v>
      </c>
      <c r="T380" t="s">
        <v>67</v>
      </c>
      <c r="U380" t="s">
        <v>27</v>
      </c>
      <c r="W380">
        <v>2017000182</v>
      </c>
      <c r="X380">
        <v>105</v>
      </c>
      <c r="Y380">
        <v>104.75</v>
      </c>
      <c r="Z380">
        <v>0</v>
      </c>
      <c r="AA380">
        <v>104.75</v>
      </c>
      <c r="AB380">
        <v>100</v>
      </c>
      <c r="AC380">
        <v>99.761899999999997</v>
      </c>
      <c r="AD380">
        <v>100</v>
      </c>
      <c r="AE380">
        <v>99.761899999999997</v>
      </c>
      <c r="AF380">
        <v>0</v>
      </c>
      <c r="AG380">
        <v>100</v>
      </c>
    </row>
    <row r="381" spans="1:33" x14ac:dyDescent="0.25">
      <c r="A381">
        <v>100012</v>
      </c>
      <c r="B381" t="s">
        <v>64</v>
      </c>
      <c r="C381" t="s">
        <v>65</v>
      </c>
      <c r="D381" t="s">
        <v>91</v>
      </c>
      <c r="F381" t="s">
        <v>67</v>
      </c>
      <c r="G381" t="s">
        <v>27</v>
      </c>
      <c r="H381">
        <v>2017000183</v>
      </c>
      <c r="I381">
        <v>105</v>
      </c>
      <c r="J381">
        <v>101.75</v>
      </c>
      <c r="K381">
        <v>100</v>
      </c>
      <c r="L381">
        <v>97</v>
      </c>
      <c r="M381" t="s">
        <v>94</v>
      </c>
      <c r="N381" t="b">
        <f t="shared" si="5"/>
        <v>1</v>
      </c>
      <c r="O381">
        <v>100012</v>
      </c>
      <c r="P381" t="s">
        <v>64</v>
      </c>
      <c r="Q381" t="s">
        <v>65</v>
      </c>
      <c r="R381" t="s">
        <v>91</v>
      </c>
      <c r="T381" t="s">
        <v>67</v>
      </c>
      <c r="U381" t="s">
        <v>27</v>
      </c>
      <c r="W381">
        <v>2017000183</v>
      </c>
      <c r="X381">
        <v>105</v>
      </c>
      <c r="Y381">
        <v>101.75</v>
      </c>
      <c r="Z381">
        <v>0</v>
      </c>
      <c r="AA381">
        <v>101.75</v>
      </c>
      <c r="AB381">
        <v>100</v>
      </c>
      <c r="AC381">
        <v>96.904700000000005</v>
      </c>
      <c r="AD381">
        <v>100</v>
      </c>
      <c r="AE381">
        <v>96.904700000000005</v>
      </c>
      <c r="AF381">
        <v>0</v>
      </c>
      <c r="AG381">
        <v>97</v>
      </c>
    </row>
    <row r="382" spans="1:33" x14ac:dyDescent="0.25">
      <c r="A382">
        <v>100012</v>
      </c>
      <c r="B382" t="s">
        <v>64</v>
      </c>
      <c r="C382" t="s">
        <v>65</v>
      </c>
      <c r="D382" t="s">
        <v>91</v>
      </c>
      <c r="F382" t="s">
        <v>67</v>
      </c>
      <c r="G382" t="s">
        <v>27</v>
      </c>
      <c r="H382">
        <v>2017000184</v>
      </c>
      <c r="I382">
        <v>100</v>
      </c>
      <c r="J382">
        <v>100</v>
      </c>
      <c r="K382">
        <v>100</v>
      </c>
      <c r="L382">
        <v>100</v>
      </c>
      <c r="M382" t="s">
        <v>94</v>
      </c>
      <c r="N382" t="b">
        <f t="shared" si="5"/>
        <v>1</v>
      </c>
      <c r="O382">
        <v>100012</v>
      </c>
      <c r="P382" t="s">
        <v>64</v>
      </c>
      <c r="Q382" t="s">
        <v>65</v>
      </c>
      <c r="R382" t="s">
        <v>91</v>
      </c>
      <c r="T382" t="s">
        <v>67</v>
      </c>
      <c r="U382" t="s">
        <v>27</v>
      </c>
      <c r="W382">
        <v>2017000184</v>
      </c>
      <c r="X382">
        <v>100</v>
      </c>
      <c r="Y382">
        <v>100</v>
      </c>
      <c r="Z382">
        <v>0</v>
      </c>
      <c r="AA382">
        <v>100</v>
      </c>
      <c r="AB382">
        <v>100</v>
      </c>
      <c r="AC382">
        <v>100</v>
      </c>
      <c r="AD382">
        <v>100</v>
      </c>
      <c r="AE382">
        <v>100</v>
      </c>
      <c r="AF382">
        <v>0</v>
      </c>
      <c r="AG382">
        <v>100</v>
      </c>
    </row>
    <row r="383" spans="1:33" x14ac:dyDescent="0.25">
      <c r="A383">
        <v>100012</v>
      </c>
      <c r="B383" t="s">
        <v>64</v>
      </c>
      <c r="C383" t="s">
        <v>65</v>
      </c>
      <c r="D383" t="s">
        <v>91</v>
      </c>
      <c r="F383" t="s">
        <v>67</v>
      </c>
      <c r="G383" t="s">
        <v>27</v>
      </c>
      <c r="H383">
        <v>2017000185</v>
      </c>
      <c r="I383">
        <v>100</v>
      </c>
      <c r="J383">
        <v>99.25</v>
      </c>
      <c r="K383">
        <v>100</v>
      </c>
      <c r="L383">
        <v>99</v>
      </c>
      <c r="M383" t="s">
        <v>94</v>
      </c>
      <c r="N383" t="b">
        <f t="shared" si="5"/>
        <v>1</v>
      </c>
      <c r="O383">
        <v>100012</v>
      </c>
      <c r="P383" t="s">
        <v>64</v>
      </c>
      <c r="Q383" t="s">
        <v>65</v>
      </c>
      <c r="R383" t="s">
        <v>91</v>
      </c>
      <c r="T383" t="s">
        <v>67</v>
      </c>
      <c r="U383" t="s">
        <v>27</v>
      </c>
      <c r="W383">
        <v>2017000185</v>
      </c>
      <c r="X383">
        <v>100</v>
      </c>
      <c r="Y383">
        <v>99.25</v>
      </c>
      <c r="Z383">
        <v>0</v>
      </c>
      <c r="AA383">
        <v>99.25</v>
      </c>
      <c r="AB383">
        <v>100</v>
      </c>
      <c r="AC383">
        <v>99.25</v>
      </c>
      <c r="AD383">
        <v>100</v>
      </c>
      <c r="AE383">
        <v>99.25</v>
      </c>
      <c r="AF383">
        <v>0</v>
      </c>
      <c r="AG383">
        <v>99</v>
      </c>
    </row>
    <row r="384" spans="1:33" x14ac:dyDescent="0.25">
      <c r="A384">
        <v>100012</v>
      </c>
      <c r="B384" t="s">
        <v>64</v>
      </c>
      <c r="C384" t="s">
        <v>65</v>
      </c>
      <c r="D384" t="s">
        <v>91</v>
      </c>
      <c r="F384" t="s">
        <v>67</v>
      </c>
      <c r="G384" t="s">
        <v>27</v>
      </c>
      <c r="H384">
        <v>2017000186</v>
      </c>
      <c r="I384">
        <v>110</v>
      </c>
      <c r="J384">
        <v>97</v>
      </c>
      <c r="K384">
        <v>100</v>
      </c>
      <c r="L384">
        <v>88</v>
      </c>
      <c r="M384" t="s">
        <v>95</v>
      </c>
      <c r="N384" t="b">
        <f t="shared" si="5"/>
        <v>1</v>
      </c>
      <c r="O384">
        <v>100012</v>
      </c>
      <c r="P384" t="s">
        <v>64</v>
      </c>
      <c r="Q384" t="s">
        <v>65</v>
      </c>
      <c r="R384" t="s">
        <v>91</v>
      </c>
      <c r="T384" t="s">
        <v>67</v>
      </c>
      <c r="U384" t="s">
        <v>27</v>
      </c>
      <c r="W384">
        <v>2017000186</v>
      </c>
      <c r="X384">
        <v>110</v>
      </c>
      <c r="Y384">
        <v>97</v>
      </c>
      <c r="Z384">
        <v>0</v>
      </c>
      <c r="AA384">
        <v>97</v>
      </c>
      <c r="AB384">
        <v>100</v>
      </c>
      <c r="AC384">
        <v>88.181799999999996</v>
      </c>
      <c r="AD384">
        <v>100</v>
      </c>
      <c r="AE384">
        <v>88.181799999999996</v>
      </c>
      <c r="AF384">
        <v>0</v>
      </c>
      <c r="AG384">
        <v>88</v>
      </c>
    </row>
    <row r="385" spans="1:33" x14ac:dyDescent="0.25">
      <c r="A385">
        <v>100012</v>
      </c>
      <c r="B385" t="s">
        <v>64</v>
      </c>
      <c r="C385" t="s">
        <v>65</v>
      </c>
      <c r="D385" t="s">
        <v>91</v>
      </c>
      <c r="F385" t="s">
        <v>67</v>
      </c>
      <c r="G385" t="s">
        <v>27</v>
      </c>
      <c r="H385">
        <v>2017000187</v>
      </c>
      <c r="I385">
        <v>110</v>
      </c>
      <c r="J385">
        <v>110</v>
      </c>
      <c r="K385">
        <v>100</v>
      </c>
      <c r="L385">
        <v>100</v>
      </c>
      <c r="M385" t="s">
        <v>94</v>
      </c>
      <c r="N385" t="b">
        <f t="shared" si="5"/>
        <v>1</v>
      </c>
      <c r="O385">
        <v>100012</v>
      </c>
      <c r="P385" t="s">
        <v>64</v>
      </c>
      <c r="Q385" t="s">
        <v>65</v>
      </c>
      <c r="R385" t="s">
        <v>91</v>
      </c>
      <c r="T385" t="s">
        <v>67</v>
      </c>
      <c r="U385" t="s">
        <v>27</v>
      </c>
      <c r="W385">
        <v>2017000187</v>
      </c>
      <c r="X385">
        <v>110</v>
      </c>
      <c r="Y385">
        <v>110</v>
      </c>
      <c r="Z385">
        <v>0</v>
      </c>
      <c r="AA385">
        <v>110</v>
      </c>
      <c r="AB385">
        <v>100</v>
      </c>
      <c r="AC385">
        <v>100</v>
      </c>
      <c r="AD385">
        <v>100</v>
      </c>
      <c r="AE385">
        <v>100</v>
      </c>
      <c r="AF385">
        <v>0</v>
      </c>
      <c r="AG385">
        <v>100</v>
      </c>
    </row>
    <row r="386" spans="1:33" x14ac:dyDescent="0.25">
      <c r="A386">
        <v>100012</v>
      </c>
      <c r="B386" t="s">
        <v>64</v>
      </c>
      <c r="C386" t="s">
        <v>65</v>
      </c>
      <c r="D386" t="s">
        <v>91</v>
      </c>
      <c r="F386" t="s">
        <v>67</v>
      </c>
      <c r="G386" t="s">
        <v>27</v>
      </c>
      <c r="H386">
        <v>2017000188</v>
      </c>
      <c r="I386">
        <v>105</v>
      </c>
      <c r="J386">
        <v>91</v>
      </c>
      <c r="K386">
        <v>100</v>
      </c>
      <c r="L386">
        <v>87</v>
      </c>
      <c r="M386" t="s">
        <v>95</v>
      </c>
      <c r="N386" t="b">
        <f t="shared" si="5"/>
        <v>1</v>
      </c>
      <c r="O386">
        <v>100012</v>
      </c>
      <c r="P386" t="s">
        <v>64</v>
      </c>
      <c r="Q386" t="s">
        <v>65</v>
      </c>
      <c r="R386" t="s">
        <v>91</v>
      </c>
      <c r="T386" t="s">
        <v>67</v>
      </c>
      <c r="U386" t="s">
        <v>27</v>
      </c>
      <c r="W386">
        <v>2017000188</v>
      </c>
      <c r="X386">
        <v>105</v>
      </c>
      <c r="Y386">
        <v>91</v>
      </c>
      <c r="Z386">
        <v>0</v>
      </c>
      <c r="AA386">
        <v>91</v>
      </c>
      <c r="AB386">
        <v>100</v>
      </c>
      <c r="AC386">
        <v>86.666600000000003</v>
      </c>
      <c r="AD386">
        <v>100</v>
      </c>
      <c r="AE386">
        <v>86.666600000000003</v>
      </c>
      <c r="AF386">
        <v>0</v>
      </c>
      <c r="AG386">
        <v>87</v>
      </c>
    </row>
    <row r="387" spans="1:33" x14ac:dyDescent="0.25">
      <c r="A387">
        <v>100012</v>
      </c>
      <c r="B387" t="s">
        <v>64</v>
      </c>
      <c r="C387" t="s">
        <v>65</v>
      </c>
      <c r="D387" t="s">
        <v>91</v>
      </c>
      <c r="F387" t="s">
        <v>67</v>
      </c>
      <c r="G387" t="s">
        <v>27</v>
      </c>
      <c r="H387">
        <v>2017000189</v>
      </c>
      <c r="I387">
        <v>95</v>
      </c>
      <c r="J387">
        <v>95</v>
      </c>
      <c r="K387">
        <v>100</v>
      </c>
      <c r="L387">
        <v>100</v>
      </c>
      <c r="M387" t="s">
        <v>94</v>
      </c>
      <c r="N387" t="b">
        <f t="shared" ref="N387:N450" si="6">L387=AG387</f>
        <v>1</v>
      </c>
      <c r="O387">
        <v>100012</v>
      </c>
      <c r="P387" t="s">
        <v>64</v>
      </c>
      <c r="Q387" t="s">
        <v>65</v>
      </c>
      <c r="R387" t="s">
        <v>91</v>
      </c>
      <c r="T387" t="s">
        <v>67</v>
      </c>
      <c r="U387" t="s">
        <v>27</v>
      </c>
      <c r="W387">
        <v>2017000189</v>
      </c>
      <c r="X387">
        <v>95</v>
      </c>
      <c r="Y387">
        <v>95</v>
      </c>
      <c r="Z387">
        <v>0</v>
      </c>
      <c r="AA387">
        <v>95</v>
      </c>
      <c r="AB387">
        <v>100</v>
      </c>
      <c r="AC387">
        <v>100</v>
      </c>
      <c r="AD387">
        <v>100</v>
      </c>
      <c r="AE387">
        <v>100</v>
      </c>
      <c r="AF387">
        <v>0</v>
      </c>
      <c r="AG387">
        <v>100</v>
      </c>
    </row>
    <row r="388" spans="1:33" x14ac:dyDescent="0.25">
      <c r="A388">
        <v>100012</v>
      </c>
      <c r="B388" t="s">
        <v>64</v>
      </c>
      <c r="C388" t="s">
        <v>65</v>
      </c>
      <c r="D388" t="s">
        <v>91</v>
      </c>
      <c r="F388" t="s">
        <v>67</v>
      </c>
      <c r="G388" t="s">
        <v>27</v>
      </c>
      <c r="H388">
        <v>2017000190</v>
      </c>
      <c r="I388">
        <v>110</v>
      </c>
      <c r="J388">
        <v>105.5</v>
      </c>
      <c r="K388">
        <v>100</v>
      </c>
      <c r="L388">
        <v>96</v>
      </c>
      <c r="M388" t="s">
        <v>94</v>
      </c>
      <c r="N388" t="b">
        <f t="shared" si="6"/>
        <v>1</v>
      </c>
      <c r="O388">
        <v>100012</v>
      </c>
      <c r="P388" t="s">
        <v>64</v>
      </c>
      <c r="Q388" t="s">
        <v>65</v>
      </c>
      <c r="R388" t="s">
        <v>91</v>
      </c>
      <c r="T388" t="s">
        <v>67</v>
      </c>
      <c r="U388" t="s">
        <v>27</v>
      </c>
      <c r="W388">
        <v>2017000190</v>
      </c>
      <c r="X388">
        <v>110</v>
      </c>
      <c r="Y388">
        <v>105.5</v>
      </c>
      <c r="Z388">
        <v>0</v>
      </c>
      <c r="AA388">
        <v>105.5</v>
      </c>
      <c r="AB388">
        <v>100</v>
      </c>
      <c r="AC388">
        <v>95.909000000000006</v>
      </c>
      <c r="AD388">
        <v>100</v>
      </c>
      <c r="AE388">
        <v>95.909000000000006</v>
      </c>
      <c r="AF388">
        <v>0</v>
      </c>
      <c r="AG388">
        <v>96</v>
      </c>
    </row>
    <row r="389" spans="1:33" x14ac:dyDescent="0.25">
      <c r="A389">
        <v>100012</v>
      </c>
      <c r="B389" t="s">
        <v>64</v>
      </c>
      <c r="C389" t="s">
        <v>65</v>
      </c>
      <c r="D389" t="s">
        <v>91</v>
      </c>
      <c r="F389" t="s">
        <v>67</v>
      </c>
      <c r="G389" t="s">
        <v>27</v>
      </c>
      <c r="H389">
        <v>2017000191</v>
      </c>
      <c r="I389">
        <v>105</v>
      </c>
      <c r="J389">
        <v>104.25</v>
      </c>
      <c r="K389">
        <v>100</v>
      </c>
      <c r="L389">
        <v>99</v>
      </c>
      <c r="M389" t="s">
        <v>94</v>
      </c>
      <c r="N389" t="b">
        <f t="shared" si="6"/>
        <v>1</v>
      </c>
      <c r="O389">
        <v>100012</v>
      </c>
      <c r="P389" t="s">
        <v>64</v>
      </c>
      <c r="Q389" t="s">
        <v>65</v>
      </c>
      <c r="R389" t="s">
        <v>91</v>
      </c>
      <c r="T389" t="s">
        <v>67</v>
      </c>
      <c r="U389" t="s">
        <v>27</v>
      </c>
      <c r="W389">
        <v>2017000191</v>
      </c>
      <c r="X389">
        <v>105</v>
      </c>
      <c r="Y389">
        <v>104.25</v>
      </c>
      <c r="Z389">
        <v>0</v>
      </c>
      <c r="AA389">
        <v>104.25</v>
      </c>
      <c r="AB389">
        <v>100</v>
      </c>
      <c r="AC389">
        <v>99.285700000000006</v>
      </c>
      <c r="AD389">
        <v>100</v>
      </c>
      <c r="AE389">
        <v>99.285700000000006</v>
      </c>
      <c r="AF389">
        <v>0</v>
      </c>
      <c r="AG389">
        <v>99</v>
      </c>
    </row>
    <row r="390" spans="1:33" x14ac:dyDescent="0.25">
      <c r="A390">
        <v>100012</v>
      </c>
      <c r="B390" t="s">
        <v>64</v>
      </c>
      <c r="C390" t="s">
        <v>65</v>
      </c>
      <c r="D390" t="s">
        <v>91</v>
      </c>
      <c r="F390" t="s">
        <v>67</v>
      </c>
      <c r="G390" t="s">
        <v>27</v>
      </c>
      <c r="H390">
        <v>2017000192</v>
      </c>
      <c r="I390">
        <v>95</v>
      </c>
      <c r="J390">
        <v>93.25</v>
      </c>
      <c r="K390">
        <v>100</v>
      </c>
      <c r="L390">
        <v>98</v>
      </c>
      <c r="M390" t="s">
        <v>94</v>
      </c>
      <c r="N390" t="b">
        <f t="shared" si="6"/>
        <v>1</v>
      </c>
      <c r="O390">
        <v>100012</v>
      </c>
      <c r="P390" t="s">
        <v>64</v>
      </c>
      <c r="Q390" t="s">
        <v>65</v>
      </c>
      <c r="R390" t="s">
        <v>91</v>
      </c>
      <c r="T390" t="s">
        <v>67</v>
      </c>
      <c r="U390" t="s">
        <v>27</v>
      </c>
      <c r="W390">
        <v>2017000192</v>
      </c>
      <c r="X390">
        <v>95</v>
      </c>
      <c r="Y390">
        <v>93.25</v>
      </c>
      <c r="Z390">
        <v>0</v>
      </c>
      <c r="AA390">
        <v>93.25</v>
      </c>
      <c r="AB390">
        <v>100</v>
      </c>
      <c r="AC390">
        <v>98.157799999999995</v>
      </c>
      <c r="AD390">
        <v>100</v>
      </c>
      <c r="AE390">
        <v>98.157799999999995</v>
      </c>
      <c r="AF390">
        <v>0</v>
      </c>
      <c r="AG390">
        <v>98</v>
      </c>
    </row>
    <row r="391" spans="1:33" x14ac:dyDescent="0.25">
      <c r="A391">
        <v>100012</v>
      </c>
      <c r="B391" t="s">
        <v>64</v>
      </c>
      <c r="C391" t="s">
        <v>65</v>
      </c>
      <c r="D391" t="s">
        <v>91</v>
      </c>
      <c r="F391" t="s">
        <v>67</v>
      </c>
      <c r="G391" t="s">
        <v>27</v>
      </c>
      <c r="H391">
        <v>2017000193</v>
      </c>
      <c r="I391">
        <v>105</v>
      </c>
      <c r="J391">
        <v>99</v>
      </c>
      <c r="K391">
        <v>100</v>
      </c>
      <c r="L391">
        <v>94</v>
      </c>
      <c r="M391" t="s">
        <v>94</v>
      </c>
      <c r="N391" t="b">
        <f t="shared" si="6"/>
        <v>1</v>
      </c>
      <c r="O391">
        <v>100012</v>
      </c>
      <c r="P391" t="s">
        <v>64</v>
      </c>
      <c r="Q391" t="s">
        <v>65</v>
      </c>
      <c r="R391" t="s">
        <v>91</v>
      </c>
      <c r="T391" t="s">
        <v>67</v>
      </c>
      <c r="U391" t="s">
        <v>27</v>
      </c>
      <c r="W391">
        <v>2017000193</v>
      </c>
      <c r="X391">
        <v>105</v>
      </c>
      <c r="Y391">
        <v>99</v>
      </c>
      <c r="Z391">
        <v>0</v>
      </c>
      <c r="AA391">
        <v>99</v>
      </c>
      <c r="AB391">
        <v>100</v>
      </c>
      <c r="AC391">
        <v>94.285700000000006</v>
      </c>
      <c r="AD391">
        <v>100</v>
      </c>
      <c r="AE391">
        <v>94.285700000000006</v>
      </c>
      <c r="AF391">
        <v>0</v>
      </c>
      <c r="AG391">
        <v>94</v>
      </c>
    </row>
    <row r="392" spans="1:33" x14ac:dyDescent="0.25">
      <c r="A392">
        <v>100012</v>
      </c>
      <c r="B392" t="s">
        <v>64</v>
      </c>
      <c r="C392" t="s">
        <v>65</v>
      </c>
      <c r="D392" t="s">
        <v>91</v>
      </c>
      <c r="F392" t="s">
        <v>67</v>
      </c>
      <c r="G392" t="s">
        <v>27</v>
      </c>
      <c r="H392">
        <v>2017000194</v>
      </c>
      <c r="I392">
        <v>100</v>
      </c>
      <c r="J392">
        <v>98.5</v>
      </c>
      <c r="K392">
        <v>100</v>
      </c>
      <c r="L392">
        <v>99</v>
      </c>
      <c r="M392" t="s">
        <v>94</v>
      </c>
      <c r="N392" t="b">
        <f t="shared" si="6"/>
        <v>1</v>
      </c>
      <c r="O392">
        <v>100012</v>
      </c>
      <c r="P392" t="s">
        <v>64</v>
      </c>
      <c r="Q392" t="s">
        <v>65</v>
      </c>
      <c r="R392" t="s">
        <v>91</v>
      </c>
      <c r="T392" t="s">
        <v>67</v>
      </c>
      <c r="U392" t="s">
        <v>27</v>
      </c>
      <c r="W392">
        <v>2017000194</v>
      </c>
      <c r="X392">
        <v>100</v>
      </c>
      <c r="Y392">
        <v>98.5</v>
      </c>
      <c r="Z392">
        <v>0</v>
      </c>
      <c r="AA392">
        <v>98.5</v>
      </c>
      <c r="AB392">
        <v>100</v>
      </c>
      <c r="AC392">
        <v>98.5</v>
      </c>
      <c r="AD392">
        <v>100</v>
      </c>
      <c r="AE392">
        <v>98.5</v>
      </c>
      <c r="AF392">
        <v>0</v>
      </c>
      <c r="AG392">
        <v>99</v>
      </c>
    </row>
    <row r="393" spans="1:33" x14ac:dyDescent="0.25">
      <c r="A393">
        <v>100012</v>
      </c>
      <c r="B393" t="s">
        <v>64</v>
      </c>
      <c r="C393" t="s">
        <v>65</v>
      </c>
      <c r="D393" t="s">
        <v>91</v>
      </c>
      <c r="F393" t="s">
        <v>96</v>
      </c>
      <c r="G393" t="s">
        <v>27</v>
      </c>
      <c r="H393">
        <v>2017000195</v>
      </c>
      <c r="I393">
        <v>95</v>
      </c>
      <c r="J393">
        <v>95</v>
      </c>
      <c r="K393">
        <v>100</v>
      </c>
      <c r="L393">
        <v>100</v>
      </c>
      <c r="M393" t="s">
        <v>94</v>
      </c>
      <c r="N393" t="b">
        <f t="shared" si="6"/>
        <v>1</v>
      </c>
      <c r="O393">
        <v>100012</v>
      </c>
      <c r="P393" t="s">
        <v>64</v>
      </c>
      <c r="Q393" t="s">
        <v>65</v>
      </c>
      <c r="R393" t="s">
        <v>91</v>
      </c>
      <c r="T393" t="s">
        <v>96</v>
      </c>
      <c r="U393" t="s">
        <v>27</v>
      </c>
      <c r="W393">
        <v>2017000195</v>
      </c>
      <c r="X393">
        <v>95</v>
      </c>
      <c r="Y393">
        <v>95</v>
      </c>
      <c r="Z393">
        <v>0</v>
      </c>
      <c r="AA393">
        <v>95</v>
      </c>
      <c r="AB393">
        <v>100</v>
      </c>
      <c r="AC393">
        <v>100</v>
      </c>
      <c r="AD393">
        <v>100</v>
      </c>
      <c r="AE393">
        <v>100</v>
      </c>
      <c r="AF393">
        <v>0</v>
      </c>
      <c r="AG393">
        <v>100</v>
      </c>
    </row>
    <row r="394" spans="1:33" x14ac:dyDescent="0.25">
      <c r="A394">
        <v>100012</v>
      </c>
      <c r="B394" t="s">
        <v>64</v>
      </c>
      <c r="C394" t="s">
        <v>65</v>
      </c>
      <c r="D394" t="s">
        <v>91</v>
      </c>
      <c r="F394" t="s">
        <v>96</v>
      </c>
      <c r="G394" t="s">
        <v>27</v>
      </c>
      <c r="H394">
        <v>2017000196</v>
      </c>
      <c r="I394">
        <v>110</v>
      </c>
      <c r="J394">
        <v>96.5</v>
      </c>
      <c r="K394">
        <v>100</v>
      </c>
      <c r="L394">
        <v>88</v>
      </c>
      <c r="M394" t="s">
        <v>95</v>
      </c>
      <c r="N394" t="b">
        <f t="shared" si="6"/>
        <v>1</v>
      </c>
      <c r="O394">
        <v>100012</v>
      </c>
      <c r="P394" t="s">
        <v>64</v>
      </c>
      <c r="Q394" t="s">
        <v>65</v>
      </c>
      <c r="R394" t="s">
        <v>91</v>
      </c>
      <c r="T394" t="s">
        <v>96</v>
      </c>
      <c r="U394" t="s">
        <v>27</v>
      </c>
      <c r="W394">
        <v>2017000196</v>
      </c>
      <c r="X394">
        <v>110</v>
      </c>
      <c r="Y394">
        <v>96.5</v>
      </c>
      <c r="Z394">
        <v>0</v>
      </c>
      <c r="AA394">
        <v>96.5</v>
      </c>
      <c r="AB394">
        <v>100</v>
      </c>
      <c r="AC394">
        <v>87.727199999999996</v>
      </c>
      <c r="AD394">
        <v>100</v>
      </c>
      <c r="AE394">
        <v>87.727199999999996</v>
      </c>
      <c r="AF394">
        <v>0</v>
      </c>
      <c r="AG394">
        <v>88</v>
      </c>
    </row>
    <row r="395" spans="1:33" x14ac:dyDescent="0.25">
      <c r="A395">
        <v>100012</v>
      </c>
      <c r="B395" t="s">
        <v>64</v>
      </c>
      <c r="C395" t="s">
        <v>65</v>
      </c>
      <c r="D395" t="s">
        <v>91</v>
      </c>
      <c r="F395" t="s">
        <v>96</v>
      </c>
      <c r="G395" t="s">
        <v>27</v>
      </c>
      <c r="H395">
        <v>2017000197</v>
      </c>
      <c r="I395">
        <v>95</v>
      </c>
      <c r="J395">
        <v>69.25</v>
      </c>
      <c r="K395">
        <v>100</v>
      </c>
      <c r="L395">
        <v>73</v>
      </c>
      <c r="M395" t="s">
        <v>101</v>
      </c>
      <c r="N395" t="b">
        <f t="shared" si="6"/>
        <v>1</v>
      </c>
      <c r="O395">
        <v>100012</v>
      </c>
      <c r="P395" t="s">
        <v>64</v>
      </c>
      <c r="Q395" t="s">
        <v>65</v>
      </c>
      <c r="R395" t="s">
        <v>91</v>
      </c>
      <c r="T395" t="s">
        <v>96</v>
      </c>
      <c r="U395" t="s">
        <v>27</v>
      </c>
      <c r="W395">
        <v>2017000197</v>
      </c>
      <c r="X395">
        <v>95</v>
      </c>
      <c r="Y395">
        <v>69.25</v>
      </c>
      <c r="Z395">
        <v>0</v>
      </c>
      <c r="AA395">
        <v>69.25</v>
      </c>
      <c r="AB395">
        <v>100</v>
      </c>
      <c r="AC395">
        <v>72.8947</v>
      </c>
      <c r="AD395">
        <v>100</v>
      </c>
      <c r="AE395">
        <v>72.8947</v>
      </c>
      <c r="AF395">
        <v>0</v>
      </c>
      <c r="AG395">
        <v>73</v>
      </c>
    </row>
    <row r="396" spans="1:33" x14ac:dyDescent="0.25">
      <c r="A396">
        <v>100012</v>
      </c>
      <c r="B396" t="s">
        <v>64</v>
      </c>
      <c r="C396" t="s">
        <v>65</v>
      </c>
      <c r="D396" t="s">
        <v>91</v>
      </c>
      <c r="F396" t="s">
        <v>96</v>
      </c>
      <c r="G396" t="s">
        <v>27</v>
      </c>
      <c r="H396">
        <v>2017000198</v>
      </c>
      <c r="I396">
        <v>105</v>
      </c>
      <c r="J396">
        <v>100.75</v>
      </c>
      <c r="K396">
        <v>100</v>
      </c>
      <c r="L396">
        <v>96</v>
      </c>
      <c r="M396" t="s">
        <v>94</v>
      </c>
      <c r="N396" t="b">
        <f t="shared" si="6"/>
        <v>1</v>
      </c>
      <c r="O396">
        <v>100012</v>
      </c>
      <c r="P396" t="s">
        <v>64</v>
      </c>
      <c r="Q396" t="s">
        <v>65</v>
      </c>
      <c r="R396" t="s">
        <v>91</v>
      </c>
      <c r="T396" t="s">
        <v>96</v>
      </c>
      <c r="U396" t="s">
        <v>27</v>
      </c>
      <c r="W396">
        <v>2017000198</v>
      </c>
      <c r="X396">
        <v>105</v>
      </c>
      <c r="Y396">
        <v>100.75</v>
      </c>
      <c r="Z396">
        <v>0</v>
      </c>
      <c r="AA396">
        <v>100.75</v>
      </c>
      <c r="AB396">
        <v>100</v>
      </c>
      <c r="AC396">
        <v>95.952299999999994</v>
      </c>
      <c r="AD396">
        <v>100</v>
      </c>
      <c r="AE396">
        <v>95.952299999999994</v>
      </c>
      <c r="AF396">
        <v>0</v>
      </c>
      <c r="AG396">
        <v>96</v>
      </c>
    </row>
    <row r="397" spans="1:33" x14ac:dyDescent="0.25">
      <c r="A397">
        <v>100012</v>
      </c>
      <c r="B397" t="s">
        <v>64</v>
      </c>
      <c r="C397" t="s">
        <v>65</v>
      </c>
      <c r="D397" t="s">
        <v>91</v>
      </c>
      <c r="F397" t="s">
        <v>96</v>
      </c>
      <c r="G397" t="s">
        <v>27</v>
      </c>
      <c r="H397">
        <v>2017000199</v>
      </c>
      <c r="I397">
        <v>105</v>
      </c>
      <c r="J397">
        <v>105</v>
      </c>
      <c r="K397">
        <v>100</v>
      </c>
      <c r="L397">
        <v>100</v>
      </c>
      <c r="M397" t="s">
        <v>94</v>
      </c>
      <c r="N397" t="b">
        <f t="shared" si="6"/>
        <v>1</v>
      </c>
      <c r="O397">
        <v>100012</v>
      </c>
      <c r="P397" t="s">
        <v>64</v>
      </c>
      <c r="Q397" t="s">
        <v>65</v>
      </c>
      <c r="R397" t="s">
        <v>91</v>
      </c>
      <c r="T397" t="s">
        <v>96</v>
      </c>
      <c r="U397" t="s">
        <v>27</v>
      </c>
      <c r="W397">
        <v>2017000199</v>
      </c>
      <c r="X397">
        <v>105</v>
      </c>
      <c r="Y397">
        <v>105</v>
      </c>
      <c r="Z397">
        <v>0</v>
      </c>
      <c r="AA397">
        <v>105</v>
      </c>
      <c r="AB397">
        <v>100</v>
      </c>
      <c r="AC397">
        <v>100</v>
      </c>
      <c r="AD397">
        <v>100</v>
      </c>
      <c r="AE397">
        <v>100</v>
      </c>
      <c r="AF397">
        <v>0</v>
      </c>
      <c r="AG397">
        <v>100</v>
      </c>
    </row>
    <row r="398" spans="1:33" x14ac:dyDescent="0.25">
      <c r="A398">
        <v>100012</v>
      </c>
      <c r="B398" t="s">
        <v>64</v>
      </c>
      <c r="C398" t="s">
        <v>65</v>
      </c>
      <c r="D398" t="s">
        <v>91</v>
      </c>
      <c r="F398" t="s">
        <v>96</v>
      </c>
      <c r="G398" t="s">
        <v>27</v>
      </c>
      <c r="H398">
        <v>2017000200</v>
      </c>
      <c r="I398">
        <v>105</v>
      </c>
      <c r="J398">
        <v>104.25</v>
      </c>
      <c r="K398">
        <v>100</v>
      </c>
      <c r="L398">
        <v>99</v>
      </c>
      <c r="M398" t="s">
        <v>94</v>
      </c>
      <c r="N398" t="b">
        <f t="shared" si="6"/>
        <v>1</v>
      </c>
      <c r="O398">
        <v>100012</v>
      </c>
      <c r="P398" t="s">
        <v>64</v>
      </c>
      <c r="Q398" t="s">
        <v>65</v>
      </c>
      <c r="R398" t="s">
        <v>91</v>
      </c>
      <c r="T398" t="s">
        <v>96</v>
      </c>
      <c r="U398" t="s">
        <v>27</v>
      </c>
      <c r="W398">
        <v>2017000200</v>
      </c>
      <c r="X398">
        <v>105</v>
      </c>
      <c r="Y398">
        <v>104.25</v>
      </c>
      <c r="Z398">
        <v>0</v>
      </c>
      <c r="AA398">
        <v>104.25</v>
      </c>
      <c r="AB398">
        <v>100</v>
      </c>
      <c r="AC398">
        <v>99.285700000000006</v>
      </c>
      <c r="AD398">
        <v>100</v>
      </c>
      <c r="AE398">
        <v>99.285700000000006</v>
      </c>
      <c r="AF398">
        <v>0</v>
      </c>
      <c r="AG398">
        <v>99</v>
      </c>
    </row>
    <row r="399" spans="1:33" x14ac:dyDescent="0.25">
      <c r="A399">
        <v>100012</v>
      </c>
      <c r="B399" t="s">
        <v>64</v>
      </c>
      <c r="C399" t="s">
        <v>65</v>
      </c>
      <c r="D399" t="s">
        <v>91</v>
      </c>
      <c r="F399" t="s">
        <v>96</v>
      </c>
      <c r="G399" t="s">
        <v>27</v>
      </c>
      <c r="H399">
        <v>2017000201</v>
      </c>
      <c r="I399">
        <v>105</v>
      </c>
      <c r="J399">
        <v>104.75</v>
      </c>
      <c r="K399">
        <v>100</v>
      </c>
      <c r="L399">
        <v>100</v>
      </c>
      <c r="M399" t="s">
        <v>94</v>
      </c>
      <c r="N399" t="b">
        <f t="shared" si="6"/>
        <v>1</v>
      </c>
      <c r="O399">
        <v>100012</v>
      </c>
      <c r="P399" t="s">
        <v>64</v>
      </c>
      <c r="Q399" t="s">
        <v>65</v>
      </c>
      <c r="R399" t="s">
        <v>91</v>
      </c>
      <c r="T399" t="s">
        <v>96</v>
      </c>
      <c r="U399" t="s">
        <v>27</v>
      </c>
      <c r="W399">
        <v>2017000201</v>
      </c>
      <c r="X399">
        <v>105</v>
      </c>
      <c r="Y399">
        <v>104.75</v>
      </c>
      <c r="Z399">
        <v>0</v>
      </c>
      <c r="AA399">
        <v>104.75</v>
      </c>
      <c r="AB399">
        <v>100</v>
      </c>
      <c r="AC399">
        <v>99.761899999999997</v>
      </c>
      <c r="AD399">
        <v>100</v>
      </c>
      <c r="AE399">
        <v>99.761899999999997</v>
      </c>
      <c r="AF399">
        <v>0</v>
      </c>
      <c r="AG399">
        <v>100</v>
      </c>
    </row>
    <row r="400" spans="1:33" x14ac:dyDescent="0.25">
      <c r="A400">
        <v>100012</v>
      </c>
      <c r="B400" t="s">
        <v>64</v>
      </c>
      <c r="C400" t="s">
        <v>65</v>
      </c>
      <c r="D400" t="s">
        <v>91</v>
      </c>
      <c r="F400" t="s">
        <v>96</v>
      </c>
      <c r="G400" t="s">
        <v>27</v>
      </c>
      <c r="H400">
        <v>2017000202</v>
      </c>
      <c r="I400">
        <v>105</v>
      </c>
      <c r="J400">
        <v>99.25</v>
      </c>
      <c r="K400">
        <v>100</v>
      </c>
      <c r="L400">
        <v>95</v>
      </c>
      <c r="M400" t="s">
        <v>94</v>
      </c>
      <c r="N400" t="b">
        <f t="shared" si="6"/>
        <v>1</v>
      </c>
      <c r="O400">
        <v>100012</v>
      </c>
      <c r="P400" t="s">
        <v>64</v>
      </c>
      <c r="Q400" t="s">
        <v>65</v>
      </c>
      <c r="R400" t="s">
        <v>91</v>
      </c>
      <c r="T400" t="s">
        <v>96</v>
      </c>
      <c r="U400" t="s">
        <v>27</v>
      </c>
      <c r="W400">
        <v>2017000202</v>
      </c>
      <c r="X400">
        <v>105</v>
      </c>
      <c r="Y400">
        <v>99.25</v>
      </c>
      <c r="Z400">
        <v>0</v>
      </c>
      <c r="AA400">
        <v>99.25</v>
      </c>
      <c r="AB400">
        <v>100</v>
      </c>
      <c r="AC400">
        <v>94.523799999999994</v>
      </c>
      <c r="AD400">
        <v>100</v>
      </c>
      <c r="AE400">
        <v>94.523799999999994</v>
      </c>
      <c r="AF400">
        <v>0</v>
      </c>
      <c r="AG400">
        <v>95</v>
      </c>
    </row>
    <row r="401" spans="1:33" x14ac:dyDescent="0.25">
      <c r="A401">
        <v>100012</v>
      </c>
      <c r="B401" t="s">
        <v>64</v>
      </c>
      <c r="C401" t="s">
        <v>65</v>
      </c>
      <c r="D401" t="s">
        <v>91</v>
      </c>
      <c r="F401" t="s">
        <v>96</v>
      </c>
      <c r="G401" t="s">
        <v>27</v>
      </c>
      <c r="H401">
        <v>2017000203</v>
      </c>
      <c r="I401">
        <v>105</v>
      </c>
      <c r="J401">
        <v>98.25</v>
      </c>
      <c r="K401">
        <v>100</v>
      </c>
      <c r="L401">
        <v>94</v>
      </c>
      <c r="M401" t="s">
        <v>94</v>
      </c>
      <c r="N401" t="b">
        <f t="shared" si="6"/>
        <v>1</v>
      </c>
      <c r="O401">
        <v>100012</v>
      </c>
      <c r="P401" t="s">
        <v>64</v>
      </c>
      <c r="Q401" t="s">
        <v>65</v>
      </c>
      <c r="R401" t="s">
        <v>91</v>
      </c>
      <c r="T401" t="s">
        <v>96</v>
      </c>
      <c r="U401" t="s">
        <v>27</v>
      </c>
      <c r="W401">
        <v>2017000203</v>
      </c>
      <c r="X401">
        <v>105</v>
      </c>
      <c r="Y401">
        <v>98.25</v>
      </c>
      <c r="Z401">
        <v>0</v>
      </c>
      <c r="AA401">
        <v>98.25</v>
      </c>
      <c r="AB401">
        <v>100</v>
      </c>
      <c r="AC401">
        <v>93.571399999999997</v>
      </c>
      <c r="AD401">
        <v>100</v>
      </c>
      <c r="AE401">
        <v>93.571399999999997</v>
      </c>
      <c r="AF401">
        <v>0</v>
      </c>
      <c r="AG401">
        <v>94</v>
      </c>
    </row>
    <row r="402" spans="1:33" x14ac:dyDescent="0.25">
      <c r="A402">
        <v>100012</v>
      </c>
      <c r="B402" t="s">
        <v>64</v>
      </c>
      <c r="C402" t="s">
        <v>65</v>
      </c>
      <c r="D402" t="s">
        <v>91</v>
      </c>
      <c r="F402" t="s">
        <v>96</v>
      </c>
      <c r="G402" t="s">
        <v>27</v>
      </c>
      <c r="H402">
        <v>2017000204</v>
      </c>
      <c r="I402">
        <v>105</v>
      </c>
      <c r="J402">
        <v>102.75</v>
      </c>
      <c r="K402">
        <v>100</v>
      </c>
      <c r="L402">
        <v>98</v>
      </c>
      <c r="M402" t="s">
        <v>94</v>
      </c>
      <c r="N402" t="b">
        <f t="shared" si="6"/>
        <v>1</v>
      </c>
      <c r="O402">
        <v>100012</v>
      </c>
      <c r="P402" t="s">
        <v>64</v>
      </c>
      <c r="Q402" t="s">
        <v>65</v>
      </c>
      <c r="R402" t="s">
        <v>91</v>
      </c>
      <c r="T402" t="s">
        <v>96</v>
      </c>
      <c r="U402" t="s">
        <v>27</v>
      </c>
      <c r="W402">
        <v>2017000204</v>
      </c>
      <c r="X402">
        <v>105</v>
      </c>
      <c r="Y402">
        <v>102.75</v>
      </c>
      <c r="Z402">
        <v>0</v>
      </c>
      <c r="AA402">
        <v>102.75</v>
      </c>
      <c r="AB402">
        <v>100</v>
      </c>
      <c r="AC402">
        <v>97.857100000000003</v>
      </c>
      <c r="AD402">
        <v>100</v>
      </c>
      <c r="AE402">
        <v>97.857100000000003</v>
      </c>
      <c r="AF402">
        <v>0</v>
      </c>
      <c r="AG402">
        <v>98</v>
      </c>
    </row>
    <row r="403" spans="1:33" x14ac:dyDescent="0.25">
      <c r="A403">
        <v>100012</v>
      </c>
      <c r="B403" t="s">
        <v>64</v>
      </c>
      <c r="C403" t="s">
        <v>65</v>
      </c>
      <c r="D403" t="s">
        <v>91</v>
      </c>
      <c r="F403" t="s">
        <v>96</v>
      </c>
      <c r="G403" t="s">
        <v>27</v>
      </c>
      <c r="H403">
        <v>2017000205</v>
      </c>
      <c r="I403">
        <v>110</v>
      </c>
      <c r="J403">
        <v>104.5</v>
      </c>
      <c r="K403">
        <v>100</v>
      </c>
      <c r="L403">
        <v>95</v>
      </c>
      <c r="M403" t="s">
        <v>94</v>
      </c>
      <c r="N403" t="b">
        <f t="shared" si="6"/>
        <v>1</v>
      </c>
      <c r="O403">
        <v>100012</v>
      </c>
      <c r="P403" t="s">
        <v>64</v>
      </c>
      <c r="Q403" t="s">
        <v>65</v>
      </c>
      <c r="R403" t="s">
        <v>91</v>
      </c>
      <c r="T403" t="s">
        <v>96</v>
      </c>
      <c r="U403" t="s">
        <v>27</v>
      </c>
      <c r="W403">
        <v>2017000205</v>
      </c>
      <c r="X403">
        <v>110</v>
      </c>
      <c r="Y403">
        <v>104.5</v>
      </c>
      <c r="Z403">
        <v>0</v>
      </c>
      <c r="AA403">
        <v>104.5</v>
      </c>
      <c r="AB403">
        <v>100</v>
      </c>
      <c r="AC403">
        <v>95</v>
      </c>
      <c r="AD403">
        <v>100</v>
      </c>
      <c r="AE403">
        <v>95</v>
      </c>
      <c r="AF403">
        <v>0</v>
      </c>
      <c r="AG403">
        <v>95</v>
      </c>
    </row>
    <row r="404" spans="1:33" x14ac:dyDescent="0.25">
      <c r="A404">
        <v>100012</v>
      </c>
      <c r="B404" t="s">
        <v>64</v>
      </c>
      <c r="C404" t="s">
        <v>65</v>
      </c>
      <c r="D404" t="s">
        <v>91</v>
      </c>
      <c r="F404" t="s">
        <v>96</v>
      </c>
      <c r="G404" t="s">
        <v>27</v>
      </c>
      <c r="H404">
        <v>2017000207</v>
      </c>
      <c r="I404">
        <v>110</v>
      </c>
      <c r="J404">
        <v>104.75</v>
      </c>
      <c r="K404">
        <v>100</v>
      </c>
      <c r="L404">
        <v>95</v>
      </c>
      <c r="M404" t="s">
        <v>94</v>
      </c>
      <c r="N404" t="b">
        <f t="shared" si="6"/>
        <v>1</v>
      </c>
      <c r="O404">
        <v>100012</v>
      </c>
      <c r="P404" t="s">
        <v>64</v>
      </c>
      <c r="Q404" t="s">
        <v>65</v>
      </c>
      <c r="R404" t="s">
        <v>91</v>
      </c>
      <c r="T404" t="s">
        <v>96</v>
      </c>
      <c r="U404" t="s">
        <v>27</v>
      </c>
      <c r="W404">
        <v>2017000207</v>
      </c>
      <c r="X404">
        <v>110</v>
      </c>
      <c r="Y404">
        <v>104.75</v>
      </c>
      <c r="Z404">
        <v>0</v>
      </c>
      <c r="AA404">
        <v>104.75</v>
      </c>
      <c r="AB404">
        <v>100</v>
      </c>
      <c r="AC404">
        <v>95.227199999999996</v>
      </c>
      <c r="AD404">
        <v>100</v>
      </c>
      <c r="AE404">
        <v>95.227199999999996</v>
      </c>
      <c r="AF404">
        <v>0</v>
      </c>
      <c r="AG404">
        <v>95</v>
      </c>
    </row>
    <row r="405" spans="1:33" x14ac:dyDescent="0.25">
      <c r="A405">
        <v>100012</v>
      </c>
      <c r="B405" t="s">
        <v>64</v>
      </c>
      <c r="C405" t="s">
        <v>65</v>
      </c>
      <c r="D405" t="s">
        <v>91</v>
      </c>
      <c r="F405" t="s">
        <v>96</v>
      </c>
      <c r="G405" t="s">
        <v>27</v>
      </c>
      <c r="H405">
        <v>2017000208</v>
      </c>
      <c r="I405">
        <v>100</v>
      </c>
      <c r="J405">
        <v>90.75</v>
      </c>
      <c r="K405">
        <v>100</v>
      </c>
      <c r="L405">
        <v>91</v>
      </c>
      <c r="M405" t="s">
        <v>94</v>
      </c>
      <c r="N405" t="b">
        <f t="shared" si="6"/>
        <v>1</v>
      </c>
      <c r="O405">
        <v>100012</v>
      </c>
      <c r="P405" t="s">
        <v>64</v>
      </c>
      <c r="Q405" t="s">
        <v>65</v>
      </c>
      <c r="R405" t="s">
        <v>91</v>
      </c>
      <c r="T405" t="s">
        <v>96</v>
      </c>
      <c r="U405" t="s">
        <v>27</v>
      </c>
      <c r="W405">
        <v>2017000208</v>
      </c>
      <c r="X405">
        <v>100</v>
      </c>
      <c r="Y405">
        <v>90.75</v>
      </c>
      <c r="Z405">
        <v>0</v>
      </c>
      <c r="AA405">
        <v>90.75</v>
      </c>
      <c r="AB405">
        <v>100</v>
      </c>
      <c r="AC405">
        <v>90.75</v>
      </c>
      <c r="AD405">
        <v>100</v>
      </c>
      <c r="AE405">
        <v>90.75</v>
      </c>
      <c r="AF405">
        <v>0</v>
      </c>
      <c r="AG405">
        <v>91</v>
      </c>
    </row>
    <row r="406" spans="1:33" x14ac:dyDescent="0.25">
      <c r="A406">
        <v>100012</v>
      </c>
      <c r="B406" t="s">
        <v>64</v>
      </c>
      <c r="C406" t="s">
        <v>65</v>
      </c>
      <c r="D406" t="s">
        <v>91</v>
      </c>
      <c r="F406" t="s">
        <v>96</v>
      </c>
      <c r="G406" t="s">
        <v>27</v>
      </c>
      <c r="H406">
        <v>2017000209</v>
      </c>
      <c r="I406">
        <v>105</v>
      </c>
      <c r="J406">
        <v>102.75</v>
      </c>
      <c r="K406">
        <v>100</v>
      </c>
      <c r="L406">
        <v>98</v>
      </c>
      <c r="M406" t="s">
        <v>94</v>
      </c>
      <c r="N406" t="b">
        <f t="shared" si="6"/>
        <v>1</v>
      </c>
      <c r="O406">
        <v>100012</v>
      </c>
      <c r="P406" t="s">
        <v>64</v>
      </c>
      <c r="Q406" t="s">
        <v>65</v>
      </c>
      <c r="R406" t="s">
        <v>91</v>
      </c>
      <c r="T406" t="s">
        <v>96</v>
      </c>
      <c r="U406" t="s">
        <v>27</v>
      </c>
      <c r="W406">
        <v>2017000209</v>
      </c>
      <c r="X406">
        <v>105</v>
      </c>
      <c r="Y406">
        <v>102.75</v>
      </c>
      <c r="Z406">
        <v>0</v>
      </c>
      <c r="AA406">
        <v>102.75</v>
      </c>
      <c r="AB406">
        <v>100</v>
      </c>
      <c r="AC406">
        <v>97.857100000000003</v>
      </c>
      <c r="AD406">
        <v>100</v>
      </c>
      <c r="AE406">
        <v>97.857100000000003</v>
      </c>
      <c r="AF406">
        <v>0</v>
      </c>
      <c r="AG406">
        <v>98</v>
      </c>
    </row>
    <row r="407" spans="1:33" x14ac:dyDescent="0.25">
      <c r="A407">
        <v>100012</v>
      </c>
      <c r="B407" t="s">
        <v>64</v>
      </c>
      <c r="C407" t="s">
        <v>65</v>
      </c>
      <c r="D407" t="s">
        <v>91</v>
      </c>
      <c r="F407" t="s">
        <v>96</v>
      </c>
      <c r="G407" t="s">
        <v>27</v>
      </c>
      <c r="H407">
        <v>2017000210</v>
      </c>
      <c r="I407">
        <v>95</v>
      </c>
      <c r="J407">
        <v>74.25</v>
      </c>
      <c r="K407">
        <v>100</v>
      </c>
      <c r="L407">
        <v>78</v>
      </c>
      <c r="M407" t="s">
        <v>101</v>
      </c>
      <c r="N407" t="b">
        <f t="shared" si="6"/>
        <v>1</v>
      </c>
      <c r="O407">
        <v>100012</v>
      </c>
      <c r="P407" t="s">
        <v>64</v>
      </c>
      <c r="Q407" t="s">
        <v>65</v>
      </c>
      <c r="R407" t="s">
        <v>91</v>
      </c>
      <c r="T407" t="s">
        <v>96</v>
      </c>
      <c r="U407" t="s">
        <v>27</v>
      </c>
      <c r="W407">
        <v>2017000210</v>
      </c>
      <c r="X407">
        <v>95</v>
      </c>
      <c r="Y407">
        <v>74.25</v>
      </c>
      <c r="Z407">
        <v>0</v>
      </c>
      <c r="AA407">
        <v>74.25</v>
      </c>
      <c r="AB407">
        <v>100</v>
      </c>
      <c r="AC407">
        <v>78.157799999999995</v>
      </c>
      <c r="AD407">
        <v>100</v>
      </c>
      <c r="AE407">
        <v>78.157799999999995</v>
      </c>
      <c r="AF407">
        <v>0</v>
      </c>
      <c r="AG407">
        <v>78</v>
      </c>
    </row>
    <row r="408" spans="1:33" x14ac:dyDescent="0.25">
      <c r="A408">
        <v>100012</v>
      </c>
      <c r="B408" t="s">
        <v>64</v>
      </c>
      <c r="C408" t="s">
        <v>65</v>
      </c>
      <c r="D408" t="s">
        <v>91</v>
      </c>
      <c r="F408" t="s">
        <v>67</v>
      </c>
      <c r="G408" t="s">
        <v>27</v>
      </c>
      <c r="H408">
        <v>2017000211</v>
      </c>
      <c r="I408">
        <v>110</v>
      </c>
      <c r="J408">
        <v>97.25</v>
      </c>
      <c r="K408">
        <v>100</v>
      </c>
      <c r="L408">
        <v>88</v>
      </c>
      <c r="M408" t="s">
        <v>95</v>
      </c>
      <c r="N408" t="b">
        <f t="shared" si="6"/>
        <v>1</v>
      </c>
      <c r="O408">
        <v>100012</v>
      </c>
      <c r="P408" t="s">
        <v>64</v>
      </c>
      <c r="Q408" t="s">
        <v>65</v>
      </c>
      <c r="R408" t="s">
        <v>91</v>
      </c>
      <c r="T408" t="s">
        <v>67</v>
      </c>
      <c r="U408" t="s">
        <v>27</v>
      </c>
      <c r="W408">
        <v>2017000211</v>
      </c>
      <c r="X408">
        <v>110</v>
      </c>
      <c r="Y408">
        <v>97.25</v>
      </c>
      <c r="Z408">
        <v>0</v>
      </c>
      <c r="AA408">
        <v>97.25</v>
      </c>
      <c r="AB408">
        <v>100</v>
      </c>
      <c r="AC408">
        <v>88.409000000000006</v>
      </c>
      <c r="AD408">
        <v>100</v>
      </c>
      <c r="AE408">
        <v>88.409000000000006</v>
      </c>
      <c r="AF408">
        <v>0</v>
      </c>
      <c r="AG408">
        <v>88</v>
      </c>
    </row>
    <row r="409" spans="1:33" x14ac:dyDescent="0.25">
      <c r="A409">
        <v>100012</v>
      </c>
      <c r="B409" t="s">
        <v>64</v>
      </c>
      <c r="C409" t="s">
        <v>65</v>
      </c>
      <c r="D409" t="s">
        <v>91</v>
      </c>
      <c r="F409" t="s">
        <v>96</v>
      </c>
      <c r="G409" t="s">
        <v>27</v>
      </c>
      <c r="H409">
        <v>2017000212</v>
      </c>
      <c r="I409">
        <v>105</v>
      </c>
      <c r="J409">
        <v>95</v>
      </c>
      <c r="K409">
        <v>100</v>
      </c>
      <c r="L409">
        <v>90</v>
      </c>
      <c r="M409" t="s">
        <v>94</v>
      </c>
      <c r="N409" t="b">
        <f t="shared" si="6"/>
        <v>1</v>
      </c>
      <c r="O409">
        <v>100012</v>
      </c>
      <c r="P409" t="s">
        <v>64</v>
      </c>
      <c r="Q409" t="s">
        <v>65</v>
      </c>
      <c r="R409" t="s">
        <v>91</v>
      </c>
      <c r="T409" t="s">
        <v>96</v>
      </c>
      <c r="U409" t="s">
        <v>27</v>
      </c>
      <c r="W409">
        <v>2017000212</v>
      </c>
      <c r="X409">
        <v>105</v>
      </c>
      <c r="Y409">
        <v>95</v>
      </c>
      <c r="Z409">
        <v>0</v>
      </c>
      <c r="AA409">
        <v>95</v>
      </c>
      <c r="AB409">
        <v>100</v>
      </c>
      <c r="AC409">
        <v>90.476100000000002</v>
      </c>
      <c r="AD409">
        <v>100</v>
      </c>
      <c r="AE409">
        <v>90.476100000000002</v>
      </c>
      <c r="AF409">
        <v>0</v>
      </c>
      <c r="AG409">
        <v>90</v>
      </c>
    </row>
    <row r="410" spans="1:33" x14ac:dyDescent="0.25">
      <c r="A410">
        <v>100012</v>
      </c>
      <c r="B410" t="s">
        <v>64</v>
      </c>
      <c r="C410" t="s">
        <v>65</v>
      </c>
      <c r="D410" t="s">
        <v>91</v>
      </c>
      <c r="F410" t="s">
        <v>96</v>
      </c>
      <c r="G410" t="s">
        <v>27</v>
      </c>
      <c r="H410">
        <v>2017000213</v>
      </c>
      <c r="I410">
        <v>110</v>
      </c>
      <c r="J410">
        <v>90.5</v>
      </c>
      <c r="K410">
        <v>100</v>
      </c>
      <c r="L410">
        <v>82</v>
      </c>
      <c r="M410" t="s">
        <v>95</v>
      </c>
      <c r="N410" t="b">
        <f t="shared" si="6"/>
        <v>1</v>
      </c>
      <c r="O410">
        <v>100012</v>
      </c>
      <c r="P410" t="s">
        <v>64</v>
      </c>
      <c r="Q410" t="s">
        <v>65</v>
      </c>
      <c r="R410" t="s">
        <v>91</v>
      </c>
      <c r="T410" t="s">
        <v>96</v>
      </c>
      <c r="U410" t="s">
        <v>27</v>
      </c>
      <c r="W410">
        <v>2017000213</v>
      </c>
      <c r="X410">
        <v>110</v>
      </c>
      <c r="Y410">
        <v>90.5</v>
      </c>
      <c r="Z410">
        <v>0</v>
      </c>
      <c r="AA410">
        <v>90.5</v>
      </c>
      <c r="AB410">
        <v>100</v>
      </c>
      <c r="AC410">
        <v>82.2727</v>
      </c>
      <c r="AD410">
        <v>100</v>
      </c>
      <c r="AE410">
        <v>82.2727</v>
      </c>
      <c r="AF410">
        <v>0</v>
      </c>
      <c r="AG410">
        <v>82</v>
      </c>
    </row>
    <row r="411" spans="1:33" x14ac:dyDescent="0.25">
      <c r="A411">
        <v>100012</v>
      </c>
      <c r="B411" t="s">
        <v>64</v>
      </c>
      <c r="C411" t="s">
        <v>65</v>
      </c>
      <c r="D411" t="s">
        <v>91</v>
      </c>
      <c r="F411" t="s">
        <v>67</v>
      </c>
      <c r="G411" t="s">
        <v>27</v>
      </c>
      <c r="H411">
        <v>2018000047</v>
      </c>
      <c r="I411">
        <v>105</v>
      </c>
      <c r="J411">
        <v>105</v>
      </c>
      <c r="K411">
        <v>100</v>
      </c>
      <c r="L411">
        <v>100</v>
      </c>
      <c r="M411" t="s">
        <v>94</v>
      </c>
      <c r="N411" t="b">
        <f t="shared" si="6"/>
        <v>1</v>
      </c>
      <c r="O411">
        <v>100012</v>
      </c>
      <c r="P411" t="s">
        <v>64</v>
      </c>
      <c r="Q411" t="s">
        <v>65</v>
      </c>
      <c r="R411" t="s">
        <v>91</v>
      </c>
      <c r="T411" t="s">
        <v>67</v>
      </c>
      <c r="U411" t="s">
        <v>27</v>
      </c>
      <c r="W411">
        <v>2018000047</v>
      </c>
      <c r="X411">
        <v>105</v>
      </c>
      <c r="Y411">
        <v>105</v>
      </c>
      <c r="Z411">
        <v>0</v>
      </c>
      <c r="AA411">
        <v>105</v>
      </c>
      <c r="AB411">
        <v>100</v>
      </c>
      <c r="AC411">
        <v>100</v>
      </c>
      <c r="AD411">
        <v>100</v>
      </c>
      <c r="AE411">
        <v>100</v>
      </c>
      <c r="AF411">
        <v>0</v>
      </c>
      <c r="AG411">
        <v>100</v>
      </c>
    </row>
    <row r="412" spans="1:33" x14ac:dyDescent="0.25">
      <c r="A412">
        <v>100012</v>
      </c>
      <c r="B412" t="s">
        <v>64</v>
      </c>
      <c r="C412" t="s">
        <v>65</v>
      </c>
      <c r="D412" t="s">
        <v>91</v>
      </c>
      <c r="F412" t="s">
        <v>92</v>
      </c>
      <c r="G412" t="s">
        <v>27</v>
      </c>
      <c r="H412">
        <v>2018000090</v>
      </c>
      <c r="I412">
        <v>105</v>
      </c>
      <c r="J412">
        <v>101.5</v>
      </c>
      <c r="K412">
        <v>100</v>
      </c>
      <c r="L412">
        <v>97</v>
      </c>
      <c r="M412" t="s">
        <v>94</v>
      </c>
      <c r="N412" t="b">
        <f t="shared" si="6"/>
        <v>1</v>
      </c>
      <c r="O412">
        <v>100012</v>
      </c>
      <c r="P412" t="s">
        <v>64</v>
      </c>
      <c r="Q412" t="s">
        <v>65</v>
      </c>
      <c r="R412" t="s">
        <v>91</v>
      </c>
      <c r="T412" t="s">
        <v>92</v>
      </c>
      <c r="U412" t="s">
        <v>27</v>
      </c>
      <c r="W412">
        <v>2018000090</v>
      </c>
      <c r="X412">
        <v>105</v>
      </c>
      <c r="Y412">
        <v>101.5</v>
      </c>
      <c r="Z412">
        <v>0</v>
      </c>
      <c r="AA412">
        <v>101.5</v>
      </c>
      <c r="AB412">
        <v>100</v>
      </c>
      <c r="AC412">
        <v>96.666600000000003</v>
      </c>
      <c r="AD412">
        <v>100</v>
      </c>
      <c r="AE412">
        <v>96.666600000000003</v>
      </c>
      <c r="AF412">
        <v>0</v>
      </c>
      <c r="AG412">
        <v>97</v>
      </c>
    </row>
    <row r="413" spans="1:33" x14ac:dyDescent="0.25">
      <c r="A413">
        <v>100012</v>
      </c>
      <c r="B413" t="s">
        <v>64</v>
      </c>
      <c r="C413" t="s">
        <v>65</v>
      </c>
      <c r="D413" t="s">
        <v>91</v>
      </c>
      <c r="F413" t="s">
        <v>97</v>
      </c>
      <c r="G413" t="s">
        <v>27</v>
      </c>
      <c r="H413">
        <v>2018000108</v>
      </c>
      <c r="I413">
        <v>110</v>
      </c>
      <c r="J413">
        <v>102.75</v>
      </c>
      <c r="K413">
        <v>100</v>
      </c>
      <c r="L413">
        <v>93</v>
      </c>
      <c r="M413" t="s">
        <v>94</v>
      </c>
      <c r="N413" t="b">
        <f t="shared" si="6"/>
        <v>1</v>
      </c>
      <c r="O413">
        <v>100012</v>
      </c>
      <c r="P413" t="s">
        <v>64</v>
      </c>
      <c r="Q413" t="s">
        <v>65</v>
      </c>
      <c r="R413" t="s">
        <v>91</v>
      </c>
      <c r="T413" t="s">
        <v>97</v>
      </c>
      <c r="U413" t="s">
        <v>27</v>
      </c>
      <c r="W413">
        <v>2018000108</v>
      </c>
      <c r="X413">
        <v>110</v>
      </c>
      <c r="Y413">
        <v>102.75</v>
      </c>
      <c r="Z413">
        <v>0</v>
      </c>
      <c r="AA413">
        <v>102.75</v>
      </c>
      <c r="AB413">
        <v>100</v>
      </c>
      <c r="AC413">
        <v>93.409000000000006</v>
      </c>
      <c r="AD413">
        <v>100</v>
      </c>
      <c r="AE413">
        <v>93.409000000000006</v>
      </c>
      <c r="AF413">
        <v>0</v>
      </c>
      <c r="AG413">
        <v>93</v>
      </c>
    </row>
    <row r="414" spans="1:33" x14ac:dyDescent="0.25">
      <c r="A414">
        <v>100012</v>
      </c>
      <c r="B414" t="s">
        <v>64</v>
      </c>
      <c r="C414" t="s">
        <v>65</v>
      </c>
      <c r="D414" t="s">
        <v>91</v>
      </c>
      <c r="F414" t="s">
        <v>67</v>
      </c>
      <c r="G414" t="s">
        <v>27</v>
      </c>
      <c r="H414">
        <v>2018000160</v>
      </c>
      <c r="I414">
        <v>110</v>
      </c>
      <c r="J414">
        <v>110</v>
      </c>
      <c r="K414">
        <v>100</v>
      </c>
      <c r="L414">
        <v>100</v>
      </c>
      <c r="M414" t="s">
        <v>94</v>
      </c>
      <c r="N414" t="b">
        <f t="shared" si="6"/>
        <v>1</v>
      </c>
      <c r="O414">
        <v>100012</v>
      </c>
      <c r="P414" t="s">
        <v>64</v>
      </c>
      <c r="Q414" t="s">
        <v>65</v>
      </c>
      <c r="R414" t="s">
        <v>91</v>
      </c>
      <c r="T414" t="s">
        <v>67</v>
      </c>
      <c r="U414" t="s">
        <v>27</v>
      </c>
      <c r="W414">
        <v>2018000160</v>
      </c>
      <c r="X414">
        <v>110</v>
      </c>
      <c r="Y414">
        <v>110</v>
      </c>
      <c r="Z414">
        <v>0</v>
      </c>
      <c r="AA414">
        <v>110</v>
      </c>
      <c r="AB414">
        <v>100</v>
      </c>
      <c r="AC414">
        <v>100</v>
      </c>
      <c r="AD414">
        <v>100</v>
      </c>
      <c r="AE414">
        <v>100</v>
      </c>
      <c r="AF414">
        <v>0</v>
      </c>
      <c r="AG414">
        <v>100</v>
      </c>
    </row>
    <row r="415" spans="1:33" x14ac:dyDescent="0.25">
      <c r="A415">
        <v>100012</v>
      </c>
      <c r="B415" t="s">
        <v>64</v>
      </c>
      <c r="C415" t="s">
        <v>65</v>
      </c>
      <c r="D415" t="s">
        <v>91</v>
      </c>
      <c r="F415" t="s">
        <v>92</v>
      </c>
      <c r="G415" t="s">
        <v>27</v>
      </c>
      <c r="H415">
        <v>2018000187</v>
      </c>
      <c r="I415">
        <v>105</v>
      </c>
      <c r="J415">
        <v>105</v>
      </c>
      <c r="K415">
        <v>100</v>
      </c>
      <c r="L415">
        <v>100</v>
      </c>
      <c r="M415" t="s">
        <v>94</v>
      </c>
      <c r="N415" t="b">
        <f t="shared" si="6"/>
        <v>1</v>
      </c>
      <c r="O415">
        <v>100012</v>
      </c>
      <c r="P415" t="s">
        <v>64</v>
      </c>
      <c r="Q415" t="s">
        <v>65</v>
      </c>
      <c r="R415" t="s">
        <v>91</v>
      </c>
      <c r="T415" t="s">
        <v>92</v>
      </c>
      <c r="U415" t="s">
        <v>27</v>
      </c>
      <c r="W415">
        <v>2018000187</v>
      </c>
      <c r="X415">
        <v>105</v>
      </c>
      <c r="Y415">
        <v>105</v>
      </c>
      <c r="Z415">
        <v>0</v>
      </c>
      <c r="AA415">
        <v>105</v>
      </c>
      <c r="AB415">
        <v>100</v>
      </c>
      <c r="AC415">
        <v>100</v>
      </c>
      <c r="AD415">
        <v>100</v>
      </c>
      <c r="AE415">
        <v>100</v>
      </c>
      <c r="AF415">
        <v>0</v>
      </c>
      <c r="AG415">
        <v>100</v>
      </c>
    </row>
    <row r="416" spans="1:33" x14ac:dyDescent="0.25">
      <c r="A416">
        <v>100012</v>
      </c>
      <c r="B416" t="s">
        <v>64</v>
      </c>
      <c r="C416" t="s">
        <v>65</v>
      </c>
      <c r="D416" t="s">
        <v>91</v>
      </c>
      <c r="F416" t="s">
        <v>92</v>
      </c>
      <c r="G416" t="s">
        <v>27</v>
      </c>
      <c r="H416">
        <v>2018000218</v>
      </c>
      <c r="I416">
        <v>110</v>
      </c>
      <c r="J416">
        <v>110</v>
      </c>
      <c r="K416">
        <v>100</v>
      </c>
      <c r="L416">
        <v>100</v>
      </c>
      <c r="M416" t="s">
        <v>94</v>
      </c>
      <c r="N416" t="b">
        <f t="shared" si="6"/>
        <v>1</v>
      </c>
      <c r="O416">
        <v>100012</v>
      </c>
      <c r="P416" t="s">
        <v>64</v>
      </c>
      <c r="Q416" t="s">
        <v>65</v>
      </c>
      <c r="R416" t="s">
        <v>91</v>
      </c>
      <c r="T416" t="s">
        <v>92</v>
      </c>
      <c r="U416" t="s">
        <v>27</v>
      </c>
      <c r="W416">
        <v>2018000218</v>
      </c>
      <c r="X416">
        <v>110</v>
      </c>
      <c r="Y416">
        <v>110</v>
      </c>
      <c r="Z416">
        <v>0</v>
      </c>
      <c r="AA416">
        <v>110</v>
      </c>
      <c r="AB416">
        <v>100</v>
      </c>
      <c r="AC416">
        <v>100</v>
      </c>
      <c r="AD416">
        <v>100</v>
      </c>
      <c r="AE416">
        <v>100</v>
      </c>
      <c r="AF416">
        <v>0</v>
      </c>
      <c r="AG416">
        <v>100</v>
      </c>
    </row>
    <row r="417" spans="1:33" x14ac:dyDescent="0.25">
      <c r="A417">
        <v>100012</v>
      </c>
      <c r="B417" t="s">
        <v>64</v>
      </c>
      <c r="C417" t="s">
        <v>65</v>
      </c>
      <c r="D417" t="s">
        <v>91</v>
      </c>
      <c r="F417" t="s">
        <v>92</v>
      </c>
      <c r="G417" t="s">
        <v>27</v>
      </c>
      <c r="H417">
        <v>2018000242</v>
      </c>
      <c r="I417">
        <v>105</v>
      </c>
      <c r="J417">
        <v>103.5</v>
      </c>
      <c r="K417">
        <v>100</v>
      </c>
      <c r="L417">
        <v>99</v>
      </c>
      <c r="M417" t="s">
        <v>94</v>
      </c>
      <c r="N417" t="b">
        <f t="shared" si="6"/>
        <v>1</v>
      </c>
      <c r="O417">
        <v>100012</v>
      </c>
      <c r="P417" t="s">
        <v>64</v>
      </c>
      <c r="Q417" t="s">
        <v>65</v>
      </c>
      <c r="R417" t="s">
        <v>91</v>
      </c>
      <c r="T417" t="s">
        <v>92</v>
      </c>
      <c r="U417" t="s">
        <v>27</v>
      </c>
      <c r="W417">
        <v>2018000242</v>
      </c>
      <c r="X417">
        <v>105</v>
      </c>
      <c r="Y417">
        <v>103.5</v>
      </c>
      <c r="Z417">
        <v>0</v>
      </c>
      <c r="AA417">
        <v>103.5</v>
      </c>
      <c r="AB417">
        <v>100</v>
      </c>
      <c r="AC417">
        <v>98.571399999999997</v>
      </c>
      <c r="AD417">
        <v>100</v>
      </c>
      <c r="AE417">
        <v>98.571399999999997</v>
      </c>
      <c r="AF417">
        <v>0</v>
      </c>
      <c r="AG417">
        <v>99</v>
      </c>
    </row>
    <row r="418" spans="1:33" x14ac:dyDescent="0.25">
      <c r="A418">
        <v>100012</v>
      </c>
      <c r="B418" t="s">
        <v>64</v>
      </c>
      <c r="C418" t="s">
        <v>65</v>
      </c>
      <c r="D418" t="s">
        <v>91</v>
      </c>
      <c r="F418" t="s">
        <v>96</v>
      </c>
      <c r="G418" t="s">
        <v>27</v>
      </c>
      <c r="H418">
        <v>2018000259</v>
      </c>
      <c r="I418">
        <v>110</v>
      </c>
      <c r="J418">
        <v>109.25</v>
      </c>
      <c r="K418">
        <v>100</v>
      </c>
      <c r="L418">
        <v>99</v>
      </c>
      <c r="M418" t="s">
        <v>94</v>
      </c>
      <c r="N418" t="b">
        <f t="shared" si="6"/>
        <v>1</v>
      </c>
      <c r="O418">
        <v>100012</v>
      </c>
      <c r="P418" t="s">
        <v>64</v>
      </c>
      <c r="Q418" t="s">
        <v>65</v>
      </c>
      <c r="R418" t="s">
        <v>91</v>
      </c>
      <c r="T418" t="s">
        <v>96</v>
      </c>
      <c r="U418" t="s">
        <v>27</v>
      </c>
      <c r="W418">
        <v>2018000259</v>
      </c>
      <c r="X418">
        <v>110</v>
      </c>
      <c r="Y418">
        <v>109.25</v>
      </c>
      <c r="Z418">
        <v>0</v>
      </c>
      <c r="AA418">
        <v>109.25</v>
      </c>
      <c r="AB418">
        <v>100</v>
      </c>
      <c r="AC418">
        <v>99.318100000000001</v>
      </c>
      <c r="AD418">
        <v>100</v>
      </c>
      <c r="AE418">
        <v>99.318100000000001</v>
      </c>
      <c r="AF418">
        <v>0</v>
      </c>
      <c r="AG418">
        <v>99</v>
      </c>
    </row>
    <row r="419" spans="1:33" x14ac:dyDescent="0.25">
      <c r="A419">
        <v>100012</v>
      </c>
      <c r="B419" t="s">
        <v>64</v>
      </c>
      <c r="C419" t="s">
        <v>65</v>
      </c>
      <c r="D419" t="s">
        <v>91</v>
      </c>
      <c r="F419" t="s">
        <v>97</v>
      </c>
      <c r="G419" t="s">
        <v>27</v>
      </c>
      <c r="H419">
        <v>2018000314</v>
      </c>
      <c r="I419">
        <v>110</v>
      </c>
      <c r="J419">
        <v>107.75</v>
      </c>
      <c r="K419">
        <v>100</v>
      </c>
      <c r="L419">
        <v>98</v>
      </c>
      <c r="M419" t="s">
        <v>94</v>
      </c>
      <c r="N419" t="b">
        <f t="shared" si="6"/>
        <v>1</v>
      </c>
      <c r="O419">
        <v>100012</v>
      </c>
      <c r="P419" t="s">
        <v>64</v>
      </c>
      <c r="Q419" t="s">
        <v>65</v>
      </c>
      <c r="R419" t="s">
        <v>91</v>
      </c>
      <c r="T419" t="s">
        <v>97</v>
      </c>
      <c r="U419" t="s">
        <v>27</v>
      </c>
      <c r="W419">
        <v>2018000314</v>
      </c>
      <c r="X419">
        <v>110</v>
      </c>
      <c r="Y419">
        <v>107.75</v>
      </c>
      <c r="Z419">
        <v>0</v>
      </c>
      <c r="AA419">
        <v>107.75</v>
      </c>
      <c r="AB419">
        <v>100</v>
      </c>
      <c r="AC419">
        <v>97.954499999999996</v>
      </c>
      <c r="AD419">
        <v>100</v>
      </c>
      <c r="AE419">
        <v>97.954499999999996</v>
      </c>
      <c r="AF419">
        <v>0</v>
      </c>
      <c r="AG419">
        <v>98</v>
      </c>
    </row>
    <row r="420" spans="1:33" x14ac:dyDescent="0.25">
      <c r="A420">
        <v>100012</v>
      </c>
      <c r="B420" t="s">
        <v>64</v>
      </c>
      <c r="C420" t="s">
        <v>65</v>
      </c>
      <c r="D420" t="s">
        <v>91</v>
      </c>
      <c r="F420" t="s">
        <v>96</v>
      </c>
      <c r="G420" t="s">
        <v>27</v>
      </c>
      <c r="H420">
        <v>20180000071</v>
      </c>
      <c r="I420">
        <v>110</v>
      </c>
      <c r="J420">
        <v>97.75</v>
      </c>
      <c r="K420">
        <v>100</v>
      </c>
      <c r="L420">
        <v>89</v>
      </c>
      <c r="M420" t="s">
        <v>95</v>
      </c>
      <c r="N420" t="b">
        <f t="shared" si="6"/>
        <v>1</v>
      </c>
      <c r="O420">
        <v>100012</v>
      </c>
      <c r="P420" t="s">
        <v>64</v>
      </c>
      <c r="Q420" t="s">
        <v>65</v>
      </c>
      <c r="R420" t="s">
        <v>91</v>
      </c>
      <c r="T420" t="s">
        <v>96</v>
      </c>
      <c r="U420" t="s">
        <v>27</v>
      </c>
      <c r="W420">
        <v>20180000071</v>
      </c>
      <c r="X420">
        <v>110</v>
      </c>
      <c r="Y420">
        <v>97.75</v>
      </c>
      <c r="Z420">
        <v>0</v>
      </c>
      <c r="AA420">
        <v>97.75</v>
      </c>
      <c r="AB420">
        <v>100</v>
      </c>
      <c r="AC420">
        <v>88.863600000000005</v>
      </c>
      <c r="AD420">
        <v>100</v>
      </c>
      <c r="AE420">
        <v>88.863600000000005</v>
      </c>
      <c r="AF420">
        <v>0</v>
      </c>
      <c r="AG420">
        <v>89</v>
      </c>
    </row>
    <row r="421" spans="1:33" x14ac:dyDescent="0.25">
      <c r="A421">
        <v>100012</v>
      </c>
      <c r="B421" t="s">
        <v>64</v>
      </c>
      <c r="C421" t="s">
        <v>65</v>
      </c>
      <c r="D421" t="s">
        <v>91</v>
      </c>
      <c r="F421" t="s">
        <v>97</v>
      </c>
      <c r="G421" t="s">
        <v>27</v>
      </c>
      <c r="H421">
        <v>20180000481</v>
      </c>
      <c r="I421">
        <v>100</v>
      </c>
      <c r="J421">
        <v>83.75</v>
      </c>
      <c r="K421">
        <v>100</v>
      </c>
      <c r="L421">
        <v>84</v>
      </c>
      <c r="M421" t="s">
        <v>95</v>
      </c>
      <c r="N421" t="b">
        <f t="shared" si="6"/>
        <v>1</v>
      </c>
      <c r="O421">
        <v>100012</v>
      </c>
      <c r="P421" t="s">
        <v>64</v>
      </c>
      <c r="Q421" t="s">
        <v>65</v>
      </c>
      <c r="R421" t="s">
        <v>91</v>
      </c>
      <c r="T421" t="s">
        <v>97</v>
      </c>
      <c r="U421" t="s">
        <v>27</v>
      </c>
      <c r="W421">
        <v>20180000481</v>
      </c>
      <c r="X421">
        <v>100</v>
      </c>
      <c r="Y421">
        <v>83.75</v>
      </c>
      <c r="Z421">
        <v>0</v>
      </c>
      <c r="AA421">
        <v>83.75</v>
      </c>
      <c r="AB421">
        <v>100</v>
      </c>
      <c r="AC421">
        <v>83.75</v>
      </c>
      <c r="AD421">
        <v>100</v>
      </c>
      <c r="AE421">
        <v>83.75</v>
      </c>
      <c r="AF421">
        <v>0</v>
      </c>
      <c r="AG421">
        <v>84</v>
      </c>
    </row>
    <row r="422" spans="1:33" x14ac:dyDescent="0.25">
      <c r="A422">
        <v>100012</v>
      </c>
      <c r="B422" t="s">
        <v>64</v>
      </c>
      <c r="C422" t="s">
        <v>65</v>
      </c>
      <c r="D422" t="s">
        <v>91</v>
      </c>
      <c r="F422" t="s">
        <v>92</v>
      </c>
      <c r="G422" t="s">
        <v>27</v>
      </c>
      <c r="H422">
        <v>20180001261</v>
      </c>
      <c r="I422">
        <v>100</v>
      </c>
      <c r="J422">
        <v>98.25</v>
      </c>
      <c r="K422">
        <v>100</v>
      </c>
      <c r="L422">
        <v>98</v>
      </c>
      <c r="M422" t="s">
        <v>94</v>
      </c>
      <c r="N422" t="b">
        <f t="shared" si="6"/>
        <v>1</v>
      </c>
      <c r="O422">
        <v>100012</v>
      </c>
      <c r="P422" t="s">
        <v>64</v>
      </c>
      <c r="Q422" t="s">
        <v>65</v>
      </c>
      <c r="R422" t="s">
        <v>91</v>
      </c>
      <c r="T422" t="s">
        <v>92</v>
      </c>
      <c r="U422" t="s">
        <v>27</v>
      </c>
      <c r="W422">
        <v>20180001261</v>
      </c>
      <c r="X422">
        <v>100</v>
      </c>
      <c r="Y422">
        <v>98.25</v>
      </c>
      <c r="Z422">
        <v>0</v>
      </c>
      <c r="AA422">
        <v>98.25</v>
      </c>
      <c r="AB422">
        <v>100</v>
      </c>
      <c r="AC422">
        <v>98.25</v>
      </c>
      <c r="AD422">
        <v>100</v>
      </c>
      <c r="AE422">
        <v>98.25</v>
      </c>
      <c r="AF422">
        <v>0</v>
      </c>
      <c r="AG422">
        <v>98</v>
      </c>
    </row>
    <row r="423" spans="1:33" x14ac:dyDescent="0.25">
      <c r="A423">
        <v>100012</v>
      </c>
      <c r="B423" t="s">
        <v>64</v>
      </c>
      <c r="C423" t="s">
        <v>65</v>
      </c>
      <c r="D423" t="s">
        <v>91</v>
      </c>
      <c r="F423" t="s">
        <v>92</v>
      </c>
      <c r="G423" t="s">
        <v>103</v>
      </c>
      <c r="H423">
        <v>2017000140</v>
      </c>
      <c r="I423">
        <v>70</v>
      </c>
      <c r="J423">
        <v>69.5</v>
      </c>
      <c r="K423">
        <v>100</v>
      </c>
      <c r="L423">
        <v>99</v>
      </c>
      <c r="M423" t="s">
        <v>94</v>
      </c>
      <c r="N423" t="b">
        <f t="shared" si="6"/>
        <v>1</v>
      </c>
      <c r="O423">
        <v>100012</v>
      </c>
      <c r="P423" t="s">
        <v>64</v>
      </c>
      <c r="Q423" t="s">
        <v>65</v>
      </c>
      <c r="R423" t="s">
        <v>91</v>
      </c>
      <c r="T423" t="s">
        <v>92</v>
      </c>
      <c r="U423" t="s">
        <v>103</v>
      </c>
      <c r="W423">
        <v>2017000140</v>
      </c>
      <c r="X423">
        <v>70</v>
      </c>
      <c r="Y423">
        <v>69.5</v>
      </c>
      <c r="Z423">
        <v>0</v>
      </c>
      <c r="AA423">
        <v>69.5</v>
      </c>
      <c r="AB423">
        <v>100</v>
      </c>
      <c r="AC423">
        <v>99.285700000000006</v>
      </c>
      <c r="AD423">
        <v>100</v>
      </c>
      <c r="AE423">
        <v>99.285700000000006</v>
      </c>
      <c r="AF423">
        <v>0</v>
      </c>
      <c r="AG423">
        <v>99</v>
      </c>
    </row>
    <row r="424" spans="1:33" x14ac:dyDescent="0.25">
      <c r="A424">
        <v>100012</v>
      </c>
      <c r="B424" t="s">
        <v>64</v>
      </c>
      <c r="C424" t="s">
        <v>65</v>
      </c>
      <c r="D424" t="s">
        <v>91</v>
      </c>
      <c r="F424" t="s">
        <v>92</v>
      </c>
      <c r="G424" t="s">
        <v>103</v>
      </c>
      <c r="H424">
        <v>2017000141</v>
      </c>
      <c r="I424">
        <v>65</v>
      </c>
      <c r="J424">
        <v>64</v>
      </c>
      <c r="K424">
        <v>100</v>
      </c>
      <c r="L424">
        <v>98</v>
      </c>
      <c r="M424" t="s">
        <v>94</v>
      </c>
      <c r="N424" t="b">
        <f t="shared" si="6"/>
        <v>1</v>
      </c>
      <c r="O424">
        <v>100012</v>
      </c>
      <c r="P424" t="s">
        <v>64</v>
      </c>
      <c r="Q424" t="s">
        <v>65</v>
      </c>
      <c r="R424" t="s">
        <v>91</v>
      </c>
      <c r="T424" t="s">
        <v>92</v>
      </c>
      <c r="U424" t="s">
        <v>103</v>
      </c>
      <c r="W424">
        <v>2017000141</v>
      </c>
      <c r="X424">
        <v>65</v>
      </c>
      <c r="Y424">
        <v>64</v>
      </c>
      <c r="Z424">
        <v>0</v>
      </c>
      <c r="AA424">
        <v>64</v>
      </c>
      <c r="AB424">
        <v>100</v>
      </c>
      <c r="AC424">
        <v>98.461500000000001</v>
      </c>
      <c r="AD424">
        <v>100</v>
      </c>
      <c r="AE424">
        <v>98.461500000000001</v>
      </c>
      <c r="AF424">
        <v>0</v>
      </c>
      <c r="AG424">
        <v>98</v>
      </c>
    </row>
    <row r="425" spans="1:33" x14ac:dyDescent="0.25">
      <c r="A425">
        <v>100012</v>
      </c>
      <c r="B425" t="s">
        <v>64</v>
      </c>
      <c r="C425" t="s">
        <v>65</v>
      </c>
      <c r="D425" t="s">
        <v>91</v>
      </c>
      <c r="F425" t="s">
        <v>92</v>
      </c>
      <c r="G425" t="s">
        <v>103</v>
      </c>
      <c r="H425">
        <v>2017000142</v>
      </c>
      <c r="I425">
        <v>70</v>
      </c>
      <c r="J425">
        <v>60.25</v>
      </c>
      <c r="K425">
        <v>100</v>
      </c>
      <c r="L425">
        <v>86</v>
      </c>
      <c r="M425" t="s">
        <v>95</v>
      </c>
      <c r="N425" t="b">
        <f t="shared" si="6"/>
        <v>1</v>
      </c>
      <c r="O425">
        <v>100012</v>
      </c>
      <c r="P425" t="s">
        <v>64</v>
      </c>
      <c r="Q425" t="s">
        <v>65</v>
      </c>
      <c r="R425" t="s">
        <v>91</v>
      </c>
      <c r="T425" t="s">
        <v>92</v>
      </c>
      <c r="U425" t="s">
        <v>103</v>
      </c>
      <c r="W425">
        <v>2017000142</v>
      </c>
      <c r="X425">
        <v>70</v>
      </c>
      <c r="Y425">
        <v>60.25</v>
      </c>
      <c r="Z425">
        <v>0</v>
      </c>
      <c r="AA425">
        <v>60.25</v>
      </c>
      <c r="AB425">
        <v>100</v>
      </c>
      <c r="AC425">
        <v>86.071399999999997</v>
      </c>
      <c r="AD425">
        <v>100</v>
      </c>
      <c r="AE425">
        <v>86.071399999999997</v>
      </c>
      <c r="AF425">
        <v>0</v>
      </c>
      <c r="AG425">
        <v>86</v>
      </c>
    </row>
    <row r="426" spans="1:33" x14ac:dyDescent="0.25">
      <c r="A426">
        <v>100012</v>
      </c>
      <c r="B426" t="s">
        <v>64</v>
      </c>
      <c r="C426" t="s">
        <v>65</v>
      </c>
      <c r="D426" t="s">
        <v>91</v>
      </c>
      <c r="F426" t="s">
        <v>92</v>
      </c>
      <c r="G426" t="s">
        <v>103</v>
      </c>
      <c r="H426">
        <v>2017000143</v>
      </c>
      <c r="I426">
        <v>65</v>
      </c>
      <c r="J426">
        <v>61.75</v>
      </c>
      <c r="K426">
        <v>100</v>
      </c>
      <c r="L426">
        <v>95</v>
      </c>
      <c r="M426" t="s">
        <v>94</v>
      </c>
      <c r="N426" t="b">
        <f t="shared" si="6"/>
        <v>1</v>
      </c>
      <c r="O426">
        <v>100012</v>
      </c>
      <c r="P426" t="s">
        <v>64</v>
      </c>
      <c r="Q426" t="s">
        <v>65</v>
      </c>
      <c r="R426" t="s">
        <v>91</v>
      </c>
      <c r="T426" t="s">
        <v>92</v>
      </c>
      <c r="U426" t="s">
        <v>103</v>
      </c>
      <c r="W426">
        <v>2017000143</v>
      </c>
      <c r="X426">
        <v>65</v>
      </c>
      <c r="Y426">
        <v>61.75</v>
      </c>
      <c r="Z426">
        <v>0</v>
      </c>
      <c r="AA426">
        <v>61.75</v>
      </c>
      <c r="AB426">
        <v>100</v>
      </c>
      <c r="AC426">
        <v>95</v>
      </c>
      <c r="AD426">
        <v>100</v>
      </c>
      <c r="AE426">
        <v>95</v>
      </c>
      <c r="AF426">
        <v>0</v>
      </c>
      <c r="AG426">
        <v>95</v>
      </c>
    </row>
    <row r="427" spans="1:33" x14ac:dyDescent="0.25">
      <c r="A427">
        <v>100012</v>
      </c>
      <c r="B427" t="s">
        <v>64</v>
      </c>
      <c r="C427" t="s">
        <v>65</v>
      </c>
      <c r="D427" t="s">
        <v>91</v>
      </c>
      <c r="F427" t="s">
        <v>92</v>
      </c>
      <c r="G427" t="s">
        <v>103</v>
      </c>
      <c r="H427">
        <v>2017000144</v>
      </c>
      <c r="I427">
        <v>65</v>
      </c>
      <c r="J427">
        <v>65</v>
      </c>
      <c r="K427">
        <v>100</v>
      </c>
      <c r="L427">
        <v>100</v>
      </c>
      <c r="M427" t="s">
        <v>94</v>
      </c>
      <c r="N427" t="b">
        <f t="shared" si="6"/>
        <v>1</v>
      </c>
      <c r="O427">
        <v>100012</v>
      </c>
      <c r="P427" t="s">
        <v>64</v>
      </c>
      <c r="Q427" t="s">
        <v>65</v>
      </c>
      <c r="R427" t="s">
        <v>91</v>
      </c>
      <c r="T427" t="s">
        <v>92</v>
      </c>
      <c r="U427" t="s">
        <v>103</v>
      </c>
      <c r="W427">
        <v>2017000144</v>
      </c>
      <c r="X427">
        <v>65</v>
      </c>
      <c r="Y427">
        <v>65</v>
      </c>
      <c r="Z427">
        <v>0</v>
      </c>
      <c r="AA427">
        <v>65</v>
      </c>
      <c r="AB427">
        <v>100</v>
      </c>
      <c r="AC427">
        <v>100</v>
      </c>
      <c r="AD427">
        <v>100</v>
      </c>
      <c r="AE427">
        <v>100</v>
      </c>
      <c r="AF427">
        <v>0</v>
      </c>
      <c r="AG427">
        <v>100</v>
      </c>
    </row>
    <row r="428" spans="1:33" x14ac:dyDescent="0.25">
      <c r="A428">
        <v>100012</v>
      </c>
      <c r="B428" t="s">
        <v>64</v>
      </c>
      <c r="C428" t="s">
        <v>65</v>
      </c>
      <c r="D428" t="s">
        <v>91</v>
      </c>
      <c r="F428" t="s">
        <v>92</v>
      </c>
      <c r="G428" t="s">
        <v>103</v>
      </c>
      <c r="H428">
        <v>2017000145</v>
      </c>
      <c r="I428">
        <v>70</v>
      </c>
      <c r="J428">
        <v>68.75</v>
      </c>
      <c r="K428">
        <v>100</v>
      </c>
      <c r="L428">
        <v>98</v>
      </c>
      <c r="M428" t="s">
        <v>94</v>
      </c>
      <c r="N428" t="b">
        <f t="shared" si="6"/>
        <v>1</v>
      </c>
      <c r="O428">
        <v>100012</v>
      </c>
      <c r="P428" t="s">
        <v>64</v>
      </c>
      <c r="Q428" t="s">
        <v>65</v>
      </c>
      <c r="R428" t="s">
        <v>91</v>
      </c>
      <c r="T428" t="s">
        <v>92</v>
      </c>
      <c r="U428" t="s">
        <v>103</v>
      </c>
      <c r="W428">
        <v>2017000145</v>
      </c>
      <c r="X428">
        <v>70</v>
      </c>
      <c r="Y428">
        <v>68.75</v>
      </c>
      <c r="Z428">
        <v>0</v>
      </c>
      <c r="AA428">
        <v>68.75</v>
      </c>
      <c r="AB428">
        <v>100</v>
      </c>
      <c r="AC428">
        <v>98.214200000000005</v>
      </c>
      <c r="AD428">
        <v>100</v>
      </c>
      <c r="AE428">
        <v>98.214200000000005</v>
      </c>
      <c r="AF428">
        <v>0</v>
      </c>
      <c r="AG428">
        <v>98</v>
      </c>
    </row>
    <row r="429" spans="1:33" x14ac:dyDescent="0.25">
      <c r="A429">
        <v>100012</v>
      </c>
      <c r="B429" t="s">
        <v>64</v>
      </c>
      <c r="C429" t="s">
        <v>65</v>
      </c>
      <c r="D429" t="s">
        <v>91</v>
      </c>
      <c r="F429" t="s">
        <v>92</v>
      </c>
      <c r="G429" t="s">
        <v>103</v>
      </c>
      <c r="H429">
        <v>2017000146</v>
      </c>
      <c r="I429">
        <v>65</v>
      </c>
      <c r="J429">
        <v>64</v>
      </c>
      <c r="K429">
        <v>100</v>
      </c>
      <c r="L429">
        <v>98</v>
      </c>
      <c r="M429" t="s">
        <v>94</v>
      </c>
      <c r="N429" t="b">
        <f t="shared" si="6"/>
        <v>1</v>
      </c>
      <c r="O429">
        <v>100012</v>
      </c>
      <c r="P429" t="s">
        <v>64</v>
      </c>
      <c r="Q429" t="s">
        <v>65</v>
      </c>
      <c r="R429" t="s">
        <v>91</v>
      </c>
      <c r="T429" t="s">
        <v>92</v>
      </c>
      <c r="U429" t="s">
        <v>103</v>
      </c>
      <c r="W429">
        <v>2017000146</v>
      </c>
      <c r="X429">
        <v>65</v>
      </c>
      <c r="Y429">
        <v>64</v>
      </c>
      <c r="Z429">
        <v>0</v>
      </c>
      <c r="AA429">
        <v>64</v>
      </c>
      <c r="AB429">
        <v>100</v>
      </c>
      <c r="AC429">
        <v>98.461500000000001</v>
      </c>
      <c r="AD429">
        <v>100</v>
      </c>
      <c r="AE429">
        <v>98.461500000000001</v>
      </c>
      <c r="AF429">
        <v>0</v>
      </c>
      <c r="AG429">
        <v>98</v>
      </c>
    </row>
    <row r="430" spans="1:33" x14ac:dyDescent="0.25">
      <c r="A430">
        <v>100012</v>
      </c>
      <c r="B430" t="s">
        <v>64</v>
      </c>
      <c r="C430" t="s">
        <v>65</v>
      </c>
      <c r="D430" t="s">
        <v>91</v>
      </c>
      <c r="F430" t="s">
        <v>92</v>
      </c>
      <c r="G430" t="s">
        <v>103</v>
      </c>
      <c r="H430">
        <v>2017000147</v>
      </c>
      <c r="I430">
        <v>65</v>
      </c>
      <c r="J430">
        <v>65</v>
      </c>
      <c r="K430">
        <v>100</v>
      </c>
      <c r="L430">
        <v>100</v>
      </c>
      <c r="M430" t="s">
        <v>94</v>
      </c>
      <c r="N430" t="b">
        <f t="shared" si="6"/>
        <v>1</v>
      </c>
      <c r="O430">
        <v>100012</v>
      </c>
      <c r="P430" t="s">
        <v>64</v>
      </c>
      <c r="Q430" t="s">
        <v>65</v>
      </c>
      <c r="R430" t="s">
        <v>91</v>
      </c>
      <c r="T430" t="s">
        <v>92</v>
      </c>
      <c r="U430" t="s">
        <v>103</v>
      </c>
      <c r="W430">
        <v>2017000147</v>
      </c>
      <c r="X430">
        <v>65</v>
      </c>
      <c r="Y430">
        <v>65</v>
      </c>
      <c r="Z430">
        <v>0</v>
      </c>
      <c r="AA430">
        <v>65</v>
      </c>
      <c r="AB430">
        <v>100</v>
      </c>
      <c r="AC430">
        <v>100</v>
      </c>
      <c r="AD430">
        <v>100</v>
      </c>
      <c r="AE430">
        <v>100</v>
      </c>
      <c r="AF430">
        <v>0</v>
      </c>
      <c r="AG430">
        <v>100</v>
      </c>
    </row>
    <row r="431" spans="1:33" x14ac:dyDescent="0.25">
      <c r="A431">
        <v>100012</v>
      </c>
      <c r="B431" t="s">
        <v>64</v>
      </c>
      <c r="C431" t="s">
        <v>65</v>
      </c>
      <c r="D431" t="s">
        <v>91</v>
      </c>
      <c r="F431" t="s">
        <v>92</v>
      </c>
      <c r="G431" t="s">
        <v>103</v>
      </c>
      <c r="H431">
        <v>2017000148</v>
      </c>
      <c r="I431">
        <v>65</v>
      </c>
      <c r="J431">
        <v>63.75</v>
      </c>
      <c r="K431">
        <v>100</v>
      </c>
      <c r="L431">
        <v>98</v>
      </c>
      <c r="M431" t="s">
        <v>94</v>
      </c>
      <c r="N431" t="b">
        <f t="shared" si="6"/>
        <v>1</v>
      </c>
      <c r="O431">
        <v>100012</v>
      </c>
      <c r="P431" t="s">
        <v>64</v>
      </c>
      <c r="Q431" t="s">
        <v>65</v>
      </c>
      <c r="R431" t="s">
        <v>91</v>
      </c>
      <c r="T431" t="s">
        <v>92</v>
      </c>
      <c r="U431" t="s">
        <v>103</v>
      </c>
      <c r="W431">
        <v>2017000148</v>
      </c>
      <c r="X431">
        <v>65</v>
      </c>
      <c r="Y431">
        <v>63.75</v>
      </c>
      <c r="Z431">
        <v>0</v>
      </c>
      <c r="AA431">
        <v>63.75</v>
      </c>
      <c r="AB431">
        <v>100</v>
      </c>
      <c r="AC431">
        <v>98.076899999999995</v>
      </c>
      <c r="AD431">
        <v>100</v>
      </c>
      <c r="AE431">
        <v>98.076899999999995</v>
      </c>
      <c r="AF431">
        <v>0</v>
      </c>
      <c r="AG431">
        <v>98</v>
      </c>
    </row>
    <row r="432" spans="1:33" x14ac:dyDescent="0.25">
      <c r="A432">
        <v>100012</v>
      </c>
      <c r="B432" t="s">
        <v>64</v>
      </c>
      <c r="C432" t="s">
        <v>65</v>
      </c>
      <c r="D432" t="s">
        <v>91</v>
      </c>
      <c r="F432" t="s">
        <v>92</v>
      </c>
      <c r="G432" t="s">
        <v>103</v>
      </c>
      <c r="H432">
        <v>2017000149</v>
      </c>
      <c r="I432">
        <v>70</v>
      </c>
      <c r="J432">
        <v>70</v>
      </c>
      <c r="K432">
        <v>100</v>
      </c>
      <c r="L432">
        <v>100</v>
      </c>
      <c r="M432" t="s">
        <v>94</v>
      </c>
      <c r="N432" t="b">
        <f t="shared" si="6"/>
        <v>1</v>
      </c>
      <c r="O432">
        <v>100012</v>
      </c>
      <c r="P432" t="s">
        <v>64</v>
      </c>
      <c r="Q432" t="s">
        <v>65</v>
      </c>
      <c r="R432" t="s">
        <v>91</v>
      </c>
      <c r="T432" t="s">
        <v>92</v>
      </c>
      <c r="U432" t="s">
        <v>103</v>
      </c>
      <c r="W432">
        <v>2017000149</v>
      </c>
      <c r="X432">
        <v>70</v>
      </c>
      <c r="Y432">
        <v>70</v>
      </c>
      <c r="Z432">
        <v>0</v>
      </c>
      <c r="AA432">
        <v>70</v>
      </c>
      <c r="AB432">
        <v>100</v>
      </c>
      <c r="AC432">
        <v>100</v>
      </c>
      <c r="AD432">
        <v>100</v>
      </c>
      <c r="AE432">
        <v>100</v>
      </c>
      <c r="AF432">
        <v>0</v>
      </c>
      <c r="AG432">
        <v>100</v>
      </c>
    </row>
    <row r="433" spans="1:33" x14ac:dyDescent="0.25">
      <c r="A433">
        <v>100012</v>
      </c>
      <c r="B433" t="s">
        <v>64</v>
      </c>
      <c r="C433" t="s">
        <v>65</v>
      </c>
      <c r="D433" t="s">
        <v>91</v>
      </c>
      <c r="F433" t="s">
        <v>96</v>
      </c>
      <c r="G433" t="s">
        <v>103</v>
      </c>
      <c r="H433">
        <v>2017000150</v>
      </c>
      <c r="I433">
        <v>70</v>
      </c>
      <c r="J433">
        <v>64</v>
      </c>
      <c r="K433">
        <v>100</v>
      </c>
      <c r="L433">
        <v>91</v>
      </c>
      <c r="M433" t="s">
        <v>94</v>
      </c>
      <c r="N433" t="b">
        <f t="shared" si="6"/>
        <v>1</v>
      </c>
      <c r="O433">
        <v>100012</v>
      </c>
      <c r="P433" t="s">
        <v>64</v>
      </c>
      <c r="Q433" t="s">
        <v>65</v>
      </c>
      <c r="R433" t="s">
        <v>91</v>
      </c>
      <c r="T433" t="s">
        <v>96</v>
      </c>
      <c r="U433" t="s">
        <v>103</v>
      </c>
      <c r="W433">
        <v>2017000150</v>
      </c>
      <c r="X433">
        <v>70</v>
      </c>
      <c r="Y433">
        <v>64</v>
      </c>
      <c r="Z433">
        <v>0</v>
      </c>
      <c r="AA433">
        <v>64</v>
      </c>
      <c r="AB433">
        <v>100</v>
      </c>
      <c r="AC433">
        <v>91.4285</v>
      </c>
      <c r="AD433">
        <v>100</v>
      </c>
      <c r="AE433">
        <v>91.4285</v>
      </c>
      <c r="AF433">
        <v>0</v>
      </c>
      <c r="AG433">
        <v>91</v>
      </c>
    </row>
    <row r="434" spans="1:33" x14ac:dyDescent="0.25">
      <c r="A434">
        <v>100012</v>
      </c>
      <c r="B434" t="s">
        <v>64</v>
      </c>
      <c r="C434" t="s">
        <v>65</v>
      </c>
      <c r="D434" t="s">
        <v>91</v>
      </c>
      <c r="F434" t="s">
        <v>92</v>
      </c>
      <c r="G434" t="s">
        <v>103</v>
      </c>
      <c r="H434">
        <v>2017000151</v>
      </c>
      <c r="I434">
        <v>65</v>
      </c>
      <c r="J434">
        <v>65</v>
      </c>
      <c r="K434">
        <v>100</v>
      </c>
      <c r="L434">
        <v>100</v>
      </c>
      <c r="M434" t="s">
        <v>94</v>
      </c>
      <c r="N434" t="b">
        <f t="shared" si="6"/>
        <v>1</v>
      </c>
      <c r="O434">
        <v>100012</v>
      </c>
      <c r="P434" t="s">
        <v>64</v>
      </c>
      <c r="Q434" t="s">
        <v>65</v>
      </c>
      <c r="R434" t="s">
        <v>91</v>
      </c>
      <c r="T434" t="s">
        <v>92</v>
      </c>
      <c r="U434" t="s">
        <v>103</v>
      </c>
      <c r="W434">
        <v>2017000151</v>
      </c>
      <c r="X434">
        <v>65</v>
      </c>
      <c r="Y434">
        <v>65</v>
      </c>
      <c r="Z434">
        <v>0</v>
      </c>
      <c r="AA434">
        <v>65</v>
      </c>
      <c r="AB434">
        <v>100</v>
      </c>
      <c r="AC434">
        <v>100</v>
      </c>
      <c r="AD434">
        <v>100</v>
      </c>
      <c r="AE434">
        <v>100</v>
      </c>
      <c r="AF434">
        <v>0</v>
      </c>
      <c r="AG434">
        <v>100</v>
      </c>
    </row>
    <row r="435" spans="1:33" x14ac:dyDescent="0.25">
      <c r="A435">
        <v>100012</v>
      </c>
      <c r="B435" t="s">
        <v>64</v>
      </c>
      <c r="C435" t="s">
        <v>65</v>
      </c>
      <c r="D435" t="s">
        <v>91</v>
      </c>
      <c r="F435" t="s">
        <v>92</v>
      </c>
      <c r="G435" t="s">
        <v>103</v>
      </c>
      <c r="H435">
        <v>2017000152</v>
      </c>
      <c r="I435">
        <v>65</v>
      </c>
      <c r="J435">
        <v>57.5</v>
      </c>
      <c r="K435">
        <v>100</v>
      </c>
      <c r="L435">
        <v>88</v>
      </c>
      <c r="M435" t="s">
        <v>95</v>
      </c>
      <c r="N435" t="b">
        <f t="shared" si="6"/>
        <v>1</v>
      </c>
      <c r="O435">
        <v>100012</v>
      </c>
      <c r="P435" t="s">
        <v>64</v>
      </c>
      <c r="Q435" t="s">
        <v>65</v>
      </c>
      <c r="R435" t="s">
        <v>91</v>
      </c>
      <c r="T435" t="s">
        <v>92</v>
      </c>
      <c r="U435" t="s">
        <v>103</v>
      </c>
      <c r="W435">
        <v>2017000152</v>
      </c>
      <c r="X435">
        <v>65</v>
      </c>
      <c r="Y435">
        <v>57.5</v>
      </c>
      <c r="Z435">
        <v>0</v>
      </c>
      <c r="AA435">
        <v>57.5</v>
      </c>
      <c r="AB435">
        <v>100</v>
      </c>
      <c r="AC435">
        <v>88.461500000000001</v>
      </c>
      <c r="AD435">
        <v>100</v>
      </c>
      <c r="AE435">
        <v>88.461500000000001</v>
      </c>
      <c r="AF435">
        <v>0</v>
      </c>
      <c r="AG435">
        <v>88</v>
      </c>
    </row>
    <row r="436" spans="1:33" x14ac:dyDescent="0.25">
      <c r="A436">
        <v>100012</v>
      </c>
      <c r="B436" t="s">
        <v>64</v>
      </c>
      <c r="C436" t="s">
        <v>65</v>
      </c>
      <c r="D436" t="s">
        <v>91</v>
      </c>
      <c r="F436" t="s">
        <v>92</v>
      </c>
      <c r="G436" t="s">
        <v>103</v>
      </c>
      <c r="H436">
        <v>2017000153</v>
      </c>
      <c r="I436">
        <v>65</v>
      </c>
      <c r="J436">
        <v>60</v>
      </c>
      <c r="K436">
        <v>100</v>
      </c>
      <c r="L436">
        <v>92</v>
      </c>
      <c r="M436" t="s">
        <v>94</v>
      </c>
      <c r="N436" t="b">
        <f t="shared" si="6"/>
        <v>1</v>
      </c>
      <c r="O436">
        <v>100012</v>
      </c>
      <c r="P436" t="s">
        <v>64</v>
      </c>
      <c r="Q436" t="s">
        <v>65</v>
      </c>
      <c r="R436" t="s">
        <v>91</v>
      </c>
      <c r="T436" t="s">
        <v>92</v>
      </c>
      <c r="U436" t="s">
        <v>103</v>
      </c>
      <c r="W436">
        <v>2017000153</v>
      </c>
      <c r="X436">
        <v>65</v>
      </c>
      <c r="Y436">
        <v>60</v>
      </c>
      <c r="Z436">
        <v>0</v>
      </c>
      <c r="AA436">
        <v>60</v>
      </c>
      <c r="AB436">
        <v>100</v>
      </c>
      <c r="AC436">
        <v>92.307599999999994</v>
      </c>
      <c r="AD436">
        <v>100</v>
      </c>
      <c r="AE436">
        <v>92.307599999999994</v>
      </c>
      <c r="AF436">
        <v>0</v>
      </c>
      <c r="AG436">
        <v>92</v>
      </c>
    </row>
    <row r="437" spans="1:33" x14ac:dyDescent="0.25">
      <c r="A437">
        <v>100012</v>
      </c>
      <c r="B437" t="s">
        <v>64</v>
      </c>
      <c r="C437" t="s">
        <v>65</v>
      </c>
      <c r="D437" t="s">
        <v>91</v>
      </c>
      <c r="F437" t="s">
        <v>92</v>
      </c>
      <c r="G437" t="s">
        <v>103</v>
      </c>
      <c r="H437">
        <v>2017000154</v>
      </c>
      <c r="I437">
        <v>65</v>
      </c>
      <c r="J437">
        <v>60.75</v>
      </c>
      <c r="K437">
        <v>100</v>
      </c>
      <c r="L437">
        <v>93</v>
      </c>
      <c r="M437" t="s">
        <v>94</v>
      </c>
      <c r="N437" t="b">
        <f t="shared" si="6"/>
        <v>1</v>
      </c>
      <c r="O437">
        <v>100012</v>
      </c>
      <c r="P437" t="s">
        <v>64</v>
      </c>
      <c r="Q437" t="s">
        <v>65</v>
      </c>
      <c r="R437" t="s">
        <v>91</v>
      </c>
      <c r="T437" t="s">
        <v>92</v>
      </c>
      <c r="U437" t="s">
        <v>103</v>
      </c>
      <c r="W437">
        <v>2017000154</v>
      </c>
      <c r="X437">
        <v>65</v>
      </c>
      <c r="Y437">
        <v>60.75</v>
      </c>
      <c r="Z437">
        <v>0</v>
      </c>
      <c r="AA437">
        <v>60.75</v>
      </c>
      <c r="AB437">
        <v>100</v>
      </c>
      <c r="AC437">
        <v>93.461500000000001</v>
      </c>
      <c r="AD437">
        <v>100</v>
      </c>
      <c r="AE437">
        <v>93.461500000000001</v>
      </c>
      <c r="AF437">
        <v>0</v>
      </c>
      <c r="AG437">
        <v>93</v>
      </c>
    </row>
    <row r="438" spans="1:33" x14ac:dyDescent="0.25">
      <c r="A438">
        <v>100012</v>
      </c>
      <c r="B438" t="s">
        <v>64</v>
      </c>
      <c r="C438" t="s">
        <v>65</v>
      </c>
      <c r="D438" t="s">
        <v>91</v>
      </c>
      <c r="F438" t="s">
        <v>92</v>
      </c>
      <c r="G438" t="s">
        <v>103</v>
      </c>
      <c r="H438">
        <v>2017000155</v>
      </c>
      <c r="I438">
        <v>70</v>
      </c>
      <c r="J438">
        <v>65.75</v>
      </c>
      <c r="K438">
        <v>100</v>
      </c>
      <c r="L438">
        <v>94</v>
      </c>
      <c r="M438" t="s">
        <v>94</v>
      </c>
      <c r="N438" t="b">
        <f t="shared" si="6"/>
        <v>1</v>
      </c>
      <c r="O438">
        <v>100012</v>
      </c>
      <c r="P438" t="s">
        <v>64</v>
      </c>
      <c r="Q438" t="s">
        <v>65</v>
      </c>
      <c r="R438" t="s">
        <v>91</v>
      </c>
      <c r="T438" t="s">
        <v>92</v>
      </c>
      <c r="U438" t="s">
        <v>103</v>
      </c>
      <c r="W438">
        <v>2017000155</v>
      </c>
      <c r="X438">
        <v>70</v>
      </c>
      <c r="Y438">
        <v>65.75</v>
      </c>
      <c r="Z438">
        <v>0</v>
      </c>
      <c r="AA438">
        <v>65.75</v>
      </c>
      <c r="AB438">
        <v>100</v>
      </c>
      <c r="AC438">
        <v>93.9285</v>
      </c>
      <c r="AD438">
        <v>100</v>
      </c>
      <c r="AE438">
        <v>93.9285</v>
      </c>
      <c r="AF438">
        <v>0</v>
      </c>
      <c r="AG438">
        <v>94</v>
      </c>
    </row>
    <row r="439" spans="1:33" x14ac:dyDescent="0.25">
      <c r="A439">
        <v>100012</v>
      </c>
      <c r="B439" t="s">
        <v>64</v>
      </c>
      <c r="C439" t="s">
        <v>65</v>
      </c>
      <c r="D439" t="s">
        <v>91</v>
      </c>
      <c r="F439" t="s">
        <v>92</v>
      </c>
      <c r="G439" t="s">
        <v>103</v>
      </c>
      <c r="H439">
        <v>2017000156</v>
      </c>
      <c r="I439">
        <v>65</v>
      </c>
      <c r="J439">
        <v>64.25</v>
      </c>
      <c r="K439">
        <v>100</v>
      </c>
      <c r="L439">
        <v>99</v>
      </c>
      <c r="M439" t="s">
        <v>94</v>
      </c>
      <c r="N439" t="b">
        <f t="shared" si="6"/>
        <v>1</v>
      </c>
      <c r="O439">
        <v>100012</v>
      </c>
      <c r="P439" t="s">
        <v>64</v>
      </c>
      <c r="Q439" t="s">
        <v>65</v>
      </c>
      <c r="R439" t="s">
        <v>91</v>
      </c>
      <c r="T439" t="s">
        <v>92</v>
      </c>
      <c r="U439" t="s">
        <v>103</v>
      </c>
      <c r="W439">
        <v>2017000156</v>
      </c>
      <c r="X439">
        <v>65</v>
      </c>
      <c r="Y439">
        <v>64.25</v>
      </c>
      <c r="Z439">
        <v>0</v>
      </c>
      <c r="AA439">
        <v>64.25</v>
      </c>
      <c r="AB439">
        <v>100</v>
      </c>
      <c r="AC439">
        <v>98.846100000000007</v>
      </c>
      <c r="AD439">
        <v>100</v>
      </c>
      <c r="AE439">
        <v>98.846100000000007</v>
      </c>
      <c r="AF439">
        <v>0</v>
      </c>
      <c r="AG439">
        <v>99</v>
      </c>
    </row>
    <row r="440" spans="1:33" x14ac:dyDescent="0.25">
      <c r="A440">
        <v>100012</v>
      </c>
      <c r="B440" t="s">
        <v>64</v>
      </c>
      <c r="C440" t="s">
        <v>65</v>
      </c>
      <c r="D440" t="s">
        <v>91</v>
      </c>
      <c r="F440" t="s">
        <v>92</v>
      </c>
      <c r="G440" t="s">
        <v>103</v>
      </c>
      <c r="H440">
        <v>2017000157</v>
      </c>
      <c r="I440">
        <v>65</v>
      </c>
      <c r="J440">
        <v>63.25</v>
      </c>
      <c r="K440">
        <v>100</v>
      </c>
      <c r="L440">
        <v>97</v>
      </c>
      <c r="M440" t="s">
        <v>94</v>
      </c>
      <c r="N440" t="b">
        <f t="shared" si="6"/>
        <v>1</v>
      </c>
      <c r="O440">
        <v>100012</v>
      </c>
      <c r="P440" t="s">
        <v>64</v>
      </c>
      <c r="Q440" t="s">
        <v>65</v>
      </c>
      <c r="R440" t="s">
        <v>91</v>
      </c>
      <c r="T440" t="s">
        <v>92</v>
      </c>
      <c r="U440" t="s">
        <v>103</v>
      </c>
      <c r="W440">
        <v>2017000157</v>
      </c>
      <c r="X440">
        <v>65</v>
      </c>
      <c r="Y440">
        <v>63.25</v>
      </c>
      <c r="Z440">
        <v>0</v>
      </c>
      <c r="AA440">
        <v>63.25</v>
      </c>
      <c r="AB440">
        <v>100</v>
      </c>
      <c r="AC440">
        <v>97.307599999999994</v>
      </c>
      <c r="AD440">
        <v>100</v>
      </c>
      <c r="AE440">
        <v>97.307599999999994</v>
      </c>
      <c r="AF440">
        <v>0</v>
      </c>
      <c r="AG440">
        <v>97</v>
      </c>
    </row>
    <row r="441" spans="1:33" x14ac:dyDescent="0.25">
      <c r="A441">
        <v>100012</v>
      </c>
      <c r="B441" t="s">
        <v>64</v>
      </c>
      <c r="C441" t="s">
        <v>65</v>
      </c>
      <c r="D441" t="s">
        <v>91</v>
      </c>
      <c r="F441" t="s">
        <v>97</v>
      </c>
      <c r="G441" t="s">
        <v>103</v>
      </c>
      <c r="H441">
        <v>2017000158</v>
      </c>
      <c r="I441">
        <v>70</v>
      </c>
      <c r="J441">
        <v>70</v>
      </c>
      <c r="K441">
        <v>100</v>
      </c>
      <c r="L441">
        <v>100</v>
      </c>
      <c r="M441" t="s">
        <v>94</v>
      </c>
      <c r="N441" t="b">
        <f t="shared" si="6"/>
        <v>1</v>
      </c>
      <c r="O441">
        <v>100012</v>
      </c>
      <c r="P441" t="s">
        <v>64</v>
      </c>
      <c r="Q441" t="s">
        <v>65</v>
      </c>
      <c r="R441" t="s">
        <v>91</v>
      </c>
      <c r="T441" t="s">
        <v>97</v>
      </c>
      <c r="U441" t="s">
        <v>103</v>
      </c>
      <c r="W441">
        <v>2017000158</v>
      </c>
      <c r="X441">
        <v>70</v>
      </c>
      <c r="Y441">
        <v>70</v>
      </c>
      <c r="Z441">
        <v>0</v>
      </c>
      <c r="AA441">
        <v>70</v>
      </c>
      <c r="AB441">
        <v>100</v>
      </c>
      <c r="AC441">
        <v>100</v>
      </c>
      <c r="AD441">
        <v>100</v>
      </c>
      <c r="AE441">
        <v>100</v>
      </c>
      <c r="AF441">
        <v>0</v>
      </c>
      <c r="AG441">
        <v>100</v>
      </c>
    </row>
    <row r="442" spans="1:33" x14ac:dyDescent="0.25">
      <c r="A442">
        <v>100012</v>
      </c>
      <c r="B442" t="s">
        <v>64</v>
      </c>
      <c r="C442" t="s">
        <v>65</v>
      </c>
      <c r="D442" t="s">
        <v>91</v>
      </c>
      <c r="F442" t="s">
        <v>97</v>
      </c>
      <c r="G442" t="s">
        <v>103</v>
      </c>
      <c r="H442">
        <v>2017000159</v>
      </c>
      <c r="I442">
        <v>70</v>
      </c>
      <c r="J442">
        <v>66</v>
      </c>
      <c r="K442">
        <v>100</v>
      </c>
      <c r="L442">
        <v>94</v>
      </c>
      <c r="M442" t="s">
        <v>94</v>
      </c>
      <c r="N442" t="b">
        <f t="shared" si="6"/>
        <v>1</v>
      </c>
      <c r="O442">
        <v>100012</v>
      </c>
      <c r="P442" t="s">
        <v>64</v>
      </c>
      <c r="Q442" t="s">
        <v>65</v>
      </c>
      <c r="R442" t="s">
        <v>91</v>
      </c>
      <c r="T442" t="s">
        <v>97</v>
      </c>
      <c r="U442" t="s">
        <v>103</v>
      </c>
      <c r="W442">
        <v>2017000159</v>
      </c>
      <c r="X442">
        <v>70</v>
      </c>
      <c r="Y442">
        <v>66</v>
      </c>
      <c r="Z442">
        <v>0</v>
      </c>
      <c r="AA442">
        <v>66</v>
      </c>
      <c r="AB442">
        <v>100</v>
      </c>
      <c r="AC442">
        <v>94.285700000000006</v>
      </c>
      <c r="AD442">
        <v>100</v>
      </c>
      <c r="AE442">
        <v>94.285700000000006</v>
      </c>
      <c r="AF442">
        <v>0</v>
      </c>
      <c r="AG442">
        <v>94</v>
      </c>
    </row>
    <row r="443" spans="1:33" x14ac:dyDescent="0.25">
      <c r="A443">
        <v>100012</v>
      </c>
      <c r="B443" t="s">
        <v>64</v>
      </c>
      <c r="C443" t="s">
        <v>65</v>
      </c>
      <c r="D443" t="s">
        <v>91</v>
      </c>
      <c r="F443" t="s">
        <v>97</v>
      </c>
      <c r="G443" t="s">
        <v>103</v>
      </c>
      <c r="H443">
        <v>2017000160</v>
      </c>
      <c r="I443">
        <v>70</v>
      </c>
      <c r="J443">
        <v>67</v>
      </c>
      <c r="K443">
        <v>100</v>
      </c>
      <c r="L443">
        <v>96</v>
      </c>
      <c r="M443" t="s">
        <v>94</v>
      </c>
      <c r="N443" t="b">
        <f t="shared" si="6"/>
        <v>1</v>
      </c>
      <c r="O443">
        <v>100012</v>
      </c>
      <c r="P443" t="s">
        <v>64</v>
      </c>
      <c r="Q443" t="s">
        <v>65</v>
      </c>
      <c r="R443" t="s">
        <v>91</v>
      </c>
      <c r="T443" t="s">
        <v>97</v>
      </c>
      <c r="U443" t="s">
        <v>103</v>
      </c>
      <c r="W443">
        <v>2017000160</v>
      </c>
      <c r="X443">
        <v>70</v>
      </c>
      <c r="Y443">
        <v>67</v>
      </c>
      <c r="Z443">
        <v>0</v>
      </c>
      <c r="AA443">
        <v>67</v>
      </c>
      <c r="AB443">
        <v>100</v>
      </c>
      <c r="AC443">
        <v>95.714200000000005</v>
      </c>
      <c r="AD443">
        <v>100</v>
      </c>
      <c r="AE443">
        <v>95.714200000000005</v>
      </c>
      <c r="AF443">
        <v>0</v>
      </c>
      <c r="AG443">
        <v>96</v>
      </c>
    </row>
    <row r="444" spans="1:33" x14ac:dyDescent="0.25">
      <c r="A444">
        <v>100012</v>
      </c>
      <c r="B444" t="s">
        <v>64</v>
      </c>
      <c r="C444" t="s">
        <v>65</v>
      </c>
      <c r="D444" t="s">
        <v>91</v>
      </c>
      <c r="F444" t="s">
        <v>97</v>
      </c>
      <c r="G444" t="s">
        <v>103</v>
      </c>
      <c r="H444">
        <v>2017000161</v>
      </c>
      <c r="I444">
        <v>70</v>
      </c>
      <c r="J444">
        <v>65.5</v>
      </c>
      <c r="K444">
        <v>100</v>
      </c>
      <c r="L444">
        <v>94</v>
      </c>
      <c r="M444" t="s">
        <v>94</v>
      </c>
      <c r="N444" t="b">
        <f t="shared" si="6"/>
        <v>1</v>
      </c>
      <c r="O444">
        <v>100012</v>
      </c>
      <c r="P444" t="s">
        <v>64</v>
      </c>
      <c r="Q444" t="s">
        <v>65</v>
      </c>
      <c r="R444" t="s">
        <v>91</v>
      </c>
      <c r="T444" t="s">
        <v>97</v>
      </c>
      <c r="U444" t="s">
        <v>103</v>
      </c>
      <c r="W444">
        <v>2017000161</v>
      </c>
      <c r="X444">
        <v>70</v>
      </c>
      <c r="Y444">
        <v>65.5</v>
      </c>
      <c r="Z444">
        <v>0</v>
      </c>
      <c r="AA444">
        <v>65.5</v>
      </c>
      <c r="AB444">
        <v>100</v>
      </c>
      <c r="AC444">
        <v>93.571399999999997</v>
      </c>
      <c r="AD444">
        <v>100</v>
      </c>
      <c r="AE444">
        <v>93.571399999999997</v>
      </c>
      <c r="AF444">
        <v>0</v>
      </c>
      <c r="AG444">
        <v>94</v>
      </c>
    </row>
    <row r="445" spans="1:33" x14ac:dyDescent="0.25">
      <c r="A445">
        <v>100012</v>
      </c>
      <c r="B445" t="s">
        <v>64</v>
      </c>
      <c r="C445" t="s">
        <v>65</v>
      </c>
      <c r="D445" t="s">
        <v>91</v>
      </c>
      <c r="F445" t="s">
        <v>97</v>
      </c>
      <c r="G445" t="s">
        <v>103</v>
      </c>
      <c r="H445">
        <v>2017000162</v>
      </c>
      <c r="I445">
        <v>70</v>
      </c>
      <c r="J445">
        <v>64.25</v>
      </c>
      <c r="K445">
        <v>100</v>
      </c>
      <c r="L445">
        <v>92</v>
      </c>
      <c r="M445" t="s">
        <v>94</v>
      </c>
      <c r="N445" t="b">
        <f t="shared" si="6"/>
        <v>1</v>
      </c>
      <c r="O445">
        <v>100012</v>
      </c>
      <c r="P445" t="s">
        <v>64</v>
      </c>
      <c r="Q445" t="s">
        <v>65</v>
      </c>
      <c r="R445" t="s">
        <v>91</v>
      </c>
      <c r="T445" t="s">
        <v>97</v>
      </c>
      <c r="U445" t="s">
        <v>103</v>
      </c>
      <c r="W445">
        <v>2017000162</v>
      </c>
      <c r="X445">
        <v>70</v>
      </c>
      <c r="Y445">
        <v>64.25</v>
      </c>
      <c r="Z445">
        <v>0</v>
      </c>
      <c r="AA445">
        <v>64.25</v>
      </c>
      <c r="AB445">
        <v>100</v>
      </c>
      <c r="AC445">
        <v>91.785700000000006</v>
      </c>
      <c r="AD445">
        <v>100</v>
      </c>
      <c r="AE445">
        <v>91.785700000000006</v>
      </c>
      <c r="AF445">
        <v>0</v>
      </c>
      <c r="AG445">
        <v>92</v>
      </c>
    </row>
    <row r="446" spans="1:33" x14ac:dyDescent="0.25">
      <c r="A446">
        <v>100012</v>
      </c>
      <c r="B446" t="s">
        <v>64</v>
      </c>
      <c r="C446" t="s">
        <v>65</v>
      </c>
      <c r="D446" t="s">
        <v>91</v>
      </c>
      <c r="F446" t="s">
        <v>97</v>
      </c>
      <c r="G446" t="s">
        <v>103</v>
      </c>
      <c r="H446">
        <v>2017000163</v>
      </c>
      <c r="I446">
        <v>70</v>
      </c>
      <c r="J446">
        <v>68.75</v>
      </c>
      <c r="K446">
        <v>100</v>
      </c>
      <c r="L446">
        <v>98</v>
      </c>
      <c r="M446" t="s">
        <v>94</v>
      </c>
      <c r="N446" t="b">
        <f t="shared" si="6"/>
        <v>1</v>
      </c>
      <c r="O446">
        <v>100012</v>
      </c>
      <c r="P446" t="s">
        <v>64</v>
      </c>
      <c r="Q446" t="s">
        <v>65</v>
      </c>
      <c r="R446" t="s">
        <v>91</v>
      </c>
      <c r="T446" t="s">
        <v>97</v>
      </c>
      <c r="U446" t="s">
        <v>103</v>
      </c>
      <c r="W446">
        <v>2017000163</v>
      </c>
      <c r="X446">
        <v>70</v>
      </c>
      <c r="Y446">
        <v>68.75</v>
      </c>
      <c r="Z446">
        <v>0</v>
      </c>
      <c r="AA446">
        <v>68.75</v>
      </c>
      <c r="AB446">
        <v>100</v>
      </c>
      <c r="AC446">
        <v>98.214200000000005</v>
      </c>
      <c r="AD446">
        <v>100</v>
      </c>
      <c r="AE446">
        <v>98.214200000000005</v>
      </c>
      <c r="AF446">
        <v>0</v>
      </c>
      <c r="AG446">
        <v>98</v>
      </c>
    </row>
    <row r="447" spans="1:33" x14ac:dyDescent="0.25">
      <c r="A447">
        <v>100012</v>
      </c>
      <c r="B447" t="s">
        <v>64</v>
      </c>
      <c r="C447" t="s">
        <v>65</v>
      </c>
      <c r="D447" t="s">
        <v>91</v>
      </c>
      <c r="F447" t="s">
        <v>97</v>
      </c>
      <c r="G447" t="s">
        <v>103</v>
      </c>
      <c r="H447">
        <v>2017000164</v>
      </c>
      <c r="I447">
        <v>65</v>
      </c>
      <c r="J447">
        <v>61</v>
      </c>
      <c r="K447">
        <v>100</v>
      </c>
      <c r="L447">
        <v>94</v>
      </c>
      <c r="M447" t="s">
        <v>94</v>
      </c>
      <c r="N447" t="b">
        <f t="shared" si="6"/>
        <v>1</v>
      </c>
      <c r="O447">
        <v>100012</v>
      </c>
      <c r="P447" t="s">
        <v>64</v>
      </c>
      <c r="Q447" t="s">
        <v>65</v>
      </c>
      <c r="R447" t="s">
        <v>91</v>
      </c>
      <c r="T447" t="s">
        <v>97</v>
      </c>
      <c r="U447" t="s">
        <v>103</v>
      </c>
      <c r="W447">
        <v>2017000164</v>
      </c>
      <c r="X447">
        <v>65</v>
      </c>
      <c r="Y447">
        <v>61</v>
      </c>
      <c r="Z447">
        <v>0</v>
      </c>
      <c r="AA447">
        <v>61</v>
      </c>
      <c r="AB447">
        <v>100</v>
      </c>
      <c r="AC447">
        <v>93.846100000000007</v>
      </c>
      <c r="AD447">
        <v>100</v>
      </c>
      <c r="AE447">
        <v>93.846100000000007</v>
      </c>
      <c r="AF447">
        <v>0</v>
      </c>
      <c r="AG447">
        <v>94</v>
      </c>
    </row>
    <row r="448" spans="1:33" x14ac:dyDescent="0.25">
      <c r="A448">
        <v>100012</v>
      </c>
      <c r="B448" t="s">
        <v>64</v>
      </c>
      <c r="C448" t="s">
        <v>65</v>
      </c>
      <c r="D448" t="s">
        <v>91</v>
      </c>
      <c r="F448" t="s">
        <v>97</v>
      </c>
      <c r="G448" t="s">
        <v>103</v>
      </c>
      <c r="H448">
        <v>2017000165</v>
      </c>
      <c r="I448">
        <v>65</v>
      </c>
      <c r="J448">
        <v>60.25</v>
      </c>
      <c r="K448">
        <v>100</v>
      </c>
      <c r="L448">
        <v>93</v>
      </c>
      <c r="M448" t="s">
        <v>94</v>
      </c>
      <c r="N448" t="b">
        <f t="shared" si="6"/>
        <v>1</v>
      </c>
      <c r="O448">
        <v>100012</v>
      </c>
      <c r="P448" t="s">
        <v>64</v>
      </c>
      <c r="Q448" t="s">
        <v>65</v>
      </c>
      <c r="R448" t="s">
        <v>91</v>
      </c>
      <c r="T448" t="s">
        <v>97</v>
      </c>
      <c r="U448" t="s">
        <v>103</v>
      </c>
      <c r="W448">
        <v>2017000165</v>
      </c>
      <c r="X448">
        <v>65</v>
      </c>
      <c r="Y448">
        <v>60.25</v>
      </c>
      <c r="Z448">
        <v>0</v>
      </c>
      <c r="AA448">
        <v>60.25</v>
      </c>
      <c r="AB448">
        <v>100</v>
      </c>
      <c r="AC448">
        <v>92.692300000000003</v>
      </c>
      <c r="AD448">
        <v>100</v>
      </c>
      <c r="AE448">
        <v>92.692300000000003</v>
      </c>
      <c r="AF448">
        <v>0</v>
      </c>
      <c r="AG448">
        <v>93</v>
      </c>
    </row>
    <row r="449" spans="1:33" x14ac:dyDescent="0.25">
      <c r="A449">
        <v>100012</v>
      </c>
      <c r="B449" t="s">
        <v>64</v>
      </c>
      <c r="C449" t="s">
        <v>65</v>
      </c>
      <c r="D449" t="s">
        <v>91</v>
      </c>
      <c r="F449" t="s">
        <v>97</v>
      </c>
      <c r="G449" t="s">
        <v>103</v>
      </c>
      <c r="H449">
        <v>2017000166</v>
      </c>
      <c r="I449">
        <v>70</v>
      </c>
      <c r="J449">
        <v>63.75</v>
      </c>
      <c r="K449">
        <v>100</v>
      </c>
      <c r="L449">
        <v>91</v>
      </c>
      <c r="M449" t="s">
        <v>94</v>
      </c>
      <c r="N449" t="b">
        <f t="shared" si="6"/>
        <v>1</v>
      </c>
      <c r="O449">
        <v>100012</v>
      </c>
      <c r="P449" t="s">
        <v>64</v>
      </c>
      <c r="Q449" t="s">
        <v>65</v>
      </c>
      <c r="R449" t="s">
        <v>91</v>
      </c>
      <c r="T449" t="s">
        <v>97</v>
      </c>
      <c r="U449" t="s">
        <v>103</v>
      </c>
      <c r="W449">
        <v>2017000166</v>
      </c>
      <c r="X449">
        <v>70</v>
      </c>
      <c r="Y449">
        <v>63.75</v>
      </c>
      <c r="Z449">
        <v>0</v>
      </c>
      <c r="AA449">
        <v>63.75</v>
      </c>
      <c r="AB449">
        <v>100</v>
      </c>
      <c r="AC449">
        <v>91.071399999999997</v>
      </c>
      <c r="AD449">
        <v>100</v>
      </c>
      <c r="AE449">
        <v>91.071399999999997</v>
      </c>
      <c r="AF449">
        <v>0</v>
      </c>
      <c r="AG449">
        <v>91</v>
      </c>
    </row>
    <row r="450" spans="1:33" x14ac:dyDescent="0.25">
      <c r="A450">
        <v>100012</v>
      </c>
      <c r="B450" t="s">
        <v>64</v>
      </c>
      <c r="C450" t="s">
        <v>65</v>
      </c>
      <c r="D450" t="s">
        <v>91</v>
      </c>
      <c r="F450" t="s">
        <v>97</v>
      </c>
      <c r="G450" t="s">
        <v>103</v>
      </c>
      <c r="H450">
        <v>2017000167</v>
      </c>
      <c r="I450">
        <v>70</v>
      </c>
      <c r="J450">
        <v>63.25</v>
      </c>
      <c r="K450">
        <v>100</v>
      </c>
      <c r="L450">
        <v>90</v>
      </c>
      <c r="M450" t="s">
        <v>94</v>
      </c>
      <c r="N450" t="b">
        <f t="shared" si="6"/>
        <v>1</v>
      </c>
      <c r="O450">
        <v>100012</v>
      </c>
      <c r="P450" t="s">
        <v>64</v>
      </c>
      <c r="Q450" t="s">
        <v>65</v>
      </c>
      <c r="R450" t="s">
        <v>91</v>
      </c>
      <c r="T450" t="s">
        <v>97</v>
      </c>
      <c r="U450" t="s">
        <v>103</v>
      </c>
      <c r="W450">
        <v>2017000167</v>
      </c>
      <c r="X450">
        <v>70</v>
      </c>
      <c r="Y450">
        <v>63.25</v>
      </c>
      <c r="Z450">
        <v>0</v>
      </c>
      <c r="AA450">
        <v>63.25</v>
      </c>
      <c r="AB450">
        <v>100</v>
      </c>
      <c r="AC450">
        <v>90.357100000000003</v>
      </c>
      <c r="AD450">
        <v>100</v>
      </c>
      <c r="AE450">
        <v>90.357100000000003</v>
      </c>
      <c r="AF450">
        <v>0</v>
      </c>
      <c r="AG450">
        <v>90</v>
      </c>
    </row>
    <row r="451" spans="1:33" x14ac:dyDescent="0.25">
      <c r="A451">
        <v>100012</v>
      </c>
      <c r="B451" t="s">
        <v>64</v>
      </c>
      <c r="C451" t="s">
        <v>65</v>
      </c>
      <c r="D451" t="s">
        <v>91</v>
      </c>
      <c r="F451" t="s">
        <v>97</v>
      </c>
      <c r="G451" t="s">
        <v>103</v>
      </c>
      <c r="H451">
        <v>2017000168</v>
      </c>
      <c r="I451">
        <v>70</v>
      </c>
      <c r="J451">
        <v>64</v>
      </c>
      <c r="K451">
        <v>100</v>
      </c>
      <c r="L451">
        <v>91</v>
      </c>
      <c r="M451" t="s">
        <v>94</v>
      </c>
      <c r="N451" t="b">
        <f t="shared" ref="N451:N514" si="7">L451=AG451</f>
        <v>1</v>
      </c>
      <c r="O451">
        <v>100012</v>
      </c>
      <c r="P451" t="s">
        <v>64</v>
      </c>
      <c r="Q451" t="s">
        <v>65</v>
      </c>
      <c r="R451" t="s">
        <v>91</v>
      </c>
      <c r="T451" t="s">
        <v>97</v>
      </c>
      <c r="U451" t="s">
        <v>103</v>
      </c>
      <c r="W451">
        <v>2017000168</v>
      </c>
      <c r="X451">
        <v>70</v>
      </c>
      <c r="Y451">
        <v>64</v>
      </c>
      <c r="Z451">
        <v>0</v>
      </c>
      <c r="AA451">
        <v>64</v>
      </c>
      <c r="AB451">
        <v>100</v>
      </c>
      <c r="AC451">
        <v>91.4285</v>
      </c>
      <c r="AD451">
        <v>100</v>
      </c>
      <c r="AE451">
        <v>91.4285</v>
      </c>
      <c r="AF451">
        <v>0</v>
      </c>
      <c r="AG451">
        <v>91</v>
      </c>
    </row>
    <row r="452" spans="1:33" x14ac:dyDescent="0.25">
      <c r="A452">
        <v>100012</v>
      </c>
      <c r="B452" t="s">
        <v>64</v>
      </c>
      <c r="C452" t="s">
        <v>65</v>
      </c>
      <c r="D452" t="s">
        <v>91</v>
      </c>
      <c r="F452" t="s">
        <v>97</v>
      </c>
      <c r="G452" t="s">
        <v>103</v>
      </c>
      <c r="H452">
        <v>2017000169</v>
      </c>
      <c r="I452">
        <v>65</v>
      </c>
      <c r="J452">
        <v>64.25</v>
      </c>
      <c r="K452">
        <v>100</v>
      </c>
      <c r="L452">
        <v>99</v>
      </c>
      <c r="M452" t="s">
        <v>94</v>
      </c>
      <c r="N452" t="b">
        <f t="shared" si="7"/>
        <v>1</v>
      </c>
      <c r="O452">
        <v>100012</v>
      </c>
      <c r="P452" t="s">
        <v>64</v>
      </c>
      <c r="Q452" t="s">
        <v>65</v>
      </c>
      <c r="R452" t="s">
        <v>91</v>
      </c>
      <c r="T452" t="s">
        <v>97</v>
      </c>
      <c r="U452" t="s">
        <v>103</v>
      </c>
      <c r="W452">
        <v>2017000169</v>
      </c>
      <c r="X452">
        <v>65</v>
      </c>
      <c r="Y452">
        <v>64.25</v>
      </c>
      <c r="Z452">
        <v>0</v>
      </c>
      <c r="AA452">
        <v>64.25</v>
      </c>
      <c r="AB452">
        <v>100</v>
      </c>
      <c r="AC452">
        <v>98.846100000000007</v>
      </c>
      <c r="AD452">
        <v>100</v>
      </c>
      <c r="AE452">
        <v>98.846100000000007</v>
      </c>
      <c r="AF452">
        <v>0</v>
      </c>
      <c r="AG452">
        <v>99</v>
      </c>
    </row>
    <row r="453" spans="1:33" x14ac:dyDescent="0.25">
      <c r="A453">
        <v>100012</v>
      </c>
      <c r="B453" t="s">
        <v>64</v>
      </c>
      <c r="C453" t="s">
        <v>65</v>
      </c>
      <c r="D453" t="s">
        <v>91</v>
      </c>
      <c r="F453" t="s">
        <v>97</v>
      </c>
      <c r="G453" t="s">
        <v>103</v>
      </c>
      <c r="H453">
        <v>2017000170</v>
      </c>
      <c r="I453">
        <v>70</v>
      </c>
      <c r="J453">
        <v>68</v>
      </c>
      <c r="K453">
        <v>100</v>
      </c>
      <c r="L453">
        <v>97</v>
      </c>
      <c r="M453" t="s">
        <v>94</v>
      </c>
      <c r="N453" t="b">
        <f t="shared" si="7"/>
        <v>1</v>
      </c>
      <c r="O453">
        <v>100012</v>
      </c>
      <c r="P453" t="s">
        <v>64</v>
      </c>
      <c r="Q453" t="s">
        <v>65</v>
      </c>
      <c r="R453" t="s">
        <v>91</v>
      </c>
      <c r="T453" t="s">
        <v>97</v>
      </c>
      <c r="U453" t="s">
        <v>103</v>
      </c>
      <c r="W453">
        <v>2017000170</v>
      </c>
      <c r="X453">
        <v>70</v>
      </c>
      <c r="Y453">
        <v>68</v>
      </c>
      <c r="Z453">
        <v>0</v>
      </c>
      <c r="AA453">
        <v>68</v>
      </c>
      <c r="AB453">
        <v>100</v>
      </c>
      <c r="AC453">
        <v>97.142799999999994</v>
      </c>
      <c r="AD453">
        <v>100</v>
      </c>
      <c r="AE453">
        <v>97.142799999999994</v>
      </c>
      <c r="AF453">
        <v>0</v>
      </c>
      <c r="AG453">
        <v>97</v>
      </c>
    </row>
    <row r="454" spans="1:33" x14ac:dyDescent="0.25">
      <c r="A454">
        <v>100012</v>
      </c>
      <c r="B454" t="s">
        <v>64</v>
      </c>
      <c r="C454" t="s">
        <v>65</v>
      </c>
      <c r="D454" t="s">
        <v>91</v>
      </c>
      <c r="F454" t="s">
        <v>97</v>
      </c>
      <c r="G454" t="s">
        <v>103</v>
      </c>
      <c r="H454">
        <v>2017000171</v>
      </c>
      <c r="I454">
        <v>70</v>
      </c>
      <c r="J454">
        <v>52</v>
      </c>
      <c r="K454">
        <v>100</v>
      </c>
      <c r="L454">
        <v>74</v>
      </c>
      <c r="M454" t="s">
        <v>101</v>
      </c>
      <c r="N454" t="b">
        <f t="shared" si="7"/>
        <v>1</v>
      </c>
      <c r="O454">
        <v>100012</v>
      </c>
      <c r="P454" t="s">
        <v>64</v>
      </c>
      <c r="Q454" t="s">
        <v>65</v>
      </c>
      <c r="R454" t="s">
        <v>91</v>
      </c>
      <c r="T454" t="s">
        <v>97</v>
      </c>
      <c r="U454" t="s">
        <v>103</v>
      </c>
      <c r="W454">
        <v>2017000171</v>
      </c>
      <c r="X454">
        <v>70</v>
      </c>
      <c r="Y454">
        <v>52</v>
      </c>
      <c r="Z454">
        <v>0</v>
      </c>
      <c r="AA454">
        <v>52</v>
      </c>
      <c r="AB454">
        <v>100</v>
      </c>
      <c r="AC454">
        <v>74.285700000000006</v>
      </c>
      <c r="AD454">
        <v>100</v>
      </c>
      <c r="AE454">
        <v>74.285700000000006</v>
      </c>
      <c r="AF454">
        <v>0</v>
      </c>
      <c r="AG454">
        <v>74</v>
      </c>
    </row>
    <row r="455" spans="1:33" x14ac:dyDescent="0.25">
      <c r="A455">
        <v>100012</v>
      </c>
      <c r="B455" t="s">
        <v>64</v>
      </c>
      <c r="C455" t="s">
        <v>65</v>
      </c>
      <c r="D455" t="s">
        <v>91</v>
      </c>
      <c r="F455" t="s">
        <v>97</v>
      </c>
      <c r="G455" t="s">
        <v>103</v>
      </c>
      <c r="H455">
        <v>2017000172</v>
      </c>
      <c r="I455">
        <v>70</v>
      </c>
      <c r="J455">
        <v>61.5</v>
      </c>
      <c r="K455">
        <v>100</v>
      </c>
      <c r="L455">
        <v>88</v>
      </c>
      <c r="M455" t="s">
        <v>95</v>
      </c>
      <c r="N455" t="b">
        <f t="shared" si="7"/>
        <v>1</v>
      </c>
      <c r="O455">
        <v>100012</v>
      </c>
      <c r="P455" t="s">
        <v>64</v>
      </c>
      <c r="Q455" t="s">
        <v>65</v>
      </c>
      <c r="R455" t="s">
        <v>91</v>
      </c>
      <c r="T455" t="s">
        <v>97</v>
      </c>
      <c r="U455" t="s">
        <v>103</v>
      </c>
      <c r="W455">
        <v>2017000172</v>
      </c>
      <c r="X455">
        <v>70</v>
      </c>
      <c r="Y455">
        <v>61.5</v>
      </c>
      <c r="Z455">
        <v>0</v>
      </c>
      <c r="AA455">
        <v>61.5</v>
      </c>
      <c r="AB455">
        <v>100</v>
      </c>
      <c r="AC455">
        <v>87.857100000000003</v>
      </c>
      <c r="AD455">
        <v>100</v>
      </c>
      <c r="AE455">
        <v>87.857100000000003</v>
      </c>
      <c r="AF455">
        <v>0</v>
      </c>
      <c r="AG455">
        <v>88</v>
      </c>
    </row>
    <row r="456" spans="1:33" x14ac:dyDescent="0.25">
      <c r="A456">
        <v>100012</v>
      </c>
      <c r="B456" t="s">
        <v>64</v>
      </c>
      <c r="C456" t="s">
        <v>65</v>
      </c>
      <c r="D456" t="s">
        <v>91</v>
      </c>
      <c r="F456" t="s">
        <v>97</v>
      </c>
      <c r="G456" t="s">
        <v>103</v>
      </c>
      <c r="H456">
        <v>2017000173</v>
      </c>
      <c r="I456">
        <v>70</v>
      </c>
      <c r="J456">
        <v>63.75</v>
      </c>
      <c r="K456">
        <v>100</v>
      </c>
      <c r="L456">
        <v>91</v>
      </c>
      <c r="M456" t="s">
        <v>94</v>
      </c>
      <c r="N456" t="b">
        <f t="shared" si="7"/>
        <v>1</v>
      </c>
      <c r="O456">
        <v>100012</v>
      </c>
      <c r="P456" t="s">
        <v>64</v>
      </c>
      <c r="Q456" t="s">
        <v>65</v>
      </c>
      <c r="R456" t="s">
        <v>91</v>
      </c>
      <c r="T456" t="s">
        <v>97</v>
      </c>
      <c r="U456" t="s">
        <v>103</v>
      </c>
      <c r="W456">
        <v>2017000173</v>
      </c>
      <c r="X456">
        <v>70</v>
      </c>
      <c r="Y456">
        <v>63.75</v>
      </c>
      <c r="Z456">
        <v>0</v>
      </c>
      <c r="AA456">
        <v>63.75</v>
      </c>
      <c r="AB456">
        <v>100</v>
      </c>
      <c r="AC456">
        <v>91.071399999999997</v>
      </c>
      <c r="AD456">
        <v>100</v>
      </c>
      <c r="AE456">
        <v>91.071399999999997</v>
      </c>
      <c r="AF456">
        <v>0</v>
      </c>
      <c r="AG456">
        <v>91</v>
      </c>
    </row>
    <row r="457" spans="1:33" x14ac:dyDescent="0.25">
      <c r="A457">
        <v>100012</v>
      </c>
      <c r="B457" t="s">
        <v>64</v>
      </c>
      <c r="C457" t="s">
        <v>65</v>
      </c>
      <c r="D457" t="s">
        <v>91</v>
      </c>
      <c r="F457" t="s">
        <v>97</v>
      </c>
      <c r="G457" t="s">
        <v>103</v>
      </c>
      <c r="H457">
        <v>2017000174</v>
      </c>
      <c r="I457">
        <v>70</v>
      </c>
      <c r="J457">
        <v>62.25</v>
      </c>
      <c r="K457">
        <v>100</v>
      </c>
      <c r="L457">
        <v>89</v>
      </c>
      <c r="M457" t="s">
        <v>95</v>
      </c>
      <c r="N457" t="b">
        <f t="shared" si="7"/>
        <v>1</v>
      </c>
      <c r="O457">
        <v>100012</v>
      </c>
      <c r="P457" t="s">
        <v>64</v>
      </c>
      <c r="Q457" t="s">
        <v>65</v>
      </c>
      <c r="R457" t="s">
        <v>91</v>
      </c>
      <c r="T457" t="s">
        <v>97</v>
      </c>
      <c r="U457" t="s">
        <v>103</v>
      </c>
      <c r="W457">
        <v>2017000174</v>
      </c>
      <c r="X457">
        <v>70</v>
      </c>
      <c r="Y457">
        <v>62.25</v>
      </c>
      <c r="Z457">
        <v>0</v>
      </c>
      <c r="AA457">
        <v>62.25</v>
      </c>
      <c r="AB457">
        <v>100</v>
      </c>
      <c r="AC457">
        <v>88.9285</v>
      </c>
      <c r="AD457">
        <v>100</v>
      </c>
      <c r="AE457">
        <v>88.9285</v>
      </c>
      <c r="AF457">
        <v>0</v>
      </c>
      <c r="AG457">
        <v>89</v>
      </c>
    </row>
    <row r="458" spans="1:33" x14ac:dyDescent="0.25">
      <c r="A458">
        <v>100012</v>
      </c>
      <c r="B458" t="s">
        <v>64</v>
      </c>
      <c r="C458" t="s">
        <v>65</v>
      </c>
      <c r="D458" t="s">
        <v>91</v>
      </c>
      <c r="F458" t="s">
        <v>97</v>
      </c>
      <c r="G458" t="s">
        <v>103</v>
      </c>
      <c r="H458">
        <v>2017000175</v>
      </c>
      <c r="I458">
        <v>70</v>
      </c>
      <c r="J458">
        <v>64.25</v>
      </c>
      <c r="K458">
        <v>100</v>
      </c>
      <c r="L458">
        <v>92</v>
      </c>
      <c r="M458" t="s">
        <v>94</v>
      </c>
      <c r="N458" t="b">
        <f t="shared" si="7"/>
        <v>1</v>
      </c>
      <c r="O458">
        <v>100012</v>
      </c>
      <c r="P458" t="s">
        <v>64</v>
      </c>
      <c r="Q458" t="s">
        <v>65</v>
      </c>
      <c r="R458" t="s">
        <v>91</v>
      </c>
      <c r="T458" t="s">
        <v>97</v>
      </c>
      <c r="U458" t="s">
        <v>103</v>
      </c>
      <c r="W458">
        <v>2017000175</v>
      </c>
      <c r="X458">
        <v>70</v>
      </c>
      <c r="Y458">
        <v>64.25</v>
      </c>
      <c r="Z458">
        <v>0</v>
      </c>
      <c r="AA458">
        <v>64.25</v>
      </c>
      <c r="AB458">
        <v>100</v>
      </c>
      <c r="AC458">
        <v>91.785700000000006</v>
      </c>
      <c r="AD458">
        <v>100</v>
      </c>
      <c r="AE458">
        <v>91.785700000000006</v>
      </c>
      <c r="AF458">
        <v>0</v>
      </c>
      <c r="AG458">
        <v>92</v>
      </c>
    </row>
    <row r="459" spans="1:33" x14ac:dyDescent="0.25">
      <c r="A459">
        <v>100012</v>
      </c>
      <c r="B459" t="s">
        <v>64</v>
      </c>
      <c r="C459" t="s">
        <v>65</v>
      </c>
      <c r="D459" t="s">
        <v>91</v>
      </c>
      <c r="F459" t="s">
        <v>67</v>
      </c>
      <c r="G459" t="s">
        <v>103</v>
      </c>
      <c r="H459">
        <v>2017000176</v>
      </c>
      <c r="I459">
        <v>65</v>
      </c>
      <c r="J459">
        <v>60.25</v>
      </c>
      <c r="K459">
        <v>100</v>
      </c>
      <c r="L459">
        <v>93</v>
      </c>
      <c r="M459" t="s">
        <v>94</v>
      </c>
      <c r="N459" t="b">
        <f t="shared" si="7"/>
        <v>1</v>
      </c>
      <c r="O459">
        <v>100012</v>
      </c>
      <c r="P459" t="s">
        <v>64</v>
      </c>
      <c r="Q459" t="s">
        <v>65</v>
      </c>
      <c r="R459" t="s">
        <v>91</v>
      </c>
      <c r="T459" t="s">
        <v>67</v>
      </c>
      <c r="U459" t="s">
        <v>103</v>
      </c>
      <c r="W459">
        <v>2017000176</v>
      </c>
      <c r="X459">
        <v>65</v>
      </c>
      <c r="Y459">
        <v>60.25</v>
      </c>
      <c r="Z459">
        <v>0</v>
      </c>
      <c r="AA459">
        <v>60.25</v>
      </c>
      <c r="AB459">
        <v>100</v>
      </c>
      <c r="AC459">
        <v>92.692300000000003</v>
      </c>
      <c r="AD459">
        <v>100</v>
      </c>
      <c r="AE459">
        <v>92.692300000000003</v>
      </c>
      <c r="AF459">
        <v>0</v>
      </c>
      <c r="AG459">
        <v>93</v>
      </c>
    </row>
    <row r="460" spans="1:33" x14ac:dyDescent="0.25">
      <c r="A460">
        <v>100012</v>
      </c>
      <c r="B460" t="s">
        <v>64</v>
      </c>
      <c r="C460" t="s">
        <v>65</v>
      </c>
      <c r="D460" t="s">
        <v>91</v>
      </c>
      <c r="F460" t="s">
        <v>67</v>
      </c>
      <c r="G460" t="s">
        <v>103</v>
      </c>
      <c r="H460">
        <v>2017000177</v>
      </c>
      <c r="I460">
        <v>70</v>
      </c>
      <c r="J460">
        <v>55.75</v>
      </c>
      <c r="K460">
        <v>100</v>
      </c>
      <c r="L460">
        <v>80</v>
      </c>
      <c r="M460" t="s">
        <v>95</v>
      </c>
      <c r="N460" t="b">
        <f t="shared" si="7"/>
        <v>1</v>
      </c>
      <c r="O460">
        <v>100012</v>
      </c>
      <c r="P460" t="s">
        <v>64</v>
      </c>
      <c r="Q460" t="s">
        <v>65</v>
      </c>
      <c r="R460" t="s">
        <v>91</v>
      </c>
      <c r="T460" t="s">
        <v>67</v>
      </c>
      <c r="U460" t="s">
        <v>103</v>
      </c>
      <c r="W460">
        <v>2017000177</v>
      </c>
      <c r="X460">
        <v>70</v>
      </c>
      <c r="Y460">
        <v>55.75</v>
      </c>
      <c r="Z460">
        <v>0</v>
      </c>
      <c r="AA460">
        <v>55.75</v>
      </c>
      <c r="AB460">
        <v>100</v>
      </c>
      <c r="AC460">
        <v>79.642799999999994</v>
      </c>
      <c r="AD460">
        <v>100</v>
      </c>
      <c r="AE460">
        <v>79.642799999999994</v>
      </c>
      <c r="AF460">
        <v>0</v>
      </c>
      <c r="AG460">
        <v>80</v>
      </c>
    </row>
    <row r="461" spans="1:33" x14ac:dyDescent="0.25">
      <c r="A461">
        <v>100012</v>
      </c>
      <c r="B461" t="s">
        <v>64</v>
      </c>
      <c r="C461" t="s">
        <v>65</v>
      </c>
      <c r="D461" t="s">
        <v>91</v>
      </c>
      <c r="F461" t="s">
        <v>67</v>
      </c>
      <c r="G461" t="s">
        <v>103</v>
      </c>
      <c r="H461">
        <v>2017000178</v>
      </c>
      <c r="I461">
        <v>70</v>
      </c>
      <c r="J461">
        <v>65.25</v>
      </c>
      <c r="K461">
        <v>100</v>
      </c>
      <c r="L461">
        <v>93</v>
      </c>
      <c r="M461" t="s">
        <v>94</v>
      </c>
      <c r="N461" t="b">
        <f t="shared" si="7"/>
        <v>1</v>
      </c>
      <c r="O461">
        <v>100012</v>
      </c>
      <c r="P461" t="s">
        <v>64</v>
      </c>
      <c r="Q461" t="s">
        <v>65</v>
      </c>
      <c r="R461" t="s">
        <v>91</v>
      </c>
      <c r="T461" t="s">
        <v>67</v>
      </c>
      <c r="U461" t="s">
        <v>103</v>
      </c>
      <c r="W461">
        <v>2017000178</v>
      </c>
      <c r="X461">
        <v>70</v>
      </c>
      <c r="Y461">
        <v>65.25</v>
      </c>
      <c r="Z461">
        <v>0</v>
      </c>
      <c r="AA461">
        <v>65.25</v>
      </c>
      <c r="AB461">
        <v>100</v>
      </c>
      <c r="AC461">
        <v>93.214200000000005</v>
      </c>
      <c r="AD461">
        <v>100</v>
      </c>
      <c r="AE461">
        <v>93.214200000000005</v>
      </c>
      <c r="AF461">
        <v>0</v>
      </c>
      <c r="AG461">
        <v>93</v>
      </c>
    </row>
    <row r="462" spans="1:33" x14ac:dyDescent="0.25">
      <c r="A462">
        <v>100012</v>
      </c>
      <c r="B462" t="s">
        <v>64</v>
      </c>
      <c r="C462" t="s">
        <v>65</v>
      </c>
      <c r="D462" t="s">
        <v>91</v>
      </c>
      <c r="F462" t="s">
        <v>67</v>
      </c>
      <c r="G462" t="s">
        <v>103</v>
      </c>
      <c r="H462">
        <v>2017000179</v>
      </c>
      <c r="I462">
        <v>70</v>
      </c>
      <c r="J462">
        <v>60.5</v>
      </c>
      <c r="K462">
        <v>100</v>
      </c>
      <c r="L462">
        <v>86</v>
      </c>
      <c r="M462" t="s">
        <v>95</v>
      </c>
      <c r="N462" t="b">
        <f t="shared" si="7"/>
        <v>1</v>
      </c>
      <c r="O462">
        <v>100012</v>
      </c>
      <c r="P462" t="s">
        <v>64</v>
      </c>
      <c r="Q462" t="s">
        <v>65</v>
      </c>
      <c r="R462" t="s">
        <v>91</v>
      </c>
      <c r="T462" t="s">
        <v>67</v>
      </c>
      <c r="U462" t="s">
        <v>103</v>
      </c>
      <c r="W462">
        <v>2017000179</v>
      </c>
      <c r="X462">
        <v>70</v>
      </c>
      <c r="Y462">
        <v>60.5</v>
      </c>
      <c r="Z462">
        <v>0</v>
      </c>
      <c r="AA462">
        <v>60.5</v>
      </c>
      <c r="AB462">
        <v>100</v>
      </c>
      <c r="AC462">
        <v>86.4285</v>
      </c>
      <c r="AD462">
        <v>100</v>
      </c>
      <c r="AE462">
        <v>86.4285</v>
      </c>
      <c r="AF462">
        <v>0</v>
      </c>
      <c r="AG462">
        <v>86</v>
      </c>
    </row>
    <row r="463" spans="1:33" x14ac:dyDescent="0.25">
      <c r="A463">
        <v>100012</v>
      </c>
      <c r="B463" t="s">
        <v>64</v>
      </c>
      <c r="C463" t="s">
        <v>65</v>
      </c>
      <c r="D463" t="s">
        <v>91</v>
      </c>
      <c r="F463" t="s">
        <v>67</v>
      </c>
      <c r="G463" t="s">
        <v>103</v>
      </c>
      <c r="H463">
        <v>2017000180</v>
      </c>
      <c r="I463">
        <v>70</v>
      </c>
      <c r="J463">
        <v>63</v>
      </c>
      <c r="K463">
        <v>100</v>
      </c>
      <c r="L463">
        <v>90</v>
      </c>
      <c r="M463" t="s">
        <v>94</v>
      </c>
      <c r="N463" t="b">
        <f t="shared" si="7"/>
        <v>1</v>
      </c>
      <c r="O463">
        <v>100012</v>
      </c>
      <c r="P463" t="s">
        <v>64</v>
      </c>
      <c r="Q463" t="s">
        <v>65</v>
      </c>
      <c r="R463" t="s">
        <v>91</v>
      </c>
      <c r="T463" t="s">
        <v>67</v>
      </c>
      <c r="U463" t="s">
        <v>103</v>
      </c>
      <c r="W463">
        <v>2017000180</v>
      </c>
      <c r="X463">
        <v>70</v>
      </c>
      <c r="Y463">
        <v>63</v>
      </c>
      <c r="Z463">
        <v>0</v>
      </c>
      <c r="AA463">
        <v>63</v>
      </c>
      <c r="AB463">
        <v>100</v>
      </c>
      <c r="AC463">
        <v>90</v>
      </c>
      <c r="AD463">
        <v>100</v>
      </c>
      <c r="AE463">
        <v>90</v>
      </c>
      <c r="AF463">
        <v>0</v>
      </c>
      <c r="AG463">
        <v>90</v>
      </c>
    </row>
    <row r="464" spans="1:33" x14ac:dyDescent="0.25">
      <c r="A464">
        <v>100012</v>
      </c>
      <c r="B464" t="s">
        <v>64</v>
      </c>
      <c r="C464" t="s">
        <v>65</v>
      </c>
      <c r="D464" t="s">
        <v>91</v>
      </c>
      <c r="F464" t="s">
        <v>67</v>
      </c>
      <c r="G464" t="s">
        <v>103</v>
      </c>
      <c r="H464">
        <v>2017000181</v>
      </c>
      <c r="I464">
        <v>70</v>
      </c>
      <c r="J464">
        <v>70</v>
      </c>
      <c r="K464">
        <v>100</v>
      </c>
      <c r="L464">
        <v>100</v>
      </c>
      <c r="M464" t="s">
        <v>94</v>
      </c>
      <c r="N464" t="b">
        <f t="shared" si="7"/>
        <v>1</v>
      </c>
      <c r="O464">
        <v>100012</v>
      </c>
      <c r="P464" t="s">
        <v>64</v>
      </c>
      <c r="Q464" t="s">
        <v>65</v>
      </c>
      <c r="R464" t="s">
        <v>91</v>
      </c>
      <c r="T464" t="s">
        <v>67</v>
      </c>
      <c r="U464" t="s">
        <v>103</v>
      </c>
      <c r="W464">
        <v>2017000181</v>
      </c>
      <c r="X464">
        <v>70</v>
      </c>
      <c r="Y464">
        <v>70</v>
      </c>
      <c r="Z464">
        <v>0</v>
      </c>
      <c r="AA464">
        <v>70</v>
      </c>
      <c r="AB464">
        <v>100</v>
      </c>
      <c r="AC464">
        <v>100</v>
      </c>
      <c r="AD464">
        <v>100</v>
      </c>
      <c r="AE464">
        <v>100</v>
      </c>
      <c r="AF464">
        <v>0</v>
      </c>
      <c r="AG464">
        <v>100</v>
      </c>
    </row>
    <row r="465" spans="1:33" x14ac:dyDescent="0.25">
      <c r="A465">
        <v>100012</v>
      </c>
      <c r="B465" t="s">
        <v>64</v>
      </c>
      <c r="C465" t="s">
        <v>65</v>
      </c>
      <c r="D465" t="s">
        <v>91</v>
      </c>
      <c r="F465" t="s">
        <v>67</v>
      </c>
      <c r="G465" t="s">
        <v>103</v>
      </c>
      <c r="H465">
        <v>2017000182</v>
      </c>
      <c r="I465">
        <v>65</v>
      </c>
      <c r="J465">
        <v>64.25</v>
      </c>
      <c r="K465">
        <v>100</v>
      </c>
      <c r="L465">
        <v>99</v>
      </c>
      <c r="M465" t="s">
        <v>94</v>
      </c>
      <c r="N465" t="b">
        <f t="shared" si="7"/>
        <v>1</v>
      </c>
      <c r="O465">
        <v>100012</v>
      </c>
      <c r="P465" t="s">
        <v>64</v>
      </c>
      <c r="Q465" t="s">
        <v>65</v>
      </c>
      <c r="R465" t="s">
        <v>91</v>
      </c>
      <c r="T465" t="s">
        <v>67</v>
      </c>
      <c r="U465" t="s">
        <v>103</v>
      </c>
      <c r="W465">
        <v>2017000182</v>
      </c>
      <c r="X465">
        <v>65</v>
      </c>
      <c r="Y465">
        <v>64.25</v>
      </c>
      <c r="Z465">
        <v>0</v>
      </c>
      <c r="AA465">
        <v>64.25</v>
      </c>
      <c r="AB465">
        <v>100</v>
      </c>
      <c r="AC465">
        <v>98.846100000000007</v>
      </c>
      <c r="AD465">
        <v>100</v>
      </c>
      <c r="AE465">
        <v>98.846100000000007</v>
      </c>
      <c r="AF465">
        <v>0</v>
      </c>
      <c r="AG465">
        <v>99</v>
      </c>
    </row>
    <row r="466" spans="1:33" x14ac:dyDescent="0.25">
      <c r="A466">
        <v>100012</v>
      </c>
      <c r="B466" t="s">
        <v>64</v>
      </c>
      <c r="C466" t="s">
        <v>65</v>
      </c>
      <c r="D466" t="s">
        <v>91</v>
      </c>
      <c r="F466" t="s">
        <v>67</v>
      </c>
      <c r="G466" t="s">
        <v>103</v>
      </c>
      <c r="H466">
        <v>2017000183</v>
      </c>
      <c r="I466">
        <v>70</v>
      </c>
      <c r="J466">
        <v>67.25</v>
      </c>
      <c r="K466">
        <v>100</v>
      </c>
      <c r="L466">
        <v>96</v>
      </c>
      <c r="M466" t="s">
        <v>94</v>
      </c>
      <c r="N466" t="b">
        <f t="shared" si="7"/>
        <v>1</v>
      </c>
      <c r="O466">
        <v>100012</v>
      </c>
      <c r="P466" t="s">
        <v>64</v>
      </c>
      <c r="Q466" t="s">
        <v>65</v>
      </c>
      <c r="R466" t="s">
        <v>91</v>
      </c>
      <c r="T466" t="s">
        <v>67</v>
      </c>
      <c r="U466" t="s">
        <v>103</v>
      </c>
      <c r="W466">
        <v>2017000183</v>
      </c>
      <c r="X466">
        <v>70</v>
      </c>
      <c r="Y466">
        <v>67.25</v>
      </c>
      <c r="Z466">
        <v>0</v>
      </c>
      <c r="AA466">
        <v>67.25</v>
      </c>
      <c r="AB466">
        <v>100</v>
      </c>
      <c r="AC466">
        <v>96.071399999999997</v>
      </c>
      <c r="AD466">
        <v>100</v>
      </c>
      <c r="AE466">
        <v>96.071399999999997</v>
      </c>
      <c r="AF466">
        <v>0</v>
      </c>
      <c r="AG466">
        <v>96</v>
      </c>
    </row>
    <row r="467" spans="1:33" x14ac:dyDescent="0.25">
      <c r="A467">
        <v>100012</v>
      </c>
      <c r="B467" t="s">
        <v>64</v>
      </c>
      <c r="C467" t="s">
        <v>65</v>
      </c>
      <c r="D467" t="s">
        <v>91</v>
      </c>
      <c r="F467" t="s">
        <v>67</v>
      </c>
      <c r="G467" t="s">
        <v>103</v>
      </c>
      <c r="H467">
        <v>2017000184</v>
      </c>
      <c r="I467">
        <v>65</v>
      </c>
      <c r="J467">
        <v>65</v>
      </c>
      <c r="K467">
        <v>100</v>
      </c>
      <c r="L467">
        <v>100</v>
      </c>
      <c r="M467" t="s">
        <v>94</v>
      </c>
      <c r="N467" t="b">
        <f t="shared" si="7"/>
        <v>1</v>
      </c>
      <c r="O467">
        <v>100012</v>
      </c>
      <c r="P467" t="s">
        <v>64</v>
      </c>
      <c r="Q467" t="s">
        <v>65</v>
      </c>
      <c r="R467" t="s">
        <v>91</v>
      </c>
      <c r="T467" t="s">
        <v>67</v>
      </c>
      <c r="U467" t="s">
        <v>103</v>
      </c>
      <c r="W467">
        <v>2017000184</v>
      </c>
      <c r="X467">
        <v>65</v>
      </c>
      <c r="Y467">
        <v>65</v>
      </c>
      <c r="Z467">
        <v>0</v>
      </c>
      <c r="AA467">
        <v>65</v>
      </c>
      <c r="AB467">
        <v>100</v>
      </c>
      <c r="AC467">
        <v>100</v>
      </c>
      <c r="AD467">
        <v>100</v>
      </c>
      <c r="AE467">
        <v>100</v>
      </c>
      <c r="AF467">
        <v>0</v>
      </c>
      <c r="AG467">
        <v>100</v>
      </c>
    </row>
    <row r="468" spans="1:33" x14ac:dyDescent="0.25">
      <c r="A468">
        <v>100012</v>
      </c>
      <c r="B468" t="s">
        <v>64</v>
      </c>
      <c r="C468" t="s">
        <v>65</v>
      </c>
      <c r="D468" t="s">
        <v>91</v>
      </c>
      <c r="F468" t="s">
        <v>67</v>
      </c>
      <c r="G468" t="s">
        <v>103</v>
      </c>
      <c r="H468">
        <v>2017000185</v>
      </c>
      <c r="I468">
        <v>70</v>
      </c>
      <c r="J468">
        <v>67.75</v>
      </c>
      <c r="K468">
        <v>100</v>
      </c>
      <c r="L468">
        <v>97</v>
      </c>
      <c r="M468" t="s">
        <v>94</v>
      </c>
      <c r="N468" t="b">
        <f t="shared" si="7"/>
        <v>1</v>
      </c>
      <c r="O468">
        <v>100012</v>
      </c>
      <c r="P468" t="s">
        <v>64</v>
      </c>
      <c r="Q468" t="s">
        <v>65</v>
      </c>
      <c r="R468" t="s">
        <v>91</v>
      </c>
      <c r="T468" t="s">
        <v>67</v>
      </c>
      <c r="U468" t="s">
        <v>103</v>
      </c>
      <c r="W468">
        <v>2017000185</v>
      </c>
      <c r="X468">
        <v>70</v>
      </c>
      <c r="Y468">
        <v>67.75</v>
      </c>
      <c r="Z468">
        <v>0</v>
      </c>
      <c r="AA468">
        <v>67.75</v>
      </c>
      <c r="AB468">
        <v>100</v>
      </c>
      <c r="AC468">
        <v>96.785700000000006</v>
      </c>
      <c r="AD468">
        <v>100</v>
      </c>
      <c r="AE468">
        <v>96.785700000000006</v>
      </c>
      <c r="AF468">
        <v>0</v>
      </c>
      <c r="AG468">
        <v>97</v>
      </c>
    </row>
    <row r="469" spans="1:33" x14ac:dyDescent="0.25">
      <c r="A469">
        <v>100012</v>
      </c>
      <c r="B469" t="s">
        <v>64</v>
      </c>
      <c r="C469" t="s">
        <v>65</v>
      </c>
      <c r="D469" t="s">
        <v>91</v>
      </c>
      <c r="F469" t="s">
        <v>67</v>
      </c>
      <c r="G469" t="s">
        <v>103</v>
      </c>
      <c r="H469">
        <v>2017000186</v>
      </c>
      <c r="I469">
        <v>70</v>
      </c>
      <c r="J469">
        <v>59.5</v>
      </c>
      <c r="K469">
        <v>100</v>
      </c>
      <c r="L469">
        <v>85</v>
      </c>
      <c r="M469" t="s">
        <v>95</v>
      </c>
      <c r="N469" t="b">
        <f t="shared" si="7"/>
        <v>1</v>
      </c>
      <c r="O469">
        <v>100012</v>
      </c>
      <c r="P469" t="s">
        <v>64</v>
      </c>
      <c r="Q469" t="s">
        <v>65</v>
      </c>
      <c r="R469" t="s">
        <v>91</v>
      </c>
      <c r="T469" t="s">
        <v>67</v>
      </c>
      <c r="U469" t="s">
        <v>103</v>
      </c>
      <c r="W469">
        <v>2017000186</v>
      </c>
      <c r="X469">
        <v>70</v>
      </c>
      <c r="Y469">
        <v>59.5</v>
      </c>
      <c r="Z469">
        <v>0</v>
      </c>
      <c r="AA469">
        <v>59.5</v>
      </c>
      <c r="AB469">
        <v>100</v>
      </c>
      <c r="AC469">
        <v>85</v>
      </c>
      <c r="AD469">
        <v>100</v>
      </c>
      <c r="AE469">
        <v>85</v>
      </c>
      <c r="AF469">
        <v>0</v>
      </c>
      <c r="AG469">
        <v>85</v>
      </c>
    </row>
    <row r="470" spans="1:33" x14ac:dyDescent="0.25">
      <c r="A470">
        <v>100012</v>
      </c>
      <c r="B470" t="s">
        <v>64</v>
      </c>
      <c r="C470" t="s">
        <v>65</v>
      </c>
      <c r="D470" t="s">
        <v>91</v>
      </c>
      <c r="F470" t="s">
        <v>67</v>
      </c>
      <c r="G470" t="s">
        <v>103</v>
      </c>
      <c r="H470">
        <v>2017000187</v>
      </c>
      <c r="I470">
        <v>65</v>
      </c>
      <c r="J470">
        <v>63.75</v>
      </c>
      <c r="K470">
        <v>100</v>
      </c>
      <c r="L470">
        <v>98</v>
      </c>
      <c r="M470" t="s">
        <v>94</v>
      </c>
      <c r="N470" t="b">
        <f t="shared" si="7"/>
        <v>1</v>
      </c>
      <c r="O470">
        <v>100012</v>
      </c>
      <c r="P470" t="s">
        <v>64</v>
      </c>
      <c r="Q470" t="s">
        <v>65</v>
      </c>
      <c r="R470" t="s">
        <v>91</v>
      </c>
      <c r="T470" t="s">
        <v>67</v>
      </c>
      <c r="U470" t="s">
        <v>103</v>
      </c>
      <c r="W470">
        <v>2017000187</v>
      </c>
      <c r="X470">
        <v>65</v>
      </c>
      <c r="Y470">
        <v>63.75</v>
      </c>
      <c r="Z470">
        <v>0</v>
      </c>
      <c r="AA470">
        <v>63.75</v>
      </c>
      <c r="AB470">
        <v>100</v>
      </c>
      <c r="AC470">
        <v>98.076899999999995</v>
      </c>
      <c r="AD470">
        <v>100</v>
      </c>
      <c r="AE470">
        <v>98.076899999999995</v>
      </c>
      <c r="AF470">
        <v>0</v>
      </c>
      <c r="AG470">
        <v>98</v>
      </c>
    </row>
    <row r="471" spans="1:33" x14ac:dyDescent="0.25">
      <c r="A471">
        <v>100012</v>
      </c>
      <c r="B471" t="s">
        <v>64</v>
      </c>
      <c r="C471" t="s">
        <v>65</v>
      </c>
      <c r="D471" t="s">
        <v>91</v>
      </c>
      <c r="F471" t="s">
        <v>67</v>
      </c>
      <c r="G471" t="s">
        <v>103</v>
      </c>
      <c r="H471">
        <v>2017000188</v>
      </c>
      <c r="I471">
        <v>65</v>
      </c>
      <c r="J471">
        <v>47.75</v>
      </c>
      <c r="K471">
        <v>100</v>
      </c>
      <c r="L471">
        <v>73</v>
      </c>
      <c r="M471" t="s">
        <v>101</v>
      </c>
      <c r="N471" t="b">
        <f t="shared" si="7"/>
        <v>1</v>
      </c>
      <c r="O471">
        <v>100012</v>
      </c>
      <c r="P471" t="s">
        <v>64</v>
      </c>
      <c r="Q471" t="s">
        <v>65</v>
      </c>
      <c r="R471" t="s">
        <v>91</v>
      </c>
      <c r="T471" t="s">
        <v>67</v>
      </c>
      <c r="U471" t="s">
        <v>103</v>
      </c>
      <c r="W471">
        <v>2017000188</v>
      </c>
      <c r="X471">
        <v>65</v>
      </c>
      <c r="Y471">
        <v>47.75</v>
      </c>
      <c r="Z471">
        <v>0</v>
      </c>
      <c r="AA471">
        <v>47.75</v>
      </c>
      <c r="AB471">
        <v>100</v>
      </c>
      <c r="AC471">
        <v>73.461500000000001</v>
      </c>
      <c r="AD471">
        <v>100</v>
      </c>
      <c r="AE471">
        <v>73.461500000000001</v>
      </c>
      <c r="AF471">
        <v>0</v>
      </c>
      <c r="AG471">
        <v>73</v>
      </c>
    </row>
    <row r="472" spans="1:33" x14ac:dyDescent="0.25">
      <c r="A472">
        <v>100012</v>
      </c>
      <c r="B472" t="s">
        <v>64</v>
      </c>
      <c r="C472" t="s">
        <v>65</v>
      </c>
      <c r="D472" t="s">
        <v>91</v>
      </c>
      <c r="F472" t="s">
        <v>67</v>
      </c>
      <c r="G472" t="s">
        <v>103</v>
      </c>
      <c r="H472">
        <v>2017000189</v>
      </c>
      <c r="I472">
        <v>70</v>
      </c>
      <c r="J472">
        <v>69.25</v>
      </c>
      <c r="K472">
        <v>100</v>
      </c>
      <c r="L472">
        <v>99</v>
      </c>
      <c r="M472" t="s">
        <v>94</v>
      </c>
      <c r="N472" t="b">
        <f t="shared" si="7"/>
        <v>1</v>
      </c>
      <c r="O472">
        <v>100012</v>
      </c>
      <c r="P472" t="s">
        <v>64</v>
      </c>
      <c r="Q472" t="s">
        <v>65</v>
      </c>
      <c r="R472" t="s">
        <v>91</v>
      </c>
      <c r="T472" t="s">
        <v>67</v>
      </c>
      <c r="U472" t="s">
        <v>103</v>
      </c>
      <c r="W472">
        <v>2017000189</v>
      </c>
      <c r="X472">
        <v>70</v>
      </c>
      <c r="Y472">
        <v>69.25</v>
      </c>
      <c r="Z472">
        <v>0</v>
      </c>
      <c r="AA472">
        <v>69.25</v>
      </c>
      <c r="AB472">
        <v>100</v>
      </c>
      <c r="AC472">
        <v>98.9285</v>
      </c>
      <c r="AD472">
        <v>100</v>
      </c>
      <c r="AE472">
        <v>98.9285</v>
      </c>
      <c r="AF472">
        <v>0</v>
      </c>
      <c r="AG472">
        <v>99</v>
      </c>
    </row>
    <row r="473" spans="1:33" x14ac:dyDescent="0.25">
      <c r="A473">
        <v>100012</v>
      </c>
      <c r="B473" t="s">
        <v>64</v>
      </c>
      <c r="C473" t="s">
        <v>65</v>
      </c>
      <c r="D473" t="s">
        <v>91</v>
      </c>
      <c r="F473" t="s">
        <v>67</v>
      </c>
      <c r="G473" t="s">
        <v>103</v>
      </c>
      <c r="H473">
        <v>2017000190</v>
      </c>
      <c r="I473">
        <v>65</v>
      </c>
      <c r="J473">
        <v>60.5</v>
      </c>
      <c r="K473">
        <v>100</v>
      </c>
      <c r="L473">
        <v>93</v>
      </c>
      <c r="M473" t="s">
        <v>94</v>
      </c>
      <c r="N473" t="b">
        <f t="shared" si="7"/>
        <v>1</v>
      </c>
      <c r="O473">
        <v>100012</v>
      </c>
      <c r="P473" t="s">
        <v>64</v>
      </c>
      <c r="Q473" t="s">
        <v>65</v>
      </c>
      <c r="R473" t="s">
        <v>91</v>
      </c>
      <c r="T473" t="s">
        <v>67</v>
      </c>
      <c r="U473" t="s">
        <v>103</v>
      </c>
      <c r="W473">
        <v>2017000190</v>
      </c>
      <c r="X473">
        <v>65</v>
      </c>
      <c r="Y473">
        <v>60.5</v>
      </c>
      <c r="Z473">
        <v>0</v>
      </c>
      <c r="AA473">
        <v>60.5</v>
      </c>
      <c r="AB473">
        <v>100</v>
      </c>
      <c r="AC473">
        <v>93.076899999999995</v>
      </c>
      <c r="AD473">
        <v>100</v>
      </c>
      <c r="AE473">
        <v>93.076899999999995</v>
      </c>
      <c r="AF473">
        <v>0</v>
      </c>
      <c r="AG473">
        <v>93</v>
      </c>
    </row>
    <row r="474" spans="1:33" x14ac:dyDescent="0.25">
      <c r="A474">
        <v>100012</v>
      </c>
      <c r="B474" t="s">
        <v>64</v>
      </c>
      <c r="C474" t="s">
        <v>65</v>
      </c>
      <c r="D474" t="s">
        <v>91</v>
      </c>
      <c r="F474" t="s">
        <v>67</v>
      </c>
      <c r="G474" t="s">
        <v>103</v>
      </c>
      <c r="H474">
        <v>2017000191</v>
      </c>
      <c r="I474">
        <v>65</v>
      </c>
      <c r="J474">
        <v>62.75</v>
      </c>
      <c r="K474">
        <v>100</v>
      </c>
      <c r="L474">
        <v>97</v>
      </c>
      <c r="M474" t="s">
        <v>94</v>
      </c>
      <c r="N474" t="b">
        <f t="shared" si="7"/>
        <v>1</v>
      </c>
      <c r="O474">
        <v>100012</v>
      </c>
      <c r="P474" t="s">
        <v>64</v>
      </c>
      <c r="Q474" t="s">
        <v>65</v>
      </c>
      <c r="R474" t="s">
        <v>91</v>
      </c>
      <c r="T474" t="s">
        <v>67</v>
      </c>
      <c r="U474" t="s">
        <v>103</v>
      </c>
      <c r="W474">
        <v>2017000191</v>
      </c>
      <c r="X474">
        <v>65</v>
      </c>
      <c r="Y474">
        <v>62.75</v>
      </c>
      <c r="Z474">
        <v>0</v>
      </c>
      <c r="AA474">
        <v>62.75</v>
      </c>
      <c r="AB474">
        <v>100</v>
      </c>
      <c r="AC474">
        <v>96.538399999999996</v>
      </c>
      <c r="AD474">
        <v>100</v>
      </c>
      <c r="AE474">
        <v>96.538399999999996</v>
      </c>
      <c r="AF474">
        <v>0</v>
      </c>
      <c r="AG474">
        <v>97</v>
      </c>
    </row>
    <row r="475" spans="1:33" x14ac:dyDescent="0.25">
      <c r="A475">
        <v>100012</v>
      </c>
      <c r="B475" t="s">
        <v>64</v>
      </c>
      <c r="C475" t="s">
        <v>65</v>
      </c>
      <c r="D475" t="s">
        <v>91</v>
      </c>
      <c r="F475" t="s">
        <v>67</v>
      </c>
      <c r="G475" t="s">
        <v>103</v>
      </c>
      <c r="H475">
        <v>2017000192</v>
      </c>
      <c r="I475">
        <v>70</v>
      </c>
      <c r="J475">
        <v>53.5</v>
      </c>
      <c r="K475">
        <v>100</v>
      </c>
      <c r="L475">
        <v>76</v>
      </c>
      <c r="M475" t="s">
        <v>101</v>
      </c>
      <c r="N475" t="b">
        <f t="shared" si="7"/>
        <v>1</v>
      </c>
      <c r="O475">
        <v>100012</v>
      </c>
      <c r="P475" t="s">
        <v>64</v>
      </c>
      <c r="Q475" t="s">
        <v>65</v>
      </c>
      <c r="R475" t="s">
        <v>91</v>
      </c>
      <c r="T475" t="s">
        <v>67</v>
      </c>
      <c r="U475" t="s">
        <v>103</v>
      </c>
      <c r="W475">
        <v>2017000192</v>
      </c>
      <c r="X475">
        <v>70</v>
      </c>
      <c r="Y475">
        <v>53.5</v>
      </c>
      <c r="Z475">
        <v>0</v>
      </c>
      <c r="AA475">
        <v>53.5</v>
      </c>
      <c r="AB475">
        <v>100</v>
      </c>
      <c r="AC475">
        <v>76.4285</v>
      </c>
      <c r="AD475">
        <v>100</v>
      </c>
      <c r="AE475">
        <v>76.4285</v>
      </c>
      <c r="AF475">
        <v>0</v>
      </c>
      <c r="AG475">
        <v>76</v>
      </c>
    </row>
    <row r="476" spans="1:33" x14ac:dyDescent="0.25">
      <c r="A476">
        <v>100012</v>
      </c>
      <c r="B476" t="s">
        <v>64</v>
      </c>
      <c r="C476" t="s">
        <v>65</v>
      </c>
      <c r="D476" t="s">
        <v>91</v>
      </c>
      <c r="F476" t="s">
        <v>67</v>
      </c>
      <c r="G476" t="s">
        <v>103</v>
      </c>
      <c r="H476">
        <v>2017000193</v>
      </c>
      <c r="I476">
        <v>70</v>
      </c>
      <c r="J476">
        <v>50.75</v>
      </c>
      <c r="K476">
        <v>100</v>
      </c>
      <c r="L476">
        <v>73</v>
      </c>
      <c r="M476" t="s">
        <v>101</v>
      </c>
      <c r="N476" t="b">
        <f t="shared" si="7"/>
        <v>1</v>
      </c>
      <c r="O476">
        <v>100012</v>
      </c>
      <c r="P476" t="s">
        <v>64</v>
      </c>
      <c r="Q476" t="s">
        <v>65</v>
      </c>
      <c r="R476" t="s">
        <v>91</v>
      </c>
      <c r="T476" t="s">
        <v>67</v>
      </c>
      <c r="U476" t="s">
        <v>103</v>
      </c>
      <c r="W476">
        <v>2017000193</v>
      </c>
      <c r="X476">
        <v>70</v>
      </c>
      <c r="Y476">
        <v>50.75</v>
      </c>
      <c r="Z476">
        <v>0</v>
      </c>
      <c r="AA476">
        <v>50.75</v>
      </c>
      <c r="AB476">
        <v>100</v>
      </c>
      <c r="AC476">
        <v>72.5</v>
      </c>
      <c r="AD476">
        <v>100</v>
      </c>
      <c r="AE476">
        <v>72.5</v>
      </c>
      <c r="AF476">
        <v>0</v>
      </c>
      <c r="AG476">
        <v>73</v>
      </c>
    </row>
    <row r="477" spans="1:33" x14ac:dyDescent="0.25">
      <c r="A477">
        <v>100012</v>
      </c>
      <c r="B477" t="s">
        <v>64</v>
      </c>
      <c r="C477" t="s">
        <v>65</v>
      </c>
      <c r="D477" t="s">
        <v>91</v>
      </c>
      <c r="F477" t="s">
        <v>67</v>
      </c>
      <c r="G477" t="s">
        <v>103</v>
      </c>
      <c r="H477">
        <v>2017000194</v>
      </c>
      <c r="I477">
        <v>65</v>
      </c>
      <c r="J477">
        <v>54.5</v>
      </c>
      <c r="K477">
        <v>100</v>
      </c>
      <c r="L477">
        <v>84</v>
      </c>
      <c r="M477" t="s">
        <v>95</v>
      </c>
      <c r="N477" t="b">
        <f t="shared" si="7"/>
        <v>1</v>
      </c>
      <c r="O477">
        <v>100012</v>
      </c>
      <c r="P477" t="s">
        <v>64</v>
      </c>
      <c r="Q477" t="s">
        <v>65</v>
      </c>
      <c r="R477" t="s">
        <v>91</v>
      </c>
      <c r="T477" t="s">
        <v>67</v>
      </c>
      <c r="U477" t="s">
        <v>103</v>
      </c>
      <c r="W477">
        <v>2017000194</v>
      </c>
      <c r="X477">
        <v>65</v>
      </c>
      <c r="Y477">
        <v>54.5</v>
      </c>
      <c r="Z477">
        <v>0</v>
      </c>
      <c r="AA477">
        <v>54.5</v>
      </c>
      <c r="AB477">
        <v>100</v>
      </c>
      <c r="AC477">
        <v>83.846100000000007</v>
      </c>
      <c r="AD477">
        <v>100</v>
      </c>
      <c r="AE477">
        <v>83.846100000000007</v>
      </c>
      <c r="AF477">
        <v>0</v>
      </c>
      <c r="AG477">
        <v>84</v>
      </c>
    </row>
    <row r="478" spans="1:33" x14ac:dyDescent="0.25">
      <c r="A478">
        <v>100012</v>
      </c>
      <c r="B478" t="s">
        <v>64</v>
      </c>
      <c r="C478" t="s">
        <v>65</v>
      </c>
      <c r="D478" t="s">
        <v>91</v>
      </c>
      <c r="F478" t="s">
        <v>96</v>
      </c>
      <c r="G478" t="s">
        <v>103</v>
      </c>
      <c r="H478">
        <v>2017000195</v>
      </c>
      <c r="I478">
        <v>65</v>
      </c>
      <c r="J478">
        <v>64.25</v>
      </c>
      <c r="K478">
        <v>100</v>
      </c>
      <c r="L478">
        <v>99</v>
      </c>
      <c r="M478" t="s">
        <v>94</v>
      </c>
      <c r="N478" t="b">
        <f t="shared" si="7"/>
        <v>1</v>
      </c>
      <c r="O478">
        <v>100012</v>
      </c>
      <c r="P478" t="s">
        <v>64</v>
      </c>
      <c r="Q478" t="s">
        <v>65</v>
      </c>
      <c r="R478" t="s">
        <v>91</v>
      </c>
      <c r="T478" t="s">
        <v>96</v>
      </c>
      <c r="U478" t="s">
        <v>103</v>
      </c>
      <c r="W478">
        <v>2017000195</v>
      </c>
      <c r="X478">
        <v>65</v>
      </c>
      <c r="Y478">
        <v>64.25</v>
      </c>
      <c r="Z478">
        <v>0</v>
      </c>
      <c r="AA478">
        <v>64.25</v>
      </c>
      <c r="AB478">
        <v>100</v>
      </c>
      <c r="AC478">
        <v>98.846100000000007</v>
      </c>
      <c r="AD478">
        <v>100</v>
      </c>
      <c r="AE478">
        <v>98.846100000000007</v>
      </c>
      <c r="AF478">
        <v>0</v>
      </c>
      <c r="AG478">
        <v>99</v>
      </c>
    </row>
    <row r="479" spans="1:33" x14ac:dyDescent="0.25">
      <c r="A479">
        <v>100012</v>
      </c>
      <c r="B479" t="s">
        <v>64</v>
      </c>
      <c r="C479" t="s">
        <v>65</v>
      </c>
      <c r="D479" t="s">
        <v>91</v>
      </c>
      <c r="F479" t="s">
        <v>96</v>
      </c>
      <c r="G479" t="s">
        <v>103</v>
      </c>
      <c r="H479">
        <v>2017000196</v>
      </c>
      <c r="I479">
        <v>65</v>
      </c>
      <c r="J479">
        <v>54.5</v>
      </c>
      <c r="K479">
        <v>100</v>
      </c>
      <c r="L479">
        <v>84</v>
      </c>
      <c r="M479" t="s">
        <v>95</v>
      </c>
      <c r="N479" t="b">
        <f t="shared" si="7"/>
        <v>1</v>
      </c>
      <c r="O479">
        <v>100012</v>
      </c>
      <c r="P479" t="s">
        <v>64</v>
      </c>
      <c r="Q479" t="s">
        <v>65</v>
      </c>
      <c r="R479" t="s">
        <v>91</v>
      </c>
      <c r="T479" t="s">
        <v>96</v>
      </c>
      <c r="U479" t="s">
        <v>103</v>
      </c>
      <c r="W479">
        <v>2017000196</v>
      </c>
      <c r="X479">
        <v>65</v>
      </c>
      <c r="Y479">
        <v>54.5</v>
      </c>
      <c r="Z479">
        <v>0</v>
      </c>
      <c r="AA479">
        <v>54.5</v>
      </c>
      <c r="AB479">
        <v>100</v>
      </c>
      <c r="AC479">
        <v>83.846100000000007</v>
      </c>
      <c r="AD479">
        <v>100</v>
      </c>
      <c r="AE479">
        <v>83.846100000000007</v>
      </c>
      <c r="AF479">
        <v>0</v>
      </c>
      <c r="AG479">
        <v>84</v>
      </c>
    </row>
    <row r="480" spans="1:33" x14ac:dyDescent="0.25">
      <c r="A480">
        <v>100012</v>
      </c>
      <c r="B480" t="s">
        <v>64</v>
      </c>
      <c r="C480" t="s">
        <v>65</v>
      </c>
      <c r="D480" t="s">
        <v>91</v>
      </c>
      <c r="F480" t="s">
        <v>96</v>
      </c>
      <c r="G480" t="s">
        <v>103</v>
      </c>
      <c r="H480">
        <v>2017000197</v>
      </c>
      <c r="I480">
        <v>65</v>
      </c>
      <c r="J480">
        <v>46</v>
      </c>
      <c r="K480">
        <v>100</v>
      </c>
      <c r="L480">
        <v>71</v>
      </c>
      <c r="M480" t="s">
        <v>101</v>
      </c>
      <c r="N480" t="b">
        <f t="shared" si="7"/>
        <v>1</v>
      </c>
      <c r="O480">
        <v>100012</v>
      </c>
      <c r="P480" t="s">
        <v>64</v>
      </c>
      <c r="Q480" t="s">
        <v>65</v>
      </c>
      <c r="R480" t="s">
        <v>91</v>
      </c>
      <c r="T480" t="s">
        <v>96</v>
      </c>
      <c r="U480" t="s">
        <v>103</v>
      </c>
      <c r="W480">
        <v>2017000197</v>
      </c>
      <c r="X480">
        <v>65</v>
      </c>
      <c r="Y480">
        <v>46</v>
      </c>
      <c r="Z480">
        <v>0</v>
      </c>
      <c r="AA480">
        <v>46</v>
      </c>
      <c r="AB480">
        <v>100</v>
      </c>
      <c r="AC480">
        <v>70.769199999999998</v>
      </c>
      <c r="AD480">
        <v>100</v>
      </c>
      <c r="AE480">
        <v>70.769199999999998</v>
      </c>
      <c r="AF480">
        <v>0</v>
      </c>
      <c r="AG480">
        <v>71</v>
      </c>
    </row>
    <row r="481" spans="1:33" x14ac:dyDescent="0.25">
      <c r="A481">
        <v>100012</v>
      </c>
      <c r="B481" t="s">
        <v>64</v>
      </c>
      <c r="C481" t="s">
        <v>65</v>
      </c>
      <c r="D481" t="s">
        <v>91</v>
      </c>
      <c r="F481" t="s">
        <v>96</v>
      </c>
      <c r="G481" t="s">
        <v>103</v>
      </c>
      <c r="H481">
        <v>2017000198</v>
      </c>
      <c r="I481">
        <v>70</v>
      </c>
      <c r="J481">
        <v>63.25</v>
      </c>
      <c r="K481">
        <v>100</v>
      </c>
      <c r="L481">
        <v>90</v>
      </c>
      <c r="M481" t="s">
        <v>94</v>
      </c>
      <c r="N481" t="b">
        <f t="shared" si="7"/>
        <v>1</v>
      </c>
      <c r="O481">
        <v>100012</v>
      </c>
      <c r="P481" t="s">
        <v>64</v>
      </c>
      <c r="Q481" t="s">
        <v>65</v>
      </c>
      <c r="R481" t="s">
        <v>91</v>
      </c>
      <c r="T481" t="s">
        <v>96</v>
      </c>
      <c r="U481" t="s">
        <v>103</v>
      </c>
      <c r="W481">
        <v>2017000198</v>
      </c>
      <c r="X481">
        <v>70</v>
      </c>
      <c r="Y481">
        <v>63.25</v>
      </c>
      <c r="Z481">
        <v>0</v>
      </c>
      <c r="AA481">
        <v>63.25</v>
      </c>
      <c r="AB481">
        <v>100</v>
      </c>
      <c r="AC481">
        <v>90.357100000000003</v>
      </c>
      <c r="AD481">
        <v>100</v>
      </c>
      <c r="AE481">
        <v>90.357100000000003</v>
      </c>
      <c r="AF481">
        <v>0</v>
      </c>
      <c r="AG481">
        <v>90</v>
      </c>
    </row>
    <row r="482" spans="1:33" x14ac:dyDescent="0.25">
      <c r="A482">
        <v>100012</v>
      </c>
      <c r="B482" t="s">
        <v>64</v>
      </c>
      <c r="C482" t="s">
        <v>65</v>
      </c>
      <c r="D482" t="s">
        <v>91</v>
      </c>
      <c r="F482" t="s">
        <v>96</v>
      </c>
      <c r="G482" t="s">
        <v>103</v>
      </c>
      <c r="H482">
        <v>2017000199</v>
      </c>
      <c r="I482">
        <v>65</v>
      </c>
      <c r="J482">
        <v>64</v>
      </c>
      <c r="K482">
        <v>100</v>
      </c>
      <c r="L482">
        <v>98</v>
      </c>
      <c r="M482" t="s">
        <v>94</v>
      </c>
      <c r="N482" t="b">
        <f t="shared" si="7"/>
        <v>1</v>
      </c>
      <c r="O482">
        <v>100012</v>
      </c>
      <c r="P482" t="s">
        <v>64</v>
      </c>
      <c r="Q482" t="s">
        <v>65</v>
      </c>
      <c r="R482" t="s">
        <v>91</v>
      </c>
      <c r="T482" t="s">
        <v>96</v>
      </c>
      <c r="U482" t="s">
        <v>103</v>
      </c>
      <c r="W482">
        <v>2017000199</v>
      </c>
      <c r="X482">
        <v>65</v>
      </c>
      <c r="Y482">
        <v>64</v>
      </c>
      <c r="Z482">
        <v>0</v>
      </c>
      <c r="AA482">
        <v>64</v>
      </c>
      <c r="AB482">
        <v>100</v>
      </c>
      <c r="AC482">
        <v>98.461500000000001</v>
      </c>
      <c r="AD482">
        <v>100</v>
      </c>
      <c r="AE482">
        <v>98.461500000000001</v>
      </c>
      <c r="AF482">
        <v>0</v>
      </c>
      <c r="AG482">
        <v>98</v>
      </c>
    </row>
    <row r="483" spans="1:33" x14ac:dyDescent="0.25">
      <c r="A483">
        <v>100012</v>
      </c>
      <c r="B483" t="s">
        <v>64</v>
      </c>
      <c r="C483" t="s">
        <v>65</v>
      </c>
      <c r="D483" t="s">
        <v>91</v>
      </c>
      <c r="F483" t="s">
        <v>96</v>
      </c>
      <c r="G483" t="s">
        <v>103</v>
      </c>
      <c r="H483">
        <v>2017000200</v>
      </c>
      <c r="I483">
        <v>70</v>
      </c>
      <c r="J483">
        <v>66.75</v>
      </c>
      <c r="K483">
        <v>100</v>
      </c>
      <c r="L483">
        <v>95</v>
      </c>
      <c r="M483" t="s">
        <v>94</v>
      </c>
      <c r="N483" t="b">
        <f t="shared" si="7"/>
        <v>1</v>
      </c>
      <c r="O483">
        <v>100012</v>
      </c>
      <c r="P483" t="s">
        <v>64</v>
      </c>
      <c r="Q483" t="s">
        <v>65</v>
      </c>
      <c r="R483" t="s">
        <v>91</v>
      </c>
      <c r="T483" t="s">
        <v>96</v>
      </c>
      <c r="U483" t="s">
        <v>103</v>
      </c>
      <c r="W483">
        <v>2017000200</v>
      </c>
      <c r="X483">
        <v>70</v>
      </c>
      <c r="Y483">
        <v>66.75</v>
      </c>
      <c r="Z483">
        <v>0</v>
      </c>
      <c r="AA483">
        <v>66.75</v>
      </c>
      <c r="AB483">
        <v>100</v>
      </c>
      <c r="AC483">
        <v>95.357100000000003</v>
      </c>
      <c r="AD483">
        <v>100</v>
      </c>
      <c r="AE483">
        <v>95.357100000000003</v>
      </c>
      <c r="AF483">
        <v>0</v>
      </c>
      <c r="AG483">
        <v>95</v>
      </c>
    </row>
    <row r="484" spans="1:33" x14ac:dyDescent="0.25">
      <c r="A484">
        <v>100012</v>
      </c>
      <c r="B484" t="s">
        <v>64</v>
      </c>
      <c r="C484" t="s">
        <v>65</v>
      </c>
      <c r="D484" t="s">
        <v>91</v>
      </c>
      <c r="F484" t="s">
        <v>96</v>
      </c>
      <c r="G484" t="s">
        <v>103</v>
      </c>
      <c r="H484">
        <v>2017000201</v>
      </c>
      <c r="I484">
        <v>70</v>
      </c>
      <c r="J484">
        <v>66.25</v>
      </c>
      <c r="K484">
        <v>100</v>
      </c>
      <c r="L484">
        <v>95</v>
      </c>
      <c r="M484" t="s">
        <v>94</v>
      </c>
      <c r="N484" t="b">
        <f t="shared" si="7"/>
        <v>1</v>
      </c>
      <c r="O484">
        <v>100012</v>
      </c>
      <c r="P484" t="s">
        <v>64</v>
      </c>
      <c r="Q484" t="s">
        <v>65</v>
      </c>
      <c r="R484" t="s">
        <v>91</v>
      </c>
      <c r="T484" t="s">
        <v>96</v>
      </c>
      <c r="U484" t="s">
        <v>103</v>
      </c>
      <c r="W484">
        <v>2017000201</v>
      </c>
      <c r="X484">
        <v>70</v>
      </c>
      <c r="Y484">
        <v>66.25</v>
      </c>
      <c r="Z484">
        <v>0</v>
      </c>
      <c r="AA484">
        <v>66.25</v>
      </c>
      <c r="AB484">
        <v>100</v>
      </c>
      <c r="AC484">
        <v>94.642799999999994</v>
      </c>
      <c r="AD484">
        <v>100</v>
      </c>
      <c r="AE484">
        <v>94.642799999999994</v>
      </c>
      <c r="AF484">
        <v>0</v>
      </c>
      <c r="AG484">
        <v>95</v>
      </c>
    </row>
    <row r="485" spans="1:33" x14ac:dyDescent="0.25">
      <c r="A485">
        <v>100012</v>
      </c>
      <c r="B485" t="s">
        <v>64</v>
      </c>
      <c r="C485" t="s">
        <v>65</v>
      </c>
      <c r="D485" t="s">
        <v>91</v>
      </c>
      <c r="F485" t="s">
        <v>96</v>
      </c>
      <c r="G485" t="s">
        <v>103</v>
      </c>
      <c r="H485">
        <v>2017000202</v>
      </c>
      <c r="I485">
        <v>70</v>
      </c>
      <c r="J485">
        <v>63.25</v>
      </c>
      <c r="K485">
        <v>100</v>
      </c>
      <c r="L485">
        <v>90</v>
      </c>
      <c r="M485" t="s">
        <v>94</v>
      </c>
      <c r="N485" t="b">
        <f t="shared" si="7"/>
        <v>1</v>
      </c>
      <c r="O485">
        <v>100012</v>
      </c>
      <c r="P485" t="s">
        <v>64</v>
      </c>
      <c r="Q485" t="s">
        <v>65</v>
      </c>
      <c r="R485" t="s">
        <v>91</v>
      </c>
      <c r="T485" t="s">
        <v>96</v>
      </c>
      <c r="U485" t="s">
        <v>103</v>
      </c>
      <c r="W485">
        <v>2017000202</v>
      </c>
      <c r="X485">
        <v>70</v>
      </c>
      <c r="Y485">
        <v>63.25</v>
      </c>
      <c r="Z485">
        <v>0</v>
      </c>
      <c r="AA485">
        <v>63.25</v>
      </c>
      <c r="AB485">
        <v>100</v>
      </c>
      <c r="AC485">
        <v>90.357100000000003</v>
      </c>
      <c r="AD485">
        <v>100</v>
      </c>
      <c r="AE485">
        <v>90.357100000000003</v>
      </c>
      <c r="AF485">
        <v>0</v>
      </c>
      <c r="AG485">
        <v>90</v>
      </c>
    </row>
    <row r="486" spans="1:33" x14ac:dyDescent="0.25">
      <c r="A486">
        <v>100012</v>
      </c>
      <c r="B486" t="s">
        <v>64</v>
      </c>
      <c r="C486" t="s">
        <v>65</v>
      </c>
      <c r="D486" t="s">
        <v>91</v>
      </c>
      <c r="F486" t="s">
        <v>96</v>
      </c>
      <c r="G486" t="s">
        <v>103</v>
      </c>
      <c r="H486">
        <v>2017000203</v>
      </c>
      <c r="I486">
        <v>70</v>
      </c>
      <c r="J486">
        <v>60.5</v>
      </c>
      <c r="K486">
        <v>100</v>
      </c>
      <c r="L486">
        <v>86</v>
      </c>
      <c r="M486" t="s">
        <v>95</v>
      </c>
      <c r="N486" t="b">
        <f t="shared" si="7"/>
        <v>1</v>
      </c>
      <c r="O486">
        <v>100012</v>
      </c>
      <c r="P486" t="s">
        <v>64</v>
      </c>
      <c r="Q486" t="s">
        <v>65</v>
      </c>
      <c r="R486" t="s">
        <v>91</v>
      </c>
      <c r="T486" t="s">
        <v>96</v>
      </c>
      <c r="U486" t="s">
        <v>103</v>
      </c>
      <c r="W486">
        <v>2017000203</v>
      </c>
      <c r="X486">
        <v>70</v>
      </c>
      <c r="Y486">
        <v>60.5</v>
      </c>
      <c r="Z486">
        <v>0</v>
      </c>
      <c r="AA486">
        <v>60.5</v>
      </c>
      <c r="AB486">
        <v>100</v>
      </c>
      <c r="AC486">
        <v>86.4285</v>
      </c>
      <c r="AD486">
        <v>100</v>
      </c>
      <c r="AE486">
        <v>86.4285</v>
      </c>
      <c r="AF486">
        <v>0</v>
      </c>
      <c r="AG486">
        <v>86</v>
      </c>
    </row>
    <row r="487" spans="1:33" x14ac:dyDescent="0.25">
      <c r="A487">
        <v>100012</v>
      </c>
      <c r="B487" t="s">
        <v>64</v>
      </c>
      <c r="C487" t="s">
        <v>65</v>
      </c>
      <c r="D487" t="s">
        <v>91</v>
      </c>
      <c r="F487" t="s">
        <v>96</v>
      </c>
      <c r="G487" t="s">
        <v>103</v>
      </c>
      <c r="H487">
        <v>2017000204</v>
      </c>
      <c r="I487">
        <v>70</v>
      </c>
      <c r="J487">
        <v>67</v>
      </c>
      <c r="K487">
        <v>100</v>
      </c>
      <c r="L487">
        <v>96</v>
      </c>
      <c r="M487" t="s">
        <v>94</v>
      </c>
      <c r="N487" t="b">
        <f t="shared" si="7"/>
        <v>1</v>
      </c>
      <c r="O487">
        <v>100012</v>
      </c>
      <c r="P487" t="s">
        <v>64</v>
      </c>
      <c r="Q487" t="s">
        <v>65</v>
      </c>
      <c r="R487" t="s">
        <v>91</v>
      </c>
      <c r="T487" t="s">
        <v>96</v>
      </c>
      <c r="U487" t="s">
        <v>103</v>
      </c>
      <c r="W487">
        <v>2017000204</v>
      </c>
      <c r="X487">
        <v>70</v>
      </c>
      <c r="Y487">
        <v>67</v>
      </c>
      <c r="Z487">
        <v>0</v>
      </c>
      <c r="AA487">
        <v>67</v>
      </c>
      <c r="AB487">
        <v>100</v>
      </c>
      <c r="AC487">
        <v>95.714200000000005</v>
      </c>
      <c r="AD487">
        <v>100</v>
      </c>
      <c r="AE487">
        <v>95.714200000000005</v>
      </c>
      <c r="AF487">
        <v>0</v>
      </c>
      <c r="AG487">
        <v>96</v>
      </c>
    </row>
    <row r="488" spans="1:33" x14ac:dyDescent="0.25">
      <c r="A488">
        <v>100012</v>
      </c>
      <c r="B488" t="s">
        <v>64</v>
      </c>
      <c r="C488" t="s">
        <v>65</v>
      </c>
      <c r="D488" t="s">
        <v>91</v>
      </c>
      <c r="F488" t="s">
        <v>96</v>
      </c>
      <c r="G488" t="s">
        <v>103</v>
      </c>
      <c r="H488">
        <v>2017000205</v>
      </c>
      <c r="I488">
        <v>70</v>
      </c>
      <c r="J488">
        <v>67.75</v>
      </c>
      <c r="K488">
        <v>100</v>
      </c>
      <c r="L488">
        <v>97</v>
      </c>
      <c r="M488" t="s">
        <v>94</v>
      </c>
      <c r="N488" t="b">
        <f t="shared" si="7"/>
        <v>1</v>
      </c>
      <c r="O488">
        <v>100012</v>
      </c>
      <c r="P488" t="s">
        <v>64</v>
      </c>
      <c r="Q488" t="s">
        <v>65</v>
      </c>
      <c r="R488" t="s">
        <v>91</v>
      </c>
      <c r="T488" t="s">
        <v>96</v>
      </c>
      <c r="U488" t="s">
        <v>103</v>
      </c>
      <c r="W488">
        <v>2017000205</v>
      </c>
      <c r="X488">
        <v>70</v>
      </c>
      <c r="Y488">
        <v>67.75</v>
      </c>
      <c r="Z488">
        <v>0</v>
      </c>
      <c r="AA488">
        <v>67.75</v>
      </c>
      <c r="AB488">
        <v>100</v>
      </c>
      <c r="AC488">
        <v>96.785700000000006</v>
      </c>
      <c r="AD488">
        <v>100</v>
      </c>
      <c r="AE488">
        <v>96.785700000000006</v>
      </c>
      <c r="AF488">
        <v>0</v>
      </c>
      <c r="AG488">
        <v>97</v>
      </c>
    </row>
    <row r="489" spans="1:33" x14ac:dyDescent="0.25">
      <c r="A489">
        <v>100012</v>
      </c>
      <c r="B489" t="s">
        <v>64</v>
      </c>
      <c r="C489" t="s">
        <v>65</v>
      </c>
      <c r="D489" t="s">
        <v>91</v>
      </c>
      <c r="F489" t="s">
        <v>96</v>
      </c>
      <c r="G489" t="s">
        <v>103</v>
      </c>
      <c r="H489">
        <v>2017000207</v>
      </c>
      <c r="I489">
        <v>70</v>
      </c>
      <c r="J489">
        <v>62.75</v>
      </c>
      <c r="K489">
        <v>100</v>
      </c>
      <c r="L489">
        <v>90</v>
      </c>
      <c r="M489" t="s">
        <v>94</v>
      </c>
      <c r="N489" t="b">
        <f t="shared" si="7"/>
        <v>1</v>
      </c>
      <c r="O489">
        <v>100012</v>
      </c>
      <c r="P489" t="s">
        <v>64</v>
      </c>
      <c r="Q489" t="s">
        <v>65</v>
      </c>
      <c r="R489" t="s">
        <v>91</v>
      </c>
      <c r="T489" t="s">
        <v>96</v>
      </c>
      <c r="U489" t="s">
        <v>103</v>
      </c>
      <c r="W489">
        <v>2017000207</v>
      </c>
      <c r="X489">
        <v>70</v>
      </c>
      <c r="Y489">
        <v>62.75</v>
      </c>
      <c r="Z489">
        <v>0</v>
      </c>
      <c r="AA489">
        <v>62.75</v>
      </c>
      <c r="AB489">
        <v>100</v>
      </c>
      <c r="AC489">
        <v>89.642799999999994</v>
      </c>
      <c r="AD489">
        <v>100</v>
      </c>
      <c r="AE489">
        <v>89.642799999999994</v>
      </c>
      <c r="AF489">
        <v>0</v>
      </c>
      <c r="AG489">
        <v>90</v>
      </c>
    </row>
    <row r="490" spans="1:33" x14ac:dyDescent="0.25">
      <c r="A490">
        <v>100012</v>
      </c>
      <c r="B490" t="s">
        <v>64</v>
      </c>
      <c r="C490" t="s">
        <v>65</v>
      </c>
      <c r="D490" t="s">
        <v>91</v>
      </c>
      <c r="F490" t="s">
        <v>96</v>
      </c>
      <c r="G490" t="s">
        <v>103</v>
      </c>
      <c r="H490">
        <v>2017000208</v>
      </c>
      <c r="I490">
        <v>65</v>
      </c>
      <c r="J490">
        <v>58.25</v>
      </c>
      <c r="K490">
        <v>100</v>
      </c>
      <c r="L490">
        <v>90</v>
      </c>
      <c r="M490" t="s">
        <v>94</v>
      </c>
      <c r="N490" t="b">
        <f t="shared" si="7"/>
        <v>1</v>
      </c>
      <c r="O490">
        <v>100012</v>
      </c>
      <c r="P490" t="s">
        <v>64</v>
      </c>
      <c r="Q490" t="s">
        <v>65</v>
      </c>
      <c r="R490" t="s">
        <v>91</v>
      </c>
      <c r="T490" t="s">
        <v>96</v>
      </c>
      <c r="U490" t="s">
        <v>103</v>
      </c>
      <c r="W490">
        <v>2017000208</v>
      </c>
      <c r="X490">
        <v>65</v>
      </c>
      <c r="Y490">
        <v>58.25</v>
      </c>
      <c r="Z490">
        <v>0</v>
      </c>
      <c r="AA490">
        <v>58.25</v>
      </c>
      <c r="AB490">
        <v>100</v>
      </c>
      <c r="AC490">
        <v>89.615300000000005</v>
      </c>
      <c r="AD490">
        <v>100</v>
      </c>
      <c r="AE490">
        <v>89.615300000000005</v>
      </c>
      <c r="AF490">
        <v>0</v>
      </c>
      <c r="AG490">
        <v>90</v>
      </c>
    </row>
    <row r="491" spans="1:33" x14ac:dyDescent="0.25">
      <c r="A491">
        <v>100012</v>
      </c>
      <c r="B491" t="s">
        <v>64</v>
      </c>
      <c r="C491" t="s">
        <v>65</v>
      </c>
      <c r="D491" t="s">
        <v>91</v>
      </c>
      <c r="F491" t="s">
        <v>96</v>
      </c>
      <c r="G491" t="s">
        <v>103</v>
      </c>
      <c r="H491">
        <v>2017000209</v>
      </c>
      <c r="I491">
        <v>70</v>
      </c>
      <c r="J491">
        <v>64.5</v>
      </c>
      <c r="K491">
        <v>100</v>
      </c>
      <c r="L491">
        <v>92</v>
      </c>
      <c r="M491" t="s">
        <v>94</v>
      </c>
      <c r="N491" t="b">
        <f t="shared" si="7"/>
        <v>1</v>
      </c>
      <c r="O491">
        <v>100012</v>
      </c>
      <c r="P491" t="s">
        <v>64</v>
      </c>
      <c r="Q491" t="s">
        <v>65</v>
      </c>
      <c r="R491" t="s">
        <v>91</v>
      </c>
      <c r="T491" t="s">
        <v>96</v>
      </c>
      <c r="U491" t="s">
        <v>103</v>
      </c>
      <c r="W491">
        <v>2017000209</v>
      </c>
      <c r="X491">
        <v>70</v>
      </c>
      <c r="Y491">
        <v>64.5</v>
      </c>
      <c r="Z491">
        <v>0</v>
      </c>
      <c r="AA491">
        <v>64.5</v>
      </c>
      <c r="AB491">
        <v>100</v>
      </c>
      <c r="AC491">
        <v>92.142799999999994</v>
      </c>
      <c r="AD491">
        <v>100</v>
      </c>
      <c r="AE491">
        <v>92.142799999999994</v>
      </c>
      <c r="AF491">
        <v>0</v>
      </c>
      <c r="AG491">
        <v>92</v>
      </c>
    </row>
    <row r="492" spans="1:33" x14ac:dyDescent="0.25">
      <c r="A492">
        <v>100012</v>
      </c>
      <c r="B492" t="s">
        <v>64</v>
      </c>
      <c r="C492" t="s">
        <v>65</v>
      </c>
      <c r="D492" t="s">
        <v>91</v>
      </c>
      <c r="F492" t="s">
        <v>96</v>
      </c>
      <c r="G492" t="s">
        <v>103</v>
      </c>
      <c r="H492">
        <v>2017000210</v>
      </c>
      <c r="I492">
        <v>70</v>
      </c>
      <c r="J492">
        <v>53.75</v>
      </c>
      <c r="K492">
        <v>100</v>
      </c>
      <c r="L492">
        <v>77</v>
      </c>
      <c r="M492" t="s">
        <v>101</v>
      </c>
      <c r="N492" t="b">
        <f t="shared" si="7"/>
        <v>1</v>
      </c>
      <c r="O492">
        <v>100012</v>
      </c>
      <c r="P492" t="s">
        <v>64</v>
      </c>
      <c r="Q492" t="s">
        <v>65</v>
      </c>
      <c r="R492" t="s">
        <v>91</v>
      </c>
      <c r="T492" t="s">
        <v>96</v>
      </c>
      <c r="U492" t="s">
        <v>103</v>
      </c>
      <c r="W492">
        <v>2017000210</v>
      </c>
      <c r="X492">
        <v>70</v>
      </c>
      <c r="Y492">
        <v>53.75</v>
      </c>
      <c r="Z492">
        <v>0</v>
      </c>
      <c r="AA492">
        <v>53.75</v>
      </c>
      <c r="AB492">
        <v>100</v>
      </c>
      <c r="AC492">
        <v>76.785700000000006</v>
      </c>
      <c r="AD492">
        <v>100</v>
      </c>
      <c r="AE492">
        <v>76.785700000000006</v>
      </c>
      <c r="AF492">
        <v>0</v>
      </c>
      <c r="AG492">
        <v>77</v>
      </c>
    </row>
    <row r="493" spans="1:33" x14ac:dyDescent="0.25">
      <c r="A493">
        <v>100012</v>
      </c>
      <c r="B493" t="s">
        <v>64</v>
      </c>
      <c r="C493" t="s">
        <v>65</v>
      </c>
      <c r="D493" t="s">
        <v>91</v>
      </c>
      <c r="F493" t="s">
        <v>67</v>
      </c>
      <c r="G493" t="s">
        <v>103</v>
      </c>
      <c r="H493">
        <v>2017000211</v>
      </c>
      <c r="I493">
        <v>65</v>
      </c>
      <c r="J493">
        <v>44.25</v>
      </c>
      <c r="K493">
        <v>100</v>
      </c>
      <c r="L493">
        <v>68</v>
      </c>
      <c r="M493" t="s">
        <v>98</v>
      </c>
      <c r="N493" t="b">
        <f t="shared" si="7"/>
        <v>1</v>
      </c>
      <c r="O493">
        <v>100012</v>
      </c>
      <c r="P493" t="s">
        <v>64</v>
      </c>
      <c r="Q493" t="s">
        <v>65</v>
      </c>
      <c r="R493" t="s">
        <v>91</v>
      </c>
      <c r="T493" t="s">
        <v>67</v>
      </c>
      <c r="U493" t="s">
        <v>103</v>
      </c>
      <c r="W493">
        <v>2017000211</v>
      </c>
      <c r="X493">
        <v>65</v>
      </c>
      <c r="Y493">
        <v>44.25</v>
      </c>
      <c r="Z493">
        <v>0</v>
      </c>
      <c r="AA493">
        <v>44.25</v>
      </c>
      <c r="AB493">
        <v>100</v>
      </c>
      <c r="AC493">
        <v>68.076899999999995</v>
      </c>
      <c r="AD493">
        <v>100</v>
      </c>
      <c r="AE493">
        <v>68.076899999999995</v>
      </c>
      <c r="AF493">
        <v>0</v>
      </c>
      <c r="AG493">
        <v>68</v>
      </c>
    </row>
    <row r="494" spans="1:33" x14ac:dyDescent="0.25">
      <c r="A494">
        <v>100012</v>
      </c>
      <c r="B494" t="s">
        <v>64</v>
      </c>
      <c r="C494" t="s">
        <v>65</v>
      </c>
      <c r="D494" t="s">
        <v>91</v>
      </c>
      <c r="F494" t="s">
        <v>96</v>
      </c>
      <c r="G494" t="s">
        <v>103</v>
      </c>
      <c r="H494">
        <v>2017000212</v>
      </c>
      <c r="I494">
        <v>70</v>
      </c>
      <c r="J494">
        <v>66</v>
      </c>
      <c r="K494">
        <v>100</v>
      </c>
      <c r="L494">
        <v>94</v>
      </c>
      <c r="M494" t="s">
        <v>94</v>
      </c>
      <c r="N494" t="b">
        <f t="shared" si="7"/>
        <v>1</v>
      </c>
      <c r="O494">
        <v>100012</v>
      </c>
      <c r="P494" t="s">
        <v>64</v>
      </c>
      <c r="Q494" t="s">
        <v>65</v>
      </c>
      <c r="R494" t="s">
        <v>91</v>
      </c>
      <c r="T494" t="s">
        <v>96</v>
      </c>
      <c r="U494" t="s">
        <v>103</v>
      </c>
      <c r="W494">
        <v>2017000212</v>
      </c>
      <c r="X494">
        <v>70</v>
      </c>
      <c r="Y494">
        <v>66</v>
      </c>
      <c r="Z494">
        <v>0</v>
      </c>
      <c r="AA494">
        <v>66</v>
      </c>
      <c r="AB494">
        <v>100</v>
      </c>
      <c r="AC494">
        <v>94.285700000000006</v>
      </c>
      <c r="AD494">
        <v>100</v>
      </c>
      <c r="AE494">
        <v>94.285700000000006</v>
      </c>
      <c r="AF494">
        <v>0</v>
      </c>
      <c r="AG494">
        <v>94</v>
      </c>
    </row>
    <row r="495" spans="1:33" x14ac:dyDescent="0.25">
      <c r="A495">
        <v>100012</v>
      </c>
      <c r="B495" t="s">
        <v>64</v>
      </c>
      <c r="C495" t="s">
        <v>65</v>
      </c>
      <c r="D495" t="s">
        <v>91</v>
      </c>
      <c r="F495" t="s">
        <v>96</v>
      </c>
      <c r="G495" t="s">
        <v>103</v>
      </c>
      <c r="H495">
        <v>2017000213</v>
      </c>
      <c r="I495">
        <v>70</v>
      </c>
      <c r="J495">
        <v>54.5</v>
      </c>
      <c r="K495">
        <v>100</v>
      </c>
      <c r="L495">
        <v>78</v>
      </c>
      <c r="M495" t="s">
        <v>101</v>
      </c>
      <c r="N495" t="b">
        <f t="shared" si="7"/>
        <v>1</v>
      </c>
      <c r="O495">
        <v>100012</v>
      </c>
      <c r="P495" t="s">
        <v>64</v>
      </c>
      <c r="Q495" t="s">
        <v>65</v>
      </c>
      <c r="R495" t="s">
        <v>91</v>
      </c>
      <c r="T495" t="s">
        <v>96</v>
      </c>
      <c r="U495" t="s">
        <v>103</v>
      </c>
      <c r="W495">
        <v>2017000213</v>
      </c>
      <c r="X495">
        <v>70</v>
      </c>
      <c r="Y495">
        <v>54.5</v>
      </c>
      <c r="Z495">
        <v>0</v>
      </c>
      <c r="AA495">
        <v>54.5</v>
      </c>
      <c r="AB495">
        <v>100</v>
      </c>
      <c r="AC495">
        <v>77.857100000000003</v>
      </c>
      <c r="AD495">
        <v>100</v>
      </c>
      <c r="AE495">
        <v>77.857100000000003</v>
      </c>
      <c r="AF495">
        <v>0</v>
      </c>
      <c r="AG495">
        <v>78</v>
      </c>
    </row>
    <row r="496" spans="1:33" x14ac:dyDescent="0.25">
      <c r="A496">
        <v>100012</v>
      </c>
      <c r="B496" t="s">
        <v>64</v>
      </c>
      <c r="C496" t="s">
        <v>65</v>
      </c>
      <c r="D496" t="s">
        <v>91</v>
      </c>
      <c r="F496" t="s">
        <v>67</v>
      </c>
      <c r="G496" t="s">
        <v>103</v>
      </c>
      <c r="H496">
        <v>2018000047</v>
      </c>
      <c r="I496">
        <v>65</v>
      </c>
      <c r="J496">
        <v>65</v>
      </c>
      <c r="K496">
        <v>100</v>
      </c>
      <c r="L496">
        <v>100</v>
      </c>
      <c r="M496" t="s">
        <v>94</v>
      </c>
      <c r="N496" t="b">
        <f t="shared" si="7"/>
        <v>1</v>
      </c>
      <c r="O496">
        <v>100012</v>
      </c>
      <c r="P496" t="s">
        <v>64</v>
      </c>
      <c r="Q496" t="s">
        <v>65</v>
      </c>
      <c r="R496" t="s">
        <v>91</v>
      </c>
      <c r="T496" t="s">
        <v>67</v>
      </c>
      <c r="U496" t="s">
        <v>103</v>
      </c>
      <c r="W496">
        <v>2018000047</v>
      </c>
      <c r="X496">
        <v>65</v>
      </c>
      <c r="Y496">
        <v>65</v>
      </c>
      <c r="Z496">
        <v>0</v>
      </c>
      <c r="AA496">
        <v>65</v>
      </c>
      <c r="AB496">
        <v>100</v>
      </c>
      <c r="AC496">
        <v>100</v>
      </c>
      <c r="AD496">
        <v>100</v>
      </c>
      <c r="AE496">
        <v>100</v>
      </c>
      <c r="AF496">
        <v>0</v>
      </c>
      <c r="AG496">
        <v>100</v>
      </c>
    </row>
    <row r="497" spans="1:33" x14ac:dyDescent="0.25">
      <c r="A497">
        <v>100012</v>
      </c>
      <c r="B497" t="s">
        <v>64</v>
      </c>
      <c r="C497" t="s">
        <v>65</v>
      </c>
      <c r="D497" t="s">
        <v>91</v>
      </c>
      <c r="F497" t="s">
        <v>92</v>
      </c>
      <c r="G497" t="s">
        <v>103</v>
      </c>
      <c r="H497">
        <v>2018000090</v>
      </c>
      <c r="I497">
        <v>65</v>
      </c>
      <c r="J497">
        <v>58</v>
      </c>
      <c r="K497">
        <v>100</v>
      </c>
      <c r="L497">
        <v>89</v>
      </c>
      <c r="M497" t="s">
        <v>95</v>
      </c>
      <c r="N497" t="b">
        <f t="shared" si="7"/>
        <v>1</v>
      </c>
      <c r="O497">
        <v>100012</v>
      </c>
      <c r="P497" t="s">
        <v>64</v>
      </c>
      <c r="Q497" t="s">
        <v>65</v>
      </c>
      <c r="R497" t="s">
        <v>91</v>
      </c>
      <c r="T497" t="s">
        <v>92</v>
      </c>
      <c r="U497" t="s">
        <v>103</v>
      </c>
      <c r="W497">
        <v>2018000090</v>
      </c>
      <c r="X497">
        <v>65</v>
      </c>
      <c r="Y497">
        <v>58</v>
      </c>
      <c r="Z497">
        <v>0</v>
      </c>
      <c r="AA497">
        <v>58</v>
      </c>
      <c r="AB497">
        <v>100</v>
      </c>
      <c r="AC497">
        <v>89.230699999999999</v>
      </c>
      <c r="AD497">
        <v>100</v>
      </c>
      <c r="AE497">
        <v>89.230699999999999</v>
      </c>
      <c r="AF497">
        <v>0</v>
      </c>
      <c r="AG497">
        <v>89</v>
      </c>
    </row>
    <row r="498" spans="1:33" x14ac:dyDescent="0.25">
      <c r="A498">
        <v>100012</v>
      </c>
      <c r="B498" t="s">
        <v>64</v>
      </c>
      <c r="C498" t="s">
        <v>65</v>
      </c>
      <c r="D498" t="s">
        <v>91</v>
      </c>
      <c r="F498" t="s">
        <v>97</v>
      </c>
      <c r="G498" t="s">
        <v>103</v>
      </c>
      <c r="H498">
        <v>2018000108</v>
      </c>
      <c r="I498">
        <v>70</v>
      </c>
      <c r="J498">
        <v>57.5</v>
      </c>
      <c r="K498">
        <v>100</v>
      </c>
      <c r="L498">
        <v>82</v>
      </c>
      <c r="M498" t="s">
        <v>95</v>
      </c>
      <c r="N498" t="b">
        <f t="shared" si="7"/>
        <v>1</v>
      </c>
      <c r="O498">
        <v>100012</v>
      </c>
      <c r="P498" t="s">
        <v>64</v>
      </c>
      <c r="Q498" t="s">
        <v>65</v>
      </c>
      <c r="R498" t="s">
        <v>91</v>
      </c>
      <c r="T498" t="s">
        <v>97</v>
      </c>
      <c r="U498" t="s">
        <v>103</v>
      </c>
      <c r="W498">
        <v>2018000108</v>
      </c>
      <c r="X498">
        <v>70</v>
      </c>
      <c r="Y498">
        <v>57.5</v>
      </c>
      <c r="Z498">
        <v>0</v>
      </c>
      <c r="AA498">
        <v>57.5</v>
      </c>
      <c r="AB498">
        <v>100</v>
      </c>
      <c r="AC498">
        <v>82.142799999999994</v>
      </c>
      <c r="AD498">
        <v>100</v>
      </c>
      <c r="AE498">
        <v>82.142799999999994</v>
      </c>
      <c r="AF498">
        <v>0</v>
      </c>
      <c r="AG498">
        <v>82</v>
      </c>
    </row>
    <row r="499" spans="1:33" x14ac:dyDescent="0.25">
      <c r="A499">
        <v>100012</v>
      </c>
      <c r="B499" t="s">
        <v>64</v>
      </c>
      <c r="C499" t="s">
        <v>65</v>
      </c>
      <c r="D499" t="s">
        <v>91</v>
      </c>
      <c r="F499" t="s">
        <v>67</v>
      </c>
      <c r="G499" t="s">
        <v>103</v>
      </c>
      <c r="H499">
        <v>2018000160</v>
      </c>
      <c r="I499">
        <v>70</v>
      </c>
      <c r="J499">
        <v>70</v>
      </c>
      <c r="K499">
        <v>100</v>
      </c>
      <c r="L499">
        <v>100</v>
      </c>
      <c r="M499" t="s">
        <v>94</v>
      </c>
      <c r="N499" t="b">
        <f t="shared" si="7"/>
        <v>1</v>
      </c>
      <c r="O499">
        <v>100012</v>
      </c>
      <c r="P499" t="s">
        <v>64</v>
      </c>
      <c r="Q499" t="s">
        <v>65</v>
      </c>
      <c r="R499" t="s">
        <v>91</v>
      </c>
      <c r="T499" t="s">
        <v>67</v>
      </c>
      <c r="U499" t="s">
        <v>103</v>
      </c>
      <c r="W499">
        <v>2018000160</v>
      </c>
      <c r="X499">
        <v>70</v>
      </c>
      <c r="Y499">
        <v>70</v>
      </c>
      <c r="Z499">
        <v>0</v>
      </c>
      <c r="AA499">
        <v>70</v>
      </c>
      <c r="AB499">
        <v>100</v>
      </c>
      <c r="AC499">
        <v>100</v>
      </c>
      <c r="AD499">
        <v>100</v>
      </c>
      <c r="AE499">
        <v>100</v>
      </c>
      <c r="AF499">
        <v>0</v>
      </c>
      <c r="AG499">
        <v>100</v>
      </c>
    </row>
    <row r="500" spans="1:33" x14ac:dyDescent="0.25">
      <c r="A500">
        <v>100012</v>
      </c>
      <c r="B500" t="s">
        <v>64</v>
      </c>
      <c r="C500" t="s">
        <v>65</v>
      </c>
      <c r="D500" t="s">
        <v>91</v>
      </c>
      <c r="F500" t="s">
        <v>92</v>
      </c>
      <c r="G500" t="s">
        <v>103</v>
      </c>
      <c r="H500">
        <v>2018000187</v>
      </c>
      <c r="I500">
        <v>65</v>
      </c>
      <c r="J500">
        <v>64.25</v>
      </c>
      <c r="K500">
        <v>100</v>
      </c>
      <c r="L500">
        <v>99</v>
      </c>
      <c r="M500" t="s">
        <v>94</v>
      </c>
      <c r="N500" t="b">
        <f t="shared" si="7"/>
        <v>1</v>
      </c>
      <c r="O500">
        <v>100012</v>
      </c>
      <c r="P500" t="s">
        <v>64</v>
      </c>
      <c r="Q500" t="s">
        <v>65</v>
      </c>
      <c r="R500" t="s">
        <v>91</v>
      </c>
      <c r="T500" t="s">
        <v>92</v>
      </c>
      <c r="U500" t="s">
        <v>103</v>
      </c>
      <c r="W500">
        <v>2018000187</v>
      </c>
      <c r="X500">
        <v>65</v>
      </c>
      <c r="Y500">
        <v>64.25</v>
      </c>
      <c r="Z500">
        <v>0</v>
      </c>
      <c r="AA500">
        <v>64.25</v>
      </c>
      <c r="AB500">
        <v>100</v>
      </c>
      <c r="AC500">
        <v>98.846100000000007</v>
      </c>
      <c r="AD500">
        <v>100</v>
      </c>
      <c r="AE500">
        <v>98.846100000000007</v>
      </c>
      <c r="AF500">
        <v>0</v>
      </c>
      <c r="AG500">
        <v>99</v>
      </c>
    </row>
    <row r="501" spans="1:33" x14ac:dyDescent="0.25">
      <c r="A501">
        <v>100012</v>
      </c>
      <c r="B501" t="s">
        <v>64</v>
      </c>
      <c r="C501" t="s">
        <v>65</v>
      </c>
      <c r="D501" t="s">
        <v>91</v>
      </c>
      <c r="F501" t="s">
        <v>92</v>
      </c>
      <c r="G501" t="s">
        <v>103</v>
      </c>
      <c r="H501">
        <v>2018000218</v>
      </c>
      <c r="I501">
        <v>70</v>
      </c>
      <c r="J501">
        <v>66</v>
      </c>
      <c r="K501">
        <v>100</v>
      </c>
      <c r="L501">
        <v>94</v>
      </c>
      <c r="M501" t="s">
        <v>94</v>
      </c>
      <c r="N501" t="b">
        <f t="shared" si="7"/>
        <v>1</v>
      </c>
      <c r="O501">
        <v>100012</v>
      </c>
      <c r="P501" t="s">
        <v>64</v>
      </c>
      <c r="Q501" t="s">
        <v>65</v>
      </c>
      <c r="R501" t="s">
        <v>91</v>
      </c>
      <c r="T501" t="s">
        <v>92</v>
      </c>
      <c r="U501" t="s">
        <v>103</v>
      </c>
      <c r="W501">
        <v>2018000218</v>
      </c>
      <c r="X501">
        <v>70</v>
      </c>
      <c r="Y501">
        <v>66</v>
      </c>
      <c r="Z501">
        <v>0</v>
      </c>
      <c r="AA501">
        <v>66</v>
      </c>
      <c r="AB501">
        <v>100</v>
      </c>
      <c r="AC501">
        <v>94.285700000000006</v>
      </c>
      <c r="AD501">
        <v>100</v>
      </c>
      <c r="AE501">
        <v>94.285700000000006</v>
      </c>
      <c r="AF501">
        <v>0</v>
      </c>
      <c r="AG501">
        <v>94</v>
      </c>
    </row>
    <row r="502" spans="1:33" x14ac:dyDescent="0.25">
      <c r="A502">
        <v>100012</v>
      </c>
      <c r="B502" t="s">
        <v>64</v>
      </c>
      <c r="C502" t="s">
        <v>65</v>
      </c>
      <c r="D502" t="s">
        <v>91</v>
      </c>
      <c r="F502" t="s">
        <v>92</v>
      </c>
      <c r="G502" t="s">
        <v>103</v>
      </c>
      <c r="H502">
        <v>2018000242</v>
      </c>
      <c r="I502">
        <v>70</v>
      </c>
      <c r="J502">
        <v>61</v>
      </c>
      <c r="K502">
        <v>100</v>
      </c>
      <c r="L502">
        <v>87</v>
      </c>
      <c r="M502" t="s">
        <v>95</v>
      </c>
      <c r="N502" t="b">
        <f t="shared" si="7"/>
        <v>1</v>
      </c>
      <c r="O502">
        <v>100012</v>
      </c>
      <c r="P502" t="s">
        <v>64</v>
      </c>
      <c r="Q502" t="s">
        <v>65</v>
      </c>
      <c r="R502" t="s">
        <v>91</v>
      </c>
      <c r="T502" t="s">
        <v>92</v>
      </c>
      <c r="U502" t="s">
        <v>103</v>
      </c>
      <c r="W502">
        <v>2018000242</v>
      </c>
      <c r="X502">
        <v>70</v>
      </c>
      <c r="Y502">
        <v>61</v>
      </c>
      <c r="Z502">
        <v>0</v>
      </c>
      <c r="AA502">
        <v>61</v>
      </c>
      <c r="AB502">
        <v>100</v>
      </c>
      <c r="AC502">
        <v>87.142799999999994</v>
      </c>
      <c r="AD502">
        <v>100</v>
      </c>
      <c r="AE502">
        <v>87.142799999999994</v>
      </c>
      <c r="AF502">
        <v>0</v>
      </c>
      <c r="AG502">
        <v>87</v>
      </c>
    </row>
    <row r="503" spans="1:33" x14ac:dyDescent="0.25">
      <c r="A503">
        <v>100012</v>
      </c>
      <c r="B503" t="s">
        <v>64</v>
      </c>
      <c r="C503" t="s">
        <v>65</v>
      </c>
      <c r="D503" t="s">
        <v>91</v>
      </c>
      <c r="F503" t="s">
        <v>96</v>
      </c>
      <c r="G503" t="s">
        <v>103</v>
      </c>
      <c r="H503">
        <v>2018000259</v>
      </c>
      <c r="I503">
        <v>70</v>
      </c>
      <c r="J503">
        <v>67.75</v>
      </c>
      <c r="K503">
        <v>100</v>
      </c>
      <c r="L503">
        <v>97</v>
      </c>
      <c r="M503" t="s">
        <v>94</v>
      </c>
      <c r="N503" t="b">
        <f t="shared" si="7"/>
        <v>1</v>
      </c>
      <c r="O503">
        <v>100012</v>
      </c>
      <c r="P503" t="s">
        <v>64</v>
      </c>
      <c r="Q503" t="s">
        <v>65</v>
      </c>
      <c r="R503" t="s">
        <v>91</v>
      </c>
      <c r="T503" t="s">
        <v>96</v>
      </c>
      <c r="U503" t="s">
        <v>103</v>
      </c>
      <c r="W503">
        <v>2018000259</v>
      </c>
      <c r="X503">
        <v>70</v>
      </c>
      <c r="Y503">
        <v>67.75</v>
      </c>
      <c r="Z503">
        <v>0</v>
      </c>
      <c r="AA503">
        <v>67.75</v>
      </c>
      <c r="AB503">
        <v>100</v>
      </c>
      <c r="AC503">
        <v>96.785700000000006</v>
      </c>
      <c r="AD503">
        <v>100</v>
      </c>
      <c r="AE503">
        <v>96.785700000000006</v>
      </c>
      <c r="AF503">
        <v>0</v>
      </c>
      <c r="AG503">
        <v>97</v>
      </c>
    </row>
    <row r="504" spans="1:33" x14ac:dyDescent="0.25">
      <c r="A504">
        <v>100012</v>
      </c>
      <c r="B504" t="s">
        <v>64</v>
      </c>
      <c r="C504" t="s">
        <v>65</v>
      </c>
      <c r="D504" t="s">
        <v>91</v>
      </c>
      <c r="F504" t="s">
        <v>97</v>
      </c>
      <c r="G504" t="s">
        <v>103</v>
      </c>
      <c r="H504">
        <v>2018000314</v>
      </c>
      <c r="I504">
        <v>65</v>
      </c>
      <c r="J504">
        <v>58</v>
      </c>
      <c r="K504">
        <v>100</v>
      </c>
      <c r="L504">
        <v>89</v>
      </c>
      <c r="M504" t="s">
        <v>95</v>
      </c>
      <c r="N504" t="b">
        <f t="shared" si="7"/>
        <v>1</v>
      </c>
      <c r="O504">
        <v>100012</v>
      </c>
      <c r="P504" t="s">
        <v>64</v>
      </c>
      <c r="Q504" t="s">
        <v>65</v>
      </c>
      <c r="R504" t="s">
        <v>91</v>
      </c>
      <c r="T504" t="s">
        <v>97</v>
      </c>
      <c r="U504" t="s">
        <v>103</v>
      </c>
      <c r="W504">
        <v>2018000314</v>
      </c>
      <c r="X504">
        <v>65</v>
      </c>
      <c r="Y504">
        <v>58</v>
      </c>
      <c r="Z504">
        <v>0</v>
      </c>
      <c r="AA504">
        <v>58</v>
      </c>
      <c r="AB504">
        <v>100</v>
      </c>
      <c r="AC504">
        <v>89.230699999999999</v>
      </c>
      <c r="AD504">
        <v>100</v>
      </c>
      <c r="AE504">
        <v>89.230699999999999</v>
      </c>
      <c r="AF504">
        <v>0</v>
      </c>
      <c r="AG504">
        <v>89</v>
      </c>
    </row>
    <row r="505" spans="1:33" x14ac:dyDescent="0.25">
      <c r="A505">
        <v>100012</v>
      </c>
      <c r="B505" t="s">
        <v>64</v>
      </c>
      <c r="C505" t="s">
        <v>65</v>
      </c>
      <c r="D505" t="s">
        <v>91</v>
      </c>
      <c r="F505" t="s">
        <v>96</v>
      </c>
      <c r="G505" t="s">
        <v>103</v>
      </c>
      <c r="H505">
        <v>20180000071</v>
      </c>
      <c r="I505">
        <v>70</v>
      </c>
      <c r="J505">
        <v>54.5</v>
      </c>
      <c r="K505">
        <v>100</v>
      </c>
      <c r="L505">
        <v>78</v>
      </c>
      <c r="M505" t="s">
        <v>101</v>
      </c>
      <c r="N505" t="b">
        <f t="shared" si="7"/>
        <v>1</v>
      </c>
      <c r="O505">
        <v>100012</v>
      </c>
      <c r="P505" t="s">
        <v>64</v>
      </c>
      <c r="Q505" t="s">
        <v>65</v>
      </c>
      <c r="R505" t="s">
        <v>91</v>
      </c>
      <c r="T505" t="s">
        <v>96</v>
      </c>
      <c r="U505" t="s">
        <v>103</v>
      </c>
      <c r="W505">
        <v>20180000071</v>
      </c>
      <c r="X505">
        <v>70</v>
      </c>
      <c r="Y505">
        <v>54.5</v>
      </c>
      <c r="Z505">
        <v>0</v>
      </c>
      <c r="AA505">
        <v>54.5</v>
      </c>
      <c r="AB505">
        <v>100</v>
      </c>
      <c r="AC505">
        <v>77.857100000000003</v>
      </c>
      <c r="AD505">
        <v>100</v>
      </c>
      <c r="AE505">
        <v>77.857100000000003</v>
      </c>
      <c r="AF505">
        <v>0</v>
      </c>
      <c r="AG505">
        <v>78</v>
      </c>
    </row>
    <row r="506" spans="1:33" x14ac:dyDescent="0.25">
      <c r="A506">
        <v>100012</v>
      </c>
      <c r="B506" t="s">
        <v>64</v>
      </c>
      <c r="C506" t="s">
        <v>65</v>
      </c>
      <c r="D506" t="s">
        <v>91</v>
      </c>
      <c r="F506" t="s">
        <v>97</v>
      </c>
      <c r="G506" t="s">
        <v>103</v>
      </c>
      <c r="H506">
        <v>20180000481</v>
      </c>
      <c r="I506">
        <v>70</v>
      </c>
      <c r="J506">
        <v>48.75</v>
      </c>
      <c r="K506">
        <v>100</v>
      </c>
      <c r="L506">
        <v>70</v>
      </c>
      <c r="M506" t="s">
        <v>101</v>
      </c>
      <c r="N506" t="b">
        <f t="shared" si="7"/>
        <v>1</v>
      </c>
      <c r="O506">
        <v>100012</v>
      </c>
      <c r="P506" t="s">
        <v>64</v>
      </c>
      <c r="Q506" t="s">
        <v>65</v>
      </c>
      <c r="R506" t="s">
        <v>91</v>
      </c>
      <c r="T506" t="s">
        <v>97</v>
      </c>
      <c r="U506" t="s">
        <v>103</v>
      </c>
      <c r="W506">
        <v>20180000481</v>
      </c>
      <c r="X506">
        <v>70</v>
      </c>
      <c r="Y506">
        <v>48.75</v>
      </c>
      <c r="Z506">
        <v>0</v>
      </c>
      <c r="AA506">
        <v>48.75</v>
      </c>
      <c r="AB506">
        <v>100</v>
      </c>
      <c r="AC506">
        <v>69.642799999999994</v>
      </c>
      <c r="AD506">
        <v>100</v>
      </c>
      <c r="AE506">
        <v>69.642799999999994</v>
      </c>
      <c r="AF506">
        <v>0</v>
      </c>
      <c r="AG506">
        <v>70</v>
      </c>
    </row>
    <row r="507" spans="1:33" x14ac:dyDescent="0.25">
      <c r="A507">
        <v>100012</v>
      </c>
      <c r="B507" t="s">
        <v>64</v>
      </c>
      <c r="C507" t="s">
        <v>65</v>
      </c>
      <c r="D507" t="s">
        <v>91</v>
      </c>
      <c r="F507" t="s">
        <v>92</v>
      </c>
      <c r="G507" t="s">
        <v>103</v>
      </c>
      <c r="H507">
        <v>20180001261</v>
      </c>
      <c r="I507">
        <v>70</v>
      </c>
      <c r="J507">
        <v>66</v>
      </c>
      <c r="K507">
        <v>100</v>
      </c>
      <c r="L507">
        <v>94</v>
      </c>
      <c r="M507" t="s">
        <v>94</v>
      </c>
      <c r="N507" t="b">
        <f t="shared" si="7"/>
        <v>1</v>
      </c>
      <c r="O507">
        <v>100012</v>
      </c>
      <c r="P507" t="s">
        <v>64</v>
      </c>
      <c r="Q507" t="s">
        <v>65</v>
      </c>
      <c r="R507" t="s">
        <v>91</v>
      </c>
      <c r="T507" t="s">
        <v>92</v>
      </c>
      <c r="U507" t="s">
        <v>103</v>
      </c>
      <c r="W507">
        <v>20180001261</v>
      </c>
      <c r="X507">
        <v>70</v>
      </c>
      <c r="Y507">
        <v>66</v>
      </c>
      <c r="Z507">
        <v>0</v>
      </c>
      <c r="AA507">
        <v>66</v>
      </c>
      <c r="AB507">
        <v>100</v>
      </c>
      <c r="AC507">
        <v>94.285700000000006</v>
      </c>
      <c r="AD507">
        <v>100</v>
      </c>
      <c r="AE507">
        <v>94.285700000000006</v>
      </c>
      <c r="AF507">
        <v>0</v>
      </c>
      <c r="AG507">
        <v>94</v>
      </c>
    </row>
    <row r="508" spans="1:33" x14ac:dyDescent="0.25">
      <c r="A508">
        <v>100012</v>
      </c>
      <c r="B508" t="s">
        <v>64</v>
      </c>
      <c r="C508" t="s">
        <v>65</v>
      </c>
      <c r="D508" t="s">
        <v>91</v>
      </c>
      <c r="F508" t="s">
        <v>92</v>
      </c>
      <c r="G508" t="s">
        <v>76</v>
      </c>
      <c r="H508">
        <v>2017000140</v>
      </c>
      <c r="I508">
        <v>75</v>
      </c>
      <c r="J508">
        <v>72.75</v>
      </c>
      <c r="K508">
        <v>100</v>
      </c>
      <c r="L508">
        <v>97</v>
      </c>
      <c r="M508" t="s">
        <v>94</v>
      </c>
      <c r="N508" t="b">
        <f t="shared" si="7"/>
        <v>1</v>
      </c>
      <c r="O508">
        <v>100012</v>
      </c>
      <c r="P508" t="s">
        <v>64</v>
      </c>
      <c r="Q508" t="s">
        <v>65</v>
      </c>
      <c r="R508" t="s">
        <v>91</v>
      </c>
      <c r="T508" t="s">
        <v>92</v>
      </c>
      <c r="U508" t="s">
        <v>76</v>
      </c>
      <c r="W508">
        <v>2017000140</v>
      </c>
      <c r="X508">
        <v>75</v>
      </c>
      <c r="Y508">
        <v>72.75</v>
      </c>
      <c r="Z508">
        <v>0</v>
      </c>
      <c r="AA508">
        <v>72.75</v>
      </c>
      <c r="AB508">
        <v>100</v>
      </c>
      <c r="AC508">
        <v>97</v>
      </c>
      <c r="AD508">
        <v>100</v>
      </c>
      <c r="AE508">
        <v>97</v>
      </c>
      <c r="AF508">
        <v>0</v>
      </c>
      <c r="AG508">
        <v>97</v>
      </c>
    </row>
    <row r="509" spans="1:33" x14ac:dyDescent="0.25">
      <c r="A509">
        <v>100012</v>
      </c>
      <c r="B509" t="s">
        <v>64</v>
      </c>
      <c r="C509" t="s">
        <v>65</v>
      </c>
      <c r="D509" t="s">
        <v>91</v>
      </c>
      <c r="F509" t="s">
        <v>92</v>
      </c>
      <c r="G509" t="s">
        <v>76</v>
      </c>
      <c r="H509">
        <v>2017000141</v>
      </c>
      <c r="I509">
        <v>75</v>
      </c>
      <c r="J509">
        <v>69</v>
      </c>
      <c r="K509">
        <v>100</v>
      </c>
      <c r="L509">
        <v>92</v>
      </c>
      <c r="M509" t="s">
        <v>94</v>
      </c>
      <c r="N509" t="b">
        <f t="shared" si="7"/>
        <v>1</v>
      </c>
      <c r="O509">
        <v>100012</v>
      </c>
      <c r="P509" t="s">
        <v>64</v>
      </c>
      <c r="Q509" t="s">
        <v>65</v>
      </c>
      <c r="R509" t="s">
        <v>91</v>
      </c>
      <c r="T509" t="s">
        <v>92</v>
      </c>
      <c r="U509" t="s">
        <v>76</v>
      </c>
      <c r="W509">
        <v>2017000141</v>
      </c>
      <c r="X509">
        <v>75</v>
      </c>
      <c r="Y509">
        <v>69</v>
      </c>
      <c r="Z509">
        <v>0</v>
      </c>
      <c r="AA509">
        <v>69</v>
      </c>
      <c r="AB509">
        <v>100</v>
      </c>
      <c r="AC509">
        <v>92</v>
      </c>
      <c r="AD509">
        <v>100</v>
      </c>
      <c r="AE509">
        <v>92</v>
      </c>
      <c r="AF509">
        <v>0</v>
      </c>
      <c r="AG509">
        <v>92</v>
      </c>
    </row>
    <row r="510" spans="1:33" x14ac:dyDescent="0.25">
      <c r="A510">
        <v>100012</v>
      </c>
      <c r="B510" t="s">
        <v>64</v>
      </c>
      <c r="C510" t="s">
        <v>65</v>
      </c>
      <c r="D510" t="s">
        <v>91</v>
      </c>
      <c r="F510" t="s">
        <v>92</v>
      </c>
      <c r="G510" t="s">
        <v>76</v>
      </c>
      <c r="H510">
        <v>2017000142</v>
      </c>
      <c r="I510">
        <v>75</v>
      </c>
      <c r="J510">
        <v>61</v>
      </c>
      <c r="K510">
        <v>100</v>
      </c>
      <c r="L510">
        <v>81</v>
      </c>
      <c r="M510" t="s">
        <v>95</v>
      </c>
      <c r="N510" t="b">
        <f t="shared" si="7"/>
        <v>1</v>
      </c>
      <c r="O510">
        <v>100012</v>
      </c>
      <c r="P510" t="s">
        <v>64</v>
      </c>
      <c r="Q510" t="s">
        <v>65</v>
      </c>
      <c r="R510" t="s">
        <v>91</v>
      </c>
      <c r="T510" t="s">
        <v>92</v>
      </c>
      <c r="U510" t="s">
        <v>76</v>
      </c>
      <c r="W510">
        <v>2017000142</v>
      </c>
      <c r="X510">
        <v>75</v>
      </c>
      <c r="Y510">
        <v>61</v>
      </c>
      <c r="Z510">
        <v>0</v>
      </c>
      <c r="AA510">
        <v>61</v>
      </c>
      <c r="AB510">
        <v>100</v>
      </c>
      <c r="AC510">
        <v>81.333299999999994</v>
      </c>
      <c r="AD510">
        <v>100</v>
      </c>
      <c r="AE510">
        <v>81.333299999999994</v>
      </c>
      <c r="AF510">
        <v>0</v>
      </c>
      <c r="AG510">
        <v>81</v>
      </c>
    </row>
    <row r="511" spans="1:33" x14ac:dyDescent="0.25">
      <c r="A511">
        <v>100012</v>
      </c>
      <c r="B511" t="s">
        <v>64</v>
      </c>
      <c r="C511" t="s">
        <v>65</v>
      </c>
      <c r="D511" t="s">
        <v>91</v>
      </c>
      <c r="F511" t="s">
        <v>92</v>
      </c>
      <c r="G511" t="s">
        <v>76</v>
      </c>
      <c r="H511">
        <v>2017000143</v>
      </c>
      <c r="I511">
        <v>75</v>
      </c>
      <c r="J511">
        <v>66.75</v>
      </c>
      <c r="K511">
        <v>100</v>
      </c>
      <c r="L511">
        <v>89</v>
      </c>
      <c r="M511" t="s">
        <v>95</v>
      </c>
      <c r="N511" t="b">
        <f t="shared" si="7"/>
        <v>1</v>
      </c>
      <c r="O511">
        <v>100012</v>
      </c>
      <c r="P511" t="s">
        <v>64</v>
      </c>
      <c r="Q511" t="s">
        <v>65</v>
      </c>
      <c r="R511" t="s">
        <v>91</v>
      </c>
      <c r="T511" t="s">
        <v>92</v>
      </c>
      <c r="U511" t="s">
        <v>76</v>
      </c>
      <c r="W511">
        <v>2017000143</v>
      </c>
      <c r="X511">
        <v>75</v>
      </c>
      <c r="Y511">
        <v>66.75</v>
      </c>
      <c r="Z511">
        <v>0</v>
      </c>
      <c r="AA511">
        <v>66.75</v>
      </c>
      <c r="AB511">
        <v>100</v>
      </c>
      <c r="AC511">
        <v>89</v>
      </c>
      <c r="AD511">
        <v>100</v>
      </c>
      <c r="AE511">
        <v>89</v>
      </c>
      <c r="AF511">
        <v>0</v>
      </c>
      <c r="AG511">
        <v>89</v>
      </c>
    </row>
    <row r="512" spans="1:33" x14ac:dyDescent="0.25">
      <c r="A512">
        <v>100012</v>
      </c>
      <c r="B512" t="s">
        <v>64</v>
      </c>
      <c r="C512" t="s">
        <v>65</v>
      </c>
      <c r="D512" t="s">
        <v>91</v>
      </c>
      <c r="F512" t="s">
        <v>92</v>
      </c>
      <c r="G512" t="s">
        <v>76</v>
      </c>
      <c r="H512">
        <v>2017000144</v>
      </c>
      <c r="I512">
        <v>75</v>
      </c>
      <c r="J512">
        <v>74.5</v>
      </c>
      <c r="K512">
        <v>100</v>
      </c>
      <c r="L512">
        <v>99</v>
      </c>
      <c r="M512" t="s">
        <v>94</v>
      </c>
      <c r="N512" t="b">
        <f t="shared" si="7"/>
        <v>1</v>
      </c>
      <c r="O512">
        <v>100012</v>
      </c>
      <c r="P512" t="s">
        <v>64</v>
      </c>
      <c r="Q512" t="s">
        <v>65</v>
      </c>
      <c r="R512" t="s">
        <v>91</v>
      </c>
      <c r="T512" t="s">
        <v>92</v>
      </c>
      <c r="U512" t="s">
        <v>76</v>
      </c>
      <c r="W512">
        <v>2017000144</v>
      </c>
      <c r="X512">
        <v>75</v>
      </c>
      <c r="Y512">
        <v>74.5</v>
      </c>
      <c r="Z512">
        <v>0</v>
      </c>
      <c r="AA512">
        <v>74.5</v>
      </c>
      <c r="AB512">
        <v>100</v>
      </c>
      <c r="AC512">
        <v>99.333299999999994</v>
      </c>
      <c r="AD512">
        <v>100</v>
      </c>
      <c r="AE512">
        <v>99.333299999999994</v>
      </c>
      <c r="AF512">
        <v>0</v>
      </c>
      <c r="AG512">
        <v>99</v>
      </c>
    </row>
    <row r="513" spans="1:33" x14ac:dyDescent="0.25">
      <c r="A513">
        <v>100012</v>
      </c>
      <c r="B513" t="s">
        <v>64</v>
      </c>
      <c r="C513" t="s">
        <v>65</v>
      </c>
      <c r="D513" t="s">
        <v>91</v>
      </c>
      <c r="F513" t="s">
        <v>92</v>
      </c>
      <c r="G513" t="s">
        <v>76</v>
      </c>
      <c r="H513">
        <v>2017000145</v>
      </c>
      <c r="I513">
        <v>75</v>
      </c>
      <c r="J513">
        <v>72</v>
      </c>
      <c r="K513">
        <v>100</v>
      </c>
      <c r="L513">
        <v>96</v>
      </c>
      <c r="M513" t="s">
        <v>94</v>
      </c>
      <c r="N513" t="b">
        <f t="shared" si="7"/>
        <v>1</v>
      </c>
      <c r="O513">
        <v>100012</v>
      </c>
      <c r="P513" t="s">
        <v>64</v>
      </c>
      <c r="Q513" t="s">
        <v>65</v>
      </c>
      <c r="R513" t="s">
        <v>91</v>
      </c>
      <c r="T513" t="s">
        <v>92</v>
      </c>
      <c r="U513" t="s">
        <v>76</v>
      </c>
      <c r="W513">
        <v>2017000145</v>
      </c>
      <c r="X513">
        <v>75</v>
      </c>
      <c r="Y513">
        <v>72</v>
      </c>
      <c r="Z513">
        <v>0</v>
      </c>
      <c r="AA513">
        <v>72</v>
      </c>
      <c r="AB513">
        <v>100</v>
      </c>
      <c r="AC513">
        <v>96</v>
      </c>
      <c r="AD513">
        <v>100</v>
      </c>
      <c r="AE513">
        <v>96</v>
      </c>
      <c r="AF513">
        <v>0</v>
      </c>
      <c r="AG513">
        <v>96</v>
      </c>
    </row>
    <row r="514" spans="1:33" x14ac:dyDescent="0.25">
      <c r="A514">
        <v>100012</v>
      </c>
      <c r="B514" t="s">
        <v>64</v>
      </c>
      <c r="C514" t="s">
        <v>65</v>
      </c>
      <c r="D514" t="s">
        <v>91</v>
      </c>
      <c r="F514" t="s">
        <v>92</v>
      </c>
      <c r="G514" t="s">
        <v>76</v>
      </c>
      <c r="H514">
        <v>2017000146</v>
      </c>
      <c r="I514">
        <v>75</v>
      </c>
      <c r="J514">
        <v>73</v>
      </c>
      <c r="K514">
        <v>100</v>
      </c>
      <c r="L514">
        <v>97</v>
      </c>
      <c r="M514" t="s">
        <v>94</v>
      </c>
      <c r="N514" t="b">
        <f t="shared" si="7"/>
        <v>1</v>
      </c>
      <c r="O514">
        <v>100012</v>
      </c>
      <c r="P514" t="s">
        <v>64</v>
      </c>
      <c r="Q514" t="s">
        <v>65</v>
      </c>
      <c r="R514" t="s">
        <v>91</v>
      </c>
      <c r="T514" t="s">
        <v>92</v>
      </c>
      <c r="U514" t="s">
        <v>76</v>
      </c>
      <c r="W514">
        <v>2017000146</v>
      </c>
      <c r="X514">
        <v>75</v>
      </c>
      <c r="Y514">
        <v>73</v>
      </c>
      <c r="Z514">
        <v>0</v>
      </c>
      <c r="AA514">
        <v>73</v>
      </c>
      <c r="AB514">
        <v>100</v>
      </c>
      <c r="AC514">
        <v>97.333299999999994</v>
      </c>
      <c r="AD514">
        <v>100</v>
      </c>
      <c r="AE514">
        <v>97.333299999999994</v>
      </c>
      <c r="AF514">
        <v>0</v>
      </c>
      <c r="AG514">
        <v>97</v>
      </c>
    </row>
    <row r="515" spans="1:33" x14ac:dyDescent="0.25">
      <c r="A515">
        <v>100012</v>
      </c>
      <c r="B515" t="s">
        <v>64</v>
      </c>
      <c r="C515" t="s">
        <v>65</v>
      </c>
      <c r="D515" t="s">
        <v>91</v>
      </c>
      <c r="F515" t="s">
        <v>92</v>
      </c>
      <c r="G515" t="s">
        <v>76</v>
      </c>
      <c r="H515">
        <v>2017000147</v>
      </c>
      <c r="I515">
        <v>75</v>
      </c>
      <c r="J515">
        <v>72</v>
      </c>
      <c r="K515">
        <v>100</v>
      </c>
      <c r="L515">
        <v>96</v>
      </c>
      <c r="M515" t="s">
        <v>94</v>
      </c>
      <c r="N515" t="b">
        <f t="shared" ref="N515:N578" si="8">L515=AG515</f>
        <v>1</v>
      </c>
      <c r="O515">
        <v>100012</v>
      </c>
      <c r="P515" t="s">
        <v>64</v>
      </c>
      <c r="Q515" t="s">
        <v>65</v>
      </c>
      <c r="R515" t="s">
        <v>91</v>
      </c>
      <c r="T515" t="s">
        <v>92</v>
      </c>
      <c r="U515" t="s">
        <v>76</v>
      </c>
      <c r="W515">
        <v>2017000147</v>
      </c>
      <c r="X515">
        <v>75</v>
      </c>
      <c r="Y515">
        <v>72</v>
      </c>
      <c r="Z515">
        <v>0</v>
      </c>
      <c r="AA515">
        <v>72</v>
      </c>
      <c r="AB515">
        <v>100</v>
      </c>
      <c r="AC515">
        <v>96</v>
      </c>
      <c r="AD515">
        <v>100</v>
      </c>
      <c r="AE515">
        <v>96</v>
      </c>
      <c r="AF515">
        <v>0</v>
      </c>
      <c r="AG515">
        <v>96</v>
      </c>
    </row>
    <row r="516" spans="1:33" x14ac:dyDescent="0.25">
      <c r="A516">
        <v>100012</v>
      </c>
      <c r="B516" t="s">
        <v>64</v>
      </c>
      <c r="C516" t="s">
        <v>65</v>
      </c>
      <c r="D516" t="s">
        <v>91</v>
      </c>
      <c r="F516" t="s">
        <v>92</v>
      </c>
      <c r="G516" t="s">
        <v>76</v>
      </c>
      <c r="H516">
        <v>2017000148</v>
      </c>
      <c r="I516">
        <v>75</v>
      </c>
      <c r="J516">
        <v>72</v>
      </c>
      <c r="K516">
        <v>100</v>
      </c>
      <c r="L516">
        <v>96</v>
      </c>
      <c r="M516" t="s">
        <v>94</v>
      </c>
      <c r="N516" t="b">
        <f t="shared" si="8"/>
        <v>1</v>
      </c>
      <c r="O516">
        <v>100012</v>
      </c>
      <c r="P516" t="s">
        <v>64</v>
      </c>
      <c r="Q516" t="s">
        <v>65</v>
      </c>
      <c r="R516" t="s">
        <v>91</v>
      </c>
      <c r="T516" t="s">
        <v>92</v>
      </c>
      <c r="U516" t="s">
        <v>76</v>
      </c>
      <c r="W516">
        <v>2017000148</v>
      </c>
      <c r="X516">
        <v>75</v>
      </c>
      <c r="Y516">
        <v>72</v>
      </c>
      <c r="Z516">
        <v>0</v>
      </c>
      <c r="AA516">
        <v>72</v>
      </c>
      <c r="AB516">
        <v>100</v>
      </c>
      <c r="AC516">
        <v>96</v>
      </c>
      <c r="AD516">
        <v>100</v>
      </c>
      <c r="AE516">
        <v>96</v>
      </c>
      <c r="AF516">
        <v>0</v>
      </c>
      <c r="AG516">
        <v>96</v>
      </c>
    </row>
    <row r="517" spans="1:33" x14ac:dyDescent="0.25">
      <c r="A517">
        <v>100012</v>
      </c>
      <c r="B517" t="s">
        <v>64</v>
      </c>
      <c r="C517" t="s">
        <v>65</v>
      </c>
      <c r="D517" t="s">
        <v>91</v>
      </c>
      <c r="F517" t="s">
        <v>92</v>
      </c>
      <c r="G517" t="s">
        <v>76</v>
      </c>
      <c r="H517">
        <v>2017000149</v>
      </c>
      <c r="I517">
        <v>70</v>
      </c>
      <c r="J517">
        <v>70</v>
      </c>
      <c r="K517">
        <v>100</v>
      </c>
      <c r="L517">
        <v>100</v>
      </c>
      <c r="M517" t="s">
        <v>94</v>
      </c>
      <c r="N517" t="b">
        <f t="shared" si="8"/>
        <v>1</v>
      </c>
      <c r="O517">
        <v>100012</v>
      </c>
      <c r="P517" t="s">
        <v>64</v>
      </c>
      <c r="Q517" t="s">
        <v>65</v>
      </c>
      <c r="R517" t="s">
        <v>91</v>
      </c>
      <c r="T517" t="s">
        <v>92</v>
      </c>
      <c r="U517" t="s">
        <v>76</v>
      </c>
      <c r="W517">
        <v>2017000149</v>
      </c>
      <c r="X517">
        <v>70</v>
      </c>
      <c r="Y517">
        <v>70</v>
      </c>
      <c r="Z517">
        <v>0</v>
      </c>
      <c r="AA517">
        <v>70</v>
      </c>
      <c r="AB517">
        <v>100</v>
      </c>
      <c r="AC517">
        <v>100</v>
      </c>
      <c r="AD517">
        <v>100</v>
      </c>
      <c r="AE517">
        <v>100</v>
      </c>
      <c r="AF517">
        <v>0</v>
      </c>
      <c r="AG517">
        <v>100</v>
      </c>
    </row>
    <row r="518" spans="1:33" x14ac:dyDescent="0.25">
      <c r="A518">
        <v>100012</v>
      </c>
      <c r="B518" t="s">
        <v>64</v>
      </c>
      <c r="C518" t="s">
        <v>65</v>
      </c>
      <c r="D518" t="s">
        <v>91</v>
      </c>
      <c r="F518" t="s">
        <v>96</v>
      </c>
      <c r="G518" t="s">
        <v>76</v>
      </c>
      <c r="H518">
        <v>2017000150</v>
      </c>
      <c r="I518">
        <v>75</v>
      </c>
      <c r="J518">
        <v>74</v>
      </c>
      <c r="K518">
        <v>100</v>
      </c>
      <c r="L518">
        <v>99</v>
      </c>
      <c r="M518" t="s">
        <v>94</v>
      </c>
      <c r="N518" t="b">
        <f t="shared" si="8"/>
        <v>1</v>
      </c>
      <c r="O518">
        <v>100012</v>
      </c>
      <c r="P518" t="s">
        <v>64</v>
      </c>
      <c r="Q518" t="s">
        <v>65</v>
      </c>
      <c r="R518" t="s">
        <v>91</v>
      </c>
      <c r="T518" t="s">
        <v>96</v>
      </c>
      <c r="U518" t="s">
        <v>76</v>
      </c>
      <c r="W518">
        <v>2017000150</v>
      </c>
      <c r="X518">
        <v>75</v>
      </c>
      <c r="Y518">
        <v>74</v>
      </c>
      <c r="Z518">
        <v>0</v>
      </c>
      <c r="AA518">
        <v>74</v>
      </c>
      <c r="AB518">
        <v>100</v>
      </c>
      <c r="AC518">
        <v>98.666600000000003</v>
      </c>
      <c r="AD518">
        <v>100</v>
      </c>
      <c r="AE518">
        <v>98.666600000000003</v>
      </c>
      <c r="AF518">
        <v>0</v>
      </c>
      <c r="AG518">
        <v>99</v>
      </c>
    </row>
    <row r="519" spans="1:33" x14ac:dyDescent="0.25">
      <c r="A519">
        <v>100012</v>
      </c>
      <c r="B519" t="s">
        <v>64</v>
      </c>
      <c r="C519" t="s">
        <v>65</v>
      </c>
      <c r="D519" t="s">
        <v>91</v>
      </c>
      <c r="F519" t="s">
        <v>92</v>
      </c>
      <c r="G519" t="s">
        <v>76</v>
      </c>
      <c r="H519">
        <v>2017000151</v>
      </c>
      <c r="I519">
        <v>75</v>
      </c>
      <c r="J519">
        <v>75</v>
      </c>
      <c r="K519">
        <v>100</v>
      </c>
      <c r="L519">
        <v>100</v>
      </c>
      <c r="M519" t="s">
        <v>94</v>
      </c>
      <c r="N519" t="b">
        <f t="shared" si="8"/>
        <v>1</v>
      </c>
      <c r="O519">
        <v>100012</v>
      </c>
      <c r="P519" t="s">
        <v>64</v>
      </c>
      <c r="Q519" t="s">
        <v>65</v>
      </c>
      <c r="R519" t="s">
        <v>91</v>
      </c>
      <c r="T519" t="s">
        <v>92</v>
      </c>
      <c r="U519" t="s">
        <v>76</v>
      </c>
      <c r="W519">
        <v>2017000151</v>
      </c>
      <c r="X519">
        <v>75</v>
      </c>
      <c r="Y519">
        <v>75</v>
      </c>
      <c r="Z519">
        <v>0</v>
      </c>
      <c r="AA519">
        <v>75</v>
      </c>
      <c r="AB519">
        <v>100</v>
      </c>
      <c r="AC519">
        <v>100</v>
      </c>
      <c r="AD519">
        <v>100</v>
      </c>
      <c r="AE519">
        <v>100</v>
      </c>
      <c r="AF519">
        <v>0</v>
      </c>
      <c r="AG519">
        <v>100</v>
      </c>
    </row>
    <row r="520" spans="1:33" x14ac:dyDescent="0.25">
      <c r="A520">
        <v>100012</v>
      </c>
      <c r="B520" t="s">
        <v>64</v>
      </c>
      <c r="C520" t="s">
        <v>65</v>
      </c>
      <c r="D520" t="s">
        <v>91</v>
      </c>
      <c r="F520" t="s">
        <v>92</v>
      </c>
      <c r="G520" t="s">
        <v>76</v>
      </c>
      <c r="H520">
        <v>2017000152</v>
      </c>
      <c r="I520">
        <v>75</v>
      </c>
      <c r="J520">
        <v>62.25</v>
      </c>
      <c r="K520">
        <v>100</v>
      </c>
      <c r="L520">
        <v>83</v>
      </c>
      <c r="M520" t="s">
        <v>95</v>
      </c>
      <c r="N520" t="b">
        <f t="shared" si="8"/>
        <v>1</v>
      </c>
      <c r="O520">
        <v>100012</v>
      </c>
      <c r="P520" t="s">
        <v>64</v>
      </c>
      <c r="Q520" t="s">
        <v>65</v>
      </c>
      <c r="R520" t="s">
        <v>91</v>
      </c>
      <c r="T520" t="s">
        <v>92</v>
      </c>
      <c r="U520" t="s">
        <v>76</v>
      </c>
      <c r="W520">
        <v>2017000152</v>
      </c>
      <c r="X520">
        <v>75</v>
      </c>
      <c r="Y520">
        <v>62.25</v>
      </c>
      <c r="Z520">
        <v>0</v>
      </c>
      <c r="AA520">
        <v>62.25</v>
      </c>
      <c r="AB520">
        <v>100</v>
      </c>
      <c r="AC520">
        <v>83</v>
      </c>
      <c r="AD520">
        <v>100</v>
      </c>
      <c r="AE520">
        <v>83</v>
      </c>
      <c r="AF520">
        <v>0</v>
      </c>
      <c r="AG520">
        <v>83</v>
      </c>
    </row>
    <row r="521" spans="1:33" x14ac:dyDescent="0.25">
      <c r="A521">
        <v>100012</v>
      </c>
      <c r="B521" t="s">
        <v>64</v>
      </c>
      <c r="C521" t="s">
        <v>65</v>
      </c>
      <c r="D521" t="s">
        <v>91</v>
      </c>
      <c r="F521" t="s">
        <v>92</v>
      </c>
      <c r="G521" t="s">
        <v>76</v>
      </c>
      <c r="H521">
        <v>2017000153</v>
      </c>
      <c r="I521">
        <v>70</v>
      </c>
      <c r="J521">
        <v>60</v>
      </c>
      <c r="K521">
        <v>100</v>
      </c>
      <c r="L521">
        <v>86</v>
      </c>
      <c r="M521" t="s">
        <v>95</v>
      </c>
      <c r="N521" t="b">
        <f t="shared" si="8"/>
        <v>1</v>
      </c>
      <c r="O521">
        <v>100012</v>
      </c>
      <c r="P521" t="s">
        <v>64</v>
      </c>
      <c r="Q521" t="s">
        <v>65</v>
      </c>
      <c r="R521" t="s">
        <v>91</v>
      </c>
      <c r="T521" t="s">
        <v>92</v>
      </c>
      <c r="U521" t="s">
        <v>76</v>
      </c>
      <c r="W521">
        <v>2017000153</v>
      </c>
      <c r="X521">
        <v>70</v>
      </c>
      <c r="Y521">
        <v>60</v>
      </c>
      <c r="Z521">
        <v>0</v>
      </c>
      <c r="AA521">
        <v>60</v>
      </c>
      <c r="AB521">
        <v>100</v>
      </c>
      <c r="AC521">
        <v>85.714200000000005</v>
      </c>
      <c r="AD521">
        <v>100</v>
      </c>
      <c r="AE521">
        <v>85.714200000000005</v>
      </c>
      <c r="AF521">
        <v>0</v>
      </c>
      <c r="AG521">
        <v>86</v>
      </c>
    </row>
    <row r="522" spans="1:33" x14ac:dyDescent="0.25">
      <c r="A522">
        <v>100012</v>
      </c>
      <c r="B522" t="s">
        <v>64</v>
      </c>
      <c r="C522" t="s">
        <v>65</v>
      </c>
      <c r="D522" t="s">
        <v>91</v>
      </c>
      <c r="F522" t="s">
        <v>92</v>
      </c>
      <c r="G522" t="s">
        <v>76</v>
      </c>
      <c r="H522">
        <v>2017000154</v>
      </c>
      <c r="I522">
        <v>75</v>
      </c>
      <c r="J522">
        <v>67.5</v>
      </c>
      <c r="K522">
        <v>100</v>
      </c>
      <c r="L522">
        <v>90</v>
      </c>
      <c r="M522" t="s">
        <v>94</v>
      </c>
      <c r="N522" t="b">
        <f t="shared" si="8"/>
        <v>1</v>
      </c>
      <c r="O522">
        <v>100012</v>
      </c>
      <c r="P522" t="s">
        <v>64</v>
      </c>
      <c r="Q522" t="s">
        <v>65</v>
      </c>
      <c r="R522" t="s">
        <v>91</v>
      </c>
      <c r="T522" t="s">
        <v>92</v>
      </c>
      <c r="U522" t="s">
        <v>76</v>
      </c>
      <c r="W522">
        <v>2017000154</v>
      </c>
      <c r="X522">
        <v>75</v>
      </c>
      <c r="Y522">
        <v>67.5</v>
      </c>
      <c r="Z522">
        <v>0</v>
      </c>
      <c r="AA522">
        <v>67.5</v>
      </c>
      <c r="AB522">
        <v>100</v>
      </c>
      <c r="AC522">
        <v>90</v>
      </c>
      <c r="AD522">
        <v>100</v>
      </c>
      <c r="AE522">
        <v>90</v>
      </c>
      <c r="AF522">
        <v>0</v>
      </c>
      <c r="AG522">
        <v>90</v>
      </c>
    </row>
    <row r="523" spans="1:33" x14ac:dyDescent="0.25">
      <c r="A523">
        <v>100012</v>
      </c>
      <c r="B523" t="s">
        <v>64</v>
      </c>
      <c r="C523" t="s">
        <v>65</v>
      </c>
      <c r="D523" t="s">
        <v>91</v>
      </c>
      <c r="F523" t="s">
        <v>92</v>
      </c>
      <c r="G523" t="s">
        <v>76</v>
      </c>
      <c r="H523">
        <v>2017000155</v>
      </c>
      <c r="I523">
        <v>70</v>
      </c>
      <c r="J523">
        <v>56.25</v>
      </c>
      <c r="K523">
        <v>100</v>
      </c>
      <c r="L523">
        <v>80</v>
      </c>
      <c r="M523" t="s">
        <v>95</v>
      </c>
      <c r="N523" t="b">
        <f t="shared" si="8"/>
        <v>1</v>
      </c>
      <c r="O523">
        <v>100012</v>
      </c>
      <c r="P523" t="s">
        <v>64</v>
      </c>
      <c r="Q523" t="s">
        <v>65</v>
      </c>
      <c r="R523" t="s">
        <v>91</v>
      </c>
      <c r="T523" t="s">
        <v>92</v>
      </c>
      <c r="U523" t="s">
        <v>76</v>
      </c>
      <c r="W523">
        <v>2017000155</v>
      </c>
      <c r="X523">
        <v>70</v>
      </c>
      <c r="Y523">
        <v>56.25</v>
      </c>
      <c r="Z523">
        <v>0</v>
      </c>
      <c r="AA523">
        <v>56.25</v>
      </c>
      <c r="AB523">
        <v>100</v>
      </c>
      <c r="AC523">
        <v>80.357100000000003</v>
      </c>
      <c r="AD523">
        <v>100</v>
      </c>
      <c r="AE523">
        <v>80.357100000000003</v>
      </c>
      <c r="AF523">
        <v>0</v>
      </c>
      <c r="AG523">
        <v>80</v>
      </c>
    </row>
    <row r="524" spans="1:33" x14ac:dyDescent="0.25">
      <c r="A524">
        <v>100012</v>
      </c>
      <c r="B524" t="s">
        <v>64</v>
      </c>
      <c r="C524" t="s">
        <v>65</v>
      </c>
      <c r="D524" t="s">
        <v>91</v>
      </c>
      <c r="F524" t="s">
        <v>92</v>
      </c>
      <c r="G524" t="s">
        <v>76</v>
      </c>
      <c r="H524">
        <v>2017000156</v>
      </c>
      <c r="I524">
        <v>75</v>
      </c>
      <c r="J524">
        <v>70.5</v>
      </c>
      <c r="K524">
        <v>100</v>
      </c>
      <c r="L524">
        <v>94</v>
      </c>
      <c r="M524" t="s">
        <v>94</v>
      </c>
      <c r="N524" t="b">
        <f t="shared" si="8"/>
        <v>1</v>
      </c>
      <c r="O524">
        <v>100012</v>
      </c>
      <c r="P524" t="s">
        <v>64</v>
      </c>
      <c r="Q524" t="s">
        <v>65</v>
      </c>
      <c r="R524" t="s">
        <v>91</v>
      </c>
      <c r="T524" t="s">
        <v>92</v>
      </c>
      <c r="U524" t="s">
        <v>76</v>
      </c>
      <c r="W524">
        <v>2017000156</v>
      </c>
      <c r="X524">
        <v>75</v>
      </c>
      <c r="Y524">
        <v>70.5</v>
      </c>
      <c r="Z524">
        <v>0</v>
      </c>
      <c r="AA524">
        <v>70.5</v>
      </c>
      <c r="AB524">
        <v>100</v>
      </c>
      <c r="AC524">
        <v>94</v>
      </c>
      <c r="AD524">
        <v>100</v>
      </c>
      <c r="AE524">
        <v>94</v>
      </c>
      <c r="AF524">
        <v>0</v>
      </c>
      <c r="AG524">
        <v>94</v>
      </c>
    </row>
    <row r="525" spans="1:33" x14ac:dyDescent="0.25">
      <c r="A525">
        <v>100012</v>
      </c>
      <c r="B525" t="s">
        <v>64</v>
      </c>
      <c r="C525" t="s">
        <v>65</v>
      </c>
      <c r="D525" t="s">
        <v>91</v>
      </c>
      <c r="F525" t="s">
        <v>92</v>
      </c>
      <c r="G525" t="s">
        <v>76</v>
      </c>
      <c r="H525">
        <v>2017000157</v>
      </c>
      <c r="I525">
        <v>75</v>
      </c>
      <c r="J525">
        <v>68.5</v>
      </c>
      <c r="K525">
        <v>100</v>
      </c>
      <c r="L525">
        <v>91</v>
      </c>
      <c r="M525" t="s">
        <v>94</v>
      </c>
      <c r="N525" t="b">
        <f t="shared" si="8"/>
        <v>1</v>
      </c>
      <c r="O525">
        <v>100012</v>
      </c>
      <c r="P525" t="s">
        <v>64</v>
      </c>
      <c r="Q525" t="s">
        <v>65</v>
      </c>
      <c r="R525" t="s">
        <v>91</v>
      </c>
      <c r="T525" t="s">
        <v>92</v>
      </c>
      <c r="U525" t="s">
        <v>76</v>
      </c>
      <c r="W525">
        <v>2017000157</v>
      </c>
      <c r="X525">
        <v>75</v>
      </c>
      <c r="Y525">
        <v>68.5</v>
      </c>
      <c r="Z525">
        <v>0</v>
      </c>
      <c r="AA525">
        <v>68.5</v>
      </c>
      <c r="AB525">
        <v>100</v>
      </c>
      <c r="AC525">
        <v>91.333299999999994</v>
      </c>
      <c r="AD525">
        <v>100</v>
      </c>
      <c r="AE525">
        <v>91.333299999999994</v>
      </c>
      <c r="AF525">
        <v>0</v>
      </c>
      <c r="AG525">
        <v>91</v>
      </c>
    </row>
    <row r="526" spans="1:33" x14ac:dyDescent="0.25">
      <c r="A526">
        <v>100012</v>
      </c>
      <c r="B526" t="s">
        <v>64</v>
      </c>
      <c r="C526" t="s">
        <v>65</v>
      </c>
      <c r="D526" t="s">
        <v>91</v>
      </c>
      <c r="F526" t="s">
        <v>97</v>
      </c>
      <c r="G526" t="s">
        <v>76</v>
      </c>
      <c r="H526">
        <v>2017000158</v>
      </c>
      <c r="I526">
        <v>75</v>
      </c>
      <c r="J526">
        <v>75</v>
      </c>
      <c r="K526">
        <v>100</v>
      </c>
      <c r="L526">
        <v>100</v>
      </c>
      <c r="M526" t="s">
        <v>94</v>
      </c>
      <c r="N526" t="b">
        <f t="shared" si="8"/>
        <v>1</v>
      </c>
      <c r="O526">
        <v>100012</v>
      </c>
      <c r="P526" t="s">
        <v>64</v>
      </c>
      <c r="Q526" t="s">
        <v>65</v>
      </c>
      <c r="R526" t="s">
        <v>91</v>
      </c>
      <c r="T526" t="s">
        <v>97</v>
      </c>
      <c r="U526" t="s">
        <v>76</v>
      </c>
      <c r="W526">
        <v>2017000158</v>
      </c>
      <c r="X526">
        <v>75</v>
      </c>
      <c r="Y526">
        <v>75</v>
      </c>
      <c r="Z526">
        <v>0</v>
      </c>
      <c r="AA526">
        <v>75</v>
      </c>
      <c r="AB526">
        <v>100</v>
      </c>
      <c r="AC526">
        <v>100</v>
      </c>
      <c r="AD526">
        <v>100</v>
      </c>
      <c r="AE526">
        <v>100</v>
      </c>
      <c r="AF526">
        <v>0</v>
      </c>
      <c r="AG526">
        <v>100</v>
      </c>
    </row>
    <row r="527" spans="1:33" x14ac:dyDescent="0.25">
      <c r="A527">
        <v>100012</v>
      </c>
      <c r="B527" t="s">
        <v>64</v>
      </c>
      <c r="C527" t="s">
        <v>65</v>
      </c>
      <c r="D527" t="s">
        <v>91</v>
      </c>
      <c r="F527" t="s">
        <v>97</v>
      </c>
      <c r="G527" t="s">
        <v>76</v>
      </c>
      <c r="H527">
        <v>2017000159</v>
      </c>
      <c r="I527">
        <v>70</v>
      </c>
      <c r="J527">
        <v>64.75</v>
      </c>
      <c r="K527">
        <v>100</v>
      </c>
      <c r="L527">
        <v>93</v>
      </c>
      <c r="M527" t="s">
        <v>94</v>
      </c>
      <c r="N527" t="b">
        <f t="shared" si="8"/>
        <v>1</v>
      </c>
      <c r="O527">
        <v>100012</v>
      </c>
      <c r="P527" t="s">
        <v>64</v>
      </c>
      <c r="Q527" t="s">
        <v>65</v>
      </c>
      <c r="R527" t="s">
        <v>91</v>
      </c>
      <c r="T527" t="s">
        <v>97</v>
      </c>
      <c r="U527" t="s">
        <v>76</v>
      </c>
      <c r="W527">
        <v>2017000159</v>
      </c>
      <c r="X527">
        <v>70</v>
      </c>
      <c r="Y527">
        <v>64.75</v>
      </c>
      <c r="Z527">
        <v>0</v>
      </c>
      <c r="AA527">
        <v>64.75</v>
      </c>
      <c r="AB527">
        <v>100</v>
      </c>
      <c r="AC527">
        <v>92.5</v>
      </c>
      <c r="AD527">
        <v>100</v>
      </c>
      <c r="AE527">
        <v>92.5</v>
      </c>
      <c r="AF527">
        <v>0</v>
      </c>
      <c r="AG527">
        <v>93</v>
      </c>
    </row>
    <row r="528" spans="1:33" x14ac:dyDescent="0.25">
      <c r="A528">
        <v>100012</v>
      </c>
      <c r="B528" t="s">
        <v>64</v>
      </c>
      <c r="C528" t="s">
        <v>65</v>
      </c>
      <c r="D528" t="s">
        <v>91</v>
      </c>
      <c r="F528" t="s">
        <v>97</v>
      </c>
      <c r="G528" t="s">
        <v>76</v>
      </c>
      <c r="H528">
        <v>2017000160</v>
      </c>
      <c r="I528">
        <v>75</v>
      </c>
      <c r="J528">
        <v>75</v>
      </c>
      <c r="K528">
        <v>100</v>
      </c>
      <c r="L528">
        <v>100</v>
      </c>
      <c r="M528" t="s">
        <v>94</v>
      </c>
      <c r="N528" t="b">
        <f t="shared" si="8"/>
        <v>1</v>
      </c>
      <c r="O528">
        <v>100012</v>
      </c>
      <c r="P528" t="s">
        <v>64</v>
      </c>
      <c r="Q528" t="s">
        <v>65</v>
      </c>
      <c r="R528" t="s">
        <v>91</v>
      </c>
      <c r="T528" t="s">
        <v>97</v>
      </c>
      <c r="U528" t="s">
        <v>76</v>
      </c>
      <c r="W528">
        <v>2017000160</v>
      </c>
      <c r="X528">
        <v>75</v>
      </c>
      <c r="Y528">
        <v>75</v>
      </c>
      <c r="Z528">
        <v>0</v>
      </c>
      <c r="AA528">
        <v>75</v>
      </c>
      <c r="AB528">
        <v>100</v>
      </c>
      <c r="AC528">
        <v>100</v>
      </c>
      <c r="AD528">
        <v>100</v>
      </c>
      <c r="AE528">
        <v>100</v>
      </c>
      <c r="AF528">
        <v>0</v>
      </c>
      <c r="AG528">
        <v>100</v>
      </c>
    </row>
    <row r="529" spans="1:33" x14ac:dyDescent="0.25">
      <c r="A529">
        <v>100012</v>
      </c>
      <c r="B529" t="s">
        <v>64</v>
      </c>
      <c r="C529" t="s">
        <v>65</v>
      </c>
      <c r="D529" t="s">
        <v>91</v>
      </c>
      <c r="F529" t="s">
        <v>97</v>
      </c>
      <c r="G529" t="s">
        <v>76</v>
      </c>
      <c r="H529">
        <v>2017000161</v>
      </c>
      <c r="I529">
        <v>70</v>
      </c>
      <c r="J529">
        <v>69.75</v>
      </c>
      <c r="K529">
        <v>100</v>
      </c>
      <c r="L529">
        <v>100</v>
      </c>
      <c r="M529" t="s">
        <v>94</v>
      </c>
      <c r="N529" t="b">
        <f t="shared" si="8"/>
        <v>1</v>
      </c>
      <c r="O529">
        <v>100012</v>
      </c>
      <c r="P529" t="s">
        <v>64</v>
      </c>
      <c r="Q529" t="s">
        <v>65</v>
      </c>
      <c r="R529" t="s">
        <v>91</v>
      </c>
      <c r="T529" t="s">
        <v>97</v>
      </c>
      <c r="U529" t="s">
        <v>76</v>
      </c>
      <c r="W529">
        <v>2017000161</v>
      </c>
      <c r="X529">
        <v>70</v>
      </c>
      <c r="Y529">
        <v>69.75</v>
      </c>
      <c r="Z529">
        <v>0</v>
      </c>
      <c r="AA529">
        <v>69.75</v>
      </c>
      <c r="AB529">
        <v>100</v>
      </c>
      <c r="AC529">
        <v>99.642799999999994</v>
      </c>
      <c r="AD529">
        <v>100</v>
      </c>
      <c r="AE529">
        <v>99.642799999999994</v>
      </c>
      <c r="AF529">
        <v>0</v>
      </c>
      <c r="AG529">
        <v>100</v>
      </c>
    </row>
    <row r="530" spans="1:33" x14ac:dyDescent="0.25">
      <c r="A530">
        <v>100012</v>
      </c>
      <c r="B530" t="s">
        <v>64</v>
      </c>
      <c r="C530" t="s">
        <v>65</v>
      </c>
      <c r="D530" t="s">
        <v>91</v>
      </c>
      <c r="F530" t="s">
        <v>97</v>
      </c>
      <c r="G530" t="s">
        <v>76</v>
      </c>
      <c r="H530">
        <v>2017000162</v>
      </c>
      <c r="I530">
        <v>70</v>
      </c>
      <c r="J530">
        <v>70</v>
      </c>
      <c r="K530">
        <v>100</v>
      </c>
      <c r="L530">
        <v>100</v>
      </c>
      <c r="M530" t="s">
        <v>94</v>
      </c>
      <c r="N530" t="b">
        <f t="shared" si="8"/>
        <v>1</v>
      </c>
      <c r="O530">
        <v>100012</v>
      </c>
      <c r="P530" t="s">
        <v>64</v>
      </c>
      <c r="Q530" t="s">
        <v>65</v>
      </c>
      <c r="R530" t="s">
        <v>91</v>
      </c>
      <c r="T530" t="s">
        <v>97</v>
      </c>
      <c r="U530" t="s">
        <v>76</v>
      </c>
      <c r="W530">
        <v>2017000162</v>
      </c>
      <c r="X530">
        <v>70</v>
      </c>
      <c r="Y530">
        <v>70</v>
      </c>
      <c r="Z530">
        <v>0</v>
      </c>
      <c r="AA530">
        <v>70</v>
      </c>
      <c r="AB530">
        <v>100</v>
      </c>
      <c r="AC530">
        <v>100</v>
      </c>
      <c r="AD530">
        <v>100</v>
      </c>
      <c r="AE530">
        <v>100</v>
      </c>
      <c r="AF530">
        <v>0</v>
      </c>
      <c r="AG530">
        <v>100</v>
      </c>
    </row>
    <row r="531" spans="1:33" x14ac:dyDescent="0.25">
      <c r="A531">
        <v>100012</v>
      </c>
      <c r="B531" t="s">
        <v>64</v>
      </c>
      <c r="C531" t="s">
        <v>65</v>
      </c>
      <c r="D531" t="s">
        <v>91</v>
      </c>
      <c r="F531" t="s">
        <v>97</v>
      </c>
      <c r="G531" t="s">
        <v>76</v>
      </c>
      <c r="H531">
        <v>2017000163</v>
      </c>
      <c r="I531">
        <v>75</v>
      </c>
      <c r="J531">
        <v>74.5</v>
      </c>
      <c r="K531">
        <v>100</v>
      </c>
      <c r="L531">
        <v>99</v>
      </c>
      <c r="M531" t="s">
        <v>94</v>
      </c>
      <c r="N531" t="b">
        <f t="shared" si="8"/>
        <v>1</v>
      </c>
      <c r="O531">
        <v>100012</v>
      </c>
      <c r="P531" t="s">
        <v>64</v>
      </c>
      <c r="Q531" t="s">
        <v>65</v>
      </c>
      <c r="R531" t="s">
        <v>91</v>
      </c>
      <c r="T531" t="s">
        <v>97</v>
      </c>
      <c r="U531" t="s">
        <v>76</v>
      </c>
      <c r="W531">
        <v>2017000163</v>
      </c>
      <c r="X531">
        <v>75</v>
      </c>
      <c r="Y531">
        <v>74.5</v>
      </c>
      <c r="Z531">
        <v>0</v>
      </c>
      <c r="AA531">
        <v>74.5</v>
      </c>
      <c r="AB531">
        <v>100</v>
      </c>
      <c r="AC531">
        <v>99.333299999999994</v>
      </c>
      <c r="AD531">
        <v>100</v>
      </c>
      <c r="AE531">
        <v>99.333299999999994</v>
      </c>
      <c r="AF531">
        <v>0</v>
      </c>
      <c r="AG531">
        <v>99</v>
      </c>
    </row>
    <row r="532" spans="1:33" x14ac:dyDescent="0.25">
      <c r="A532">
        <v>100012</v>
      </c>
      <c r="B532" t="s">
        <v>64</v>
      </c>
      <c r="C532" t="s">
        <v>65</v>
      </c>
      <c r="D532" t="s">
        <v>91</v>
      </c>
      <c r="F532" t="s">
        <v>97</v>
      </c>
      <c r="G532" t="s">
        <v>76</v>
      </c>
      <c r="H532">
        <v>2017000164</v>
      </c>
      <c r="I532">
        <v>75</v>
      </c>
      <c r="J532">
        <v>60</v>
      </c>
      <c r="K532">
        <v>100</v>
      </c>
      <c r="L532">
        <v>80</v>
      </c>
      <c r="M532" t="s">
        <v>95</v>
      </c>
      <c r="N532" t="b">
        <f t="shared" si="8"/>
        <v>0</v>
      </c>
      <c r="O532">
        <v>100012</v>
      </c>
      <c r="P532" t="s">
        <v>64</v>
      </c>
      <c r="Q532" t="s">
        <v>65</v>
      </c>
      <c r="R532" t="s">
        <v>91</v>
      </c>
      <c r="T532" t="s">
        <v>97</v>
      </c>
      <c r="U532" t="s">
        <v>76</v>
      </c>
      <c r="W532">
        <v>2017000164</v>
      </c>
      <c r="X532">
        <v>70</v>
      </c>
      <c r="Y532">
        <v>59</v>
      </c>
      <c r="Z532">
        <v>0</v>
      </c>
      <c r="AA532">
        <v>60</v>
      </c>
      <c r="AB532">
        <v>100</v>
      </c>
      <c r="AC532">
        <v>85.714200000000005</v>
      </c>
      <c r="AD532">
        <v>100</v>
      </c>
      <c r="AE532">
        <v>85.714200000000005</v>
      </c>
      <c r="AF532">
        <v>0</v>
      </c>
      <c r="AG532">
        <v>86</v>
      </c>
    </row>
    <row r="533" spans="1:33" x14ac:dyDescent="0.25">
      <c r="A533">
        <v>100012</v>
      </c>
      <c r="B533" t="s">
        <v>64</v>
      </c>
      <c r="C533" t="s">
        <v>65</v>
      </c>
      <c r="D533" t="s">
        <v>91</v>
      </c>
      <c r="F533" t="s">
        <v>97</v>
      </c>
      <c r="G533" t="s">
        <v>76</v>
      </c>
      <c r="H533">
        <v>2017000165</v>
      </c>
      <c r="I533">
        <v>70</v>
      </c>
      <c r="J533">
        <v>66.5</v>
      </c>
      <c r="K533">
        <v>100</v>
      </c>
      <c r="L533">
        <v>95</v>
      </c>
      <c r="M533" t="s">
        <v>94</v>
      </c>
      <c r="N533" t="b">
        <f t="shared" si="8"/>
        <v>1</v>
      </c>
      <c r="O533">
        <v>100012</v>
      </c>
      <c r="P533" t="s">
        <v>64</v>
      </c>
      <c r="Q533" t="s">
        <v>65</v>
      </c>
      <c r="R533" t="s">
        <v>91</v>
      </c>
      <c r="T533" t="s">
        <v>97</v>
      </c>
      <c r="U533" t="s">
        <v>76</v>
      </c>
      <c r="W533">
        <v>2017000165</v>
      </c>
      <c r="X533">
        <v>70</v>
      </c>
      <c r="Y533">
        <v>66.5</v>
      </c>
      <c r="Z533">
        <v>0</v>
      </c>
      <c r="AA533">
        <v>66.5</v>
      </c>
      <c r="AB533">
        <v>100</v>
      </c>
      <c r="AC533">
        <v>95</v>
      </c>
      <c r="AD533">
        <v>100</v>
      </c>
      <c r="AE533">
        <v>95</v>
      </c>
      <c r="AF533">
        <v>0</v>
      </c>
      <c r="AG533">
        <v>95</v>
      </c>
    </row>
    <row r="534" spans="1:33" x14ac:dyDescent="0.25">
      <c r="A534">
        <v>100012</v>
      </c>
      <c r="B534" t="s">
        <v>64</v>
      </c>
      <c r="C534" t="s">
        <v>65</v>
      </c>
      <c r="D534" t="s">
        <v>91</v>
      </c>
      <c r="F534" t="s">
        <v>97</v>
      </c>
      <c r="G534" t="s">
        <v>76</v>
      </c>
      <c r="H534">
        <v>2017000166</v>
      </c>
      <c r="I534">
        <v>75</v>
      </c>
      <c r="J534">
        <v>74</v>
      </c>
      <c r="K534">
        <v>100</v>
      </c>
      <c r="L534">
        <v>99</v>
      </c>
      <c r="M534" t="s">
        <v>94</v>
      </c>
      <c r="N534" t="b">
        <f t="shared" si="8"/>
        <v>1</v>
      </c>
      <c r="O534">
        <v>100012</v>
      </c>
      <c r="P534" t="s">
        <v>64</v>
      </c>
      <c r="Q534" t="s">
        <v>65</v>
      </c>
      <c r="R534" t="s">
        <v>91</v>
      </c>
      <c r="T534" t="s">
        <v>97</v>
      </c>
      <c r="U534" t="s">
        <v>76</v>
      </c>
      <c r="W534">
        <v>2017000166</v>
      </c>
      <c r="X534">
        <v>75</v>
      </c>
      <c r="Y534">
        <v>74</v>
      </c>
      <c r="Z534">
        <v>0</v>
      </c>
      <c r="AA534">
        <v>74</v>
      </c>
      <c r="AB534">
        <v>100</v>
      </c>
      <c r="AC534">
        <v>98.666600000000003</v>
      </c>
      <c r="AD534">
        <v>100</v>
      </c>
      <c r="AE534">
        <v>98.666600000000003</v>
      </c>
      <c r="AF534">
        <v>0</v>
      </c>
      <c r="AG534">
        <v>99</v>
      </c>
    </row>
    <row r="535" spans="1:33" x14ac:dyDescent="0.25">
      <c r="A535">
        <v>100012</v>
      </c>
      <c r="B535" t="s">
        <v>64</v>
      </c>
      <c r="C535" t="s">
        <v>65</v>
      </c>
      <c r="D535" t="s">
        <v>91</v>
      </c>
      <c r="F535" t="s">
        <v>97</v>
      </c>
      <c r="G535" t="s">
        <v>76</v>
      </c>
      <c r="H535">
        <v>2017000167</v>
      </c>
      <c r="I535">
        <v>70</v>
      </c>
      <c r="J535">
        <v>67.25</v>
      </c>
      <c r="K535">
        <v>100</v>
      </c>
      <c r="L535">
        <v>96</v>
      </c>
      <c r="M535" t="s">
        <v>94</v>
      </c>
      <c r="N535" t="b">
        <f t="shared" si="8"/>
        <v>1</v>
      </c>
      <c r="O535">
        <v>100012</v>
      </c>
      <c r="P535" t="s">
        <v>64</v>
      </c>
      <c r="Q535" t="s">
        <v>65</v>
      </c>
      <c r="R535" t="s">
        <v>91</v>
      </c>
      <c r="T535" t="s">
        <v>97</v>
      </c>
      <c r="U535" t="s">
        <v>76</v>
      </c>
      <c r="W535">
        <v>2017000167</v>
      </c>
      <c r="X535">
        <v>70</v>
      </c>
      <c r="Y535">
        <v>67.25</v>
      </c>
      <c r="Z535">
        <v>0</v>
      </c>
      <c r="AA535">
        <v>67.25</v>
      </c>
      <c r="AB535">
        <v>100</v>
      </c>
      <c r="AC535">
        <v>96.071399999999997</v>
      </c>
      <c r="AD535">
        <v>100</v>
      </c>
      <c r="AE535">
        <v>96.071399999999997</v>
      </c>
      <c r="AF535">
        <v>0</v>
      </c>
      <c r="AG535">
        <v>96</v>
      </c>
    </row>
    <row r="536" spans="1:33" x14ac:dyDescent="0.25">
      <c r="A536">
        <v>100012</v>
      </c>
      <c r="B536" t="s">
        <v>64</v>
      </c>
      <c r="C536" t="s">
        <v>65</v>
      </c>
      <c r="D536" t="s">
        <v>91</v>
      </c>
      <c r="F536" t="s">
        <v>97</v>
      </c>
      <c r="G536" t="s">
        <v>76</v>
      </c>
      <c r="H536">
        <v>2017000168</v>
      </c>
      <c r="I536">
        <v>75</v>
      </c>
      <c r="J536">
        <v>69</v>
      </c>
      <c r="K536">
        <v>100</v>
      </c>
      <c r="L536">
        <v>92</v>
      </c>
      <c r="M536" t="s">
        <v>94</v>
      </c>
      <c r="N536" t="b">
        <f t="shared" si="8"/>
        <v>1</v>
      </c>
      <c r="O536">
        <v>100012</v>
      </c>
      <c r="P536" t="s">
        <v>64</v>
      </c>
      <c r="Q536" t="s">
        <v>65</v>
      </c>
      <c r="R536" t="s">
        <v>91</v>
      </c>
      <c r="T536" t="s">
        <v>97</v>
      </c>
      <c r="U536" t="s">
        <v>76</v>
      </c>
      <c r="W536">
        <v>2017000168</v>
      </c>
      <c r="X536">
        <v>75</v>
      </c>
      <c r="Y536">
        <v>69</v>
      </c>
      <c r="Z536">
        <v>0</v>
      </c>
      <c r="AA536">
        <v>69</v>
      </c>
      <c r="AB536">
        <v>100</v>
      </c>
      <c r="AC536">
        <v>92</v>
      </c>
      <c r="AD536">
        <v>100</v>
      </c>
      <c r="AE536">
        <v>92</v>
      </c>
      <c r="AF536">
        <v>0</v>
      </c>
      <c r="AG536">
        <v>92</v>
      </c>
    </row>
    <row r="537" spans="1:33" x14ac:dyDescent="0.25">
      <c r="A537">
        <v>100012</v>
      </c>
      <c r="B537" t="s">
        <v>64</v>
      </c>
      <c r="C537" t="s">
        <v>65</v>
      </c>
      <c r="D537" t="s">
        <v>91</v>
      </c>
      <c r="F537" t="s">
        <v>97</v>
      </c>
      <c r="G537" t="s">
        <v>76</v>
      </c>
      <c r="H537">
        <v>2017000169</v>
      </c>
      <c r="I537">
        <v>70</v>
      </c>
      <c r="J537">
        <v>70</v>
      </c>
      <c r="K537">
        <v>100</v>
      </c>
      <c r="L537">
        <v>100</v>
      </c>
      <c r="M537" t="s">
        <v>94</v>
      </c>
      <c r="N537" t="b">
        <f t="shared" si="8"/>
        <v>1</v>
      </c>
      <c r="O537">
        <v>100012</v>
      </c>
      <c r="P537" t="s">
        <v>64</v>
      </c>
      <c r="Q537" t="s">
        <v>65</v>
      </c>
      <c r="R537" t="s">
        <v>91</v>
      </c>
      <c r="T537" t="s">
        <v>97</v>
      </c>
      <c r="U537" t="s">
        <v>76</v>
      </c>
      <c r="W537">
        <v>2017000169</v>
      </c>
      <c r="X537">
        <v>70</v>
      </c>
      <c r="Y537">
        <v>70</v>
      </c>
      <c r="Z537">
        <v>0</v>
      </c>
      <c r="AA537">
        <v>70</v>
      </c>
      <c r="AB537">
        <v>100</v>
      </c>
      <c r="AC537">
        <v>100</v>
      </c>
      <c r="AD537">
        <v>100</v>
      </c>
      <c r="AE537">
        <v>100</v>
      </c>
      <c r="AF537">
        <v>0</v>
      </c>
      <c r="AG537">
        <v>100</v>
      </c>
    </row>
    <row r="538" spans="1:33" x14ac:dyDescent="0.25">
      <c r="A538">
        <v>100012</v>
      </c>
      <c r="B538" t="s">
        <v>64</v>
      </c>
      <c r="C538" t="s">
        <v>65</v>
      </c>
      <c r="D538" t="s">
        <v>91</v>
      </c>
      <c r="F538" t="s">
        <v>97</v>
      </c>
      <c r="G538" t="s">
        <v>76</v>
      </c>
      <c r="H538">
        <v>2017000170</v>
      </c>
      <c r="I538">
        <v>70</v>
      </c>
      <c r="J538">
        <v>70</v>
      </c>
      <c r="K538">
        <v>100</v>
      </c>
      <c r="L538">
        <v>100</v>
      </c>
      <c r="M538" t="s">
        <v>94</v>
      </c>
      <c r="N538" t="b">
        <f t="shared" si="8"/>
        <v>1</v>
      </c>
      <c r="O538">
        <v>100012</v>
      </c>
      <c r="P538" t="s">
        <v>64</v>
      </c>
      <c r="Q538" t="s">
        <v>65</v>
      </c>
      <c r="R538" t="s">
        <v>91</v>
      </c>
      <c r="T538" t="s">
        <v>97</v>
      </c>
      <c r="U538" t="s">
        <v>76</v>
      </c>
      <c r="W538">
        <v>2017000170</v>
      </c>
      <c r="X538">
        <v>70</v>
      </c>
      <c r="Y538">
        <v>70</v>
      </c>
      <c r="Z538">
        <v>0</v>
      </c>
      <c r="AA538">
        <v>70</v>
      </c>
      <c r="AB538">
        <v>100</v>
      </c>
      <c r="AC538">
        <v>100</v>
      </c>
      <c r="AD538">
        <v>100</v>
      </c>
      <c r="AE538">
        <v>100</v>
      </c>
      <c r="AF538">
        <v>0</v>
      </c>
      <c r="AG538">
        <v>100</v>
      </c>
    </row>
    <row r="539" spans="1:33" x14ac:dyDescent="0.25">
      <c r="A539">
        <v>100012</v>
      </c>
      <c r="B539" t="s">
        <v>64</v>
      </c>
      <c r="C539" t="s">
        <v>65</v>
      </c>
      <c r="D539" t="s">
        <v>91</v>
      </c>
      <c r="F539" t="s">
        <v>97</v>
      </c>
      <c r="G539" t="s">
        <v>76</v>
      </c>
      <c r="H539">
        <v>2017000171</v>
      </c>
      <c r="I539">
        <v>70</v>
      </c>
      <c r="J539">
        <v>65.75</v>
      </c>
      <c r="K539">
        <v>100</v>
      </c>
      <c r="L539">
        <v>94</v>
      </c>
      <c r="M539" t="s">
        <v>94</v>
      </c>
      <c r="N539" t="b">
        <f t="shared" si="8"/>
        <v>1</v>
      </c>
      <c r="O539">
        <v>100012</v>
      </c>
      <c r="P539" t="s">
        <v>64</v>
      </c>
      <c r="Q539" t="s">
        <v>65</v>
      </c>
      <c r="R539" t="s">
        <v>91</v>
      </c>
      <c r="T539" t="s">
        <v>97</v>
      </c>
      <c r="U539" t="s">
        <v>76</v>
      </c>
      <c r="W539">
        <v>2017000171</v>
      </c>
      <c r="X539">
        <v>70</v>
      </c>
      <c r="Y539">
        <v>65.75</v>
      </c>
      <c r="Z539">
        <v>0</v>
      </c>
      <c r="AA539">
        <v>65.75</v>
      </c>
      <c r="AB539">
        <v>100</v>
      </c>
      <c r="AC539">
        <v>93.9285</v>
      </c>
      <c r="AD539">
        <v>100</v>
      </c>
      <c r="AE539">
        <v>93.9285</v>
      </c>
      <c r="AF539">
        <v>0</v>
      </c>
      <c r="AG539">
        <v>94</v>
      </c>
    </row>
    <row r="540" spans="1:33" x14ac:dyDescent="0.25">
      <c r="A540">
        <v>100012</v>
      </c>
      <c r="B540" t="s">
        <v>64</v>
      </c>
      <c r="C540" t="s">
        <v>65</v>
      </c>
      <c r="D540" t="s">
        <v>91</v>
      </c>
      <c r="F540" t="s">
        <v>97</v>
      </c>
      <c r="G540" t="s">
        <v>76</v>
      </c>
      <c r="H540">
        <v>2017000172</v>
      </c>
      <c r="I540">
        <v>70</v>
      </c>
      <c r="J540">
        <v>66</v>
      </c>
      <c r="K540">
        <v>100</v>
      </c>
      <c r="L540">
        <v>94</v>
      </c>
      <c r="M540" t="s">
        <v>94</v>
      </c>
      <c r="N540" t="b">
        <f t="shared" si="8"/>
        <v>1</v>
      </c>
      <c r="O540">
        <v>100012</v>
      </c>
      <c r="P540" t="s">
        <v>64</v>
      </c>
      <c r="Q540" t="s">
        <v>65</v>
      </c>
      <c r="R540" t="s">
        <v>91</v>
      </c>
      <c r="T540" t="s">
        <v>97</v>
      </c>
      <c r="U540" t="s">
        <v>76</v>
      </c>
      <c r="W540">
        <v>2017000172</v>
      </c>
      <c r="X540">
        <v>70</v>
      </c>
      <c r="Y540">
        <v>66</v>
      </c>
      <c r="Z540">
        <v>0</v>
      </c>
      <c r="AA540">
        <v>66</v>
      </c>
      <c r="AB540">
        <v>100</v>
      </c>
      <c r="AC540">
        <v>94.285700000000006</v>
      </c>
      <c r="AD540">
        <v>100</v>
      </c>
      <c r="AE540">
        <v>94.285700000000006</v>
      </c>
      <c r="AF540">
        <v>0</v>
      </c>
      <c r="AG540">
        <v>94</v>
      </c>
    </row>
    <row r="541" spans="1:33" x14ac:dyDescent="0.25">
      <c r="A541">
        <v>100012</v>
      </c>
      <c r="B541" t="s">
        <v>64</v>
      </c>
      <c r="C541" t="s">
        <v>65</v>
      </c>
      <c r="D541" t="s">
        <v>91</v>
      </c>
      <c r="F541" t="s">
        <v>97</v>
      </c>
      <c r="G541" t="s">
        <v>76</v>
      </c>
      <c r="H541">
        <v>2017000173</v>
      </c>
      <c r="I541">
        <v>75</v>
      </c>
      <c r="J541">
        <v>72</v>
      </c>
      <c r="K541">
        <v>100</v>
      </c>
      <c r="L541">
        <v>96</v>
      </c>
      <c r="M541" t="s">
        <v>94</v>
      </c>
      <c r="N541" t="b">
        <f t="shared" si="8"/>
        <v>1</v>
      </c>
      <c r="O541">
        <v>100012</v>
      </c>
      <c r="P541" t="s">
        <v>64</v>
      </c>
      <c r="Q541" t="s">
        <v>65</v>
      </c>
      <c r="R541" t="s">
        <v>91</v>
      </c>
      <c r="T541" t="s">
        <v>97</v>
      </c>
      <c r="U541" t="s">
        <v>76</v>
      </c>
      <c r="W541">
        <v>2017000173</v>
      </c>
      <c r="X541">
        <v>75</v>
      </c>
      <c r="Y541">
        <v>72</v>
      </c>
      <c r="Z541">
        <v>0</v>
      </c>
      <c r="AA541">
        <v>72</v>
      </c>
      <c r="AB541">
        <v>100</v>
      </c>
      <c r="AC541">
        <v>96</v>
      </c>
      <c r="AD541">
        <v>100</v>
      </c>
      <c r="AE541">
        <v>96</v>
      </c>
      <c r="AF541">
        <v>0</v>
      </c>
      <c r="AG541">
        <v>96</v>
      </c>
    </row>
    <row r="542" spans="1:33" x14ac:dyDescent="0.25">
      <c r="A542">
        <v>100012</v>
      </c>
      <c r="B542" t="s">
        <v>64</v>
      </c>
      <c r="C542" t="s">
        <v>65</v>
      </c>
      <c r="D542" t="s">
        <v>91</v>
      </c>
      <c r="F542" t="s">
        <v>97</v>
      </c>
      <c r="G542" t="s">
        <v>76</v>
      </c>
      <c r="H542">
        <v>2017000174</v>
      </c>
      <c r="I542">
        <v>75</v>
      </c>
      <c r="J542">
        <v>75</v>
      </c>
      <c r="K542">
        <v>100</v>
      </c>
      <c r="L542">
        <v>100</v>
      </c>
      <c r="M542" t="s">
        <v>94</v>
      </c>
      <c r="N542" t="b">
        <f t="shared" si="8"/>
        <v>1</v>
      </c>
      <c r="O542">
        <v>100012</v>
      </c>
      <c r="P542" t="s">
        <v>64</v>
      </c>
      <c r="Q542" t="s">
        <v>65</v>
      </c>
      <c r="R542" t="s">
        <v>91</v>
      </c>
      <c r="T542" t="s">
        <v>97</v>
      </c>
      <c r="U542" t="s">
        <v>76</v>
      </c>
      <c r="W542">
        <v>2017000174</v>
      </c>
      <c r="X542">
        <v>75</v>
      </c>
      <c r="Y542">
        <v>75</v>
      </c>
      <c r="Z542">
        <v>0</v>
      </c>
      <c r="AA542">
        <v>75</v>
      </c>
      <c r="AB542">
        <v>100</v>
      </c>
      <c r="AC542">
        <v>100</v>
      </c>
      <c r="AD542">
        <v>100</v>
      </c>
      <c r="AE542">
        <v>100</v>
      </c>
      <c r="AF542">
        <v>0</v>
      </c>
      <c r="AG542">
        <v>100</v>
      </c>
    </row>
    <row r="543" spans="1:33" x14ac:dyDescent="0.25">
      <c r="A543">
        <v>100012</v>
      </c>
      <c r="B543" t="s">
        <v>64</v>
      </c>
      <c r="C543" t="s">
        <v>65</v>
      </c>
      <c r="D543" t="s">
        <v>91</v>
      </c>
      <c r="F543" t="s">
        <v>97</v>
      </c>
      <c r="G543" t="s">
        <v>76</v>
      </c>
      <c r="H543">
        <v>2017000175</v>
      </c>
      <c r="I543">
        <v>70</v>
      </c>
      <c r="J543">
        <v>69</v>
      </c>
      <c r="K543">
        <v>100</v>
      </c>
      <c r="L543">
        <v>99</v>
      </c>
      <c r="M543" t="s">
        <v>94</v>
      </c>
      <c r="N543" t="b">
        <f t="shared" si="8"/>
        <v>1</v>
      </c>
      <c r="O543">
        <v>100012</v>
      </c>
      <c r="P543" t="s">
        <v>64</v>
      </c>
      <c r="Q543" t="s">
        <v>65</v>
      </c>
      <c r="R543" t="s">
        <v>91</v>
      </c>
      <c r="T543" t="s">
        <v>97</v>
      </c>
      <c r="U543" t="s">
        <v>76</v>
      </c>
      <c r="W543">
        <v>2017000175</v>
      </c>
      <c r="X543">
        <v>70</v>
      </c>
      <c r="Y543">
        <v>69</v>
      </c>
      <c r="Z543">
        <v>0</v>
      </c>
      <c r="AA543">
        <v>69</v>
      </c>
      <c r="AB543">
        <v>100</v>
      </c>
      <c r="AC543">
        <v>98.571399999999997</v>
      </c>
      <c r="AD543">
        <v>100</v>
      </c>
      <c r="AE543">
        <v>98.571399999999997</v>
      </c>
      <c r="AF543">
        <v>0</v>
      </c>
      <c r="AG543">
        <v>99</v>
      </c>
    </row>
    <row r="544" spans="1:33" x14ac:dyDescent="0.25">
      <c r="A544">
        <v>100012</v>
      </c>
      <c r="B544" t="s">
        <v>64</v>
      </c>
      <c r="C544" t="s">
        <v>65</v>
      </c>
      <c r="D544" t="s">
        <v>91</v>
      </c>
      <c r="F544" t="s">
        <v>67</v>
      </c>
      <c r="G544" t="s">
        <v>76</v>
      </c>
      <c r="H544">
        <v>2017000176</v>
      </c>
      <c r="I544">
        <v>75</v>
      </c>
      <c r="J544">
        <v>67</v>
      </c>
      <c r="K544">
        <v>100</v>
      </c>
      <c r="L544">
        <v>89</v>
      </c>
      <c r="M544" t="s">
        <v>95</v>
      </c>
      <c r="N544" t="b">
        <f t="shared" si="8"/>
        <v>1</v>
      </c>
      <c r="O544">
        <v>100012</v>
      </c>
      <c r="P544" t="s">
        <v>64</v>
      </c>
      <c r="Q544" t="s">
        <v>65</v>
      </c>
      <c r="R544" t="s">
        <v>91</v>
      </c>
      <c r="T544" t="s">
        <v>67</v>
      </c>
      <c r="U544" t="s">
        <v>76</v>
      </c>
      <c r="W544">
        <v>2017000176</v>
      </c>
      <c r="X544">
        <v>75</v>
      </c>
      <c r="Y544">
        <v>67</v>
      </c>
      <c r="Z544">
        <v>0</v>
      </c>
      <c r="AA544">
        <v>67</v>
      </c>
      <c r="AB544">
        <v>100</v>
      </c>
      <c r="AC544">
        <v>89.333299999999994</v>
      </c>
      <c r="AD544">
        <v>100</v>
      </c>
      <c r="AE544">
        <v>89.333299999999994</v>
      </c>
      <c r="AF544">
        <v>0</v>
      </c>
      <c r="AG544">
        <v>89</v>
      </c>
    </row>
    <row r="545" spans="1:33" x14ac:dyDescent="0.25">
      <c r="A545">
        <v>100012</v>
      </c>
      <c r="B545" t="s">
        <v>64</v>
      </c>
      <c r="C545" t="s">
        <v>65</v>
      </c>
      <c r="D545" t="s">
        <v>91</v>
      </c>
      <c r="F545" t="s">
        <v>67</v>
      </c>
      <c r="G545" t="s">
        <v>76</v>
      </c>
      <c r="H545">
        <v>2017000177</v>
      </c>
      <c r="I545">
        <v>75</v>
      </c>
      <c r="J545">
        <v>66.25</v>
      </c>
      <c r="K545">
        <v>100</v>
      </c>
      <c r="L545">
        <v>88</v>
      </c>
      <c r="M545" t="s">
        <v>95</v>
      </c>
      <c r="N545" t="b">
        <f t="shared" si="8"/>
        <v>1</v>
      </c>
      <c r="O545">
        <v>100012</v>
      </c>
      <c r="P545" t="s">
        <v>64</v>
      </c>
      <c r="Q545" t="s">
        <v>65</v>
      </c>
      <c r="R545" t="s">
        <v>91</v>
      </c>
      <c r="T545" t="s">
        <v>67</v>
      </c>
      <c r="U545" t="s">
        <v>76</v>
      </c>
      <c r="W545">
        <v>2017000177</v>
      </c>
      <c r="X545">
        <v>75</v>
      </c>
      <c r="Y545">
        <v>66.25</v>
      </c>
      <c r="Z545">
        <v>0</v>
      </c>
      <c r="AA545">
        <v>66.25</v>
      </c>
      <c r="AB545">
        <v>100</v>
      </c>
      <c r="AC545">
        <v>88.333299999999994</v>
      </c>
      <c r="AD545">
        <v>100</v>
      </c>
      <c r="AE545">
        <v>88.333299999999994</v>
      </c>
      <c r="AF545">
        <v>0</v>
      </c>
      <c r="AG545">
        <v>88</v>
      </c>
    </row>
    <row r="546" spans="1:33" x14ac:dyDescent="0.25">
      <c r="A546">
        <v>100012</v>
      </c>
      <c r="B546" t="s">
        <v>64</v>
      </c>
      <c r="C546" t="s">
        <v>65</v>
      </c>
      <c r="D546" t="s">
        <v>91</v>
      </c>
      <c r="F546" t="s">
        <v>67</v>
      </c>
      <c r="G546" t="s">
        <v>76</v>
      </c>
      <c r="H546">
        <v>2017000178</v>
      </c>
      <c r="I546">
        <v>75</v>
      </c>
      <c r="J546">
        <v>64.75</v>
      </c>
      <c r="K546">
        <v>100</v>
      </c>
      <c r="L546">
        <v>86</v>
      </c>
      <c r="M546" t="s">
        <v>95</v>
      </c>
      <c r="N546" t="b">
        <f t="shared" si="8"/>
        <v>1</v>
      </c>
      <c r="O546">
        <v>100012</v>
      </c>
      <c r="P546" t="s">
        <v>64</v>
      </c>
      <c r="Q546" t="s">
        <v>65</v>
      </c>
      <c r="R546" t="s">
        <v>91</v>
      </c>
      <c r="T546" t="s">
        <v>67</v>
      </c>
      <c r="U546" t="s">
        <v>76</v>
      </c>
      <c r="W546">
        <v>2017000178</v>
      </c>
      <c r="X546">
        <v>75</v>
      </c>
      <c r="Y546">
        <v>64.75</v>
      </c>
      <c r="Z546">
        <v>0</v>
      </c>
      <c r="AA546">
        <v>64.75</v>
      </c>
      <c r="AB546">
        <v>100</v>
      </c>
      <c r="AC546">
        <v>86.333299999999994</v>
      </c>
      <c r="AD546">
        <v>100</v>
      </c>
      <c r="AE546">
        <v>86.333299999999994</v>
      </c>
      <c r="AF546">
        <v>0</v>
      </c>
      <c r="AG546">
        <v>86</v>
      </c>
    </row>
    <row r="547" spans="1:33" x14ac:dyDescent="0.25">
      <c r="A547">
        <v>100012</v>
      </c>
      <c r="B547" t="s">
        <v>64</v>
      </c>
      <c r="C547" t="s">
        <v>65</v>
      </c>
      <c r="D547" t="s">
        <v>91</v>
      </c>
      <c r="F547" t="s">
        <v>67</v>
      </c>
      <c r="G547" t="s">
        <v>76</v>
      </c>
      <c r="H547">
        <v>2017000179</v>
      </c>
      <c r="I547">
        <v>75</v>
      </c>
      <c r="J547">
        <v>71.75</v>
      </c>
      <c r="K547">
        <v>100</v>
      </c>
      <c r="L547">
        <v>96</v>
      </c>
      <c r="M547" t="s">
        <v>94</v>
      </c>
      <c r="N547" t="b">
        <f t="shared" si="8"/>
        <v>1</v>
      </c>
      <c r="O547">
        <v>100012</v>
      </c>
      <c r="P547" t="s">
        <v>64</v>
      </c>
      <c r="Q547" t="s">
        <v>65</v>
      </c>
      <c r="R547" t="s">
        <v>91</v>
      </c>
      <c r="T547" t="s">
        <v>67</v>
      </c>
      <c r="U547" t="s">
        <v>76</v>
      </c>
      <c r="W547">
        <v>2017000179</v>
      </c>
      <c r="X547">
        <v>75</v>
      </c>
      <c r="Y547">
        <v>71.75</v>
      </c>
      <c r="Z547">
        <v>0</v>
      </c>
      <c r="AA547">
        <v>71.75</v>
      </c>
      <c r="AB547">
        <v>100</v>
      </c>
      <c r="AC547">
        <v>95.666600000000003</v>
      </c>
      <c r="AD547">
        <v>100</v>
      </c>
      <c r="AE547">
        <v>95.666600000000003</v>
      </c>
      <c r="AF547">
        <v>0</v>
      </c>
      <c r="AG547">
        <v>96</v>
      </c>
    </row>
    <row r="548" spans="1:33" x14ac:dyDescent="0.25">
      <c r="A548">
        <v>100012</v>
      </c>
      <c r="B548" t="s">
        <v>64</v>
      </c>
      <c r="C548" t="s">
        <v>65</v>
      </c>
      <c r="D548" t="s">
        <v>91</v>
      </c>
      <c r="F548" t="s">
        <v>67</v>
      </c>
      <c r="G548" t="s">
        <v>76</v>
      </c>
      <c r="H548">
        <v>2017000180</v>
      </c>
      <c r="I548">
        <v>75</v>
      </c>
      <c r="J548">
        <v>73</v>
      </c>
      <c r="K548">
        <v>100</v>
      </c>
      <c r="L548">
        <v>97</v>
      </c>
      <c r="M548" t="s">
        <v>94</v>
      </c>
      <c r="N548" t="b">
        <f t="shared" si="8"/>
        <v>1</v>
      </c>
      <c r="O548">
        <v>100012</v>
      </c>
      <c r="P548" t="s">
        <v>64</v>
      </c>
      <c r="Q548" t="s">
        <v>65</v>
      </c>
      <c r="R548" t="s">
        <v>91</v>
      </c>
      <c r="T548" t="s">
        <v>67</v>
      </c>
      <c r="U548" t="s">
        <v>76</v>
      </c>
      <c r="W548">
        <v>2017000180</v>
      </c>
      <c r="X548">
        <v>75</v>
      </c>
      <c r="Y548">
        <v>73</v>
      </c>
      <c r="Z548">
        <v>0</v>
      </c>
      <c r="AA548">
        <v>73</v>
      </c>
      <c r="AB548">
        <v>100</v>
      </c>
      <c r="AC548">
        <v>97.333299999999994</v>
      </c>
      <c r="AD548">
        <v>100</v>
      </c>
      <c r="AE548">
        <v>97.333299999999994</v>
      </c>
      <c r="AF548">
        <v>0</v>
      </c>
      <c r="AG548">
        <v>97</v>
      </c>
    </row>
    <row r="549" spans="1:33" x14ac:dyDescent="0.25">
      <c r="A549">
        <v>100012</v>
      </c>
      <c r="B549" t="s">
        <v>64</v>
      </c>
      <c r="C549" t="s">
        <v>65</v>
      </c>
      <c r="D549" t="s">
        <v>91</v>
      </c>
      <c r="F549" t="s">
        <v>67</v>
      </c>
      <c r="G549" t="s">
        <v>76</v>
      </c>
      <c r="H549">
        <v>2017000181</v>
      </c>
      <c r="I549">
        <v>75</v>
      </c>
      <c r="J549">
        <v>70.5</v>
      </c>
      <c r="K549">
        <v>100</v>
      </c>
      <c r="L549">
        <v>94</v>
      </c>
      <c r="M549" t="s">
        <v>94</v>
      </c>
      <c r="N549" t="b">
        <f t="shared" si="8"/>
        <v>1</v>
      </c>
      <c r="O549">
        <v>100012</v>
      </c>
      <c r="P549" t="s">
        <v>64</v>
      </c>
      <c r="Q549" t="s">
        <v>65</v>
      </c>
      <c r="R549" t="s">
        <v>91</v>
      </c>
      <c r="T549" t="s">
        <v>67</v>
      </c>
      <c r="U549" t="s">
        <v>76</v>
      </c>
      <c r="W549">
        <v>2017000181</v>
      </c>
      <c r="X549">
        <v>75</v>
      </c>
      <c r="Y549">
        <v>70.5</v>
      </c>
      <c r="Z549">
        <v>0</v>
      </c>
      <c r="AA549">
        <v>70.5</v>
      </c>
      <c r="AB549">
        <v>100</v>
      </c>
      <c r="AC549">
        <v>94</v>
      </c>
      <c r="AD549">
        <v>100</v>
      </c>
      <c r="AE549">
        <v>94</v>
      </c>
      <c r="AF549">
        <v>0</v>
      </c>
      <c r="AG549">
        <v>94</v>
      </c>
    </row>
    <row r="550" spans="1:33" x14ac:dyDescent="0.25">
      <c r="A550">
        <v>100012</v>
      </c>
      <c r="B550" t="s">
        <v>64</v>
      </c>
      <c r="C550" t="s">
        <v>65</v>
      </c>
      <c r="D550" t="s">
        <v>91</v>
      </c>
      <c r="F550" t="s">
        <v>67</v>
      </c>
      <c r="G550" t="s">
        <v>76</v>
      </c>
      <c r="H550">
        <v>2017000182</v>
      </c>
      <c r="I550">
        <v>75</v>
      </c>
      <c r="J550">
        <v>75</v>
      </c>
      <c r="K550">
        <v>100</v>
      </c>
      <c r="L550">
        <v>100</v>
      </c>
      <c r="M550" t="s">
        <v>94</v>
      </c>
      <c r="N550" t="b">
        <f t="shared" si="8"/>
        <v>1</v>
      </c>
      <c r="O550">
        <v>100012</v>
      </c>
      <c r="P550" t="s">
        <v>64</v>
      </c>
      <c r="Q550" t="s">
        <v>65</v>
      </c>
      <c r="R550" t="s">
        <v>91</v>
      </c>
      <c r="T550" t="s">
        <v>67</v>
      </c>
      <c r="U550" t="s">
        <v>76</v>
      </c>
      <c r="W550">
        <v>2017000182</v>
      </c>
      <c r="X550">
        <v>75</v>
      </c>
      <c r="Y550">
        <v>75</v>
      </c>
      <c r="Z550">
        <v>0</v>
      </c>
      <c r="AA550">
        <v>75</v>
      </c>
      <c r="AB550">
        <v>100</v>
      </c>
      <c r="AC550">
        <v>100</v>
      </c>
      <c r="AD550">
        <v>100</v>
      </c>
      <c r="AE550">
        <v>100</v>
      </c>
      <c r="AF550">
        <v>0</v>
      </c>
      <c r="AG550">
        <v>100</v>
      </c>
    </row>
    <row r="551" spans="1:33" x14ac:dyDescent="0.25">
      <c r="A551">
        <v>100012</v>
      </c>
      <c r="B551" t="s">
        <v>64</v>
      </c>
      <c r="C551" t="s">
        <v>65</v>
      </c>
      <c r="D551" t="s">
        <v>91</v>
      </c>
      <c r="F551" t="s">
        <v>67</v>
      </c>
      <c r="G551" t="s">
        <v>76</v>
      </c>
      <c r="H551">
        <v>2017000183</v>
      </c>
      <c r="I551">
        <v>75</v>
      </c>
      <c r="J551">
        <v>70.5</v>
      </c>
      <c r="K551">
        <v>100</v>
      </c>
      <c r="L551">
        <v>94</v>
      </c>
      <c r="M551" t="s">
        <v>94</v>
      </c>
      <c r="N551" t="b">
        <f t="shared" si="8"/>
        <v>1</v>
      </c>
      <c r="O551">
        <v>100012</v>
      </c>
      <c r="P551" t="s">
        <v>64</v>
      </c>
      <c r="Q551" t="s">
        <v>65</v>
      </c>
      <c r="R551" t="s">
        <v>91</v>
      </c>
      <c r="T551" t="s">
        <v>67</v>
      </c>
      <c r="U551" t="s">
        <v>76</v>
      </c>
      <c r="W551">
        <v>2017000183</v>
      </c>
      <c r="X551">
        <v>75</v>
      </c>
      <c r="Y551">
        <v>70.5</v>
      </c>
      <c r="Z551">
        <v>0</v>
      </c>
      <c r="AA551">
        <v>70.5</v>
      </c>
      <c r="AB551">
        <v>100</v>
      </c>
      <c r="AC551">
        <v>94</v>
      </c>
      <c r="AD551">
        <v>100</v>
      </c>
      <c r="AE551">
        <v>94</v>
      </c>
      <c r="AF551">
        <v>0</v>
      </c>
      <c r="AG551">
        <v>94</v>
      </c>
    </row>
    <row r="552" spans="1:33" x14ac:dyDescent="0.25">
      <c r="A552">
        <v>100012</v>
      </c>
      <c r="B552" t="s">
        <v>64</v>
      </c>
      <c r="C552" t="s">
        <v>65</v>
      </c>
      <c r="D552" t="s">
        <v>91</v>
      </c>
      <c r="F552" t="s">
        <v>67</v>
      </c>
      <c r="G552" t="s">
        <v>76</v>
      </c>
      <c r="H552">
        <v>2017000184</v>
      </c>
      <c r="I552">
        <v>75</v>
      </c>
      <c r="J552">
        <v>73.5</v>
      </c>
      <c r="K552">
        <v>100</v>
      </c>
      <c r="L552">
        <v>98</v>
      </c>
      <c r="M552" t="s">
        <v>94</v>
      </c>
      <c r="N552" t="b">
        <f t="shared" si="8"/>
        <v>1</v>
      </c>
      <c r="O552">
        <v>100012</v>
      </c>
      <c r="P552" t="s">
        <v>64</v>
      </c>
      <c r="Q552" t="s">
        <v>65</v>
      </c>
      <c r="R552" t="s">
        <v>91</v>
      </c>
      <c r="T552" t="s">
        <v>67</v>
      </c>
      <c r="U552" t="s">
        <v>76</v>
      </c>
      <c r="W552">
        <v>2017000184</v>
      </c>
      <c r="X552">
        <v>75</v>
      </c>
      <c r="Y552">
        <v>73.5</v>
      </c>
      <c r="Z552">
        <v>0</v>
      </c>
      <c r="AA552">
        <v>73.5</v>
      </c>
      <c r="AB552">
        <v>100</v>
      </c>
      <c r="AC552">
        <v>98</v>
      </c>
      <c r="AD552">
        <v>100</v>
      </c>
      <c r="AE552">
        <v>98</v>
      </c>
      <c r="AF552">
        <v>0</v>
      </c>
      <c r="AG552">
        <v>98</v>
      </c>
    </row>
    <row r="553" spans="1:33" x14ac:dyDescent="0.25">
      <c r="A553">
        <v>100012</v>
      </c>
      <c r="B553" t="s">
        <v>64</v>
      </c>
      <c r="C553" t="s">
        <v>65</v>
      </c>
      <c r="D553" t="s">
        <v>91</v>
      </c>
      <c r="F553" t="s">
        <v>67</v>
      </c>
      <c r="G553" t="s">
        <v>76</v>
      </c>
      <c r="H553">
        <v>2017000185</v>
      </c>
      <c r="I553">
        <v>75</v>
      </c>
      <c r="J553">
        <v>72.75</v>
      </c>
      <c r="K553">
        <v>100</v>
      </c>
      <c r="L553">
        <v>97</v>
      </c>
      <c r="M553" t="s">
        <v>94</v>
      </c>
      <c r="N553" t="b">
        <f t="shared" si="8"/>
        <v>1</v>
      </c>
      <c r="O553">
        <v>100012</v>
      </c>
      <c r="P553" t="s">
        <v>64</v>
      </c>
      <c r="Q553" t="s">
        <v>65</v>
      </c>
      <c r="R553" t="s">
        <v>91</v>
      </c>
      <c r="T553" t="s">
        <v>67</v>
      </c>
      <c r="U553" t="s">
        <v>76</v>
      </c>
      <c r="W553">
        <v>2017000185</v>
      </c>
      <c r="X553">
        <v>75</v>
      </c>
      <c r="Y553">
        <v>72.75</v>
      </c>
      <c r="Z553">
        <v>0</v>
      </c>
      <c r="AA553">
        <v>72.75</v>
      </c>
      <c r="AB553">
        <v>100</v>
      </c>
      <c r="AC553">
        <v>97</v>
      </c>
      <c r="AD553">
        <v>100</v>
      </c>
      <c r="AE553">
        <v>97</v>
      </c>
      <c r="AF553">
        <v>0</v>
      </c>
      <c r="AG553">
        <v>97</v>
      </c>
    </row>
    <row r="554" spans="1:33" x14ac:dyDescent="0.25">
      <c r="A554">
        <v>100012</v>
      </c>
      <c r="B554" t="s">
        <v>64</v>
      </c>
      <c r="C554" t="s">
        <v>65</v>
      </c>
      <c r="D554" t="s">
        <v>91</v>
      </c>
      <c r="F554" t="s">
        <v>67</v>
      </c>
      <c r="G554" t="s">
        <v>76</v>
      </c>
      <c r="H554">
        <v>2017000186</v>
      </c>
      <c r="I554">
        <v>75</v>
      </c>
      <c r="J554">
        <v>64.75</v>
      </c>
      <c r="K554">
        <v>100</v>
      </c>
      <c r="L554">
        <v>86</v>
      </c>
      <c r="M554" t="s">
        <v>95</v>
      </c>
      <c r="N554" t="b">
        <f t="shared" si="8"/>
        <v>1</v>
      </c>
      <c r="O554">
        <v>100012</v>
      </c>
      <c r="P554" t="s">
        <v>64</v>
      </c>
      <c r="Q554" t="s">
        <v>65</v>
      </c>
      <c r="R554" t="s">
        <v>91</v>
      </c>
      <c r="T554" t="s">
        <v>67</v>
      </c>
      <c r="U554" t="s">
        <v>76</v>
      </c>
      <c r="W554">
        <v>2017000186</v>
      </c>
      <c r="X554">
        <v>75</v>
      </c>
      <c r="Y554">
        <v>64.75</v>
      </c>
      <c r="Z554">
        <v>0</v>
      </c>
      <c r="AA554">
        <v>64.75</v>
      </c>
      <c r="AB554">
        <v>100</v>
      </c>
      <c r="AC554">
        <v>86.333299999999994</v>
      </c>
      <c r="AD554">
        <v>100</v>
      </c>
      <c r="AE554">
        <v>86.333299999999994</v>
      </c>
      <c r="AF554">
        <v>0</v>
      </c>
      <c r="AG554">
        <v>86</v>
      </c>
    </row>
    <row r="555" spans="1:33" x14ac:dyDescent="0.25">
      <c r="A555">
        <v>100012</v>
      </c>
      <c r="B555" t="s">
        <v>64</v>
      </c>
      <c r="C555" t="s">
        <v>65</v>
      </c>
      <c r="D555" t="s">
        <v>91</v>
      </c>
      <c r="F555" t="s">
        <v>67</v>
      </c>
      <c r="G555" t="s">
        <v>76</v>
      </c>
      <c r="H555">
        <v>2017000187</v>
      </c>
      <c r="I555">
        <v>75</v>
      </c>
      <c r="J555">
        <v>75</v>
      </c>
      <c r="K555">
        <v>100</v>
      </c>
      <c r="L555">
        <v>100</v>
      </c>
      <c r="M555" t="s">
        <v>94</v>
      </c>
      <c r="N555" t="b">
        <f t="shared" si="8"/>
        <v>1</v>
      </c>
      <c r="O555">
        <v>100012</v>
      </c>
      <c r="P555" t="s">
        <v>64</v>
      </c>
      <c r="Q555" t="s">
        <v>65</v>
      </c>
      <c r="R555" t="s">
        <v>91</v>
      </c>
      <c r="T555" t="s">
        <v>67</v>
      </c>
      <c r="U555" t="s">
        <v>76</v>
      </c>
      <c r="W555">
        <v>2017000187</v>
      </c>
      <c r="X555">
        <v>75</v>
      </c>
      <c r="Y555">
        <v>75</v>
      </c>
      <c r="Z555">
        <v>0</v>
      </c>
      <c r="AA555">
        <v>75</v>
      </c>
      <c r="AB555">
        <v>100</v>
      </c>
      <c r="AC555">
        <v>100</v>
      </c>
      <c r="AD555">
        <v>100</v>
      </c>
      <c r="AE555">
        <v>100</v>
      </c>
      <c r="AF555">
        <v>0</v>
      </c>
      <c r="AG555">
        <v>100</v>
      </c>
    </row>
    <row r="556" spans="1:33" x14ac:dyDescent="0.25">
      <c r="A556">
        <v>100012</v>
      </c>
      <c r="B556" t="s">
        <v>64</v>
      </c>
      <c r="C556" t="s">
        <v>65</v>
      </c>
      <c r="D556" t="s">
        <v>91</v>
      </c>
      <c r="F556" t="s">
        <v>67</v>
      </c>
      <c r="G556" t="s">
        <v>76</v>
      </c>
      <c r="H556">
        <v>2017000188</v>
      </c>
      <c r="I556">
        <v>75</v>
      </c>
      <c r="J556">
        <v>65.5</v>
      </c>
      <c r="K556">
        <v>100</v>
      </c>
      <c r="L556">
        <v>87</v>
      </c>
      <c r="M556" t="s">
        <v>95</v>
      </c>
      <c r="N556" t="b">
        <f t="shared" si="8"/>
        <v>1</v>
      </c>
      <c r="O556">
        <v>100012</v>
      </c>
      <c r="P556" t="s">
        <v>64</v>
      </c>
      <c r="Q556" t="s">
        <v>65</v>
      </c>
      <c r="R556" t="s">
        <v>91</v>
      </c>
      <c r="T556" t="s">
        <v>67</v>
      </c>
      <c r="U556" t="s">
        <v>76</v>
      </c>
      <c r="W556">
        <v>2017000188</v>
      </c>
      <c r="X556">
        <v>75</v>
      </c>
      <c r="Y556">
        <v>65.5</v>
      </c>
      <c r="Z556">
        <v>0</v>
      </c>
      <c r="AA556">
        <v>65.5</v>
      </c>
      <c r="AB556">
        <v>100</v>
      </c>
      <c r="AC556">
        <v>87.333299999999994</v>
      </c>
      <c r="AD556">
        <v>100</v>
      </c>
      <c r="AE556">
        <v>87.333299999999994</v>
      </c>
      <c r="AF556">
        <v>0</v>
      </c>
      <c r="AG556">
        <v>87</v>
      </c>
    </row>
    <row r="557" spans="1:33" x14ac:dyDescent="0.25">
      <c r="A557">
        <v>100012</v>
      </c>
      <c r="B557" t="s">
        <v>64</v>
      </c>
      <c r="C557" t="s">
        <v>65</v>
      </c>
      <c r="D557" t="s">
        <v>91</v>
      </c>
      <c r="F557" t="s">
        <v>67</v>
      </c>
      <c r="G557" t="s">
        <v>76</v>
      </c>
      <c r="H557">
        <v>2017000189</v>
      </c>
      <c r="I557">
        <v>75</v>
      </c>
      <c r="J557">
        <v>74.5</v>
      </c>
      <c r="K557">
        <v>100</v>
      </c>
      <c r="L557">
        <v>99</v>
      </c>
      <c r="M557" t="s">
        <v>94</v>
      </c>
      <c r="N557" t="b">
        <f t="shared" si="8"/>
        <v>1</v>
      </c>
      <c r="O557">
        <v>100012</v>
      </c>
      <c r="P557" t="s">
        <v>64</v>
      </c>
      <c r="Q557" t="s">
        <v>65</v>
      </c>
      <c r="R557" t="s">
        <v>91</v>
      </c>
      <c r="T557" t="s">
        <v>67</v>
      </c>
      <c r="U557" t="s">
        <v>76</v>
      </c>
      <c r="W557">
        <v>2017000189</v>
      </c>
      <c r="X557">
        <v>75</v>
      </c>
      <c r="Y557">
        <v>74.5</v>
      </c>
      <c r="Z557">
        <v>0</v>
      </c>
      <c r="AA557">
        <v>74.5</v>
      </c>
      <c r="AB557">
        <v>100</v>
      </c>
      <c r="AC557">
        <v>99.333299999999994</v>
      </c>
      <c r="AD557">
        <v>100</v>
      </c>
      <c r="AE557">
        <v>99.333299999999994</v>
      </c>
      <c r="AF557">
        <v>0</v>
      </c>
      <c r="AG557">
        <v>99</v>
      </c>
    </row>
    <row r="558" spans="1:33" x14ac:dyDescent="0.25">
      <c r="A558">
        <v>100012</v>
      </c>
      <c r="B558" t="s">
        <v>64</v>
      </c>
      <c r="C558" t="s">
        <v>65</v>
      </c>
      <c r="D558" t="s">
        <v>91</v>
      </c>
      <c r="F558" t="s">
        <v>67</v>
      </c>
      <c r="G558" t="s">
        <v>76</v>
      </c>
      <c r="H558">
        <v>2017000190</v>
      </c>
      <c r="I558">
        <v>75</v>
      </c>
      <c r="J558">
        <v>61.75</v>
      </c>
      <c r="K558">
        <v>100</v>
      </c>
      <c r="L558">
        <v>82</v>
      </c>
      <c r="M558" t="s">
        <v>95</v>
      </c>
      <c r="N558" t="b">
        <f t="shared" si="8"/>
        <v>1</v>
      </c>
      <c r="O558">
        <v>100012</v>
      </c>
      <c r="P558" t="s">
        <v>64</v>
      </c>
      <c r="Q558" t="s">
        <v>65</v>
      </c>
      <c r="R558" t="s">
        <v>91</v>
      </c>
      <c r="T558" t="s">
        <v>67</v>
      </c>
      <c r="U558" t="s">
        <v>76</v>
      </c>
      <c r="W558">
        <v>2017000190</v>
      </c>
      <c r="X558">
        <v>75</v>
      </c>
      <c r="Y558">
        <v>61.75</v>
      </c>
      <c r="Z558">
        <v>0</v>
      </c>
      <c r="AA558">
        <v>61.75</v>
      </c>
      <c r="AB558">
        <v>100</v>
      </c>
      <c r="AC558">
        <v>82.333299999999994</v>
      </c>
      <c r="AD558">
        <v>100</v>
      </c>
      <c r="AE558">
        <v>82.333299999999994</v>
      </c>
      <c r="AF558">
        <v>0</v>
      </c>
      <c r="AG558">
        <v>82</v>
      </c>
    </row>
    <row r="559" spans="1:33" x14ac:dyDescent="0.25">
      <c r="A559">
        <v>100012</v>
      </c>
      <c r="B559" t="s">
        <v>64</v>
      </c>
      <c r="C559" t="s">
        <v>65</v>
      </c>
      <c r="D559" t="s">
        <v>91</v>
      </c>
      <c r="F559" t="s">
        <v>67</v>
      </c>
      <c r="G559" t="s">
        <v>76</v>
      </c>
      <c r="H559">
        <v>2017000191</v>
      </c>
      <c r="I559">
        <v>70</v>
      </c>
      <c r="J559">
        <v>68.75</v>
      </c>
      <c r="K559">
        <v>100</v>
      </c>
      <c r="L559">
        <v>98</v>
      </c>
      <c r="M559" t="s">
        <v>94</v>
      </c>
      <c r="N559" t="b">
        <f t="shared" si="8"/>
        <v>1</v>
      </c>
      <c r="O559">
        <v>100012</v>
      </c>
      <c r="P559" t="s">
        <v>64</v>
      </c>
      <c r="Q559" t="s">
        <v>65</v>
      </c>
      <c r="R559" t="s">
        <v>91</v>
      </c>
      <c r="T559" t="s">
        <v>67</v>
      </c>
      <c r="U559" t="s">
        <v>76</v>
      </c>
      <c r="W559">
        <v>2017000191</v>
      </c>
      <c r="X559">
        <v>70</v>
      </c>
      <c r="Y559">
        <v>68.75</v>
      </c>
      <c r="Z559">
        <v>0</v>
      </c>
      <c r="AA559">
        <v>68.75</v>
      </c>
      <c r="AB559">
        <v>100</v>
      </c>
      <c r="AC559">
        <v>98.214200000000005</v>
      </c>
      <c r="AD559">
        <v>100</v>
      </c>
      <c r="AE559">
        <v>98.214200000000005</v>
      </c>
      <c r="AF559">
        <v>0</v>
      </c>
      <c r="AG559">
        <v>98</v>
      </c>
    </row>
    <row r="560" spans="1:33" x14ac:dyDescent="0.25">
      <c r="A560">
        <v>100012</v>
      </c>
      <c r="B560" t="s">
        <v>64</v>
      </c>
      <c r="C560" t="s">
        <v>65</v>
      </c>
      <c r="D560" t="s">
        <v>91</v>
      </c>
      <c r="F560" t="s">
        <v>67</v>
      </c>
      <c r="G560" t="s">
        <v>76</v>
      </c>
      <c r="H560">
        <v>2017000192</v>
      </c>
      <c r="I560">
        <v>75</v>
      </c>
      <c r="J560">
        <v>71.75</v>
      </c>
      <c r="K560">
        <v>100</v>
      </c>
      <c r="L560">
        <v>96</v>
      </c>
      <c r="M560" t="s">
        <v>94</v>
      </c>
      <c r="N560" t="b">
        <f t="shared" si="8"/>
        <v>1</v>
      </c>
      <c r="O560">
        <v>100012</v>
      </c>
      <c r="P560" t="s">
        <v>64</v>
      </c>
      <c r="Q560" t="s">
        <v>65</v>
      </c>
      <c r="R560" t="s">
        <v>91</v>
      </c>
      <c r="T560" t="s">
        <v>67</v>
      </c>
      <c r="U560" t="s">
        <v>76</v>
      </c>
      <c r="W560">
        <v>2017000192</v>
      </c>
      <c r="X560">
        <v>75</v>
      </c>
      <c r="Y560">
        <v>71.75</v>
      </c>
      <c r="Z560">
        <v>0</v>
      </c>
      <c r="AA560">
        <v>71.75</v>
      </c>
      <c r="AB560">
        <v>100</v>
      </c>
      <c r="AC560">
        <v>95.666600000000003</v>
      </c>
      <c r="AD560">
        <v>100</v>
      </c>
      <c r="AE560">
        <v>95.666600000000003</v>
      </c>
      <c r="AF560">
        <v>0</v>
      </c>
      <c r="AG560">
        <v>96</v>
      </c>
    </row>
    <row r="561" spans="1:33" x14ac:dyDescent="0.25">
      <c r="A561">
        <v>100012</v>
      </c>
      <c r="B561" t="s">
        <v>64</v>
      </c>
      <c r="C561" t="s">
        <v>65</v>
      </c>
      <c r="D561" t="s">
        <v>91</v>
      </c>
      <c r="F561" t="s">
        <v>67</v>
      </c>
      <c r="G561" t="s">
        <v>76</v>
      </c>
      <c r="H561">
        <v>2017000193</v>
      </c>
      <c r="I561">
        <v>70</v>
      </c>
      <c r="J561">
        <v>64</v>
      </c>
      <c r="K561">
        <v>100</v>
      </c>
      <c r="L561">
        <v>91</v>
      </c>
      <c r="M561" t="s">
        <v>94</v>
      </c>
      <c r="N561" t="b">
        <f t="shared" si="8"/>
        <v>1</v>
      </c>
      <c r="O561">
        <v>100012</v>
      </c>
      <c r="P561" t="s">
        <v>64</v>
      </c>
      <c r="Q561" t="s">
        <v>65</v>
      </c>
      <c r="R561" t="s">
        <v>91</v>
      </c>
      <c r="T561" t="s">
        <v>67</v>
      </c>
      <c r="U561" t="s">
        <v>76</v>
      </c>
      <c r="W561">
        <v>2017000193</v>
      </c>
      <c r="X561">
        <v>70</v>
      </c>
      <c r="Y561">
        <v>64</v>
      </c>
      <c r="Z561">
        <v>0</v>
      </c>
      <c r="AA561">
        <v>64</v>
      </c>
      <c r="AB561">
        <v>100</v>
      </c>
      <c r="AC561">
        <v>91.4285</v>
      </c>
      <c r="AD561">
        <v>100</v>
      </c>
      <c r="AE561">
        <v>91.4285</v>
      </c>
      <c r="AF561">
        <v>0</v>
      </c>
      <c r="AG561">
        <v>91</v>
      </c>
    </row>
    <row r="562" spans="1:33" x14ac:dyDescent="0.25">
      <c r="A562">
        <v>100012</v>
      </c>
      <c r="B562" t="s">
        <v>64</v>
      </c>
      <c r="C562" t="s">
        <v>65</v>
      </c>
      <c r="D562" t="s">
        <v>91</v>
      </c>
      <c r="F562" t="s">
        <v>67</v>
      </c>
      <c r="G562" t="s">
        <v>76</v>
      </c>
      <c r="H562">
        <v>2017000194</v>
      </c>
      <c r="I562">
        <v>75</v>
      </c>
      <c r="J562">
        <v>71.5</v>
      </c>
      <c r="K562">
        <v>100</v>
      </c>
      <c r="L562">
        <v>95</v>
      </c>
      <c r="M562" t="s">
        <v>94</v>
      </c>
      <c r="N562" t="b">
        <f t="shared" si="8"/>
        <v>1</v>
      </c>
      <c r="O562">
        <v>100012</v>
      </c>
      <c r="P562" t="s">
        <v>64</v>
      </c>
      <c r="Q562" t="s">
        <v>65</v>
      </c>
      <c r="R562" t="s">
        <v>91</v>
      </c>
      <c r="T562" t="s">
        <v>67</v>
      </c>
      <c r="U562" t="s">
        <v>76</v>
      </c>
      <c r="W562">
        <v>2017000194</v>
      </c>
      <c r="X562">
        <v>75</v>
      </c>
      <c r="Y562">
        <v>71.5</v>
      </c>
      <c r="Z562">
        <v>0</v>
      </c>
      <c r="AA562">
        <v>71.5</v>
      </c>
      <c r="AB562">
        <v>100</v>
      </c>
      <c r="AC562">
        <v>95.333299999999994</v>
      </c>
      <c r="AD562">
        <v>100</v>
      </c>
      <c r="AE562">
        <v>95.333299999999994</v>
      </c>
      <c r="AF562">
        <v>0</v>
      </c>
      <c r="AG562">
        <v>95</v>
      </c>
    </row>
    <row r="563" spans="1:33" x14ac:dyDescent="0.25">
      <c r="A563">
        <v>100012</v>
      </c>
      <c r="B563" t="s">
        <v>64</v>
      </c>
      <c r="C563" t="s">
        <v>65</v>
      </c>
      <c r="D563" t="s">
        <v>91</v>
      </c>
      <c r="F563" t="s">
        <v>96</v>
      </c>
      <c r="G563" t="s">
        <v>76</v>
      </c>
      <c r="H563">
        <v>2017000195</v>
      </c>
      <c r="I563">
        <v>75</v>
      </c>
      <c r="J563">
        <v>75</v>
      </c>
      <c r="K563">
        <v>100</v>
      </c>
      <c r="L563">
        <v>100</v>
      </c>
      <c r="M563" t="s">
        <v>94</v>
      </c>
      <c r="N563" t="b">
        <f t="shared" si="8"/>
        <v>1</v>
      </c>
      <c r="O563">
        <v>100012</v>
      </c>
      <c r="P563" t="s">
        <v>64</v>
      </c>
      <c r="Q563" t="s">
        <v>65</v>
      </c>
      <c r="R563" t="s">
        <v>91</v>
      </c>
      <c r="T563" t="s">
        <v>96</v>
      </c>
      <c r="U563" t="s">
        <v>76</v>
      </c>
      <c r="W563">
        <v>2017000195</v>
      </c>
      <c r="X563">
        <v>75</v>
      </c>
      <c r="Y563">
        <v>75</v>
      </c>
      <c r="Z563">
        <v>0</v>
      </c>
      <c r="AA563">
        <v>75</v>
      </c>
      <c r="AB563">
        <v>100</v>
      </c>
      <c r="AC563">
        <v>100</v>
      </c>
      <c r="AD563">
        <v>100</v>
      </c>
      <c r="AE563">
        <v>100</v>
      </c>
      <c r="AF563">
        <v>0</v>
      </c>
      <c r="AG563">
        <v>100</v>
      </c>
    </row>
    <row r="564" spans="1:33" x14ac:dyDescent="0.25">
      <c r="A564">
        <v>100012</v>
      </c>
      <c r="B564" t="s">
        <v>64</v>
      </c>
      <c r="C564" t="s">
        <v>65</v>
      </c>
      <c r="D564" t="s">
        <v>91</v>
      </c>
      <c r="F564" t="s">
        <v>96</v>
      </c>
      <c r="G564" t="s">
        <v>76</v>
      </c>
      <c r="H564">
        <v>2017000196</v>
      </c>
      <c r="I564">
        <v>70</v>
      </c>
      <c r="J564">
        <v>66.75</v>
      </c>
      <c r="K564">
        <v>100</v>
      </c>
      <c r="L564">
        <v>95</v>
      </c>
      <c r="M564" t="s">
        <v>94</v>
      </c>
      <c r="N564" t="b">
        <f t="shared" si="8"/>
        <v>1</v>
      </c>
      <c r="O564">
        <v>100012</v>
      </c>
      <c r="P564" t="s">
        <v>64</v>
      </c>
      <c r="Q564" t="s">
        <v>65</v>
      </c>
      <c r="R564" t="s">
        <v>91</v>
      </c>
      <c r="T564" t="s">
        <v>96</v>
      </c>
      <c r="U564" t="s">
        <v>76</v>
      </c>
      <c r="W564">
        <v>2017000196</v>
      </c>
      <c r="X564">
        <v>70</v>
      </c>
      <c r="Y564">
        <v>66.75</v>
      </c>
      <c r="Z564">
        <v>0</v>
      </c>
      <c r="AA564">
        <v>66.75</v>
      </c>
      <c r="AB564">
        <v>100</v>
      </c>
      <c r="AC564">
        <v>95.357100000000003</v>
      </c>
      <c r="AD564">
        <v>100</v>
      </c>
      <c r="AE564">
        <v>95.357100000000003</v>
      </c>
      <c r="AF564">
        <v>0</v>
      </c>
      <c r="AG564">
        <v>95</v>
      </c>
    </row>
    <row r="565" spans="1:33" x14ac:dyDescent="0.25">
      <c r="A565">
        <v>100012</v>
      </c>
      <c r="B565" t="s">
        <v>64</v>
      </c>
      <c r="C565" t="s">
        <v>65</v>
      </c>
      <c r="D565" t="s">
        <v>91</v>
      </c>
      <c r="F565" t="s">
        <v>96</v>
      </c>
      <c r="G565" t="s">
        <v>76</v>
      </c>
      <c r="H565">
        <v>2017000197</v>
      </c>
      <c r="I565">
        <v>75</v>
      </c>
      <c r="J565">
        <v>57.25</v>
      </c>
      <c r="K565">
        <v>100</v>
      </c>
      <c r="L565">
        <v>76</v>
      </c>
      <c r="M565" t="s">
        <v>101</v>
      </c>
      <c r="N565" t="b">
        <f t="shared" si="8"/>
        <v>1</v>
      </c>
      <c r="O565">
        <v>100012</v>
      </c>
      <c r="P565" t="s">
        <v>64</v>
      </c>
      <c r="Q565" t="s">
        <v>65</v>
      </c>
      <c r="R565" t="s">
        <v>91</v>
      </c>
      <c r="T565" t="s">
        <v>96</v>
      </c>
      <c r="U565" t="s">
        <v>76</v>
      </c>
      <c r="W565">
        <v>2017000197</v>
      </c>
      <c r="X565">
        <v>75</v>
      </c>
      <c r="Y565">
        <v>57.25</v>
      </c>
      <c r="Z565">
        <v>0</v>
      </c>
      <c r="AA565">
        <v>57.25</v>
      </c>
      <c r="AB565">
        <v>100</v>
      </c>
      <c r="AC565">
        <v>76.333299999999994</v>
      </c>
      <c r="AD565">
        <v>100</v>
      </c>
      <c r="AE565">
        <v>76.333299999999994</v>
      </c>
      <c r="AF565">
        <v>0</v>
      </c>
      <c r="AG565">
        <v>76</v>
      </c>
    </row>
    <row r="566" spans="1:33" x14ac:dyDescent="0.25">
      <c r="A566">
        <v>100012</v>
      </c>
      <c r="B566" t="s">
        <v>64</v>
      </c>
      <c r="C566" t="s">
        <v>65</v>
      </c>
      <c r="D566" t="s">
        <v>91</v>
      </c>
      <c r="F566" t="s">
        <v>96</v>
      </c>
      <c r="G566" t="s">
        <v>76</v>
      </c>
      <c r="H566">
        <v>2017000198</v>
      </c>
      <c r="I566">
        <v>75</v>
      </c>
      <c r="J566">
        <v>70.5</v>
      </c>
      <c r="K566">
        <v>100</v>
      </c>
      <c r="L566">
        <v>94</v>
      </c>
      <c r="M566" t="s">
        <v>94</v>
      </c>
      <c r="N566" t="b">
        <f t="shared" si="8"/>
        <v>1</v>
      </c>
      <c r="O566">
        <v>100012</v>
      </c>
      <c r="P566" t="s">
        <v>64</v>
      </c>
      <c r="Q566" t="s">
        <v>65</v>
      </c>
      <c r="R566" t="s">
        <v>91</v>
      </c>
      <c r="T566" t="s">
        <v>96</v>
      </c>
      <c r="U566" t="s">
        <v>76</v>
      </c>
      <c r="W566">
        <v>2017000198</v>
      </c>
      <c r="X566">
        <v>75</v>
      </c>
      <c r="Y566">
        <v>70.5</v>
      </c>
      <c r="Z566">
        <v>0</v>
      </c>
      <c r="AA566">
        <v>70.5</v>
      </c>
      <c r="AB566">
        <v>100</v>
      </c>
      <c r="AC566">
        <v>94</v>
      </c>
      <c r="AD566">
        <v>100</v>
      </c>
      <c r="AE566">
        <v>94</v>
      </c>
      <c r="AF566">
        <v>0</v>
      </c>
      <c r="AG566">
        <v>94</v>
      </c>
    </row>
    <row r="567" spans="1:33" x14ac:dyDescent="0.25">
      <c r="A567">
        <v>100012</v>
      </c>
      <c r="B567" t="s">
        <v>64</v>
      </c>
      <c r="C567" t="s">
        <v>65</v>
      </c>
      <c r="D567" t="s">
        <v>91</v>
      </c>
      <c r="F567" t="s">
        <v>96</v>
      </c>
      <c r="G567" t="s">
        <v>76</v>
      </c>
      <c r="H567">
        <v>2017000199</v>
      </c>
      <c r="I567">
        <v>75</v>
      </c>
      <c r="J567">
        <v>75</v>
      </c>
      <c r="K567">
        <v>100</v>
      </c>
      <c r="L567">
        <v>100</v>
      </c>
      <c r="M567" t="s">
        <v>94</v>
      </c>
      <c r="N567" t="b">
        <f t="shared" si="8"/>
        <v>1</v>
      </c>
      <c r="O567">
        <v>100012</v>
      </c>
      <c r="P567" t="s">
        <v>64</v>
      </c>
      <c r="Q567" t="s">
        <v>65</v>
      </c>
      <c r="R567" t="s">
        <v>91</v>
      </c>
      <c r="T567" t="s">
        <v>96</v>
      </c>
      <c r="U567" t="s">
        <v>76</v>
      </c>
      <c r="W567">
        <v>2017000199</v>
      </c>
      <c r="X567">
        <v>75</v>
      </c>
      <c r="Y567">
        <v>75</v>
      </c>
      <c r="Z567">
        <v>0</v>
      </c>
      <c r="AA567">
        <v>75</v>
      </c>
      <c r="AB567">
        <v>100</v>
      </c>
      <c r="AC567">
        <v>100</v>
      </c>
      <c r="AD567">
        <v>100</v>
      </c>
      <c r="AE567">
        <v>100</v>
      </c>
      <c r="AF567">
        <v>0</v>
      </c>
      <c r="AG567">
        <v>100</v>
      </c>
    </row>
    <row r="568" spans="1:33" x14ac:dyDescent="0.25">
      <c r="A568">
        <v>100012</v>
      </c>
      <c r="B568" t="s">
        <v>64</v>
      </c>
      <c r="C568" t="s">
        <v>65</v>
      </c>
      <c r="D568" t="s">
        <v>91</v>
      </c>
      <c r="F568" t="s">
        <v>96</v>
      </c>
      <c r="G568" t="s">
        <v>76</v>
      </c>
      <c r="H568">
        <v>2017000200</v>
      </c>
      <c r="I568">
        <v>75</v>
      </c>
      <c r="J568">
        <v>73.5</v>
      </c>
      <c r="K568">
        <v>100</v>
      </c>
      <c r="L568">
        <v>98</v>
      </c>
      <c r="M568" t="s">
        <v>94</v>
      </c>
      <c r="N568" t="b">
        <f t="shared" si="8"/>
        <v>1</v>
      </c>
      <c r="O568">
        <v>100012</v>
      </c>
      <c r="P568" t="s">
        <v>64</v>
      </c>
      <c r="Q568" t="s">
        <v>65</v>
      </c>
      <c r="R568" t="s">
        <v>91</v>
      </c>
      <c r="T568" t="s">
        <v>96</v>
      </c>
      <c r="U568" t="s">
        <v>76</v>
      </c>
      <c r="W568">
        <v>2017000200</v>
      </c>
      <c r="X568">
        <v>75</v>
      </c>
      <c r="Y568">
        <v>73.5</v>
      </c>
      <c r="Z568">
        <v>0</v>
      </c>
      <c r="AA568">
        <v>73.5</v>
      </c>
      <c r="AB568">
        <v>100</v>
      </c>
      <c r="AC568">
        <v>98</v>
      </c>
      <c r="AD568">
        <v>100</v>
      </c>
      <c r="AE568">
        <v>98</v>
      </c>
      <c r="AF568">
        <v>0</v>
      </c>
      <c r="AG568">
        <v>98</v>
      </c>
    </row>
    <row r="569" spans="1:33" x14ac:dyDescent="0.25">
      <c r="A569">
        <v>100012</v>
      </c>
      <c r="B569" t="s">
        <v>64</v>
      </c>
      <c r="C569" t="s">
        <v>65</v>
      </c>
      <c r="D569" t="s">
        <v>91</v>
      </c>
      <c r="F569" t="s">
        <v>96</v>
      </c>
      <c r="G569" t="s">
        <v>76</v>
      </c>
      <c r="H569">
        <v>2017000201</v>
      </c>
      <c r="I569">
        <v>75</v>
      </c>
      <c r="J569">
        <v>68.25</v>
      </c>
      <c r="K569">
        <v>100</v>
      </c>
      <c r="L569">
        <v>91</v>
      </c>
      <c r="M569" t="s">
        <v>94</v>
      </c>
      <c r="N569" t="b">
        <f t="shared" si="8"/>
        <v>1</v>
      </c>
      <c r="O569">
        <v>100012</v>
      </c>
      <c r="P569" t="s">
        <v>64</v>
      </c>
      <c r="Q569" t="s">
        <v>65</v>
      </c>
      <c r="R569" t="s">
        <v>91</v>
      </c>
      <c r="T569" t="s">
        <v>96</v>
      </c>
      <c r="U569" t="s">
        <v>76</v>
      </c>
      <c r="W569">
        <v>2017000201</v>
      </c>
      <c r="X569">
        <v>75</v>
      </c>
      <c r="Y569">
        <v>68.25</v>
      </c>
      <c r="Z569">
        <v>0</v>
      </c>
      <c r="AA569">
        <v>68.25</v>
      </c>
      <c r="AB569">
        <v>100</v>
      </c>
      <c r="AC569">
        <v>91</v>
      </c>
      <c r="AD569">
        <v>100</v>
      </c>
      <c r="AE569">
        <v>91</v>
      </c>
      <c r="AF569">
        <v>0</v>
      </c>
      <c r="AG569">
        <v>91</v>
      </c>
    </row>
    <row r="570" spans="1:33" x14ac:dyDescent="0.25">
      <c r="A570">
        <v>100012</v>
      </c>
      <c r="B570" t="s">
        <v>64</v>
      </c>
      <c r="C570" t="s">
        <v>65</v>
      </c>
      <c r="D570" t="s">
        <v>91</v>
      </c>
      <c r="F570" t="s">
        <v>96</v>
      </c>
      <c r="G570" t="s">
        <v>76</v>
      </c>
      <c r="H570">
        <v>2017000202</v>
      </c>
      <c r="I570">
        <v>75</v>
      </c>
      <c r="J570">
        <v>68.5</v>
      </c>
      <c r="K570">
        <v>100</v>
      </c>
      <c r="L570">
        <v>91</v>
      </c>
      <c r="M570" t="s">
        <v>94</v>
      </c>
      <c r="N570" t="b">
        <f t="shared" si="8"/>
        <v>1</v>
      </c>
      <c r="O570">
        <v>100012</v>
      </c>
      <c r="P570" t="s">
        <v>64</v>
      </c>
      <c r="Q570" t="s">
        <v>65</v>
      </c>
      <c r="R570" t="s">
        <v>91</v>
      </c>
      <c r="T570" t="s">
        <v>96</v>
      </c>
      <c r="U570" t="s">
        <v>76</v>
      </c>
      <c r="W570">
        <v>2017000202</v>
      </c>
      <c r="X570">
        <v>75</v>
      </c>
      <c r="Y570">
        <v>68.5</v>
      </c>
      <c r="Z570">
        <v>0</v>
      </c>
      <c r="AA570">
        <v>68.5</v>
      </c>
      <c r="AB570">
        <v>100</v>
      </c>
      <c r="AC570">
        <v>91.333299999999994</v>
      </c>
      <c r="AD570">
        <v>100</v>
      </c>
      <c r="AE570">
        <v>91.333299999999994</v>
      </c>
      <c r="AF570">
        <v>0</v>
      </c>
      <c r="AG570">
        <v>91</v>
      </c>
    </row>
    <row r="571" spans="1:33" x14ac:dyDescent="0.25">
      <c r="A571">
        <v>100012</v>
      </c>
      <c r="B571" t="s">
        <v>64</v>
      </c>
      <c r="C571" t="s">
        <v>65</v>
      </c>
      <c r="D571" t="s">
        <v>91</v>
      </c>
      <c r="F571" t="s">
        <v>96</v>
      </c>
      <c r="G571" t="s">
        <v>76</v>
      </c>
      <c r="H571">
        <v>2017000203</v>
      </c>
      <c r="I571">
        <v>75</v>
      </c>
      <c r="J571">
        <v>66.25</v>
      </c>
      <c r="K571">
        <v>100</v>
      </c>
      <c r="L571">
        <v>88</v>
      </c>
      <c r="M571" t="s">
        <v>95</v>
      </c>
      <c r="N571" t="b">
        <f t="shared" si="8"/>
        <v>1</v>
      </c>
      <c r="O571">
        <v>100012</v>
      </c>
      <c r="P571" t="s">
        <v>64</v>
      </c>
      <c r="Q571" t="s">
        <v>65</v>
      </c>
      <c r="R571" t="s">
        <v>91</v>
      </c>
      <c r="T571" t="s">
        <v>96</v>
      </c>
      <c r="U571" t="s">
        <v>76</v>
      </c>
      <c r="W571">
        <v>2017000203</v>
      </c>
      <c r="X571">
        <v>75</v>
      </c>
      <c r="Y571">
        <v>66.25</v>
      </c>
      <c r="Z571">
        <v>0</v>
      </c>
      <c r="AA571">
        <v>66.25</v>
      </c>
      <c r="AB571">
        <v>100</v>
      </c>
      <c r="AC571">
        <v>88.333299999999994</v>
      </c>
      <c r="AD571">
        <v>100</v>
      </c>
      <c r="AE571">
        <v>88.333299999999994</v>
      </c>
      <c r="AF571">
        <v>0</v>
      </c>
      <c r="AG571">
        <v>88</v>
      </c>
    </row>
    <row r="572" spans="1:33" x14ac:dyDescent="0.25">
      <c r="A572">
        <v>100012</v>
      </c>
      <c r="B572" t="s">
        <v>64</v>
      </c>
      <c r="C572" t="s">
        <v>65</v>
      </c>
      <c r="D572" t="s">
        <v>91</v>
      </c>
      <c r="F572" t="s">
        <v>96</v>
      </c>
      <c r="G572" t="s">
        <v>76</v>
      </c>
      <c r="H572">
        <v>2017000204</v>
      </c>
      <c r="I572">
        <v>75</v>
      </c>
      <c r="J572">
        <v>70</v>
      </c>
      <c r="K572">
        <v>100</v>
      </c>
      <c r="L572">
        <v>93</v>
      </c>
      <c r="M572" t="s">
        <v>94</v>
      </c>
      <c r="N572" t="b">
        <f t="shared" si="8"/>
        <v>1</v>
      </c>
      <c r="O572">
        <v>100012</v>
      </c>
      <c r="P572" t="s">
        <v>64</v>
      </c>
      <c r="Q572" t="s">
        <v>65</v>
      </c>
      <c r="R572" t="s">
        <v>91</v>
      </c>
      <c r="T572" t="s">
        <v>96</v>
      </c>
      <c r="U572" t="s">
        <v>76</v>
      </c>
      <c r="W572">
        <v>2017000204</v>
      </c>
      <c r="X572">
        <v>75</v>
      </c>
      <c r="Y572">
        <v>70</v>
      </c>
      <c r="Z572">
        <v>0</v>
      </c>
      <c r="AA572">
        <v>70</v>
      </c>
      <c r="AB572">
        <v>100</v>
      </c>
      <c r="AC572">
        <v>93.333299999999994</v>
      </c>
      <c r="AD572">
        <v>100</v>
      </c>
      <c r="AE572">
        <v>93.333299999999994</v>
      </c>
      <c r="AF572">
        <v>0</v>
      </c>
      <c r="AG572">
        <v>93</v>
      </c>
    </row>
    <row r="573" spans="1:33" x14ac:dyDescent="0.25">
      <c r="A573">
        <v>100012</v>
      </c>
      <c r="B573" t="s">
        <v>64</v>
      </c>
      <c r="C573" t="s">
        <v>65</v>
      </c>
      <c r="D573" t="s">
        <v>91</v>
      </c>
      <c r="F573" t="s">
        <v>96</v>
      </c>
      <c r="G573" t="s">
        <v>76</v>
      </c>
      <c r="H573">
        <v>2017000205</v>
      </c>
      <c r="I573">
        <v>75</v>
      </c>
      <c r="J573">
        <v>68.75</v>
      </c>
      <c r="K573">
        <v>100</v>
      </c>
      <c r="L573">
        <v>92</v>
      </c>
      <c r="M573" t="s">
        <v>94</v>
      </c>
      <c r="N573" t="b">
        <f t="shared" si="8"/>
        <v>1</v>
      </c>
      <c r="O573">
        <v>100012</v>
      </c>
      <c r="P573" t="s">
        <v>64</v>
      </c>
      <c r="Q573" t="s">
        <v>65</v>
      </c>
      <c r="R573" t="s">
        <v>91</v>
      </c>
      <c r="T573" t="s">
        <v>96</v>
      </c>
      <c r="U573" t="s">
        <v>76</v>
      </c>
      <c r="W573">
        <v>2017000205</v>
      </c>
      <c r="X573">
        <v>75</v>
      </c>
      <c r="Y573">
        <v>68.75</v>
      </c>
      <c r="Z573">
        <v>0</v>
      </c>
      <c r="AA573">
        <v>68.75</v>
      </c>
      <c r="AB573">
        <v>100</v>
      </c>
      <c r="AC573">
        <v>91.666600000000003</v>
      </c>
      <c r="AD573">
        <v>100</v>
      </c>
      <c r="AE573">
        <v>91.666600000000003</v>
      </c>
      <c r="AF573">
        <v>0</v>
      </c>
      <c r="AG573">
        <v>92</v>
      </c>
    </row>
    <row r="574" spans="1:33" x14ac:dyDescent="0.25">
      <c r="A574">
        <v>100012</v>
      </c>
      <c r="B574" t="s">
        <v>64</v>
      </c>
      <c r="C574" t="s">
        <v>65</v>
      </c>
      <c r="D574" t="s">
        <v>91</v>
      </c>
      <c r="F574" t="s">
        <v>96</v>
      </c>
      <c r="G574" t="s">
        <v>76</v>
      </c>
      <c r="H574">
        <v>2017000207</v>
      </c>
      <c r="I574">
        <v>75</v>
      </c>
      <c r="J574">
        <v>70</v>
      </c>
      <c r="K574">
        <v>100</v>
      </c>
      <c r="L574">
        <v>93</v>
      </c>
      <c r="M574" t="s">
        <v>94</v>
      </c>
      <c r="N574" t="b">
        <f t="shared" si="8"/>
        <v>1</v>
      </c>
      <c r="O574">
        <v>100012</v>
      </c>
      <c r="P574" t="s">
        <v>64</v>
      </c>
      <c r="Q574" t="s">
        <v>65</v>
      </c>
      <c r="R574" t="s">
        <v>91</v>
      </c>
      <c r="T574" t="s">
        <v>96</v>
      </c>
      <c r="U574" t="s">
        <v>76</v>
      </c>
      <c r="W574">
        <v>2017000207</v>
      </c>
      <c r="X574">
        <v>75</v>
      </c>
      <c r="Y574">
        <v>70</v>
      </c>
      <c r="Z574">
        <v>0</v>
      </c>
      <c r="AA574">
        <v>70</v>
      </c>
      <c r="AB574">
        <v>100</v>
      </c>
      <c r="AC574">
        <v>93.333299999999994</v>
      </c>
      <c r="AD574">
        <v>100</v>
      </c>
      <c r="AE574">
        <v>93.333299999999994</v>
      </c>
      <c r="AF574">
        <v>0</v>
      </c>
      <c r="AG574">
        <v>93</v>
      </c>
    </row>
    <row r="575" spans="1:33" x14ac:dyDescent="0.25">
      <c r="A575">
        <v>100012</v>
      </c>
      <c r="B575" t="s">
        <v>64</v>
      </c>
      <c r="C575" t="s">
        <v>65</v>
      </c>
      <c r="D575" t="s">
        <v>91</v>
      </c>
      <c r="F575" t="s">
        <v>96</v>
      </c>
      <c r="G575" t="s">
        <v>76</v>
      </c>
      <c r="H575">
        <v>2017000208</v>
      </c>
      <c r="I575">
        <v>75</v>
      </c>
      <c r="J575">
        <v>67.75</v>
      </c>
      <c r="K575">
        <v>100</v>
      </c>
      <c r="L575">
        <v>90</v>
      </c>
      <c r="M575" t="s">
        <v>94</v>
      </c>
      <c r="N575" t="b">
        <f t="shared" si="8"/>
        <v>1</v>
      </c>
      <c r="O575">
        <v>100012</v>
      </c>
      <c r="P575" t="s">
        <v>64</v>
      </c>
      <c r="Q575" t="s">
        <v>65</v>
      </c>
      <c r="R575" t="s">
        <v>91</v>
      </c>
      <c r="T575" t="s">
        <v>96</v>
      </c>
      <c r="U575" t="s">
        <v>76</v>
      </c>
      <c r="W575">
        <v>2017000208</v>
      </c>
      <c r="X575">
        <v>75</v>
      </c>
      <c r="Y575">
        <v>67.75</v>
      </c>
      <c r="Z575">
        <v>0</v>
      </c>
      <c r="AA575">
        <v>67.75</v>
      </c>
      <c r="AB575">
        <v>100</v>
      </c>
      <c r="AC575">
        <v>90.333299999999994</v>
      </c>
      <c r="AD575">
        <v>100</v>
      </c>
      <c r="AE575">
        <v>90.333299999999994</v>
      </c>
      <c r="AF575">
        <v>0</v>
      </c>
      <c r="AG575">
        <v>90</v>
      </c>
    </row>
    <row r="576" spans="1:33" x14ac:dyDescent="0.25">
      <c r="A576">
        <v>100012</v>
      </c>
      <c r="B576" t="s">
        <v>64</v>
      </c>
      <c r="C576" t="s">
        <v>65</v>
      </c>
      <c r="D576" t="s">
        <v>91</v>
      </c>
      <c r="F576" t="s">
        <v>96</v>
      </c>
      <c r="G576" t="s">
        <v>76</v>
      </c>
      <c r="H576">
        <v>2017000209</v>
      </c>
      <c r="I576">
        <v>75</v>
      </c>
      <c r="J576">
        <v>71.75</v>
      </c>
      <c r="K576">
        <v>100</v>
      </c>
      <c r="L576">
        <v>96</v>
      </c>
      <c r="M576" t="s">
        <v>94</v>
      </c>
      <c r="N576" t="b">
        <f t="shared" si="8"/>
        <v>1</v>
      </c>
      <c r="O576">
        <v>100012</v>
      </c>
      <c r="P576" t="s">
        <v>64</v>
      </c>
      <c r="Q576" t="s">
        <v>65</v>
      </c>
      <c r="R576" t="s">
        <v>91</v>
      </c>
      <c r="T576" t="s">
        <v>96</v>
      </c>
      <c r="U576" t="s">
        <v>76</v>
      </c>
      <c r="W576">
        <v>2017000209</v>
      </c>
      <c r="X576">
        <v>75</v>
      </c>
      <c r="Y576">
        <v>71.75</v>
      </c>
      <c r="Z576">
        <v>0</v>
      </c>
      <c r="AA576">
        <v>71.75</v>
      </c>
      <c r="AB576">
        <v>100</v>
      </c>
      <c r="AC576">
        <v>95.666600000000003</v>
      </c>
      <c r="AD576">
        <v>100</v>
      </c>
      <c r="AE576">
        <v>95.666600000000003</v>
      </c>
      <c r="AF576">
        <v>0</v>
      </c>
      <c r="AG576">
        <v>96</v>
      </c>
    </row>
    <row r="577" spans="1:33" x14ac:dyDescent="0.25">
      <c r="A577">
        <v>100012</v>
      </c>
      <c r="B577" t="s">
        <v>64</v>
      </c>
      <c r="C577" t="s">
        <v>65</v>
      </c>
      <c r="D577" t="s">
        <v>91</v>
      </c>
      <c r="F577" t="s">
        <v>96</v>
      </c>
      <c r="G577" t="s">
        <v>76</v>
      </c>
      <c r="H577">
        <v>2017000210</v>
      </c>
      <c r="I577">
        <v>75</v>
      </c>
      <c r="J577">
        <v>55</v>
      </c>
      <c r="K577">
        <v>100</v>
      </c>
      <c r="L577">
        <v>73</v>
      </c>
      <c r="M577" t="s">
        <v>101</v>
      </c>
      <c r="N577" t="b">
        <f t="shared" si="8"/>
        <v>1</v>
      </c>
      <c r="O577">
        <v>100012</v>
      </c>
      <c r="P577" t="s">
        <v>64</v>
      </c>
      <c r="Q577" t="s">
        <v>65</v>
      </c>
      <c r="R577" t="s">
        <v>91</v>
      </c>
      <c r="T577" t="s">
        <v>96</v>
      </c>
      <c r="U577" t="s">
        <v>76</v>
      </c>
      <c r="W577">
        <v>2017000210</v>
      </c>
      <c r="X577">
        <v>75</v>
      </c>
      <c r="Y577">
        <v>55</v>
      </c>
      <c r="Z577">
        <v>0</v>
      </c>
      <c r="AA577">
        <v>55</v>
      </c>
      <c r="AB577">
        <v>100</v>
      </c>
      <c r="AC577">
        <v>73.333299999999994</v>
      </c>
      <c r="AD577">
        <v>100</v>
      </c>
      <c r="AE577">
        <v>73.333299999999994</v>
      </c>
      <c r="AF577">
        <v>0</v>
      </c>
      <c r="AG577">
        <v>73</v>
      </c>
    </row>
    <row r="578" spans="1:33" x14ac:dyDescent="0.25">
      <c r="A578">
        <v>100012</v>
      </c>
      <c r="B578" t="s">
        <v>64</v>
      </c>
      <c r="C578" t="s">
        <v>65</v>
      </c>
      <c r="D578" t="s">
        <v>91</v>
      </c>
      <c r="F578" t="s">
        <v>67</v>
      </c>
      <c r="G578" t="s">
        <v>76</v>
      </c>
      <c r="H578">
        <v>2017000211</v>
      </c>
      <c r="I578">
        <v>75</v>
      </c>
      <c r="J578">
        <v>68.25</v>
      </c>
      <c r="K578">
        <v>100</v>
      </c>
      <c r="L578">
        <v>91</v>
      </c>
      <c r="M578" t="s">
        <v>94</v>
      </c>
      <c r="N578" t="b">
        <f t="shared" si="8"/>
        <v>1</v>
      </c>
      <c r="O578">
        <v>100012</v>
      </c>
      <c r="P578" t="s">
        <v>64</v>
      </c>
      <c r="Q578" t="s">
        <v>65</v>
      </c>
      <c r="R578" t="s">
        <v>91</v>
      </c>
      <c r="T578" t="s">
        <v>67</v>
      </c>
      <c r="U578" t="s">
        <v>76</v>
      </c>
      <c r="W578">
        <v>2017000211</v>
      </c>
      <c r="X578">
        <v>75</v>
      </c>
      <c r="Y578">
        <v>68.25</v>
      </c>
      <c r="Z578">
        <v>0</v>
      </c>
      <c r="AA578">
        <v>68.25</v>
      </c>
      <c r="AB578">
        <v>100</v>
      </c>
      <c r="AC578">
        <v>91</v>
      </c>
      <c r="AD578">
        <v>100</v>
      </c>
      <c r="AE578">
        <v>91</v>
      </c>
      <c r="AF578">
        <v>0</v>
      </c>
      <c r="AG578">
        <v>91</v>
      </c>
    </row>
    <row r="579" spans="1:33" x14ac:dyDescent="0.25">
      <c r="A579">
        <v>100012</v>
      </c>
      <c r="B579" t="s">
        <v>64</v>
      </c>
      <c r="C579" t="s">
        <v>65</v>
      </c>
      <c r="D579" t="s">
        <v>91</v>
      </c>
      <c r="F579" t="s">
        <v>96</v>
      </c>
      <c r="G579" t="s">
        <v>76</v>
      </c>
      <c r="H579">
        <v>2017000212</v>
      </c>
      <c r="I579">
        <v>75</v>
      </c>
      <c r="J579">
        <v>66.25</v>
      </c>
      <c r="K579">
        <v>100</v>
      </c>
      <c r="L579">
        <v>88</v>
      </c>
      <c r="M579" t="s">
        <v>95</v>
      </c>
      <c r="N579" t="b">
        <f t="shared" ref="N579:N642" si="9">L579=AG579</f>
        <v>1</v>
      </c>
      <c r="O579">
        <v>100012</v>
      </c>
      <c r="P579" t="s">
        <v>64</v>
      </c>
      <c r="Q579" t="s">
        <v>65</v>
      </c>
      <c r="R579" t="s">
        <v>91</v>
      </c>
      <c r="T579" t="s">
        <v>96</v>
      </c>
      <c r="U579" t="s">
        <v>76</v>
      </c>
      <c r="W579">
        <v>2017000212</v>
      </c>
      <c r="X579">
        <v>75</v>
      </c>
      <c r="Y579">
        <v>66.25</v>
      </c>
      <c r="Z579">
        <v>0</v>
      </c>
      <c r="AA579">
        <v>66.25</v>
      </c>
      <c r="AB579">
        <v>100</v>
      </c>
      <c r="AC579">
        <v>88.333299999999994</v>
      </c>
      <c r="AD579">
        <v>100</v>
      </c>
      <c r="AE579">
        <v>88.333299999999994</v>
      </c>
      <c r="AF579">
        <v>0</v>
      </c>
      <c r="AG579">
        <v>88</v>
      </c>
    </row>
    <row r="580" spans="1:33" x14ac:dyDescent="0.25">
      <c r="A580">
        <v>100012</v>
      </c>
      <c r="B580" t="s">
        <v>64</v>
      </c>
      <c r="C580" t="s">
        <v>65</v>
      </c>
      <c r="D580" t="s">
        <v>91</v>
      </c>
      <c r="F580" t="s">
        <v>96</v>
      </c>
      <c r="G580" t="s">
        <v>76</v>
      </c>
      <c r="H580">
        <v>2017000213</v>
      </c>
      <c r="I580">
        <v>75</v>
      </c>
      <c r="J580">
        <v>57.75</v>
      </c>
      <c r="K580">
        <v>100</v>
      </c>
      <c r="L580">
        <v>77</v>
      </c>
      <c r="M580" t="s">
        <v>101</v>
      </c>
      <c r="N580" t="b">
        <f t="shared" si="9"/>
        <v>1</v>
      </c>
      <c r="O580">
        <v>100012</v>
      </c>
      <c r="P580" t="s">
        <v>64</v>
      </c>
      <c r="Q580" t="s">
        <v>65</v>
      </c>
      <c r="R580" t="s">
        <v>91</v>
      </c>
      <c r="T580" t="s">
        <v>96</v>
      </c>
      <c r="U580" t="s">
        <v>76</v>
      </c>
      <c r="W580">
        <v>2017000213</v>
      </c>
      <c r="X580">
        <v>75</v>
      </c>
      <c r="Y580">
        <v>57.75</v>
      </c>
      <c r="Z580">
        <v>0</v>
      </c>
      <c r="AA580">
        <v>57.75</v>
      </c>
      <c r="AB580">
        <v>100</v>
      </c>
      <c r="AC580">
        <v>77</v>
      </c>
      <c r="AD580">
        <v>100</v>
      </c>
      <c r="AE580">
        <v>77</v>
      </c>
      <c r="AF580">
        <v>0</v>
      </c>
      <c r="AG580">
        <v>77</v>
      </c>
    </row>
    <row r="581" spans="1:33" x14ac:dyDescent="0.25">
      <c r="A581">
        <v>100012</v>
      </c>
      <c r="B581" t="s">
        <v>64</v>
      </c>
      <c r="C581" t="s">
        <v>65</v>
      </c>
      <c r="D581" t="s">
        <v>91</v>
      </c>
      <c r="F581" t="s">
        <v>67</v>
      </c>
      <c r="G581" t="s">
        <v>76</v>
      </c>
      <c r="H581">
        <v>2018000047</v>
      </c>
      <c r="I581">
        <v>75</v>
      </c>
      <c r="J581">
        <v>73.75</v>
      </c>
      <c r="K581">
        <v>100</v>
      </c>
      <c r="L581">
        <v>98</v>
      </c>
      <c r="M581" t="s">
        <v>94</v>
      </c>
      <c r="N581" t="b">
        <f t="shared" si="9"/>
        <v>1</v>
      </c>
      <c r="O581">
        <v>100012</v>
      </c>
      <c r="P581" t="s">
        <v>64</v>
      </c>
      <c r="Q581" t="s">
        <v>65</v>
      </c>
      <c r="R581" t="s">
        <v>91</v>
      </c>
      <c r="T581" t="s">
        <v>67</v>
      </c>
      <c r="U581" t="s">
        <v>76</v>
      </c>
      <c r="W581">
        <v>2018000047</v>
      </c>
      <c r="X581">
        <v>75</v>
      </c>
      <c r="Y581">
        <v>73.75</v>
      </c>
      <c r="Z581">
        <v>0</v>
      </c>
      <c r="AA581">
        <v>73.75</v>
      </c>
      <c r="AB581">
        <v>100</v>
      </c>
      <c r="AC581">
        <v>98.333299999999994</v>
      </c>
      <c r="AD581">
        <v>100</v>
      </c>
      <c r="AE581">
        <v>98.333299999999994</v>
      </c>
      <c r="AF581">
        <v>0</v>
      </c>
      <c r="AG581">
        <v>98</v>
      </c>
    </row>
    <row r="582" spans="1:33" x14ac:dyDescent="0.25">
      <c r="A582">
        <v>100012</v>
      </c>
      <c r="B582" t="s">
        <v>64</v>
      </c>
      <c r="C582" t="s">
        <v>65</v>
      </c>
      <c r="D582" t="s">
        <v>91</v>
      </c>
      <c r="F582" t="s">
        <v>92</v>
      </c>
      <c r="G582" t="s">
        <v>76</v>
      </c>
      <c r="H582">
        <v>2018000090</v>
      </c>
      <c r="I582">
        <v>75</v>
      </c>
      <c r="J582">
        <v>60.75</v>
      </c>
      <c r="K582">
        <v>100</v>
      </c>
      <c r="L582">
        <v>81</v>
      </c>
      <c r="M582" t="s">
        <v>95</v>
      </c>
      <c r="N582" t="b">
        <f t="shared" si="9"/>
        <v>1</v>
      </c>
      <c r="O582">
        <v>100012</v>
      </c>
      <c r="P582" t="s">
        <v>64</v>
      </c>
      <c r="Q582" t="s">
        <v>65</v>
      </c>
      <c r="R582" t="s">
        <v>91</v>
      </c>
      <c r="T582" t="s">
        <v>92</v>
      </c>
      <c r="U582" t="s">
        <v>76</v>
      </c>
      <c r="W582">
        <v>2018000090</v>
      </c>
      <c r="X582">
        <v>75</v>
      </c>
      <c r="Y582">
        <v>60.75</v>
      </c>
      <c r="Z582">
        <v>0</v>
      </c>
      <c r="AA582">
        <v>60.75</v>
      </c>
      <c r="AB582">
        <v>100</v>
      </c>
      <c r="AC582">
        <v>81</v>
      </c>
      <c r="AD582">
        <v>100</v>
      </c>
      <c r="AE582">
        <v>81</v>
      </c>
      <c r="AF582">
        <v>0</v>
      </c>
      <c r="AG582">
        <v>81</v>
      </c>
    </row>
    <row r="583" spans="1:33" x14ac:dyDescent="0.25">
      <c r="A583">
        <v>100012</v>
      </c>
      <c r="B583" t="s">
        <v>64</v>
      </c>
      <c r="C583" t="s">
        <v>65</v>
      </c>
      <c r="D583" t="s">
        <v>91</v>
      </c>
      <c r="F583" t="s">
        <v>97</v>
      </c>
      <c r="G583" t="s">
        <v>76</v>
      </c>
      <c r="H583">
        <v>2018000108</v>
      </c>
      <c r="I583">
        <v>70</v>
      </c>
      <c r="J583">
        <v>68</v>
      </c>
      <c r="K583">
        <v>100</v>
      </c>
      <c r="L583">
        <v>97</v>
      </c>
      <c r="M583" t="s">
        <v>94</v>
      </c>
      <c r="N583" t="b">
        <f t="shared" si="9"/>
        <v>1</v>
      </c>
      <c r="O583">
        <v>100012</v>
      </c>
      <c r="P583" t="s">
        <v>64</v>
      </c>
      <c r="Q583" t="s">
        <v>65</v>
      </c>
      <c r="R583" t="s">
        <v>91</v>
      </c>
      <c r="T583" t="s">
        <v>97</v>
      </c>
      <c r="U583" t="s">
        <v>76</v>
      </c>
      <c r="W583">
        <v>2018000108</v>
      </c>
      <c r="X583">
        <v>70</v>
      </c>
      <c r="Y583">
        <v>68</v>
      </c>
      <c r="Z583">
        <v>0</v>
      </c>
      <c r="AA583">
        <v>68</v>
      </c>
      <c r="AB583">
        <v>100</v>
      </c>
      <c r="AC583">
        <v>97.142799999999994</v>
      </c>
      <c r="AD583">
        <v>100</v>
      </c>
      <c r="AE583">
        <v>97.142799999999994</v>
      </c>
      <c r="AF583">
        <v>0</v>
      </c>
      <c r="AG583">
        <v>97</v>
      </c>
    </row>
    <row r="584" spans="1:33" x14ac:dyDescent="0.25">
      <c r="A584">
        <v>100012</v>
      </c>
      <c r="B584" t="s">
        <v>64</v>
      </c>
      <c r="C584" t="s">
        <v>65</v>
      </c>
      <c r="D584" t="s">
        <v>91</v>
      </c>
      <c r="F584" t="s">
        <v>67</v>
      </c>
      <c r="G584" t="s">
        <v>76</v>
      </c>
      <c r="H584">
        <v>2018000160</v>
      </c>
      <c r="I584">
        <v>75</v>
      </c>
      <c r="J584">
        <v>71.75</v>
      </c>
      <c r="K584">
        <v>100</v>
      </c>
      <c r="L584">
        <v>96</v>
      </c>
      <c r="M584" t="s">
        <v>94</v>
      </c>
      <c r="N584" t="b">
        <f t="shared" si="9"/>
        <v>1</v>
      </c>
      <c r="O584">
        <v>100012</v>
      </c>
      <c r="P584" t="s">
        <v>64</v>
      </c>
      <c r="Q584" t="s">
        <v>65</v>
      </c>
      <c r="R584" t="s">
        <v>91</v>
      </c>
      <c r="T584" t="s">
        <v>67</v>
      </c>
      <c r="U584" t="s">
        <v>76</v>
      </c>
      <c r="W584">
        <v>2018000160</v>
      </c>
      <c r="X584">
        <v>75</v>
      </c>
      <c r="Y584">
        <v>71.75</v>
      </c>
      <c r="Z584">
        <v>0</v>
      </c>
      <c r="AA584">
        <v>71.75</v>
      </c>
      <c r="AB584">
        <v>100</v>
      </c>
      <c r="AC584">
        <v>95.666600000000003</v>
      </c>
      <c r="AD584">
        <v>100</v>
      </c>
      <c r="AE584">
        <v>95.666600000000003</v>
      </c>
      <c r="AF584">
        <v>0</v>
      </c>
      <c r="AG584">
        <v>96</v>
      </c>
    </row>
    <row r="585" spans="1:33" x14ac:dyDescent="0.25">
      <c r="A585">
        <v>100012</v>
      </c>
      <c r="B585" t="s">
        <v>64</v>
      </c>
      <c r="C585" t="s">
        <v>65</v>
      </c>
      <c r="D585" t="s">
        <v>91</v>
      </c>
      <c r="F585" t="s">
        <v>92</v>
      </c>
      <c r="G585" t="s">
        <v>76</v>
      </c>
      <c r="H585">
        <v>2018000187</v>
      </c>
      <c r="I585">
        <v>75</v>
      </c>
      <c r="J585">
        <v>73.5</v>
      </c>
      <c r="K585">
        <v>100</v>
      </c>
      <c r="L585">
        <v>98</v>
      </c>
      <c r="M585" t="s">
        <v>94</v>
      </c>
      <c r="N585" t="b">
        <f t="shared" si="9"/>
        <v>1</v>
      </c>
      <c r="O585">
        <v>100012</v>
      </c>
      <c r="P585" t="s">
        <v>64</v>
      </c>
      <c r="Q585" t="s">
        <v>65</v>
      </c>
      <c r="R585" t="s">
        <v>91</v>
      </c>
      <c r="T585" t="s">
        <v>92</v>
      </c>
      <c r="U585" t="s">
        <v>76</v>
      </c>
      <c r="W585">
        <v>2018000187</v>
      </c>
      <c r="X585">
        <v>75</v>
      </c>
      <c r="Y585">
        <v>73.5</v>
      </c>
      <c r="Z585">
        <v>0</v>
      </c>
      <c r="AA585">
        <v>73.5</v>
      </c>
      <c r="AB585">
        <v>100</v>
      </c>
      <c r="AC585">
        <v>98</v>
      </c>
      <c r="AD585">
        <v>100</v>
      </c>
      <c r="AE585">
        <v>98</v>
      </c>
      <c r="AF585">
        <v>0</v>
      </c>
      <c r="AG585">
        <v>98</v>
      </c>
    </row>
    <row r="586" spans="1:33" x14ac:dyDescent="0.25">
      <c r="A586">
        <v>100012</v>
      </c>
      <c r="B586" t="s">
        <v>64</v>
      </c>
      <c r="C586" t="s">
        <v>65</v>
      </c>
      <c r="D586" t="s">
        <v>91</v>
      </c>
      <c r="F586" t="s">
        <v>92</v>
      </c>
      <c r="G586" t="s">
        <v>76</v>
      </c>
      <c r="H586">
        <v>2018000218</v>
      </c>
      <c r="I586">
        <v>75</v>
      </c>
      <c r="J586">
        <v>69.5</v>
      </c>
      <c r="K586">
        <v>100</v>
      </c>
      <c r="L586">
        <v>93</v>
      </c>
      <c r="M586" t="s">
        <v>94</v>
      </c>
      <c r="N586" t="b">
        <f t="shared" si="9"/>
        <v>1</v>
      </c>
      <c r="O586">
        <v>100012</v>
      </c>
      <c r="P586" t="s">
        <v>64</v>
      </c>
      <c r="Q586" t="s">
        <v>65</v>
      </c>
      <c r="R586" t="s">
        <v>91</v>
      </c>
      <c r="T586" t="s">
        <v>92</v>
      </c>
      <c r="U586" t="s">
        <v>76</v>
      </c>
      <c r="W586">
        <v>2018000218</v>
      </c>
      <c r="X586">
        <v>75</v>
      </c>
      <c r="Y586">
        <v>69.5</v>
      </c>
      <c r="Z586">
        <v>0</v>
      </c>
      <c r="AA586">
        <v>69.5</v>
      </c>
      <c r="AB586">
        <v>100</v>
      </c>
      <c r="AC586">
        <v>92.666600000000003</v>
      </c>
      <c r="AD586">
        <v>100</v>
      </c>
      <c r="AE586">
        <v>92.666600000000003</v>
      </c>
      <c r="AF586">
        <v>0</v>
      </c>
      <c r="AG586">
        <v>93</v>
      </c>
    </row>
    <row r="587" spans="1:33" x14ac:dyDescent="0.25">
      <c r="A587">
        <v>100012</v>
      </c>
      <c r="B587" t="s">
        <v>64</v>
      </c>
      <c r="C587" t="s">
        <v>65</v>
      </c>
      <c r="D587" t="s">
        <v>91</v>
      </c>
      <c r="F587" t="s">
        <v>92</v>
      </c>
      <c r="G587" t="s">
        <v>76</v>
      </c>
      <c r="H587">
        <v>2018000242</v>
      </c>
      <c r="I587">
        <v>75</v>
      </c>
      <c r="J587">
        <v>51.75</v>
      </c>
      <c r="K587">
        <v>100</v>
      </c>
      <c r="L587">
        <v>69</v>
      </c>
      <c r="M587" t="s">
        <v>98</v>
      </c>
      <c r="N587" t="b">
        <f t="shared" si="9"/>
        <v>1</v>
      </c>
      <c r="O587">
        <v>100012</v>
      </c>
      <c r="P587" t="s">
        <v>64</v>
      </c>
      <c r="Q587" t="s">
        <v>65</v>
      </c>
      <c r="R587" t="s">
        <v>91</v>
      </c>
      <c r="T587" t="s">
        <v>92</v>
      </c>
      <c r="U587" t="s">
        <v>76</v>
      </c>
      <c r="W587">
        <v>2018000242</v>
      </c>
      <c r="X587">
        <v>75</v>
      </c>
      <c r="Y587">
        <v>51.75</v>
      </c>
      <c r="Z587">
        <v>0</v>
      </c>
      <c r="AA587">
        <v>51.75</v>
      </c>
      <c r="AB587">
        <v>100</v>
      </c>
      <c r="AC587">
        <v>69</v>
      </c>
      <c r="AD587">
        <v>100</v>
      </c>
      <c r="AE587">
        <v>69</v>
      </c>
      <c r="AF587">
        <v>0</v>
      </c>
      <c r="AG587">
        <v>69</v>
      </c>
    </row>
    <row r="588" spans="1:33" x14ac:dyDescent="0.25">
      <c r="A588">
        <v>100012</v>
      </c>
      <c r="B588" t="s">
        <v>64</v>
      </c>
      <c r="C588" t="s">
        <v>65</v>
      </c>
      <c r="D588" t="s">
        <v>91</v>
      </c>
      <c r="F588" t="s">
        <v>96</v>
      </c>
      <c r="G588" t="s">
        <v>76</v>
      </c>
      <c r="H588">
        <v>2018000259</v>
      </c>
      <c r="I588">
        <v>70</v>
      </c>
      <c r="J588">
        <v>65.75</v>
      </c>
      <c r="K588">
        <v>100</v>
      </c>
      <c r="L588">
        <v>94</v>
      </c>
      <c r="M588" t="s">
        <v>94</v>
      </c>
      <c r="N588" t="b">
        <f t="shared" si="9"/>
        <v>1</v>
      </c>
      <c r="O588">
        <v>100012</v>
      </c>
      <c r="P588" t="s">
        <v>64</v>
      </c>
      <c r="Q588" t="s">
        <v>65</v>
      </c>
      <c r="R588" t="s">
        <v>91</v>
      </c>
      <c r="T588" t="s">
        <v>96</v>
      </c>
      <c r="U588" t="s">
        <v>76</v>
      </c>
      <c r="W588">
        <v>2018000259</v>
      </c>
      <c r="X588">
        <v>70</v>
      </c>
      <c r="Y588">
        <v>65.75</v>
      </c>
      <c r="Z588">
        <v>0</v>
      </c>
      <c r="AA588">
        <v>65.75</v>
      </c>
      <c r="AB588">
        <v>100</v>
      </c>
      <c r="AC588">
        <v>93.9285</v>
      </c>
      <c r="AD588">
        <v>100</v>
      </c>
      <c r="AE588">
        <v>93.9285</v>
      </c>
      <c r="AF588">
        <v>0</v>
      </c>
      <c r="AG588">
        <v>94</v>
      </c>
    </row>
    <row r="589" spans="1:33" x14ac:dyDescent="0.25">
      <c r="A589">
        <v>100012</v>
      </c>
      <c r="B589" t="s">
        <v>64</v>
      </c>
      <c r="C589" t="s">
        <v>65</v>
      </c>
      <c r="D589" t="s">
        <v>91</v>
      </c>
      <c r="F589" t="s">
        <v>97</v>
      </c>
      <c r="G589" t="s">
        <v>76</v>
      </c>
      <c r="H589">
        <v>2018000314</v>
      </c>
      <c r="I589">
        <v>75</v>
      </c>
      <c r="J589">
        <v>73.75</v>
      </c>
      <c r="K589">
        <v>100</v>
      </c>
      <c r="L589">
        <v>98</v>
      </c>
      <c r="M589" t="s">
        <v>94</v>
      </c>
      <c r="N589" t="b">
        <f t="shared" si="9"/>
        <v>1</v>
      </c>
      <c r="O589">
        <v>100012</v>
      </c>
      <c r="P589" t="s">
        <v>64</v>
      </c>
      <c r="Q589" t="s">
        <v>65</v>
      </c>
      <c r="R589" t="s">
        <v>91</v>
      </c>
      <c r="T589" t="s">
        <v>97</v>
      </c>
      <c r="U589" t="s">
        <v>76</v>
      </c>
      <c r="W589">
        <v>2018000314</v>
      </c>
      <c r="X589">
        <v>75</v>
      </c>
      <c r="Y589">
        <v>73.75</v>
      </c>
      <c r="Z589">
        <v>0</v>
      </c>
      <c r="AA589">
        <v>73.75</v>
      </c>
      <c r="AB589">
        <v>100</v>
      </c>
      <c r="AC589">
        <v>98.333299999999994</v>
      </c>
      <c r="AD589">
        <v>100</v>
      </c>
      <c r="AE589">
        <v>98.333299999999994</v>
      </c>
      <c r="AF589">
        <v>0</v>
      </c>
      <c r="AG589">
        <v>98</v>
      </c>
    </row>
    <row r="590" spans="1:33" x14ac:dyDescent="0.25">
      <c r="A590">
        <v>100012</v>
      </c>
      <c r="B590" t="s">
        <v>64</v>
      </c>
      <c r="C590" t="s">
        <v>65</v>
      </c>
      <c r="D590" t="s">
        <v>91</v>
      </c>
      <c r="F590" t="s">
        <v>96</v>
      </c>
      <c r="G590" t="s">
        <v>76</v>
      </c>
      <c r="H590">
        <v>20180000071</v>
      </c>
      <c r="I590">
        <v>75</v>
      </c>
      <c r="J590">
        <v>66.5</v>
      </c>
      <c r="K590">
        <v>100</v>
      </c>
      <c r="L590">
        <v>89</v>
      </c>
      <c r="M590" t="s">
        <v>95</v>
      </c>
      <c r="N590" t="b">
        <f t="shared" si="9"/>
        <v>1</v>
      </c>
      <c r="O590">
        <v>100012</v>
      </c>
      <c r="P590" t="s">
        <v>64</v>
      </c>
      <c r="Q590" t="s">
        <v>65</v>
      </c>
      <c r="R590" t="s">
        <v>91</v>
      </c>
      <c r="T590" t="s">
        <v>96</v>
      </c>
      <c r="U590" t="s">
        <v>76</v>
      </c>
      <c r="W590">
        <v>20180000071</v>
      </c>
      <c r="X590">
        <v>75</v>
      </c>
      <c r="Y590">
        <v>66.5</v>
      </c>
      <c r="Z590">
        <v>0</v>
      </c>
      <c r="AA590">
        <v>66.5</v>
      </c>
      <c r="AB590">
        <v>100</v>
      </c>
      <c r="AC590">
        <v>88.666600000000003</v>
      </c>
      <c r="AD590">
        <v>100</v>
      </c>
      <c r="AE590">
        <v>88.666600000000003</v>
      </c>
      <c r="AF590">
        <v>0</v>
      </c>
      <c r="AG590">
        <v>89</v>
      </c>
    </row>
    <row r="591" spans="1:33" x14ac:dyDescent="0.25">
      <c r="A591">
        <v>100012</v>
      </c>
      <c r="B591" t="s">
        <v>64</v>
      </c>
      <c r="C591" t="s">
        <v>65</v>
      </c>
      <c r="D591" t="s">
        <v>91</v>
      </c>
      <c r="F591" t="s">
        <v>97</v>
      </c>
      <c r="G591" t="s">
        <v>76</v>
      </c>
      <c r="H591">
        <v>20180000481</v>
      </c>
      <c r="I591">
        <v>75</v>
      </c>
      <c r="J591">
        <v>72.5</v>
      </c>
      <c r="K591">
        <v>100</v>
      </c>
      <c r="L591">
        <v>97</v>
      </c>
      <c r="M591" t="s">
        <v>94</v>
      </c>
      <c r="N591" t="b">
        <f t="shared" si="9"/>
        <v>1</v>
      </c>
      <c r="O591">
        <v>100012</v>
      </c>
      <c r="P591" t="s">
        <v>64</v>
      </c>
      <c r="Q591" t="s">
        <v>65</v>
      </c>
      <c r="R591" t="s">
        <v>91</v>
      </c>
      <c r="T591" t="s">
        <v>97</v>
      </c>
      <c r="U591" t="s">
        <v>76</v>
      </c>
      <c r="W591">
        <v>20180000481</v>
      </c>
      <c r="X591">
        <v>75</v>
      </c>
      <c r="Y591">
        <v>72.5</v>
      </c>
      <c r="Z591">
        <v>0</v>
      </c>
      <c r="AA591">
        <v>72.5</v>
      </c>
      <c r="AB591">
        <v>100</v>
      </c>
      <c r="AC591">
        <v>96.666600000000003</v>
      </c>
      <c r="AD591">
        <v>100</v>
      </c>
      <c r="AE591">
        <v>96.666600000000003</v>
      </c>
      <c r="AF591">
        <v>0</v>
      </c>
      <c r="AG591">
        <v>97</v>
      </c>
    </row>
    <row r="592" spans="1:33" x14ac:dyDescent="0.25">
      <c r="A592">
        <v>100012</v>
      </c>
      <c r="B592" t="s">
        <v>64</v>
      </c>
      <c r="C592" t="s">
        <v>65</v>
      </c>
      <c r="D592" t="s">
        <v>91</v>
      </c>
      <c r="F592" t="s">
        <v>92</v>
      </c>
      <c r="G592" t="s">
        <v>76</v>
      </c>
      <c r="H592">
        <v>20180001261</v>
      </c>
      <c r="I592">
        <v>75</v>
      </c>
      <c r="J592">
        <v>66.75</v>
      </c>
      <c r="K592">
        <v>100</v>
      </c>
      <c r="L592">
        <v>89</v>
      </c>
      <c r="M592" t="s">
        <v>95</v>
      </c>
      <c r="N592" t="b">
        <f t="shared" si="9"/>
        <v>1</v>
      </c>
      <c r="O592">
        <v>100012</v>
      </c>
      <c r="P592" t="s">
        <v>64</v>
      </c>
      <c r="Q592" t="s">
        <v>65</v>
      </c>
      <c r="R592" t="s">
        <v>91</v>
      </c>
      <c r="T592" t="s">
        <v>92</v>
      </c>
      <c r="U592" t="s">
        <v>76</v>
      </c>
      <c r="W592">
        <v>20180001261</v>
      </c>
      <c r="X592">
        <v>75</v>
      </c>
      <c r="Y592">
        <v>66.75</v>
      </c>
      <c r="Z592">
        <v>0</v>
      </c>
      <c r="AA592">
        <v>66.75</v>
      </c>
      <c r="AB592">
        <v>100</v>
      </c>
      <c r="AC592">
        <v>89</v>
      </c>
      <c r="AD592">
        <v>100</v>
      </c>
      <c r="AE592">
        <v>89</v>
      </c>
      <c r="AF592">
        <v>0</v>
      </c>
      <c r="AG592">
        <v>89</v>
      </c>
    </row>
    <row r="593" spans="1:33" x14ac:dyDescent="0.25">
      <c r="A593">
        <v>100012</v>
      </c>
      <c r="B593" t="s">
        <v>64</v>
      </c>
      <c r="C593" t="s">
        <v>65</v>
      </c>
      <c r="D593" t="s">
        <v>91</v>
      </c>
      <c r="F593" t="s">
        <v>92</v>
      </c>
      <c r="G593" t="s">
        <v>104</v>
      </c>
      <c r="H593">
        <v>2017000140</v>
      </c>
      <c r="I593">
        <v>50</v>
      </c>
      <c r="J593">
        <v>49.75</v>
      </c>
      <c r="K593">
        <v>100</v>
      </c>
      <c r="L593">
        <v>100</v>
      </c>
      <c r="M593" t="s">
        <v>94</v>
      </c>
      <c r="N593" t="b">
        <f t="shared" si="9"/>
        <v>1</v>
      </c>
      <c r="O593">
        <v>100012</v>
      </c>
      <c r="P593" t="s">
        <v>64</v>
      </c>
      <c r="Q593" t="s">
        <v>65</v>
      </c>
      <c r="R593" t="s">
        <v>91</v>
      </c>
      <c r="T593" t="s">
        <v>92</v>
      </c>
      <c r="U593" t="s">
        <v>104</v>
      </c>
      <c r="W593">
        <v>2017000140</v>
      </c>
      <c r="X593">
        <v>50</v>
      </c>
      <c r="Y593">
        <v>49.75</v>
      </c>
      <c r="Z593">
        <v>0</v>
      </c>
      <c r="AA593">
        <v>49.75</v>
      </c>
      <c r="AB593">
        <v>100</v>
      </c>
      <c r="AC593">
        <v>99.5</v>
      </c>
      <c r="AD593">
        <v>100</v>
      </c>
      <c r="AE593">
        <v>99.5</v>
      </c>
      <c r="AF593">
        <v>0</v>
      </c>
      <c r="AG593">
        <v>100</v>
      </c>
    </row>
    <row r="594" spans="1:33" x14ac:dyDescent="0.25">
      <c r="A594">
        <v>100012</v>
      </c>
      <c r="B594" t="s">
        <v>64</v>
      </c>
      <c r="C594" t="s">
        <v>65</v>
      </c>
      <c r="D594" t="s">
        <v>91</v>
      </c>
      <c r="F594" t="s">
        <v>92</v>
      </c>
      <c r="G594" t="s">
        <v>104</v>
      </c>
      <c r="H594">
        <v>2017000141</v>
      </c>
      <c r="I594">
        <v>50</v>
      </c>
      <c r="J594">
        <v>49</v>
      </c>
      <c r="K594">
        <v>100</v>
      </c>
      <c r="L594">
        <v>98</v>
      </c>
      <c r="M594" t="s">
        <v>94</v>
      </c>
      <c r="N594" t="b">
        <f t="shared" si="9"/>
        <v>1</v>
      </c>
      <c r="O594">
        <v>100012</v>
      </c>
      <c r="P594" t="s">
        <v>64</v>
      </c>
      <c r="Q594" t="s">
        <v>65</v>
      </c>
      <c r="R594" t="s">
        <v>91</v>
      </c>
      <c r="T594" t="s">
        <v>92</v>
      </c>
      <c r="U594" t="s">
        <v>104</v>
      </c>
      <c r="W594">
        <v>2017000141</v>
      </c>
      <c r="X594">
        <v>50</v>
      </c>
      <c r="Y594">
        <v>49</v>
      </c>
      <c r="Z594">
        <v>0</v>
      </c>
      <c r="AA594">
        <v>49</v>
      </c>
      <c r="AB594">
        <v>100</v>
      </c>
      <c r="AC594">
        <v>98</v>
      </c>
      <c r="AD594">
        <v>100</v>
      </c>
      <c r="AE594">
        <v>98</v>
      </c>
      <c r="AF594">
        <v>0</v>
      </c>
      <c r="AG594">
        <v>98</v>
      </c>
    </row>
    <row r="595" spans="1:33" x14ac:dyDescent="0.25">
      <c r="A595">
        <v>100012</v>
      </c>
      <c r="B595" t="s">
        <v>64</v>
      </c>
      <c r="C595" t="s">
        <v>65</v>
      </c>
      <c r="D595" t="s">
        <v>91</v>
      </c>
      <c r="F595" t="s">
        <v>92</v>
      </c>
      <c r="G595" t="s">
        <v>104</v>
      </c>
      <c r="H595">
        <v>2017000142</v>
      </c>
      <c r="I595">
        <v>55</v>
      </c>
      <c r="J595">
        <v>45.5</v>
      </c>
      <c r="K595">
        <v>100</v>
      </c>
      <c r="L595">
        <v>83</v>
      </c>
      <c r="M595" t="s">
        <v>95</v>
      </c>
      <c r="N595" t="b">
        <f t="shared" si="9"/>
        <v>1</v>
      </c>
      <c r="O595">
        <v>100012</v>
      </c>
      <c r="P595" t="s">
        <v>64</v>
      </c>
      <c r="Q595" t="s">
        <v>65</v>
      </c>
      <c r="R595" t="s">
        <v>91</v>
      </c>
      <c r="T595" t="s">
        <v>92</v>
      </c>
      <c r="U595" t="s">
        <v>104</v>
      </c>
      <c r="W595">
        <v>2017000142</v>
      </c>
      <c r="X595">
        <v>55</v>
      </c>
      <c r="Y595">
        <v>45.5</v>
      </c>
      <c r="Z595">
        <v>0</v>
      </c>
      <c r="AA595">
        <v>45.5</v>
      </c>
      <c r="AB595">
        <v>100</v>
      </c>
      <c r="AC595">
        <v>82.727199999999996</v>
      </c>
      <c r="AD595">
        <v>100</v>
      </c>
      <c r="AE595">
        <v>82.727199999999996</v>
      </c>
      <c r="AF595">
        <v>0</v>
      </c>
      <c r="AG595">
        <v>83</v>
      </c>
    </row>
    <row r="596" spans="1:33" x14ac:dyDescent="0.25">
      <c r="A596">
        <v>100012</v>
      </c>
      <c r="B596" t="s">
        <v>64</v>
      </c>
      <c r="C596" t="s">
        <v>65</v>
      </c>
      <c r="D596" t="s">
        <v>91</v>
      </c>
      <c r="F596" t="s">
        <v>92</v>
      </c>
      <c r="G596" t="s">
        <v>104</v>
      </c>
      <c r="H596">
        <v>2017000143</v>
      </c>
      <c r="I596">
        <v>55</v>
      </c>
      <c r="J596">
        <v>52.75</v>
      </c>
      <c r="K596">
        <v>100</v>
      </c>
      <c r="L596">
        <v>96</v>
      </c>
      <c r="M596" t="s">
        <v>94</v>
      </c>
      <c r="N596" t="b">
        <f t="shared" si="9"/>
        <v>1</v>
      </c>
      <c r="O596">
        <v>100012</v>
      </c>
      <c r="P596" t="s">
        <v>64</v>
      </c>
      <c r="Q596" t="s">
        <v>65</v>
      </c>
      <c r="R596" t="s">
        <v>91</v>
      </c>
      <c r="T596" t="s">
        <v>92</v>
      </c>
      <c r="U596" t="s">
        <v>104</v>
      </c>
      <c r="W596">
        <v>2017000143</v>
      </c>
      <c r="X596">
        <v>55</v>
      </c>
      <c r="Y596">
        <v>52.75</v>
      </c>
      <c r="Z596">
        <v>0</v>
      </c>
      <c r="AA596">
        <v>52.75</v>
      </c>
      <c r="AB596">
        <v>100</v>
      </c>
      <c r="AC596">
        <v>95.909000000000006</v>
      </c>
      <c r="AD596">
        <v>100</v>
      </c>
      <c r="AE596">
        <v>95.909000000000006</v>
      </c>
      <c r="AF596">
        <v>0</v>
      </c>
      <c r="AG596">
        <v>96</v>
      </c>
    </row>
    <row r="597" spans="1:33" x14ac:dyDescent="0.25">
      <c r="A597">
        <v>100012</v>
      </c>
      <c r="B597" t="s">
        <v>64</v>
      </c>
      <c r="C597" t="s">
        <v>65</v>
      </c>
      <c r="D597" t="s">
        <v>91</v>
      </c>
      <c r="F597" t="s">
        <v>92</v>
      </c>
      <c r="G597" t="s">
        <v>104</v>
      </c>
      <c r="H597">
        <v>2017000144</v>
      </c>
      <c r="I597">
        <v>50</v>
      </c>
      <c r="J597">
        <v>50</v>
      </c>
      <c r="K597">
        <v>100</v>
      </c>
      <c r="L597">
        <v>100</v>
      </c>
      <c r="M597" t="s">
        <v>94</v>
      </c>
      <c r="N597" t="b">
        <f t="shared" si="9"/>
        <v>1</v>
      </c>
      <c r="O597">
        <v>100012</v>
      </c>
      <c r="P597" t="s">
        <v>64</v>
      </c>
      <c r="Q597" t="s">
        <v>65</v>
      </c>
      <c r="R597" t="s">
        <v>91</v>
      </c>
      <c r="T597" t="s">
        <v>92</v>
      </c>
      <c r="U597" t="s">
        <v>104</v>
      </c>
      <c r="W597">
        <v>2017000144</v>
      </c>
      <c r="X597">
        <v>50</v>
      </c>
      <c r="Y597">
        <v>50</v>
      </c>
      <c r="Z597">
        <v>0</v>
      </c>
      <c r="AA597">
        <v>50</v>
      </c>
      <c r="AB597">
        <v>100</v>
      </c>
      <c r="AC597">
        <v>100</v>
      </c>
      <c r="AD597">
        <v>100</v>
      </c>
      <c r="AE597">
        <v>100</v>
      </c>
      <c r="AF597">
        <v>0</v>
      </c>
      <c r="AG597">
        <v>100</v>
      </c>
    </row>
    <row r="598" spans="1:33" x14ac:dyDescent="0.25">
      <c r="A598">
        <v>100012</v>
      </c>
      <c r="B598" t="s">
        <v>64</v>
      </c>
      <c r="C598" t="s">
        <v>65</v>
      </c>
      <c r="D598" t="s">
        <v>91</v>
      </c>
      <c r="F598" t="s">
        <v>92</v>
      </c>
      <c r="G598" t="s">
        <v>104</v>
      </c>
      <c r="H598">
        <v>2017000145</v>
      </c>
      <c r="I598">
        <v>50</v>
      </c>
      <c r="J598">
        <v>48</v>
      </c>
      <c r="K598">
        <v>100</v>
      </c>
      <c r="L598">
        <v>96</v>
      </c>
      <c r="M598" t="s">
        <v>94</v>
      </c>
      <c r="N598" t="b">
        <f t="shared" si="9"/>
        <v>1</v>
      </c>
      <c r="O598">
        <v>100012</v>
      </c>
      <c r="P598" t="s">
        <v>64</v>
      </c>
      <c r="Q598" t="s">
        <v>65</v>
      </c>
      <c r="R598" t="s">
        <v>91</v>
      </c>
      <c r="T598" t="s">
        <v>92</v>
      </c>
      <c r="U598" t="s">
        <v>104</v>
      </c>
      <c r="W598">
        <v>2017000145</v>
      </c>
      <c r="X598">
        <v>50</v>
      </c>
      <c r="Y598">
        <v>48</v>
      </c>
      <c r="Z598">
        <v>0</v>
      </c>
      <c r="AA598">
        <v>48</v>
      </c>
      <c r="AB598">
        <v>100</v>
      </c>
      <c r="AC598">
        <v>96</v>
      </c>
      <c r="AD598">
        <v>100</v>
      </c>
      <c r="AE598">
        <v>96</v>
      </c>
      <c r="AF598">
        <v>0</v>
      </c>
      <c r="AG598">
        <v>96</v>
      </c>
    </row>
    <row r="599" spans="1:33" x14ac:dyDescent="0.25">
      <c r="A599">
        <v>100012</v>
      </c>
      <c r="B599" t="s">
        <v>64</v>
      </c>
      <c r="C599" t="s">
        <v>65</v>
      </c>
      <c r="D599" t="s">
        <v>91</v>
      </c>
      <c r="F599" t="s">
        <v>92</v>
      </c>
      <c r="G599" t="s">
        <v>104</v>
      </c>
      <c r="H599">
        <v>2017000146</v>
      </c>
      <c r="I599">
        <v>50</v>
      </c>
      <c r="J599">
        <v>48</v>
      </c>
      <c r="K599">
        <v>100</v>
      </c>
      <c r="L599">
        <v>96</v>
      </c>
      <c r="M599" t="s">
        <v>94</v>
      </c>
      <c r="N599" t="b">
        <f t="shared" si="9"/>
        <v>1</v>
      </c>
      <c r="O599">
        <v>100012</v>
      </c>
      <c r="P599" t="s">
        <v>64</v>
      </c>
      <c r="Q599" t="s">
        <v>65</v>
      </c>
      <c r="R599" t="s">
        <v>91</v>
      </c>
      <c r="T599" t="s">
        <v>92</v>
      </c>
      <c r="U599" t="s">
        <v>104</v>
      </c>
      <c r="W599">
        <v>2017000146</v>
      </c>
      <c r="X599">
        <v>50</v>
      </c>
      <c r="Y599">
        <v>48</v>
      </c>
      <c r="Z599">
        <v>0</v>
      </c>
      <c r="AA599">
        <v>48</v>
      </c>
      <c r="AB599">
        <v>100</v>
      </c>
      <c r="AC599">
        <v>96</v>
      </c>
      <c r="AD599">
        <v>100</v>
      </c>
      <c r="AE599">
        <v>96</v>
      </c>
      <c r="AF599">
        <v>0</v>
      </c>
      <c r="AG599">
        <v>96</v>
      </c>
    </row>
    <row r="600" spans="1:33" x14ac:dyDescent="0.25">
      <c r="A600">
        <v>100012</v>
      </c>
      <c r="B600" t="s">
        <v>64</v>
      </c>
      <c r="C600" t="s">
        <v>65</v>
      </c>
      <c r="D600" t="s">
        <v>91</v>
      </c>
      <c r="F600" t="s">
        <v>92</v>
      </c>
      <c r="G600" t="s">
        <v>104</v>
      </c>
      <c r="H600">
        <v>2017000147</v>
      </c>
      <c r="I600">
        <v>50</v>
      </c>
      <c r="J600">
        <v>49.75</v>
      </c>
      <c r="K600">
        <v>100</v>
      </c>
      <c r="L600">
        <v>100</v>
      </c>
      <c r="M600" t="s">
        <v>94</v>
      </c>
      <c r="N600" t="b">
        <f t="shared" si="9"/>
        <v>1</v>
      </c>
      <c r="O600">
        <v>100012</v>
      </c>
      <c r="P600" t="s">
        <v>64</v>
      </c>
      <c r="Q600" t="s">
        <v>65</v>
      </c>
      <c r="R600" t="s">
        <v>91</v>
      </c>
      <c r="T600" t="s">
        <v>92</v>
      </c>
      <c r="U600" t="s">
        <v>104</v>
      </c>
      <c r="W600">
        <v>2017000147</v>
      </c>
      <c r="X600">
        <v>50</v>
      </c>
      <c r="Y600">
        <v>49.75</v>
      </c>
      <c r="Z600">
        <v>0</v>
      </c>
      <c r="AA600">
        <v>49.75</v>
      </c>
      <c r="AB600">
        <v>100</v>
      </c>
      <c r="AC600">
        <v>99.5</v>
      </c>
      <c r="AD600">
        <v>100</v>
      </c>
      <c r="AE600">
        <v>99.5</v>
      </c>
      <c r="AF600">
        <v>0</v>
      </c>
      <c r="AG600">
        <v>100</v>
      </c>
    </row>
    <row r="601" spans="1:33" x14ac:dyDescent="0.25">
      <c r="A601">
        <v>100012</v>
      </c>
      <c r="B601" t="s">
        <v>64</v>
      </c>
      <c r="C601" t="s">
        <v>65</v>
      </c>
      <c r="D601" t="s">
        <v>91</v>
      </c>
      <c r="F601" t="s">
        <v>92</v>
      </c>
      <c r="G601" t="s">
        <v>104</v>
      </c>
      <c r="H601">
        <v>2017000148</v>
      </c>
      <c r="I601">
        <v>50</v>
      </c>
      <c r="J601">
        <v>42.75</v>
      </c>
      <c r="K601">
        <v>100</v>
      </c>
      <c r="L601">
        <v>86</v>
      </c>
      <c r="M601" t="s">
        <v>95</v>
      </c>
      <c r="N601" t="b">
        <f t="shared" si="9"/>
        <v>1</v>
      </c>
      <c r="O601">
        <v>100012</v>
      </c>
      <c r="P601" t="s">
        <v>64</v>
      </c>
      <c r="Q601" t="s">
        <v>65</v>
      </c>
      <c r="R601" t="s">
        <v>91</v>
      </c>
      <c r="T601" t="s">
        <v>92</v>
      </c>
      <c r="U601" t="s">
        <v>104</v>
      </c>
      <c r="W601">
        <v>2017000148</v>
      </c>
      <c r="X601">
        <v>50</v>
      </c>
      <c r="Y601">
        <v>42.75</v>
      </c>
      <c r="Z601">
        <v>0</v>
      </c>
      <c r="AA601">
        <v>42.75</v>
      </c>
      <c r="AB601">
        <v>100</v>
      </c>
      <c r="AC601">
        <v>85.5</v>
      </c>
      <c r="AD601">
        <v>100</v>
      </c>
      <c r="AE601">
        <v>85.5</v>
      </c>
      <c r="AF601">
        <v>0</v>
      </c>
      <c r="AG601">
        <v>86</v>
      </c>
    </row>
    <row r="602" spans="1:33" x14ac:dyDescent="0.25">
      <c r="A602">
        <v>100012</v>
      </c>
      <c r="B602" t="s">
        <v>64</v>
      </c>
      <c r="C602" t="s">
        <v>65</v>
      </c>
      <c r="D602" t="s">
        <v>91</v>
      </c>
      <c r="F602" t="s">
        <v>92</v>
      </c>
      <c r="G602" t="s">
        <v>104</v>
      </c>
      <c r="H602">
        <v>2017000149</v>
      </c>
      <c r="I602">
        <v>55</v>
      </c>
      <c r="J602">
        <v>52.5</v>
      </c>
      <c r="K602">
        <v>100</v>
      </c>
      <c r="L602">
        <v>95</v>
      </c>
      <c r="M602" t="s">
        <v>94</v>
      </c>
      <c r="N602" t="b">
        <f t="shared" si="9"/>
        <v>1</v>
      </c>
      <c r="O602">
        <v>100012</v>
      </c>
      <c r="P602" t="s">
        <v>64</v>
      </c>
      <c r="Q602" t="s">
        <v>65</v>
      </c>
      <c r="R602" t="s">
        <v>91</v>
      </c>
      <c r="T602" t="s">
        <v>92</v>
      </c>
      <c r="U602" t="s">
        <v>104</v>
      </c>
      <c r="W602">
        <v>2017000149</v>
      </c>
      <c r="X602">
        <v>55</v>
      </c>
      <c r="Y602">
        <v>52.5</v>
      </c>
      <c r="Z602">
        <v>0</v>
      </c>
      <c r="AA602">
        <v>52.5</v>
      </c>
      <c r="AB602">
        <v>100</v>
      </c>
      <c r="AC602">
        <v>95.454499999999996</v>
      </c>
      <c r="AD602">
        <v>100</v>
      </c>
      <c r="AE602">
        <v>95.454499999999996</v>
      </c>
      <c r="AF602">
        <v>0</v>
      </c>
      <c r="AG602">
        <v>95</v>
      </c>
    </row>
    <row r="603" spans="1:33" x14ac:dyDescent="0.25">
      <c r="A603">
        <v>100012</v>
      </c>
      <c r="B603" t="s">
        <v>64</v>
      </c>
      <c r="C603" t="s">
        <v>65</v>
      </c>
      <c r="D603" t="s">
        <v>91</v>
      </c>
      <c r="F603" t="s">
        <v>96</v>
      </c>
      <c r="G603" t="s">
        <v>104</v>
      </c>
      <c r="H603">
        <v>2017000150</v>
      </c>
      <c r="I603">
        <v>55</v>
      </c>
      <c r="J603">
        <v>54.25</v>
      </c>
      <c r="K603">
        <v>100</v>
      </c>
      <c r="L603">
        <v>99</v>
      </c>
      <c r="M603" t="s">
        <v>94</v>
      </c>
      <c r="N603" t="b">
        <f t="shared" si="9"/>
        <v>1</v>
      </c>
      <c r="O603">
        <v>100012</v>
      </c>
      <c r="P603" t="s">
        <v>64</v>
      </c>
      <c r="Q603" t="s">
        <v>65</v>
      </c>
      <c r="R603" t="s">
        <v>91</v>
      </c>
      <c r="T603" t="s">
        <v>96</v>
      </c>
      <c r="U603" t="s">
        <v>104</v>
      </c>
      <c r="W603">
        <v>2017000150</v>
      </c>
      <c r="X603">
        <v>55</v>
      </c>
      <c r="Y603">
        <v>54.25</v>
      </c>
      <c r="Z603">
        <v>0</v>
      </c>
      <c r="AA603">
        <v>54.25</v>
      </c>
      <c r="AB603">
        <v>100</v>
      </c>
      <c r="AC603">
        <v>98.636300000000006</v>
      </c>
      <c r="AD603">
        <v>100</v>
      </c>
      <c r="AE603">
        <v>98.636300000000006</v>
      </c>
      <c r="AF603">
        <v>0</v>
      </c>
      <c r="AG603">
        <v>99</v>
      </c>
    </row>
    <row r="604" spans="1:33" x14ac:dyDescent="0.25">
      <c r="A604">
        <v>100012</v>
      </c>
      <c r="B604" t="s">
        <v>64</v>
      </c>
      <c r="C604" t="s">
        <v>65</v>
      </c>
      <c r="D604" t="s">
        <v>91</v>
      </c>
      <c r="F604" t="s">
        <v>92</v>
      </c>
      <c r="G604" t="s">
        <v>104</v>
      </c>
      <c r="H604">
        <v>2017000151</v>
      </c>
      <c r="I604">
        <v>50</v>
      </c>
      <c r="J604">
        <v>50</v>
      </c>
      <c r="K604">
        <v>100</v>
      </c>
      <c r="L604">
        <v>100</v>
      </c>
      <c r="M604" t="s">
        <v>94</v>
      </c>
      <c r="N604" t="b">
        <f t="shared" si="9"/>
        <v>1</v>
      </c>
      <c r="O604">
        <v>100012</v>
      </c>
      <c r="P604" t="s">
        <v>64</v>
      </c>
      <c r="Q604" t="s">
        <v>65</v>
      </c>
      <c r="R604" t="s">
        <v>91</v>
      </c>
      <c r="T604" t="s">
        <v>92</v>
      </c>
      <c r="U604" t="s">
        <v>104</v>
      </c>
      <c r="W604">
        <v>2017000151</v>
      </c>
      <c r="X604">
        <v>50</v>
      </c>
      <c r="Y604">
        <v>50</v>
      </c>
      <c r="Z604">
        <v>0</v>
      </c>
      <c r="AA604">
        <v>50</v>
      </c>
      <c r="AB604">
        <v>100</v>
      </c>
      <c r="AC604">
        <v>100</v>
      </c>
      <c r="AD604">
        <v>100</v>
      </c>
      <c r="AE604">
        <v>100</v>
      </c>
      <c r="AF604">
        <v>0</v>
      </c>
      <c r="AG604">
        <v>100</v>
      </c>
    </row>
    <row r="605" spans="1:33" x14ac:dyDescent="0.25">
      <c r="A605">
        <v>100012</v>
      </c>
      <c r="B605" t="s">
        <v>64</v>
      </c>
      <c r="C605" t="s">
        <v>65</v>
      </c>
      <c r="D605" t="s">
        <v>91</v>
      </c>
      <c r="F605" t="s">
        <v>92</v>
      </c>
      <c r="G605" t="s">
        <v>104</v>
      </c>
      <c r="H605">
        <v>2017000152</v>
      </c>
      <c r="I605">
        <v>50</v>
      </c>
      <c r="J605">
        <v>46</v>
      </c>
      <c r="K605">
        <v>100</v>
      </c>
      <c r="L605">
        <v>92</v>
      </c>
      <c r="M605" t="s">
        <v>94</v>
      </c>
      <c r="N605" t="b">
        <f t="shared" si="9"/>
        <v>1</v>
      </c>
      <c r="O605">
        <v>100012</v>
      </c>
      <c r="P605" t="s">
        <v>64</v>
      </c>
      <c r="Q605" t="s">
        <v>65</v>
      </c>
      <c r="R605" t="s">
        <v>91</v>
      </c>
      <c r="T605" t="s">
        <v>92</v>
      </c>
      <c r="U605" t="s">
        <v>104</v>
      </c>
      <c r="W605">
        <v>2017000152</v>
      </c>
      <c r="X605">
        <v>50</v>
      </c>
      <c r="Y605">
        <v>46</v>
      </c>
      <c r="Z605">
        <v>0</v>
      </c>
      <c r="AA605">
        <v>46</v>
      </c>
      <c r="AB605">
        <v>100</v>
      </c>
      <c r="AC605">
        <v>92</v>
      </c>
      <c r="AD605">
        <v>100</v>
      </c>
      <c r="AE605">
        <v>92</v>
      </c>
      <c r="AF605">
        <v>0</v>
      </c>
      <c r="AG605">
        <v>92</v>
      </c>
    </row>
    <row r="606" spans="1:33" x14ac:dyDescent="0.25">
      <c r="A606">
        <v>100012</v>
      </c>
      <c r="B606" t="s">
        <v>64</v>
      </c>
      <c r="C606" t="s">
        <v>65</v>
      </c>
      <c r="D606" t="s">
        <v>91</v>
      </c>
      <c r="F606" t="s">
        <v>92</v>
      </c>
      <c r="G606" t="s">
        <v>104</v>
      </c>
      <c r="H606">
        <v>2017000153</v>
      </c>
      <c r="I606">
        <v>50</v>
      </c>
      <c r="J606">
        <v>38</v>
      </c>
      <c r="K606">
        <v>100</v>
      </c>
      <c r="L606">
        <v>76</v>
      </c>
      <c r="M606" t="s">
        <v>101</v>
      </c>
      <c r="N606" t="b">
        <f t="shared" si="9"/>
        <v>1</v>
      </c>
      <c r="O606">
        <v>100012</v>
      </c>
      <c r="P606" t="s">
        <v>64</v>
      </c>
      <c r="Q606" t="s">
        <v>65</v>
      </c>
      <c r="R606" t="s">
        <v>91</v>
      </c>
      <c r="T606" t="s">
        <v>92</v>
      </c>
      <c r="U606" t="s">
        <v>104</v>
      </c>
      <c r="W606">
        <v>2017000153</v>
      </c>
      <c r="X606">
        <v>50</v>
      </c>
      <c r="Y606">
        <v>38</v>
      </c>
      <c r="Z606">
        <v>0</v>
      </c>
      <c r="AA606">
        <v>38</v>
      </c>
      <c r="AB606">
        <v>100</v>
      </c>
      <c r="AC606">
        <v>76</v>
      </c>
      <c r="AD606">
        <v>100</v>
      </c>
      <c r="AE606">
        <v>76</v>
      </c>
      <c r="AF606">
        <v>0</v>
      </c>
      <c r="AG606">
        <v>76</v>
      </c>
    </row>
    <row r="607" spans="1:33" x14ac:dyDescent="0.25">
      <c r="A607">
        <v>100012</v>
      </c>
      <c r="B607" t="s">
        <v>64</v>
      </c>
      <c r="C607" t="s">
        <v>65</v>
      </c>
      <c r="D607" t="s">
        <v>91</v>
      </c>
      <c r="F607" t="s">
        <v>92</v>
      </c>
      <c r="G607" t="s">
        <v>104</v>
      </c>
      <c r="H607">
        <v>2017000154</v>
      </c>
      <c r="I607">
        <v>50</v>
      </c>
      <c r="J607">
        <v>49</v>
      </c>
      <c r="K607">
        <v>100</v>
      </c>
      <c r="L607">
        <v>98</v>
      </c>
      <c r="M607" t="s">
        <v>94</v>
      </c>
      <c r="N607" t="b">
        <f t="shared" si="9"/>
        <v>1</v>
      </c>
      <c r="O607">
        <v>100012</v>
      </c>
      <c r="P607" t="s">
        <v>64</v>
      </c>
      <c r="Q607" t="s">
        <v>65</v>
      </c>
      <c r="R607" t="s">
        <v>91</v>
      </c>
      <c r="T607" t="s">
        <v>92</v>
      </c>
      <c r="U607" t="s">
        <v>104</v>
      </c>
      <c r="W607">
        <v>2017000154</v>
      </c>
      <c r="X607">
        <v>50</v>
      </c>
      <c r="Y607">
        <v>49</v>
      </c>
      <c r="Z607">
        <v>0</v>
      </c>
      <c r="AA607">
        <v>49</v>
      </c>
      <c r="AB607">
        <v>100</v>
      </c>
      <c r="AC607">
        <v>98</v>
      </c>
      <c r="AD607">
        <v>100</v>
      </c>
      <c r="AE607">
        <v>98</v>
      </c>
      <c r="AF607">
        <v>0</v>
      </c>
      <c r="AG607">
        <v>98</v>
      </c>
    </row>
    <row r="608" spans="1:33" x14ac:dyDescent="0.25">
      <c r="A608">
        <v>100012</v>
      </c>
      <c r="B608" t="s">
        <v>64</v>
      </c>
      <c r="C608" t="s">
        <v>65</v>
      </c>
      <c r="D608" t="s">
        <v>91</v>
      </c>
      <c r="F608" t="s">
        <v>92</v>
      </c>
      <c r="G608" t="s">
        <v>104</v>
      </c>
      <c r="H608">
        <v>2017000155</v>
      </c>
      <c r="I608">
        <v>50</v>
      </c>
      <c r="J608">
        <v>42</v>
      </c>
      <c r="K608">
        <v>100</v>
      </c>
      <c r="L608">
        <v>84</v>
      </c>
      <c r="M608" t="s">
        <v>95</v>
      </c>
      <c r="N608" t="b">
        <f t="shared" si="9"/>
        <v>1</v>
      </c>
      <c r="O608">
        <v>100012</v>
      </c>
      <c r="P608" t="s">
        <v>64</v>
      </c>
      <c r="Q608" t="s">
        <v>65</v>
      </c>
      <c r="R608" t="s">
        <v>91</v>
      </c>
      <c r="T608" t="s">
        <v>92</v>
      </c>
      <c r="U608" t="s">
        <v>104</v>
      </c>
      <c r="W608">
        <v>2017000155</v>
      </c>
      <c r="X608">
        <v>50</v>
      </c>
      <c r="Y608">
        <v>42</v>
      </c>
      <c r="Z608">
        <v>0</v>
      </c>
      <c r="AA608">
        <v>42</v>
      </c>
      <c r="AB608">
        <v>100</v>
      </c>
      <c r="AC608">
        <v>84</v>
      </c>
      <c r="AD608">
        <v>100</v>
      </c>
      <c r="AE608">
        <v>84</v>
      </c>
      <c r="AF608">
        <v>0</v>
      </c>
      <c r="AG608">
        <v>84</v>
      </c>
    </row>
    <row r="609" spans="1:33" x14ac:dyDescent="0.25">
      <c r="A609">
        <v>100012</v>
      </c>
      <c r="B609" t="s">
        <v>64</v>
      </c>
      <c r="C609" t="s">
        <v>65</v>
      </c>
      <c r="D609" t="s">
        <v>91</v>
      </c>
      <c r="F609" t="s">
        <v>92</v>
      </c>
      <c r="G609" t="s">
        <v>104</v>
      </c>
      <c r="H609">
        <v>2017000156</v>
      </c>
      <c r="I609">
        <v>55</v>
      </c>
      <c r="J609">
        <v>51.5</v>
      </c>
      <c r="K609">
        <v>100</v>
      </c>
      <c r="L609">
        <v>94</v>
      </c>
      <c r="M609" t="s">
        <v>94</v>
      </c>
      <c r="N609" t="b">
        <f t="shared" si="9"/>
        <v>1</v>
      </c>
      <c r="O609">
        <v>100012</v>
      </c>
      <c r="P609" t="s">
        <v>64</v>
      </c>
      <c r="Q609" t="s">
        <v>65</v>
      </c>
      <c r="R609" t="s">
        <v>91</v>
      </c>
      <c r="T609" t="s">
        <v>92</v>
      </c>
      <c r="U609" t="s">
        <v>104</v>
      </c>
      <c r="W609">
        <v>2017000156</v>
      </c>
      <c r="X609">
        <v>55</v>
      </c>
      <c r="Y609">
        <v>51.5</v>
      </c>
      <c r="Z609">
        <v>0</v>
      </c>
      <c r="AA609">
        <v>51.5</v>
      </c>
      <c r="AB609">
        <v>100</v>
      </c>
      <c r="AC609">
        <v>93.636300000000006</v>
      </c>
      <c r="AD609">
        <v>100</v>
      </c>
      <c r="AE609">
        <v>93.636300000000006</v>
      </c>
      <c r="AF609">
        <v>0</v>
      </c>
      <c r="AG609">
        <v>94</v>
      </c>
    </row>
    <row r="610" spans="1:33" x14ac:dyDescent="0.25">
      <c r="A610">
        <v>100012</v>
      </c>
      <c r="B610" t="s">
        <v>64</v>
      </c>
      <c r="C610" t="s">
        <v>65</v>
      </c>
      <c r="D610" t="s">
        <v>91</v>
      </c>
      <c r="F610" t="s">
        <v>92</v>
      </c>
      <c r="G610" t="s">
        <v>104</v>
      </c>
      <c r="H610">
        <v>2017000157</v>
      </c>
      <c r="I610">
        <v>50</v>
      </c>
      <c r="J610">
        <v>48.75</v>
      </c>
      <c r="K610">
        <v>100</v>
      </c>
      <c r="L610">
        <v>98</v>
      </c>
      <c r="M610" t="s">
        <v>94</v>
      </c>
      <c r="N610" t="b">
        <f t="shared" si="9"/>
        <v>1</v>
      </c>
      <c r="O610">
        <v>100012</v>
      </c>
      <c r="P610" t="s">
        <v>64</v>
      </c>
      <c r="Q610" t="s">
        <v>65</v>
      </c>
      <c r="R610" t="s">
        <v>91</v>
      </c>
      <c r="T610" t="s">
        <v>92</v>
      </c>
      <c r="U610" t="s">
        <v>104</v>
      </c>
      <c r="W610">
        <v>2017000157</v>
      </c>
      <c r="X610">
        <v>50</v>
      </c>
      <c r="Y610">
        <v>48.75</v>
      </c>
      <c r="Z610">
        <v>0</v>
      </c>
      <c r="AA610">
        <v>48.75</v>
      </c>
      <c r="AB610">
        <v>100</v>
      </c>
      <c r="AC610">
        <v>97.5</v>
      </c>
      <c r="AD610">
        <v>100</v>
      </c>
      <c r="AE610">
        <v>97.5</v>
      </c>
      <c r="AF610">
        <v>0</v>
      </c>
      <c r="AG610">
        <v>98</v>
      </c>
    </row>
    <row r="611" spans="1:33" x14ac:dyDescent="0.25">
      <c r="A611">
        <v>100012</v>
      </c>
      <c r="B611" t="s">
        <v>64</v>
      </c>
      <c r="C611" t="s">
        <v>65</v>
      </c>
      <c r="D611" t="s">
        <v>91</v>
      </c>
      <c r="F611" t="s">
        <v>97</v>
      </c>
      <c r="G611" t="s">
        <v>104</v>
      </c>
      <c r="H611">
        <v>2017000158</v>
      </c>
      <c r="I611">
        <v>50</v>
      </c>
      <c r="J611">
        <v>50</v>
      </c>
      <c r="K611">
        <v>100</v>
      </c>
      <c r="L611">
        <v>100</v>
      </c>
      <c r="M611" t="s">
        <v>94</v>
      </c>
      <c r="N611" t="b">
        <f t="shared" si="9"/>
        <v>1</v>
      </c>
      <c r="O611">
        <v>100012</v>
      </c>
      <c r="P611" t="s">
        <v>64</v>
      </c>
      <c r="Q611" t="s">
        <v>65</v>
      </c>
      <c r="R611" t="s">
        <v>91</v>
      </c>
      <c r="T611" t="s">
        <v>97</v>
      </c>
      <c r="U611" t="s">
        <v>104</v>
      </c>
      <c r="W611">
        <v>2017000158</v>
      </c>
      <c r="X611">
        <v>50</v>
      </c>
      <c r="Y611">
        <v>50</v>
      </c>
      <c r="Z611">
        <v>0</v>
      </c>
      <c r="AA611">
        <v>50</v>
      </c>
      <c r="AB611">
        <v>100</v>
      </c>
      <c r="AC611">
        <v>100</v>
      </c>
      <c r="AD611">
        <v>100</v>
      </c>
      <c r="AE611">
        <v>100</v>
      </c>
      <c r="AF611">
        <v>0</v>
      </c>
      <c r="AG611">
        <v>100</v>
      </c>
    </row>
    <row r="612" spans="1:33" x14ac:dyDescent="0.25">
      <c r="A612">
        <v>100012</v>
      </c>
      <c r="B612" t="s">
        <v>64</v>
      </c>
      <c r="C612" t="s">
        <v>65</v>
      </c>
      <c r="D612" t="s">
        <v>91</v>
      </c>
      <c r="F612" t="s">
        <v>97</v>
      </c>
      <c r="G612" t="s">
        <v>104</v>
      </c>
      <c r="H612">
        <v>2017000159</v>
      </c>
      <c r="I612">
        <v>50</v>
      </c>
      <c r="J612">
        <v>48.5</v>
      </c>
      <c r="K612">
        <v>100</v>
      </c>
      <c r="L612">
        <v>97</v>
      </c>
      <c r="M612" t="s">
        <v>94</v>
      </c>
      <c r="N612" t="b">
        <f t="shared" si="9"/>
        <v>1</v>
      </c>
      <c r="O612">
        <v>100012</v>
      </c>
      <c r="P612" t="s">
        <v>64</v>
      </c>
      <c r="Q612" t="s">
        <v>65</v>
      </c>
      <c r="R612" t="s">
        <v>91</v>
      </c>
      <c r="T612" t="s">
        <v>97</v>
      </c>
      <c r="U612" t="s">
        <v>104</v>
      </c>
      <c r="W612">
        <v>2017000159</v>
      </c>
      <c r="X612">
        <v>50</v>
      </c>
      <c r="Y612">
        <v>48.5</v>
      </c>
      <c r="Z612">
        <v>0</v>
      </c>
      <c r="AA612">
        <v>48.5</v>
      </c>
      <c r="AB612">
        <v>100</v>
      </c>
      <c r="AC612">
        <v>97</v>
      </c>
      <c r="AD612">
        <v>100</v>
      </c>
      <c r="AE612">
        <v>97</v>
      </c>
      <c r="AF612">
        <v>0</v>
      </c>
      <c r="AG612">
        <v>97</v>
      </c>
    </row>
    <row r="613" spans="1:33" x14ac:dyDescent="0.25">
      <c r="A613">
        <v>100012</v>
      </c>
      <c r="B613" t="s">
        <v>64</v>
      </c>
      <c r="C613" t="s">
        <v>65</v>
      </c>
      <c r="D613" t="s">
        <v>91</v>
      </c>
      <c r="F613" t="s">
        <v>97</v>
      </c>
      <c r="G613" t="s">
        <v>104</v>
      </c>
      <c r="H613">
        <v>2017000160</v>
      </c>
      <c r="I613">
        <v>55</v>
      </c>
      <c r="J613">
        <v>53.75</v>
      </c>
      <c r="K613">
        <v>100</v>
      </c>
      <c r="L613">
        <v>98</v>
      </c>
      <c r="M613" t="s">
        <v>94</v>
      </c>
      <c r="N613" t="b">
        <f t="shared" si="9"/>
        <v>1</v>
      </c>
      <c r="O613">
        <v>100012</v>
      </c>
      <c r="P613" t="s">
        <v>64</v>
      </c>
      <c r="Q613" t="s">
        <v>65</v>
      </c>
      <c r="R613" t="s">
        <v>91</v>
      </c>
      <c r="T613" t="s">
        <v>97</v>
      </c>
      <c r="U613" t="s">
        <v>104</v>
      </c>
      <c r="W613">
        <v>2017000160</v>
      </c>
      <c r="X613">
        <v>55</v>
      </c>
      <c r="Y613">
        <v>53.75</v>
      </c>
      <c r="Z613">
        <v>0</v>
      </c>
      <c r="AA613">
        <v>53.75</v>
      </c>
      <c r="AB613">
        <v>100</v>
      </c>
      <c r="AC613">
        <v>97.727199999999996</v>
      </c>
      <c r="AD613">
        <v>100</v>
      </c>
      <c r="AE613">
        <v>97.727199999999996</v>
      </c>
      <c r="AF613">
        <v>0</v>
      </c>
      <c r="AG613">
        <v>98</v>
      </c>
    </row>
    <row r="614" spans="1:33" x14ac:dyDescent="0.25">
      <c r="A614">
        <v>100012</v>
      </c>
      <c r="B614" t="s">
        <v>64</v>
      </c>
      <c r="C614" t="s">
        <v>65</v>
      </c>
      <c r="D614" t="s">
        <v>91</v>
      </c>
      <c r="F614" t="s">
        <v>97</v>
      </c>
      <c r="G614" t="s">
        <v>104</v>
      </c>
      <c r="H614">
        <v>2017000161</v>
      </c>
      <c r="I614">
        <v>50</v>
      </c>
      <c r="J614">
        <v>50</v>
      </c>
      <c r="K614">
        <v>100</v>
      </c>
      <c r="L614">
        <v>100</v>
      </c>
      <c r="M614" t="s">
        <v>94</v>
      </c>
      <c r="N614" t="b">
        <f t="shared" si="9"/>
        <v>1</v>
      </c>
      <c r="O614">
        <v>100012</v>
      </c>
      <c r="P614" t="s">
        <v>64</v>
      </c>
      <c r="Q614" t="s">
        <v>65</v>
      </c>
      <c r="R614" t="s">
        <v>91</v>
      </c>
      <c r="T614" t="s">
        <v>97</v>
      </c>
      <c r="U614" t="s">
        <v>104</v>
      </c>
      <c r="W614">
        <v>2017000161</v>
      </c>
      <c r="X614">
        <v>50</v>
      </c>
      <c r="Y614">
        <v>50</v>
      </c>
      <c r="Z614">
        <v>0</v>
      </c>
      <c r="AA614">
        <v>50</v>
      </c>
      <c r="AB614">
        <v>100</v>
      </c>
      <c r="AC614">
        <v>100</v>
      </c>
      <c r="AD614">
        <v>100</v>
      </c>
      <c r="AE614">
        <v>100</v>
      </c>
      <c r="AF614">
        <v>0</v>
      </c>
      <c r="AG614">
        <v>100</v>
      </c>
    </row>
    <row r="615" spans="1:33" x14ac:dyDescent="0.25">
      <c r="A615">
        <v>100012</v>
      </c>
      <c r="B615" t="s">
        <v>64</v>
      </c>
      <c r="C615" t="s">
        <v>65</v>
      </c>
      <c r="D615" t="s">
        <v>91</v>
      </c>
      <c r="F615" t="s">
        <v>97</v>
      </c>
      <c r="G615" t="s">
        <v>104</v>
      </c>
      <c r="H615">
        <v>2017000162</v>
      </c>
      <c r="I615">
        <v>55</v>
      </c>
      <c r="J615">
        <v>53</v>
      </c>
      <c r="K615">
        <v>100</v>
      </c>
      <c r="L615">
        <v>96</v>
      </c>
      <c r="M615" t="s">
        <v>94</v>
      </c>
      <c r="N615" t="b">
        <f t="shared" si="9"/>
        <v>1</v>
      </c>
      <c r="O615">
        <v>100012</v>
      </c>
      <c r="P615" t="s">
        <v>64</v>
      </c>
      <c r="Q615" t="s">
        <v>65</v>
      </c>
      <c r="R615" t="s">
        <v>91</v>
      </c>
      <c r="T615" t="s">
        <v>97</v>
      </c>
      <c r="U615" t="s">
        <v>104</v>
      </c>
      <c r="W615">
        <v>2017000162</v>
      </c>
      <c r="X615">
        <v>55</v>
      </c>
      <c r="Y615">
        <v>53</v>
      </c>
      <c r="Z615">
        <v>0</v>
      </c>
      <c r="AA615">
        <v>53</v>
      </c>
      <c r="AB615">
        <v>100</v>
      </c>
      <c r="AC615">
        <v>96.363600000000005</v>
      </c>
      <c r="AD615">
        <v>100</v>
      </c>
      <c r="AE615">
        <v>96.363600000000005</v>
      </c>
      <c r="AF615">
        <v>0</v>
      </c>
      <c r="AG615">
        <v>96</v>
      </c>
    </row>
    <row r="616" spans="1:33" x14ac:dyDescent="0.25">
      <c r="A616">
        <v>100012</v>
      </c>
      <c r="B616" t="s">
        <v>64</v>
      </c>
      <c r="C616" t="s">
        <v>65</v>
      </c>
      <c r="D616" t="s">
        <v>91</v>
      </c>
      <c r="F616" t="s">
        <v>97</v>
      </c>
      <c r="G616" t="s">
        <v>104</v>
      </c>
      <c r="H616">
        <v>2017000163</v>
      </c>
      <c r="I616">
        <v>50</v>
      </c>
      <c r="J616">
        <v>50</v>
      </c>
      <c r="K616">
        <v>100</v>
      </c>
      <c r="L616">
        <v>100</v>
      </c>
      <c r="M616" t="s">
        <v>94</v>
      </c>
      <c r="N616" t="b">
        <f t="shared" si="9"/>
        <v>1</v>
      </c>
      <c r="O616">
        <v>100012</v>
      </c>
      <c r="P616" t="s">
        <v>64</v>
      </c>
      <c r="Q616" t="s">
        <v>65</v>
      </c>
      <c r="R616" t="s">
        <v>91</v>
      </c>
      <c r="T616" t="s">
        <v>97</v>
      </c>
      <c r="U616" t="s">
        <v>104</v>
      </c>
      <c r="W616">
        <v>2017000163</v>
      </c>
      <c r="X616">
        <v>50</v>
      </c>
      <c r="Y616">
        <v>50</v>
      </c>
      <c r="Z616">
        <v>0</v>
      </c>
      <c r="AA616">
        <v>50</v>
      </c>
      <c r="AB616">
        <v>100</v>
      </c>
      <c r="AC616">
        <v>100</v>
      </c>
      <c r="AD616">
        <v>100</v>
      </c>
      <c r="AE616">
        <v>100</v>
      </c>
      <c r="AF616">
        <v>0</v>
      </c>
      <c r="AG616">
        <v>100</v>
      </c>
    </row>
    <row r="617" spans="1:33" x14ac:dyDescent="0.25">
      <c r="A617">
        <v>100012</v>
      </c>
      <c r="B617" t="s">
        <v>64</v>
      </c>
      <c r="C617" t="s">
        <v>65</v>
      </c>
      <c r="D617" t="s">
        <v>91</v>
      </c>
      <c r="F617" t="s">
        <v>97</v>
      </c>
      <c r="G617" t="s">
        <v>104</v>
      </c>
      <c r="H617">
        <v>2017000164</v>
      </c>
      <c r="I617">
        <v>50</v>
      </c>
      <c r="J617">
        <v>49</v>
      </c>
      <c r="K617">
        <v>100</v>
      </c>
      <c r="L617">
        <v>98</v>
      </c>
      <c r="M617" t="s">
        <v>94</v>
      </c>
      <c r="N617" t="b">
        <f t="shared" si="9"/>
        <v>1</v>
      </c>
      <c r="O617">
        <v>100012</v>
      </c>
      <c r="P617" t="s">
        <v>64</v>
      </c>
      <c r="Q617" t="s">
        <v>65</v>
      </c>
      <c r="R617" t="s">
        <v>91</v>
      </c>
      <c r="T617" t="s">
        <v>97</v>
      </c>
      <c r="U617" t="s">
        <v>104</v>
      </c>
      <c r="W617">
        <v>2017000164</v>
      </c>
      <c r="X617">
        <v>50</v>
      </c>
      <c r="Y617">
        <v>49</v>
      </c>
      <c r="Z617">
        <v>0</v>
      </c>
      <c r="AA617">
        <v>49</v>
      </c>
      <c r="AB617">
        <v>100</v>
      </c>
      <c r="AC617">
        <v>98</v>
      </c>
      <c r="AD617">
        <v>100</v>
      </c>
      <c r="AE617">
        <v>98</v>
      </c>
      <c r="AF617">
        <v>0</v>
      </c>
      <c r="AG617">
        <v>98</v>
      </c>
    </row>
    <row r="618" spans="1:33" x14ac:dyDescent="0.25">
      <c r="A618">
        <v>100012</v>
      </c>
      <c r="B618" t="s">
        <v>64</v>
      </c>
      <c r="C618" t="s">
        <v>65</v>
      </c>
      <c r="D618" t="s">
        <v>91</v>
      </c>
      <c r="F618" t="s">
        <v>97</v>
      </c>
      <c r="G618" t="s">
        <v>104</v>
      </c>
      <c r="H618">
        <v>2017000165</v>
      </c>
      <c r="I618">
        <v>55</v>
      </c>
      <c r="J618">
        <v>53.5</v>
      </c>
      <c r="K618">
        <v>100</v>
      </c>
      <c r="L618">
        <v>97</v>
      </c>
      <c r="M618" t="s">
        <v>94</v>
      </c>
      <c r="N618" t="b">
        <f t="shared" si="9"/>
        <v>1</v>
      </c>
      <c r="O618">
        <v>100012</v>
      </c>
      <c r="P618" t="s">
        <v>64</v>
      </c>
      <c r="Q618" t="s">
        <v>65</v>
      </c>
      <c r="R618" t="s">
        <v>91</v>
      </c>
      <c r="T618" t="s">
        <v>97</v>
      </c>
      <c r="U618" t="s">
        <v>104</v>
      </c>
      <c r="W618">
        <v>2017000165</v>
      </c>
      <c r="X618">
        <v>55</v>
      </c>
      <c r="Y618">
        <v>53.5</v>
      </c>
      <c r="Z618">
        <v>0</v>
      </c>
      <c r="AA618">
        <v>53.5</v>
      </c>
      <c r="AB618">
        <v>100</v>
      </c>
      <c r="AC618">
        <v>97.2727</v>
      </c>
      <c r="AD618">
        <v>100</v>
      </c>
      <c r="AE618">
        <v>97.2727</v>
      </c>
      <c r="AF618">
        <v>0</v>
      </c>
      <c r="AG618">
        <v>97</v>
      </c>
    </row>
    <row r="619" spans="1:33" x14ac:dyDescent="0.25">
      <c r="A619">
        <v>100012</v>
      </c>
      <c r="B619" t="s">
        <v>64</v>
      </c>
      <c r="C619" t="s">
        <v>65</v>
      </c>
      <c r="D619" t="s">
        <v>91</v>
      </c>
      <c r="F619" t="s">
        <v>97</v>
      </c>
      <c r="G619" t="s">
        <v>104</v>
      </c>
      <c r="H619">
        <v>2017000166</v>
      </c>
      <c r="I619">
        <v>50</v>
      </c>
      <c r="J619">
        <v>50</v>
      </c>
      <c r="K619">
        <v>100</v>
      </c>
      <c r="L619">
        <v>100</v>
      </c>
      <c r="M619" t="s">
        <v>94</v>
      </c>
      <c r="N619" t="b">
        <f t="shared" si="9"/>
        <v>1</v>
      </c>
      <c r="O619">
        <v>100012</v>
      </c>
      <c r="P619" t="s">
        <v>64</v>
      </c>
      <c r="Q619" t="s">
        <v>65</v>
      </c>
      <c r="R619" t="s">
        <v>91</v>
      </c>
      <c r="T619" t="s">
        <v>97</v>
      </c>
      <c r="U619" t="s">
        <v>104</v>
      </c>
      <c r="W619">
        <v>2017000166</v>
      </c>
      <c r="X619">
        <v>50</v>
      </c>
      <c r="Y619">
        <v>50</v>
      </c>
      <c r="Z619">
        <v>0</v>
      </c>
      <c r="AA619">
        <v>50</v>
      </c>
      <c r="AB619">
        <v>100</v>
      </c>
      <c r="AC619">
        <v>100</v>
      </c>
      <c r="AD619">
        <v>100</v>
      </c>
      <c r="AE619">
        <v>100</v>
      </c>
      <c r="AF619">
        <v>0</v>
      </c>
      <c r="AG619">
        <v>100</v>
      </c>
    </row>
    <row r="620" spans="1:33" x14ac:dyDescent="0.25">
      <c r="A620">
        <v>100012</v>
      </c>
      <c r="B620" t="s">
        <v>64</v>
      </c>
      <c r="C620" t="s">
        <v>65</v>
      </c>
      <c r="D620" t="s">
        <v>91</v>
      </c>
      <c r="F620" t="s">
        <v>97</v>
      </c>
      <c r="G620" t="s">
        <v>104</v>
      </c>
      <c r="H620">
        <v>2017000167</v>
      </c>
      <c r="I620">
        <v>55</v>
      </c>
      <c r="J620">
        <v>51</v>
      </c>
      <c r="K620">
        <v>100</v>
      </c>
      <c r="L620">
        <v>93</v>
      </c>
      <c r="M620" t="s">
        <v>94</v>
      </c>
      <c r="N620" t="b">
        <f t="shared" si="9"/>
        <v>1</v>
      </c>
      <c r="O620">
        <v>100012</v>
      </c>
      <c r="P620" t="s">
        <v>64</v>
      </c>
      <c r="Q620" t="s">
        <v>65</v>
      </c>
      <c r="R620" t="s">
        <v>91</v>
      </c>
      <c r="T620" t="s">
        <v>97</v>
      </c>
      <c r="U620" t="s">
        <v>104</v>
      </c>
      <c r="W620">
        <v>2017000167</v>
      </c>
      <c r="X620">
        <v>55</v>
      </c>
      <c r="Y620">
        <v>51</v>
      </c>
      <c r="Z620">
        <v>0</v>
      </c>
      <c r="AA620">
        <v>51</v>
      </c>
      <c r="AB620">
        <v>100</v>
      </c>
      <c r="AC620">
        <v>92.727199999999996</v>
      </c>
      <c r="AD620">
        <v>100</v>
      </c>
      <c r="AE620">
        <v>92.727199999999996</v>
      </c>
      <c r="AF620">
        <v>0</v>
      </c>
      <c r="AG620">
        <v>93</v>
      </c>
    </row>
    <row r="621" spans="1:33" x14ac:dyDescent="0.25">
      <c r="A621">
        <v>100012</v>
      </c>
      <c r="B621" t="s">
        <v>64</v>
      </c>
      <c r="C621" t="s">
        <v>65</v>
      </c>
      <c r="D621" t="s">
        <v>91</v>
      </c>
      <c r="F621" t="s">
        <v>97</v>
      </c>
      <c r="G621" t="s">
        <v>104</v>
      </c>
      <c r="H621">
        <v>2017000168</v>
      </c>
      <c r="I621">
        <v>50</v>
      </c>
      <c r="J621">
        <v>46.75</v>
      </c>
      <c r="K621">
        <v>100</v>
      </c>
      <c r="L621">
        <v>94</v>
      </c>
      <c r="M621" t="s">
        <v>94</v>
      </c>
      <c r="N621" t="b">
        <f t="shared" si="9"/>
        <v>1</v>
      </c>
      <c r="O621">
        <v>100012</v>
      </c>
      <c r="P621" t="s">
        <v>64</v>
      </c>
      <c r="Q621" t="s">
        <v>65</v>
      </c>
      <c r="R621" t="s">
        <v>91</v>
      </c>
      <c r="T621" t="s">
        <v>97</v>
      </c>
      <c r="U621" t="s">
        <v>104</v>
      </c>
      <c r="W621">
        <v>2017000168</v>
      </c>
      <c r="X621">
        <v>50</v>
      </c>
      <c r="Y621">
        <v>46.75</v>
      </c>
      <c r="Z621">
        <v>0</v>
      </c>
      <c r="AA621">
        <v>46.75</v>
      </c>
      <c r="AB621">
        <v>100</v>
      </c>
      <c r="AC621">
        <v>93.5</v>
      </c>
      <c r="AD621">
        <v>100</v>
      </c>
      <c r="AE621">
        <v>93.5</v>
      </c>
      <c r="AF621">
        <v>0</v>
      </c>
      <c r="AG621">
        <v>94</v>
      </c>
    </row>
    <row r="622" spans="1:33" x14ac:dyDescent="0.25">
      <c r="A622">
        <v>100012</v>
      </c>
      <c r="B622" t="s">
        <v>64</v>
      </c>
      <c r="C622" t="s">
        <v>65</v>
      </c>
      <c r="D622" t="s">
        <v>91</v>
      </c>
      <c r="F622" t="s">
        <v>97</v>
      </c>
      <c r="G622" t="s">
        <v>104</v>
      </c>
      <c r="H622">
        <v>2017000169</v>
      </c>
      <c r="I622">
        <v>55</v>
      </c>
      <c r="J622">
        <v>54</v>
      </c>
      <c r="K622">
        <v>100</v>
      </c>
      <c r="L622">
        <v>98</v>
      </c>
      <c r="M622" t="s">
        <v>94</v>
      </c>
      <c r="N622" t="b">
        <f t="shared" si="9"/>
        <v>1</v>
      </c>
      <c r="O622">
        <v>100012</v>
      </c>
      <c r="P622" t="s">
        <v>64</v>
      </c>
      <c r="Q622" t="s">
        <v>65</v>
      </c>
      <c r="R622" t="s">
        <v>91</v>
      </c>
      <c r="T622" t="s">
        <v>97</v>
      </c>
      <c r="U622" t="s">
        <v>104</v>
      </c>
      <c r="W622">
        <v>2017000169</v>
      </c>
      <c r="X622">
        <v>55</v>
      </c>
      <c r="Y622">
        <v>54</v>
      </c>
      <c r="Z622">
        <v>0</v>
      </c>
      <c r="AA622">
        <v>54</v>
      </c>
      <c r="AB622">
        <v>100</v>
      </c>
      <c r="AC622">
        <v>98.181799999999996</v>
      </c>
      <c r="AD622">
        <v>100</v>
      </c>
      <c r="AE622">
        <v>98.181799999999996</v>
      </c>
      <c r="AF622">
        <v>0</v>
      </c>
      <c r="AG622">
        <v>98</v>
      </c>
    </row>
    <row r="623" spans="1:33" x14ac:dyDescent="0.25">
      <c r="A623">
        <v>100012</v>
      </c>
      <c r="B623" t="s">
        <v>64</v>
      </c>
      <c r="C623" t="s">
        <v>65</v>
      </c>
      <c r="D623" t="s">
        <v>91</v>
      </c>
      <c r="F623" t="s">
        <v>97</v>
      </c>
      <c r="G623" t="s">
        <v>104</v>
      </c>
      <c r="H623">
        <v>2017000170</v>
      </c>
      <c r="I623">
        <v>55</v>
      </c>
      <c r="J623">
        <v>53.75</v>
      </c>
      <c r="K623">
        <v>100</v>
      </c>
      <c r="L623">
        <v>98</v>
      </c>
      <c r="M623" t="s">
        <v>94</v>
      </c>
      <c r="N623" t="b">
        <f t="shared" si="9"/>
        <v>1</v>
      </c>
      <c r="O623">
        <v>100012</v>
      </c>
      <c r="P623" t="s">
        <v>64</v>
      </c>
      <c r="Q623" t="s">
        <v>65</v>
      </c>
      <c r="R623" t="s">
        <v>91</v>
      </c>
      <c r="T623" t="s">
        <v>97</v>
      </c>
      <c r="U623" t="s">
        <v>104</v>
      </c>
      <c r="W623">
        <v>2017000170</v>
      </c>
      <c r="X623">
        <v>55</v>
      </c>
      <c r="Y623">
        <v>53.75</v>
      </c>
      <c r="Z623">
        <v>0</v>
      </c>
      <c r="AA623">
        <v>53.75</v>
      </c>
      <c r="AB623">
        <v>100</v>
      </c>
      <c r="AC623">
        <v>97.727199999999996</v>
      </c>
      <c r="AD623">
        <v>100</v>
      </c>
      <c r="AE623">
        <v>97.727199999999996</v>
      </c>
      <c r="AF623">
        <v>0</v>
      </c>
      <c r="AG623">
        <v>98</v>
      </c>
    </row>
    <row r="624" spans="1:33" x14ac:dyDescent="0.25">
      <c r="A624">
        <v>100012</v>
      </c>
      <c r="B624" t="s">
        <v>64</v>
      </c>
      <c r="C624" t="s">
        <v>65</v>
      </c>
      <c r="D624" t="s">
        <v>91</v>
      </c>
      <c r="F624" t="s">
        <v>97</v>
      </c>
      <c r="G624" t="s">
        <v>104</v>
      </c>
      <c r="H624">
        <v>2017000171</v>
      </c>
      <c r="I624">
        <v>50</v>
      </c>
      <c r="J624">
        <v>44.75</v>
      </c>
      <c r="K624">
        <v>100</v>
      </c>
      <c r="L624">
        <v>90</v>
      </c>
      <c r="M624" t="s">
        <v>94</v>
      </c>
      <c r="N624" t="b">
        <f t="shared" si="9"/>
        <v>1</v>
      </c>
      <c r="O624">
        <v>100012</v>
      </c>
      <c r="P624" t="s">
        <v>64</v>
      </c>
      <c r="Q624" t="s">
        <v>65</v>
      </c>
      <c r="R624" t="s">
        <v>91</v>
      </c>
      <c r="T624" t="s">
        <v>97</v>
      </c>
      <c r="U624" t="s">
        <v>104</v>
      </c>
      <c r="W624">
        <v>2017000171</v>
      </c>
      <c r="X624">
        <v>50</v>
      </c>
      <c r="Y624">
        <v>44.75</v>
      </c>
      <c r="Z624">
        <v>0</v>
      </c>
      <c r="AA624">
        <v>44.75</v>
      </c>
      <c r="AB624">
        <v>100</v>
      </c>
      <c r="AC624">
        <v>89.5</v>
      </c>
      <c r="AD624">
        <v>100</v>
      </c>
      <c r="AE624">
        <v>89.5</v>
      </c>
      <c r="AF624">
        <v>0</v>
      </c>
      <c r="AG624">
        <v>90</v>
      </c>
    </row>
    <row r="625" spans="1:33" x14ac:dyDescent="0.25">
      <c r="A625">
        <v>100012</v>
      </c>
      <c r="B625" t="s">
        <v>64</v>
      </c>
      <c r="C625" t="s">
        <v>65</v>
      </c>
      <c r="D625" t="s">
        <v>91</v>
      </c>
      <c r="F625" t="s">
        <v>97</v>
      </c>
      <c r="G625" t="s">
        <v>104</v>
      </c>
      <c r="H625">
        <v>2017000172</v>
      </c>
      <c r="I625">
        <v>50</v>
      </c>
      <c r="J625">
        <v>48</v>
      </c>
      <c r="K625">
        <v>100</v>
      </c>
      <c r="L625">
        <v>96</v>
      </c>
      <c r="M625" t="s">
        <v>94</v>
      </c>
      <c r="N625" t="b">
        <f t="shared" si="9"/>
        <v>1</v>
      </c>
      <c r="O625">
        <v>100012</v>
      </c>
      <c r="P625" t="s">
        <v>64</v>
      </c>
      <c r="Q625" t="s">
        <v>65</v>
      </c>
      <c r="R625" t="s">
        <v>91</v>
      </c>
      <c r="T625" t="s">
        <v>97</v>
      </c>
      <c r="U625" t="s">
        <v>104</v>
      </c>
      <c r="W625">
        <v>2017000172</v>
      </c>
      <c r="X625">
        <v>50</v>
      </c>
      <c r="Y625">
        <v>48</v>
      </c>
      <c r="Z625">
        <v>0</v>
      </c>
      <c r="AA625">
        <v>48</v>
      </c>
      <c r="AB625">
        <v>100</v>
      </c>
      <c r="AC625">
        <v>96</v>
      </c>
      <c r="AD625">
        <v>100</v>
      </c>
      <c r="AE625">
        <v>96</v>
      </c>
      <c r="AF625">
        <v>0</v>
      </c>
      <c r="AG625">
        <v>96</v>
      </c>
    </row>
    <row r="626" spans="1:33" x14ac:dyDescent="0.25">
      <c r="A626">
        <v>100012</v>
      </c>
      <c r="B626" t="s">
        <v>64</v>
      </c>
      <c r="C626" t="s">
        <v>65</v>
      </c>
      <c r="D626" t="s">
        <v>91</v>
      </c>
      <c r="F626" t="s">
        <v>97</v>
      </c>
      <c r="G626" t="s">
        <v>104</v>
      </c>
      <c r="H626">
        <v>2017000173</v>
      </c>
      <c r="I626">
        <v>50</v>
      </c>
      <c r="J626">
        <v>48</v>
      </c>
      <c r="K626">
        <v>100</v>
      </c>
      <c r="L626">
        <v>96</v>
      </c>
      <c r="M626" t="s">
        <v>94</v>
      </c>
      <c r="N626" t="b">
        <f t="shared" si="9"/>
        <v>1</v>
      </c>
      <c r="O626">
        <v>100012</v>
      </c>
      <c r="P626" t="s">
        <v>64</v>
      </c>
      <c r="Q626" t="s">
        <v>65</v>
      </c>
      <c r="R626" t="s">
        <v>91</v>
      </c>
      <c r="T626" t="s">
        <v>97</v>
      </c>
      <c r="U626" t="s">
        <v>104</v>
      </c>
      <c r="W626">
        <v>2017000173</v>
      </c>
      <c r="X626">
        <v>50</v>
      </c>
      <c r="Y626">
        <v>48</v>
      </c>
      <c r="Z626">
        <v>0</v>
      </c>
      <c r="AA626">
        <v>48</v>
      </c>
      <c r="AB626">
        <v>100</v>
      </c>
      <c r="AC626">
        <v>96</v>
      </c>
      <c r="AD626">
        <v>100</v>
      </c>
      <c r="AE626">
        <v>96</v>
      </c>
      <c r="AF626">
        <v>0</v>
      </c>
      <c r="AG626">
        <v>96</v>
      </c>
    </row>
    <row r="627" spans="1:33" x14ac:dyDescent="0.25">
      <c r="A627">
        <v>100012</v>
      </c>
      <c r="B627" t="s">
        <v>64</v>
      </c>
      <c r="C627" t="s">
        <v>65</v>
      </c>
      <c r="D627" t="s">
        <v>91</v>
      </c>
      <c r="F627" t="s">
        <v>97</v>
      </c>
      <c r="G627" t="s">
        <v>104</v>
      </c>
      <c r="H627">
        <v>2017000174</v>
      </c>
      <c r="I627">
        <v>50</v>
      </c>
      <c r="J627">
        <v>50</v>
      </c>
      <c r="K627">
        <v>100</v>
      </c>
      <c r="L627">
        <v>100</v>
      </c>
      <c r="M627" t="s">
        <v>94</v>
      </c>
      <c r="N627" t="b">
        <f t="shared" si="9"/>
        <v>1</v>
      </c>
      <c r="O627">
        <v>100012</v>
      </c>
      <c r="P627" t="s">
        <v>64</v>
      </c>
      <c r="Q627" t="s">
        <v>65</v>
      </c>
      <c r="R627" t="s">
        <v>91</v>
      </c>
      <c r="T627" t="s">
        <v>97</v>
      </c>
      <c r="U627" t="s">
        <v>104</v>
      </c>
      <c r="W627">
        <v>2017000174</v>
      </c>
      <c r="X627">
        <v>50</v>
      </c>
      <c r="Y627">
        <v>50</v>
      </c>
      <c r="Z627">
        <v>0</v>
      </c>
      <c r="AA627">
        <v>50</v>
      </c>
      <c r="AB627">
        <v>100</v>
      </c>
      <c r="AC627">
        <v>100</v>
      </c>
      <c r="AD627">
        <v>100</v>
      </c>
      <c r="AE627">
        <v>100</v>
      </c>
      <c r="AF627">
        <v>0</v>
      </c>
      <c r="AG627">
        <v>100</v>
      </c>
    </row>
    <row r="628" spans="1:33" x14ac:dyDescent="0.25">
      <c r="A628">
        <v>100012</v>
      </c>
      <c r="B628" t="s">
        <v>64</v>
      </c>
      <c r="C628" t="s">
        <v>65</v>
      </c>
      <c r="D628" t="s">
        <v>91</v>
      </c>
      <c r="F628" t="s">
        <v>97</v>
      </c>
      <c r="G628" t="s">
        <v>104</v>
      </c>
      <c r="H628">
        <v>2017000175</v>
      </c>
      <c r="I628">
        <v>50</v>
      </c>
      <c r="J628">
        <v>47</v>
      </c>
      <c r="K628">
        <v>100</v>
      </c>
      <c r="L628">
        <v>94</v>
      </c>
      <c r="M628" t="s">
        <v>94</v>
      </c>
      <c r="N628" t="b">
        <f t="shared" si="9"/>
        <v>1</v>
      </c>
      <c r="O628">
        <v>100012</v>
      </c>
      <c r="P628" t="s">
        <v>64</v>
      </c>
      <c r="Q628" t="s">
        <v>65</v>
      </c>
      <c r="R628" t="s">
        <v>91</v>
      </c>
      <c r="T628" t="s">
        <v>97</v>
      </c>
      <c r="U628" t="s">
        <v>104</v>
      </c>
      <c r="W628">
        <v>2017000175</v>
      </c>
      <c r="X628">
        <v>50</v>
      </c>
      <c r="Y628">
        <v>47</v>
      </c>
      <c r="Z628">
        <v>0</v>
      </c>
      <c r="AA628">
        <v>47</v>
      </c>
      <c r="AB628">
        <v>100</v>
      </c>
      <c r="AC628">
        <v>94</v>
      </c>
      <c r="AD628">
        <v>100</v>
      </c>
      <c r="AE628">
        <v>94</v>
      </c>
      <c r="AF628">
        <v>0</v>
      </c>
      <c r="AG628">
        <v>94</v>
      </c>
    </row>
    <row r="629" spans="1:33" x14ac:dyDescent="0.25">
      <c r="A629">
        <v>100012</v>
      </c>
      <c r="B629" t="s">
        <v>64</v>
      </c>
      <c r="C629" t="s">
        <v>65</v>
      </c>
      <c r="D629" t="s">
        <v>91</v>
      </c>
      <c r="F629" t="s">
        <v>67</v>
      </c>
      <c r="G629" t="s">
        <v>104</v>
      </c>
      <c r="H629">
        <v>2017000176</v>
      </c>
      <c r="I629">
        <v>50</v>
      </c>
      <c r="J629">
        <v>48</v>
      </c>
      <c r="K629">
        <v>100</v>
      </c>
      <c r="L629">
        <v>96</v>
      </c>
      <c r="M629" t="s">
        <v>94</v>
      </c>
      <c r="N629" t="b">
        <f t="shared" si="9"/>
        <v>1</v>
      </c>
      <c r="O629">
        <v>100012</v>
      </c>
      <c r="P629" t="s">
        <v>64</v>
      </c>
      <c r="Q629" t="s">
        <v>65</v>
      </c>
      <c r="R629" t="s">
        <v>91</v>
      </c>
      <c r="T629" t="s">
        <v>67</v>
      </c>
      <c r="U629" t="s">
        <v>104</v>
      </c>
      <c r="W629">
        <v>2017000176</v>
      </c>
      <c r="X629">
        <v>50</v>
      </c>
      <c r="Y629">
        <v>48</v>
      </c>
      <c r="Z629">
        <v>0</v>
      </c>
      <c r="AA629">
        <v>48</v>
      </c>
      <c r="AB629">
        <v>100</v>
      </c>
      <c r="AC629">
        <v>96</v>
      </c>
      <c r="AD629">
        <v>100</v>
      </c>
      <c r="AE629">
        <v>96</v>
      </c>
      <c r="AF629">
        <v>0</v>
      </c>
      <c r="AG629">
        <v>96</v>
      </c>
    </row>
    <row r="630" spans="1:33" x14ac:dyDescent="0.25">
      <c r="A630">
        <v>100012</v>
      </c>
      <c r="B630" t="s">
        <v>64</v>
      </c>
      <c r="C630" t="s">
        <v>65</v>
      </c>
      <c r="D630" t="s">
        <v>91</v>
      </c>
      <c r="F630" t="s">
        <v>67</v>
      </c>
      <c r="G630" t="s">
        <v>104</v>
      </c>
      <c r="H630">
        <v>2017000177</v>
      </c>
      <c r="I630">
        <v>50</v>
      </c>
      <c r="J630">
        <v>46</v>
      </c>
      <c r="K630">
        <v>100</v>
      </c>
      <c r="L630">
        <v>92</v>
      </c>
      <c r="M630" t="s">
        <v>94</v>
      </c>
      <c r="N630" t="b">
        <f t="shared" si="9"/>
        <v>1</v>
      </c>
      <c r="O630">
        <v>100012</v>
      </c>
      <c r="P630" t="s">
        <v>64</v>
      </c>
      <c r="Q630" t="s">
        <v>65</v>
      </c>
      <c r="R630" t="s">
        <v>91</v>
      </c>
      <c r="T630" t="s">
        <v>67</v>
      </c>
      <c r="U630" t="s">
        <v>104</v>
      </c>
      <c r="W630">
        <v>2017000177</v>
      </c>
      <c r="X630">
        <v>50</v>
      </c>
      <c r="Y630">
        <v>46</v>
      </c>
      <c r="Z630">
        <v>0</v>
      </c>
      <c r="AA630">
        <v>46</v>
      </c>
      <c r="AB630">
        <v>100</v>
      </c>
      <c r="AC630">
        <v>92</v>
      </c>
      <c r="AD630">
        <v>100</v>
      </c>
      <c r="AE630">
        <v>92</v>
      </c>
      <c r="AF630">
        <v>0</v>
      </c>
      <c r="AG630">
        <v>92</v>
      </c>
    </row>
    <row r="631" spans="1:33" x14ac:dyDescent="0.25">
      <c r="A631">
        <v>100012</v>
      </c>
      <c r="B631" t="s">
        <v>64</v>
      </c>
      <c r="C631" t="s">
        <v>65</v>
      </c>
      <c r="D631" t="s">
        <v>91</v>
      </c>
      <c r="F631" t="s">
        <v>67</v>
      </c>
      <c r="G631" t="s">
        <v>104</v>
      </c>
      <c r="H631">
        <v>2017000178</v>
      </c>
      <c r="I631">
        <v>50</v>
      </c>
      <c r="J631">
        <v>48</v>
      </c>
      <c r="K631">
        <v>100</v>
      </c>
      <c r="L631">
        <v>96</v>
      </c>
      <c r="M631" t="s">
        <v>94</v>
      </c>
      <c r="N631" t="b">
        <f t="shared" si="9"/>
        <v>1</v>
      </c>
      <c r="O631">
        <v>100012</v>
      </c>
      <c r="P631" t="s">
        <v>64</v>
      </c>
      <c r="Q631" t="s">
        <v>65</v>
      </c>
      <c r="R631" t="s">
        <v>91</v>
      </c>
      <c r="T631" t="s">
        <v>67</v>
      </c>
      <c r="U631" t="s">
        <v>104</v>
      </c>
      <c r="W631">
        <v>2017000178</v>
      </c>
      <c r="X631">
        <v>50</v>
      </c>
      <c r="Y631">
        <v>48</v>
      </c>
      <c r="Z631">
        <v>0</v>
      </c>
      <c r="AA631">
        <v>48</v>
      </c>
      <c r="AB631">
        <v>100</v>
      </c>
      <c r="AC631">
        <v>96</v>
      </c>
      <c r="AD631">
        <v>100</v>
      </c>
      <c r="AE631">
        <v>96</v>
      </c>
      <c r="AF631">
        <v>0</v>
      </c>
      <c r="AG631">
        <v>96</v>
      </c>
    </row>
    <row r="632" spans="1:33" x14ac:dyDescent="0.25">
      <c r="A632">
        <v>100012</v>
      </c>
      <c r="B632" t="s">
        <v>64</v>
      </c>
      <c r="C632" t="s">
        <v>65</v>
      </c>
      <c r="D632" t="s">
        <v>91</v>
      </c>
      <c r="F632" t="s">
        <v>67</v>
      </c>
      <c r="G632" t="s">
        <v>104</v>
      </c>
      <c r="H632">
        <v>2017000179</v>
      </c>
      <c r="I632">
        <v>50</v>
      </c>
      <c r="J632">
        <v>50</v>
      </c>
      <c r="K632">
        <v>100</v>
      </c>
      <c r="L632">
        <v>100</v>
      </c>
      <c r="M632" t="s">
        <v>94</v>
      </c>
      <c r="N632" t="b">
        <f t="shared" si="9"/>
        <v>1</v>
      </c>
      <c r="O632">
        <v>100012</v>
      </c>
      <c r="P632" t="s">
        <v>64</v>
      </c>
      <c r="Q632" t="s">
        <v>65</v>
      </c>
      <c r="R632" t="s">
        <v>91</v>
      </c>
      <c r="T632" t="s">
        <v>67</v>
      </c>
      <c r="U632" t="s">
        <v>104</v>
      </c>
      <c r="W632">
        <v>2017000179</v>
      </c>
      <c r="X632">
        <v>50</v>
      </c>
      <c r="Y632">
        <v>50</v>
      </c>
      <c r="Z632">
        <v>0</v>
      </c>
      <c r="AA632">
        <v>50</v>
      </c>
      <c r="AB632">
        <v>100</v>
      </c>
      <c r="AC632">
        <v>100</v>
      </c>
      <c r="AD632">
        <v>100</v>
      </c>
      <c r="AE632">
        <v>100</v>
      </c>
      <c r="AF632">
        <v>0</v>
      </c>
      <c r="AG632">
        <v>100</v>
      </c>
    </row>
    <row r="633" spans="1:33" x14ac:dyDescent="0.25">
      <c r="A633">
        <v>100012</v>
      </c>
      <c r="B633" t="s">
        <v>64</v>
      </c>
      <c r="C633" t="s">
        <v>65</v>
      </c>
      <c r="D633" t="s">
        <v>91</v>
      </c>
      <c r="F633" t="s">
        <v>67</v>
      </c>
      <c r="G633" t="s">
        <v>104</v>
      </c>
      <c r="H633">
        <v>2017000180</v>
      </c>
      <c r="I633">
        <v>50</v>
      </c>
      <c r="J633">
        <v>48.75</v>
      </c>
      <c r="K633">
        <v>100</v>
      </c>
      <c r="L633">
        <v>98</v>
      </c>
      <c r="M633" t="s">
        <v>94</v>
      </c>
      <c r="N633" t="b">
        <f t="shared" si="9"/>
        <v>1</v>
      </c>
      <c r="O633">
        <v>100012</v>
      </c>
      <c r="P633" t="s">
        <v>64</v>
      </c>
      <c r="Q633" t="s">
        <v>65</v>
      </c>
      <c r="R633" t="s">
        <v>91</v>
      </c>
      <c r="T633" t="s">
        <v>67</v>
      </c>
      <c r="U633" t="s">
        <v>104</v>
      </c>
      <c r="W633">
        <v>2017000180</v>
      </c>
      <c r="X633">
        <v>50</v>
      </c>
      <c r="Y633">
        <v>48.75</v>
      </c>
      <c r="Z633">
        <v>0</v>
      </c>
      <c r="AA633">
        <v>48.75</v>
      </c>
      <c r="AB633">
        <v>100</v>
      </c>
      <c r="AC633">
        <v>97.5</v>
      </c>
      <c r="AD633">
        <v>100</v>
      </c>
      <c r="AE633">
        <v>97.5</v>
      </c>
      <c r="AF633">
        <v>0</v>
      </c>
      <c r="AG633">
        <v>98</v>
      </c>
    </row>
    <row r="634" spans="1:33" x14ac:dyDescent="0.25">
      <c r="A634">
        <v>100012</v>
      </c>
      <c r="B634" t="s">
        <v>64</v>
      </c>
      <c r="C634" t="s">
        <v>65</v>
      </c>
      <c r="D634" t="s">
        <v>91</v>
      </c>
      <c r="F634" t="s">
        <v>67</v>
      </c>
      <c r="G634" t="s">
        <v>104</v>
      </c>
      <c r="H634">
        <v>2017000181</v>
      </c>
      <c r="I634">
        <v>50</v>
      </c>
      <c r="J634">
        <v>50</v>
      </c>
      <c r="K634">
        <v>100</v>
      </c>
      <c r="L634">
        <v>100</v>
      </c>
      <c r="M634" t="s">
        <v>94</v>
      </c>
      <c r="N634" t="b">
        <f t="shared" si="9"/>
        <v>1</v>
      </c>
      <c r="O634">
        <v>100012</v>
      </c>
      <c r="P634" t="s">
        <v>64</v>
      </c>
      <c r="Q634" t="s">
        <v>65</v>
      </c>
      <c r="R634" t="s">
        <v>91</v>
      </c>
      <c r="T634" t="s">
        <v>67</v>
      </c>
      <c r="U634" t="s">
        <v>104</v>
      </c>
      <c r="W634">
        <v>2017000181</v>
      </c>
      <c r="X634">
        <v>50</v>
      </c>
      <c r="Y634">
        <v>50</v>
      </c>
      <c r="Z634">
        <v>0</v>
      </c>
      <c r="AA634">
        <v>50</v>
      </c>
      <c r="AB634">
        <v>100</v>
      </c>
      <c r="AC634">
        <v>100</v>
      </c>
      <c r="AD634">
        <v>100</v>
      </c>
      <c r="AE634">
        <v>100</v>
      </c>
      <c r="AF634">
        <v>0</v>
      </c>
      <c r="AG634">
        <v>100</v>
      </c>
    </row>
    <row r="635" spans="1:33" x14ac:dyDescent="0.25">
      <c r="A635">
        <v>100012</v>
      </c>
      <c r="B635" t="s">
        <v>64</v>
      </c>
      <c r="C635" t="s">
        <v>65</v>
      </c>
      <c r="D635" t="s">
        <v>91</v>
      </c>
      <c r="F635" t="s">
        <v>67</v>
      </c>
      <c r="G635" t="s">
        <v>104</v>
      </c>
      <c r="H635">
        <v>2017000182</v>
      </c>
      <c r="I635">
        <v>50</v>
      </c>
      <c r="J635">
        <v>50</v>
      </c>
      <c r="K635">
        <v>100</v>
      </c>
      <c r="L635">
        <v>100</v>
      </c>
      <c r="M635" t="s">
        <v>94</v>
      </c>
      <c r="N635" t="b">
        <f t="shared" si="9"/>
        <v>1</v>
      </c>
      <c r="O635">
        <v>100012</v>
      </c>
      <c r="P635" t="s">
        <v>64</v>
      </c>
      <c r="Q635" t="s">
        <v>65</v>
      </c>
      <c r="R635" t="s">
        <v>91</v>
      </c>
      <c r="T635" t="s">
        <v>67</v>
      </c>
      <c r="U635" t="s">
        <v>104</v>
      </c>
      <c r="W635">
        <v>2017000182</v>
      </c>
      <c r="X635">
        <v>50</v>
      </c>
      <c r="Y635">
        <v>50</v>
      </c>
      <c r="Z635">
        <v>0</v>
      </c>
      <c r="AA635">
        <v>50</v>
      </c>
      <c r="AB635">
        <v>100</v>
      </c>
      <c r="AC635">
        <v>100</v>
      </c>
      <c r="AD635">
        <v>100</v>
      </c>
      <c r="AE635">
        <v>100</v>
      </c>
      <c r="AF635">
        <v>0</v>
      </c>
      <c r="AG635">
        <v>100</v>
      </c>
    </row>
    <row r="636" spans="1:33" x14ac:dyDescent="0.25">
      <c r="A636">
        <v>100012</v>
      </c>
      <c r="B636" t="s">
        <v>64</v>
      </c>
      <c r="C636" t="s">
        <v>65</v>
      </c>
      <c r="D636" t="s">
        <v>91</v>
      </c>
      <c r="F636" t="s">
        <v>67</v>
      </c>
      <c r="G636" t="s">
        <v>104</v>
      </c>
      <c r="H636">
        <v>2017000183</v>
      </c>
      <c r="I636">
        <v>50</v>
      </c>
      <c r="J636">
        <v>48.75</v>
      </c>
      <c r="K636">
        <v>100</v>
      </c>
      <c r="L636">
        <v>98</v>
      </c>
      <c r="M636" t="s">
        <v>94</v>
      </c>
      <c r="N636" t="b">
        <f t="shared" si="9"/>
        <v>1</v>
      </c>
      <c r="O636">
        <v>100012</v>
      </c>
      <c r="P636" t="s">
        <v>64</v>
      </c>
      <c r="Q636" t="s">
        <v>65</v>
      </c>
      <c r="R636" t="s">
        <v>91</v>
      </c>
      <c r="T636" t="s">
        <v>67</v>
      </c>
      <c r="U636" t="s">
        <v>104</v>
      </c>
      <c r="W636">
        <v>2017000183</v>
      </c>
      <c r="X636">
        <v>50</v>
      </c>
      <c r="Y636">
        <v>48.75</v>
      </c>
      <c r="Z636">
        <v>0</v>
      </c>
      <c r="AA636">
        <v>48.75</v>
      </c>
      <c r="AB636">
        <v>100</v>
      </c>
      <c r="AC636">
        <v>97.5</v>
      </c>
      <c r="AD636">
        <v>100</v>
      </c>
      <c r="AE636">
        <v>97.5</v>
      </c>
      <c r="AF636">
        <v>0</v>
      </c>
      <c r="AG636">
        <v>98</v>
      </c>
    </row>
    <row r="637" spans="1:33" x14ac:dyDescent="0.25">
      <c r="A637">
        <v>100012</v>
      </c>
      <c r="B637" t="s">
        <v>64</v>
      </c>
      <c r="C637" t="s">
        <v>65</v>
      </c>
      <c r="D637" t="s">
        <v>91</v>
      </c>
      <c r="F637" t="s">
        <v>67</v>
      </c>
      <c r="G637" t="s">
        <v>104</v>
      </c>
      <c r="H637">
        <v>2017000184</v>
      </c>
      <c r="I637">
        <v>50</v>
      </c>
      <c r="J637">
        <v>50</v>
      </c>
      <c r="K637">
        <v>100</v>
      </c>
      <c r="L637">
        <v>100</v>
      </c>
      <c r="M637" t="s">
        <v>94</v>
      </c>
      <c r="N637" t="b">
        <f t="shared" si="9"/>
        <v>1</v>
      </c>
      <c r="O637">
        <v>100012</v>
      </c>
      <c r="P637" t="s">
        <v>64</v>
      </c>
      <c r="Q637" t="s">
        <v>65</v>
      </c>
      <c r="R637" t="s">
        <v>91</v>
      </c>
      <c r="T637" t="s">
        <v>67</v>
      </c>
      <c r="U637" t="s">
        <v>104</v>
      </c>
      <c r="W637">
        <v>2017000184</v>
      </c>
      <c r="X637">
        <v>50</v>
      </c>
      <c r="Y637">
        <v>50</v>
      </c>
      <c r="Z637">
        <v>0</v>
      </c>
      <c r="AA637">
        <v>50</v>
      </c>
      <c r="AB637">
        <v>100</v>
      </c>
      <c r="AC637">
        <v>100</v>
      </c>
      <c r="AD637">
        <v>100</v>
      </c>
      <c r="AE637">
        <v>100</v>
      </c>
      <c r="AF637">
        <v>0</v>
      </c>
      <c r="AG637">
        <v>100</v>
      </c>
    </row>
    <row r="638" spans="1:33" x14ac:dyDescent="0.25">
      <c r="A638">
        <v>100012</v>
      </c>
      <c r="B638" t="s">
        <v>64</v>
      </c>
      <c r="C638" t="s">
        <v>65</v>
      </c>
      <c r="D638" t="s">
        <v>91</v>
      </c>
      <c r="F638" t="s">
        <v>67</v>
      </c>
      <c r="G638" t="s">
        <v>104</v>
      </c>
      <c r="H638">
        <v>2017000185</v>
      </c>
      <c r="I638">
        <v>50</v>
      </c>
      <c r="J638">
        <v>48.75</v>
      </c>
      <c r="K638">
        <v>100</v>
      </c>
      <c r="L638">
        <v>98</v>
      </c>
      <c r="M638" t="s">
        <v>94</v>
      </c>
      <c r="N638" t="b">
        <f t="shared" si="9"/>
        <v>1</v>
      </c>
      <c r="O638">
        <v>100012</v>
      </c>
      <c r="P638" t="s">
        <v>64</v>
      </c>
      <c r="Q638" t="s">
        <v>65</v>
      </c>
      <c r="R638" t="s">
        <v>91</v>
      </c>
      <c r="T638" t="s">
        <v>67</v>
      </c>
      <c r="U638" t="s">
        <v>104</v>
      </c>
      <c r="W638">
        <v>2017000185</v>
      </c>
      <c r="X638">
        <v>50</v>
      </c>
      <c r="Y638">
        <v>48.75</v>
      </c>
      <c r="Z638">
        <v>0</v>
      </c>
      <c r="AA638">
        <v>48.75</v>
      </c>
      <c r="AB638">
        <v>100</v>
      </c>
      <c r="AC638">
        <v>97.5</v>
      </c>
      <c r="AD638">
        <v>100</v>
      </c>
      <c r="AE638">
        <v>97.5</v>
      </c>
      <c r="AF638">
        <v>0</v>
      </c>
      <c r="AG638">
        <v>98</v>
      </c>
    </row>
    <row r="639" spans="1:33" x14ac:dyDescent="0.25">
      <c r="A639">
        <v>100012</v>
      </c>
      <c r="B639" t="s">
        <v>64</v>
      </c>
      <c r="C639" t="s">
        <v>65</v>
      </c>
      <c r="D639" t="s">
        <v>91</v>
      </c>
      <c r="F639" t="s">
        <v>67</v>
      </c>
      <c r="G639" t="s">
        <v>104</v>
      </c>
      <c r="H639">
        <v>2017000186</v>
      </c>
      <c r="I639">
        <v>50</v>
      </c>
      <c r="J639">
        <v>48</v>
      </c>
      <c r="K639">
        <v>100</v>
      </c>
      <c r="L639">
        <v>96</v>
      </c>
      <c r="M639" t="s">
        <v>94</v>
      </c>
      <c r="N639" t="b">
        <f t="shared" si="9"/>
        <v>1</v>
      </c>
      <c r="O639">
        <v>100012</v>
      </c>
      <c r="P639" t="s">
        <v>64</v>
      </c>
      <c r="Q639" t="s">
        <v>65</v>
      </c>
      <c r="R639" t="s">
        <v>91</v>
      </c>
      <c r="T639" t="s">
        <v>67</v>
      </c>
      <c r="U639" t="s">
        <v>104</v>
      </c>
      <c r="W639">
        <v>2017000186</v>
      </c>
      <c r="X639">
        <v>50</v>
      </c>
      <c r="Y639">
        <v>48</v>
      </c>
      <c r="Z639">
        <v>0</v>
      </c>
      <c r="AA639">
        <v>48</v>
      </c>
      <c r="AB639">
        <v>100</v>
      </c>
      <c r="AC639">
        <v>96</v>
      </c>
      <c r="AD639">
        <v>100</v>
      </c>
      <c r="AE639">
        <v>96</v>
      </c>
      <c r="AF639">
        <v>0</v>
      </c>
      <c r="AG639">
        <v>96</v>
      </c>
    </row>
    <row r="640" spans="1:33" x14ac:dyDescent="0.25">
      <c r="A640">
        <v>100012</v>
      </c>
      <c r="B640" t="s">
        <v>64</v>
      </c>
      <c r="C640" t="s">
        <v>65</v>
      </c>
      <c r="D640" t="s">
        <v>91</v>
      </c>
      <c r="F640" t="s">
        <v>67</v>
      </c>
      <c r="G640" t="s">
        <v>104</v>
      </c>
      <c r="H640">
        <v>2017000187</v>
      </c>
      <c r="I640">
        <v>50</v>
      </c>
      <c r="J640">
        <v>50</v>
      </c>
      <c r="K640">
        <v>100</v>
      </c>
      <c r="L640">
        <v>100</v>
      </c>
      <c r="M640" t="s">
        <v>94</v>
      </c>
      <c r="N640" t="b">
        <f t="shared" si="9"/>
        <v>1</v>
      </c>
      <c r="O640">
        <v>100012</v>
      </c>
      <c r="P640" t="s">
        <v>64</v>
      </c>
      <c r="Q640" t="s">
        <v>65</v>
      </c>
      <c r="R640" t="s">
        <v>91</v>
      </c>
      <c r="T640" t="s">
        <v>67</v>
      </c>
      <c r="U640" t="s">
        <v>104</v>
      </c>
      <c r="W640">
        <v>2017000187</v>
      </c>
      <c r="X640">
        <v>50</v>
      </c>
      <c r="Y640">
        <v>50</v>
      </c>
      <c r="Z640">
        <v>0</v>
      </c>
      <c r="AA640">
        <v>50</v>
      </c>
      <c r="AB640">
        <v>100</v>
      </c>
      <c r="AC640">
        <v>100</v>
      </c>
      <c r="AD640">
        <v>100</v>
      </c>
      <c r="AE640">
        <v>100</v>
      </c>
      <c r="AF640">
        <v>0</v>
      </c>
      <c r="AG640">
        <v>100</v>
      </c>
    </row>
    <row r="641" spans="1:33" x14ac:dyDescent="0.25">
      <c r="A641">
        <v>100012</v>
      </c>
      <c r="B641" t="s">
        <v>64</v>
      </c>
      <c r="C641" t="s">
        <v>65</v>
      </c>
      <c r="D641" t="s">
        <v>91</v>
      </c>
      <c r="F641" t="s">
        <v>67</v>
      </c>
      <c r="G641" t="s">
        <v>104</v>
      </c>
      <c r="H641">
        <v>2017000188</v>
      </c>
      <c r="I641">
        <v>50</v>
      </c>
      <c r="J641">
        <v>47.5</v>
      </c>
      <c r="K641">
        <v>100</v>
      </c>
      <c r="L641">
        <v>95</v>
      </c>
      <c r="M641" t="s">
        <v>94</v>
      </c>
      <c r="N641" t="b">
        <f t="shared" si="9"/>
        <v>1</v>
      </c>
      <c r="O641">
        <v>100012</v>
      </c>
      <c r="P641" t="s">
        <v>64</v>
      </c>
      <c r="Q641" t="s">
        <v>65</v>
      </c>
      <c r="R641" t="s">
        <v>91</v>
      </c>
      <c r="T641" t="s">
        <v>67</v>
      </c>
      <c r="U641" t="s">
        <v>104</v>
      </c>
      <c r="W641">
        <v>2017000188</v>
      </c>
      <c r="X641">
        <v>50</v>
      </c>
      <c r="Y641">
        <v>47.5</v>
      </c>
      <c r="Z641">
        <v>0</v>
      </c>
      <c r="AA641">
        <v>47.5</v>
      </c>
      <c r="AB641">
        <v>100</v>
      </c>
      <c r="AC641">
        <v>95</v>
      </c>
      <c r="AD641">
        <v>100</v>
      </c>
      <c r="AE641">
        <v>95</v>
      </c>
      <c r="AF641">
        <v>0</v>
      </c>
      <c r="AG641">
        <v>95</v>
      </c>
    </row>
    <row r="642" spans="1:33" x14ac:dyDescent="0.25">
      <c r="A642">
        <v>100012</v>
      </c>
      <c r="B642" t="s">
        <v>64</v>
      </c>
      <c r="C642" t="s">
        <v>65</v>
      </c>
      <c r="D642" t="s">
        <v>91</v>
      </c>
      <c r="F642" t="s">
        <v>67</v>
      </c>
      <c r="G642" t="s">
        <v>104</v>
      </c>
      <c r="H642">
        <v>2017000189</v>
      </c>
      <c r="I642">
        <v>55</v>
      </c>
      <c r="J642">
        <v>54.5</v>
      </c>
      <c r="K642">
        <v>100</v>
      </c>
      <c r="L642">
        <v>99</v>
      </c>
      <c r="M642" t="s">
        <v>94</v>
      </c>
      <c r="N642" t="b">
        <f t="shared" si="9"/>
        <v>1</v>
      </c>
      <c r="O642">
        <v>100012</v>
      </c>
      <c r="P642" t="s">
        <v>64</v>
      </c>
      <c r="Q642" t="s">
        <v>65</v>
      </c>
      <c r="R642" t="s">
        <v>91</v>
      </c>
      <c r="T642" t="s">
        <v>67</v>
      </c>
      <c r="U642" t="s">
        <v>104</v>
      </c>
      <c r="W642">
        <v>2017000189</v>
      </c>
      <c r="X642">
        <v>55</v>
      </c>
      <c r="Y642">
        <v>54.5</v>
      </c>
      <c r="Z642">
        <v>0</v>
      </c>
      <c r="AA642">
        <v>54.5</v>
      </c>
      <c r="AB642">
        <v>100</v>
      </c>
      <c r="AC642">
        <v>99.090900000000005</v>
      </c>
      <c r="AD642">
        <v>100</v>
      </c>
      <c r="AE642">
        <v>99.090900000000005</v>
      </c>
      <c r="AF642">
        <v>0</v>
      </c>
      <c r="AG642">
        <v>99</v>
      </c>
    </row>
    <row r="643" spans="1:33" x14ac:dyDescent="0.25">
      <c r="A643">
        <v>100012</v>
      </c>
      <c r="B643" t="s">
        <v>64</v>
      </c>
      <c r="C643" t="s">
        <v>65</v>
      </c>
      <c r="D643" t="s">
        <v>91</v>
      </c>
      <c r="F643" t="s">
        <v>67</v>
      </c>
      <c r="G643" t="s">
        <v>104</v>
      </c>
      <c r="H643">
        <v>2017000190</v>
      </c>
      <c r="I643">
        <v>50</v>
      </c>
      <c r="J643">
        <v>46</v>
      </c>
      <c r="K643">
        <v>100</v>
      </c>
      <c r="L643">
        <v>92</v>
      </c>
      <c r="M643" t="s">
        <v>94</v>
      </c>
      <c r="N643" t="b">
        <f t="shared" ref="N643:N677" si="10">L643=AG643</f>
        <v>1</v>
      </c>
      <c r="O643">
        <v>100012</v>
      </c>
      <c r="P643" t="s">
        <v>64</v>
      </c>
      <c r="Q643" t="s">
        <v>65</v>
      </c>
      <c r="R643" t="s">
        <v>91</v>
      </c>
      <c r="T643" t="s">
        <v>67</v>
      </c>
      <c r="U643" t="s">
        <v>104</v>
      </c>
      <c r="W643">
        <v>2017000190</v>
      </c>
      <c r="X643">
        <v>50</v>
      </c>
      <c r="Y643">
        <v>46</v>
      </c>
      <c r="Z643">
        <v>0</v>
      </c>
      <c r="AA643">
        <v>46</v>
      </c>
      <c r="AB643">
        <v>100</v>
      </c>
      <c r="AC643">
        <v>92</v>
      </c>
      <c r="AD643">
        <v>100</v>
      </c>
      <c r="AE643">
        <v>92</v>
      </c>
      <c r="AF643">
        <v>0</v>
      </c>
      <c r="AG643">
        <v>92</v>
      </c>
    </row>
    <row r="644" spans="1:33" x14ac:dyDescent="0.25">
      <c r="A644">
        <v>100012</v>
      </c>
      <c r="B644" t="s">
        <v>64</v>
      </c>
      <c r="C644" t="s">
        <v>65</v>
      </c>
      <c r="D644" t="s">
        <v>91</v>
      </c>
      <c r="F644" t="s">
        <v>67</v>
      </c>
      <c r="G644" t="s">
        <v>104</v>
      </c>
      <c r="H644">
        <v>2017000191</v>
      </c>
      <c r="I644">
        <v>50</v>
      </c>
      <c r="J644">
        <v>49.25</v>
      </c>
      <c r="K644">
        <v>100</v>
      </c>
      <c r="L644">
        <v>99</v>
      </c>
      <c r="M644" t="s">
        <v>94</v>
      </c>
      <c r="N644" t="b">
        <f t="shared" si="10"/>
        <v>1</v>
      </c>
      <c r="O644">
        <v>100012</v>
      </c>
      <c r="P644" t="s">
        <v>64</v>
      </c>
      <c r="Q644" t="s">
        <v>65</v>
      </c>
      <c r="R644" t="s">
        <v>91</v>
      </c>
      <c r="T644" t="s">
        <v>67</v>
      </c>
      <c r="U644" t="s">
        <v>104</v>
      </c>
      <c r="W644">
        <v>2017000191</v>
      </c>
      <c r="X644">
        <v>50</v>
      </c>
      <c r="Y644">
        <v>49.25</v>
      </c>
      <c r="Z644">
        <v>0</v>
      </c>
      <c r="AA644">
        <v>49.25</v>
      </c>
      <c r="AB644">
        <v>100</v>
      </c>
      <c r="AC644">
        <v>98.5</v>
      </c>
      <c r="AD644">
        <v>100</v>
      </c>
      <c r="AE644">
        <v>98.5</v>
      </c>
      <c r="AF644">
        <v>0</v>
      </c>
      <c r="AG644">
        <v>99</v>
      </c>
    </row>
    <row r="645" spans="1:33" x14ac:dyDescent="0.25">
      <c r="A645">
        <v>100012</v>
      </c>
      <c r="B645" t="s">
        <v>64</v>
      </c>
      <c r="C645" t="s">
        <v>65</v>
      </c>
      <c r="D645" t="s">
        <v>91</v>
      </c>
      <c r="F645" t="s">
        <v>67</v>
      </c>
      <c r="G645" t="s">
        <v>104</v>
      </c>
      <c r="H645">
        <v>2017000192</v>
      </c>
      <c r="I645">
        <v>50</v>
      </c>
      <c r="J645">
        <v>46</v>
      </c>
      <c r="K645">
        <v>100</v>
      </c>
      <c r="L645">
        <v>92</v>
      </c>
      <c r="M645" t="s">
        <v>94</v>
      </c>
      <c r="N645" t="b">
        <f t="shared" si="10"/>
        <v>1</v>
      </c>
      <c r="O645">
        <v>100012</v>
      </c>
      <c r="P645" t="s">
        <v>64</v>
      </c>
      <c r="Q645" t="s">
        <v>65</v>
      </c>
      <c r="R645" t="s">
        <v>91</v>
      </c>
      <c r="T645" t="s">
        <v>67</v>
      </c>
      <c r="U645" t="s">
        <v>104</v>
      </c>
      <c r="W645">
        <v>2017000192</v>
      </c>
      <c r="X645">
        <v>50</v>
      </c>
      <c r="Y645">
        <v>46</v>
      </c>
      <c r="Z645">
        <v>0</v>
      </c>
      <c r="AA645">
        <v>46</v>
      </c>
      <c r="AB645">
        <v>100</v>
      </c>
      <c r="AC645">
        <v>92</v>
      </c>
      <c r="AD645">
        <v>100</v>
      </c>
      <c r="AE645">
        <v>92</v>
      </c>
      <c r="AF645">
        <v>0</v>
      </c>
      <c r="AG645">
        <v>92</v>
      </c>
    </row>
    <row r="646" spans="1:33" x14ac:dyDescent="0.25">
      <c r="A646">
        <v>100012</v>
      </c>
      <c r="B646" t="s">
        <v>64</v>
      </c>
      <c r="C646" t="s">
        <v>65</v>
      </c>
      <c r="D646" t="s">
        <v>91</v>
      </c>
      <c r="F646" t="s">
        <v>67</v>
      </c>
      <c r="G646" t="s">
        <v>104</v>
      </c>
      <c r="H646">
        <v>2017000193</v>
      </c>
      <c r="I646">
        <v>50</v>
      </c>
      <c r="J646">
        <v>44</v>
      </c>
      <c r="K646">
        <v>100</v>
      </c>
      <c r="L646">
        <v>88</v>
      </c>
      <c r="M646" t="s">
        <v>95</v>
      </c>
      <c r="N646" t="b">
        <f t="shared" si="10"/>
        <v>1</v>
      </c>
      <c r="O646">
        <v>100012</v>
      </c>
      <c r="P646" t="s">
        <v>64</v>
      </c>
      <c r="Q646" t="s">
        <v>65</v>
      </c>
      <c r="R646" t="s">
        <v>91</v>
      </c>
      <c r="T646" t="s">
        <v>67</v>
      </c>
      <c r="U646" t="s">
        <v>104</v>
      </c>
      <c r="W646">
        <v>2017000193</v>
      </c>
      <c r="X646">
        <v>50</v>
      </c>
      <c r="Y646">
        <v>44</v>
      </c>
      <c r="Z646">
        <v>0</v>
      </c>
      <c r="AA646">
        <v>44</v>
      </c>
      <c r="AB646">
        <v>100</v>
      </c>
      <c r="AC646">
        <v>88</v>
      </c>
      <c r="AD646">
        <v>100</v>
      </c>
      <c r="AE646">
        <v>88</v>
      </c>
      <c r="AF646">
        <v>0</v>
      </c>
      <c r="AG646">
        <v>88</v>
      </c>
    </row>
    <row r="647" spans="1:33" x14ac:dyDescent="0.25">
      <c r="A647">
        <v>100012</v>
      </c>
      <c r="B647" t="s">
        <v>64</v>
      </c>
      <c r="C647" t="s">
        <v>65</v>
      </c>
      <c r="D647" t="s">
        <v>91</v>
      </c>
      <c r="F647" t="s">
        <v>67</v>
      </c>
      <c r="G647" t="s">
        <v>104</v>
      </c>
      <c r="H647">
        <v>2017000194</v>
      </c>
      <c r="I647">
        <v>50</v>
      </c>
      <c r="J647">
        <v>46</v>
      </c>
      <c r="K647">
        <v>100</v>
      </c>
      <c r="L647">
        <v>92</v>
      </c>
      <c r="M647" t="s">
        <v>94</v>
      </c>
      <c r="N647" t="b">
        <f t="shared" si="10"/>
        <v>1</v>
      </c>
      <c r="O647">
        <v>100012</v>
      </c>
      <c r="P647" t="s">
        <v>64</v>
      </c>
      <c r="Q647" t="s">
        <v>65</v>
      </c>
      <c r="R647" t="s">
        <v>91</v>
      </c>
      <c r="T647" t="s">
        <v>67</v>
      </c>
      <c r="U647" t="s">
        <v>104</v>
      </c>
      <c r="W647">
        <v>2017000194</v>
      </c>
      <c r="X647">
        <v>50</v>
      </c>
      <c r="Y647">
        <v>46</v>
      </c>
      <c r="Z647">
        <v>0</v>
      </c>
      <c r="AA647">
        <v>46</v>
      </c>
      <c r="AB647">
        <v>100</v>
      </c>
      <c r="AC647">
        <v>92</v>
      </c>
      <c r="AD647">
        <v>100</v>
      </c>
      <c r="AE647">
        <v>92</v>
      </c>
      <c r="AF647">
        <v>0</v>
      </c>
      <c r="AG647">
        <v>92</v>
      </c>
    </row>
    <row r="648" spans="1:33" x14ac:dyDescent="0.25">
      <c r="A648">
        <v>100012</v>
      </c>
      <c r="B648" t="s">
        <v>64</v>
      </c>
      <c r="C648" t="s">
        <v>65</v>
      </c>
      <c r="D648" t="s">
        <v>91</v>
      </c>
      <c r="F648" t="s">
        <v>96</v>
      </c>
      <c r="G648" t="s">
        <v>104</v>
      </c>
      <c r="H648">
        <v>2017000195</v>
      </c>
      <c r="I648">
        <v>50</v>
      </c>
      <c r="J648">
        <v>50</v>
      </c>
      <c r="K648">
        <v>100</v>
      </c>
      <c r="L648">
        <v>100</v>
      </c>
      <c r="M648" t="s">
        <v>94</v>
      </c>
      <c r="N648" t="b">
        <f t="shared" si="10"/>
        <v>1</v>
      </c>
      <c r="O648">
        <v>100012</v>
      </c>
      <c r="P648" t="s">
        <v>64</v>
      </c>
      <c r="Q648" t="s">
        <v>65</v>
      </c>
      <c r="R648" t="s">
        <v>91</v>
      </c>
      <c r="T648" t="s">
        <v>96</v>
      </c>
      <c r="U648" t="s">
        <v>104</v>
      </c>
      <c r="W648">
        <v>2017000195</v>
      </c>
      <c r="X648">
        <v>50</v>
      </c>
      <c r="Y648">
        <v>50</v>
      </c>
      <c r="Z648">
        <v>0</v>
      </c>
      <c r="AA648">
        <v>50</v>
      </c>
      <c r="AB648">
        <v>100</v>
      </c>
      <c r="AC648">
        <v>100</v>
      </c>
      <c r="AD648">
        <v>100</v>
      </c>
      <c r="AE648">
        <v>100</v>
      </c>
      <c r="AF648">
        <v>0</v>
      </c>
      <c r="AG648">
        <v>100</v>
      </c>
    </row>
    <row r="649" spans="1:33" x14ac:dyDescent="0.25">
      <c r="A649">
        <v>100012</v>
      </c>
      <c r="B649" t="s">
        <v>64</v>
      </c>
      <c r="C649" t="s">
        <v>65</v>
      </c>
      <c r="D649" t="s">
        <v>91</v>
      </c>
      <c r="F649" t="s">
        <v>96</v>
      </c>
      <c r="G649" t="s">
        <v>104</v>
      </c>
      <c r="H649">
        <v>2017000196</v>
      </c>
      <c r="I649">
        <v>50</v>
      </c>
      <c r="J649">
        <v>48.75</v>
      </c>
      <c r="K649">
        <v>100</v>
      </c>
      <c r="L649">
        <v>98</v>
      </c>
      <c r="M649" t="s">
        <v>94</v>
      </c>
      <c r="N649" t="b">
        <f t="shared" si="10"/>
        <v>1</v>
      </c>
      <c r="O649">
        <v>100012</v>
      </c>
      <c r="P649" t="s">
        <v>64</v>
      </c>
      <c r="Q649" t="s">
        <v>65</v>
      </c>
      <c r="R649" t="s">
        <v>91</v>
      </c>
      <c r="T649" t="s">
        <v>96</v>
      </c>
      <c r="U649" t="s">
        <v>104</v>
      </c>
      <c r="W649">
        <v>2017000196</v>
      </c>
      <c r="X649">
        <v>50</v>
      </c>
      <c r="Y649">
        <v>48.75</v>
      </c>
      <c r="Z649">
        <v>0</v>
      </c>
      <c r="AA649">
        <v>48.75</v>
      </c>
      <c r="AB649">
        <v>100</v>
      </c>
      <c r="AC649">
        <v>97.5</v>
      </c>
      <c r="AD649">
        <v>100</v>
      </c>
      <c r="AE649">
        <v>97.5</v>
      </c>
      <c r="AF649">
        <v>0</v>
      </c>
      <c r="AG649">
        <v>98</v>
      </c>
    </row>
    <row r="650" spans="1:33" x14ac:dyDescent="0.25">
      <c r="A650">
        <v>100012</v>
      </c>
      <c r="B650" t="s">
        <v>64</v>
      </c>
      <c r="C650" t="s">
        <v>65</v>
      </c>
      <c r="D650" t="s">
        <v>91</v>
      </c>
      <c r="F650" t="s">
        <v>96</v>
      </c>
      <c r="G650" t="s">
        <v>104</v>
      </c>
      <c r="H650">
        <v>2017000197</v>
      </c>
      <c r="I650">
        <v>50</v>
      </c>
      <c r="J650">
        <v>39</v>
      </c>
      <c r="K650">
        <v>100</v>
      </c>
      <c r="L650">
        <v>78</v>
      </c>
      <c r="M650" t="s">
        <v>101</v>
      </c>
      <c r="N650" t="b">
        <f t="shared" si="10"/>
        <v>1</v>
      </c>
      <c r="O650">
        <v>100012</v>
      </c>
      <c r="P650" t="s">
        <v>64</v>
      </c>
      <c r="Q650" t="s">
        <v>65</v>
      </c>
      <c r="R650" t="s">
        <v>91</v>
      </c>
      <c r="T650" t="s">
        <v>96</v>
      </c>
      <c r="U650" t="s">
        <v>104</v>
      </c>
      <c r="W650">
        <v>2017000197</v>
      </c>
      <c r="X650">
        <v>50</v>
      </c>
      <c r="Y650">
        <v>39</v>
      </c>
      <c r="Z650">
        <v>0</v>
      </c>
      <c r="AA650">
        <v>39</v>
      </c>
      <c r="AB650">
        <v>100</v>
      </c>
      <c r="AC650">
        <v>78</v>
      </c>
      <c r="AD650">
        <v>100</v>
      </c>
      <c r="AE650">
        <v>78</v>
      </c>
      <c r="AF650">
        <v>0</v>
      </c>
      <c r="AG650">
        <v>78</v>
      </c>
    </row>
    <row r="651" spans="1:33" x14ac:dyDescent="0.25">
      <c r="A651">
        <v>100012</v>
      </c>
      <c r="B651" t="s">
        <v>64</v>
      </c>
      <c r="C651" t="s">
        <v>65</v>
      </c>
      <c r="D651" t="s">
        <v>91</v>
      </c>
      <c r="F651" t="s">
        <v>96</v>
      </c>
      <c r="G651" t="s">
        <v>104</v>
      </c>
      <c r="H651">
        <v>2017000198</v>
      </c>
      <c r="I651">
        <v>50</v>
      </c>
      <c r="J651">
        <v>50</v>
      </c>
      <c r="K651">
        <v>100</v>
      </c>
      <c r="L651">
        <v>100</v>
      </c>
      <c r="M651" t="s">
        <v>94</v>
      </c>
      <c r="N651" t="b">
        <f t="shared" si="10"/>
        <v>1</v>
      </c>
      <c r="O651">
        <v>100012</v>
      </c>
      <c r="P651" t="s">
        <v>64</v>
      </c>
      <c r="Q651" t="s">
        <v>65</v>
      </c>
      <c r="R651" t="s">
        <v>91</v>
      </c>
      <c r="T651" t="s">
        <v>96</v>
      </c>
      <c r="U651" t="s">
        <v>104</v>
      </c>
      <c r="W651">
        <v>2017000198</v>
      </c>
      <c r="X651">
        <v>50</v>
      </c>
      <c r="Y651">
        <v>50</v>
      </c>
      <c r="Z651">
        <v>0</v>
      </c>
      <c r="AA651">
        <v>50</v>
      </c>
      <c r="AB651">
        <v>100</v>
      </c>
      <c r="AC651">
        <v>100</v>
      </c>
      <c r="AD651">
        <v>100</v>
      </c>
      <c r="AE651">
        <v>100</v>
      </c>
      <c r="AF651">
        <v>0</v>
      </c>
      <c r="AG651">
        <v>100</v>
      </c>
    </row>
    <row r="652" spans="1:33" x14ac:dyDescent="0.25">
      <c r="A652">
        <v>100012</v>
      </c>
      <c r="B652" t="s">
        <v>64</v>
      </c>
      <c r="C652" t="s">
        <v>65</v>
      </c>
      <c r="D652" t="s">
        <v>91</v>
      </c>
      <c r="F652" t="s">
        <v>96</v>
      </c>
      <c r="G652" t="s">
        <v>104</v>
      </c>
      <c r="H652">
        <v>2017000199</v>
      </c>
      <c r="I652">
        <v>50</v>
      </c>
      <c r="J652">
        <v>50</v>
      </c>
      <c r="K652">
        <v>100</v>
      </c>
      <c r="L652">
        <v>100</v>
      </c>
      <c r="M652" t="s">
        <v>94</v>
      </c>
      <c r="N652" t="b">
        <f t="shared" si="10"/>
        <v>1</v>
      </c>
      <c r="O652">
        <v>100012</v>
      </c>
      <c r="P652" t="s">
        <v>64</v>
      </c>
      <c r="Q652" t="s">
        <v>65</v>
      </c>
      <c r="R652" t="s">
        <v>91</v>
      </c>
      <c r="T652" t="s">
        <v>96</v>
      </c>
      <c r="U652" t="s">
        <v>104</v>
      </c>
      <c r="W652">
        <v>2017000199</v>
      </c>
      <c r="X652">
        <v>50</v>
      </c>
      <c r="Y652">
        <v>50</v>
      </c>
      <c r="Z652">
        <v>0</v>
      </c>
      <c r="AA652">
        <v>50</v>
      </c>
      <c r="AB652">
        <v>100</v>
      </c>
      <c r="AC652">
        <v>100</v>
      </c>
      <c r="AD652">
        <v>100</v>
      </c>
      <c r="AE652">
        <v>100</v>
      </c>
      <c r="AF652">
        <v>0</v>
      </c>
      <c r="AG652">
        <v>100</v>
      </c>
    </row>
    <row r="653" spans="1:33" x14ac:dyDescent="0.25">
      <c r="A653">
        <v>100012</v>
      </c>
      <c r="B653" t="s">
        <v>64</v>
      </c>
      <c r="C653" t="s">
        <v>65</v>
      </c>
      <c r="D653" t="s">
        <v>91</v>
      </c>
      <c r="F653" t="s">
        <v>96</v>
      </c>
      <c r="G653" t="s">
        <v>104</v>
      </c>
      <c r="H653">
        <v>2017000200</v>
      </c>
      <c r="I653">
        <v>45</v>
      </c>
      <c r="J653">
        <v>45</v>
      </c>
      <c r="K653">
        <v>100</v>
      </c>
      <c r="L653">
        <v>100</v>
      </c>
      <c r="M653" t="s">
        <v>94</v>
      </c>
      <c r="N653" t="b">
        <f t="shared" si="10"/>
        <v>1</v>
      </c>
      <c r="O653">
        <v>100012</v>
      </c>
      <c r="P653" t="s">
        <v>64</v>
      </c>
      <c r="Q653" t="s">
        <v>65</v>
      </c>
      <c r="R653" t="s">
        <v>91</v>
      </c>
      <c r="T653" t="s">
        <v>96</v>
      </c>
      <c r="U653" t="s">
        <v>104</v>
      </c>
      <c r="W653">
        <v>2017000200</v>
      </c>
      <c r="X653">
        <v>45</v>
      </c>
      <c r="Y653">
        <v>45</v>
      </c>
      <c r="Z653">
        <v>0</v>
      </c>
      <c r="AA653">
        <v>45</v>
      </c>
      <c r="AB653">
        <v>100</v>
      </c>
      <c r="AC653">
        <v>100</v>
      </c>
      <c r="AD653">
        <v>100</v>
      </c>
      <c r="AE653">
        <v>100</v>
      </c>
      <c r="AF653">
        <v>0</v>
      </c>
      <c r="AG653">
        <v>100</v>
      </c>
    </row>
    <row r="654" spans="1:33" x14ac:dyDescent="0.25">
      <c r="A654">
        <v>100012</v>
      </c>
      <c r="B654" t="s">
        <v>64</v>
      </c>
      <c r="C654" t="s">
        <v>65</v>
      </c>
      <c r="D654" t="s">
        <v>91</v>
      </c>
      <c r="F654" t="s">
        <v>96</v>
      </c>
      <c r="G654" t="s">
        <v>104</v>
      </c>
      <c r="H654">
        <v>2017000201</v>
      </c>
      <c r="I654">
        <v>50</v>
      </c>
      <c r="J654">
        <v>50</v>
      </c>
      <c r="K654">
        <v>100</v>
      </c>
      <c r="L654">
        <v>100</v>
      </c>
      <c r="M654" t="s">
        <v>94</v>
      </c>
      <c r="N654" t="b">
        <f t="shared" si="10"/>
        <v>1</v>
      </c>
      <c r="O654">
        <v>100012</v>
      </c>
      <c r="P654" t="s">
        <v>64</v>
      </c>
      <c r="Q654" t="s">
        <v>65</v>
      </c>
      <c r="R654" t="s">
        <v>91</v>
      </c>
      <c r="T654" t="s">
        <v>96</v>
      </c>
      <c r="U654" t="s">
        <v>104</v>
      </c>
      <c r="W654">
        <v>2017000201</v>
      </c>
      <c r="X654">
        <v>50</v>
      </c>
      <c r="Y654">
        <v>50</v>
      </c>
      <c r="Z654">
        <v>0</v>
      </c>
      <c r="AA654">
        <v>50</v>
      </c>
      <c r="AB654">
        <v>100</v>
      </c>
      <c r="AC654">
        <v>100</v>
      </c>
      <c r="AD654">
        <v>100</v>
      </c>
      <c r="AE654">
        <v>100</v>
      </c>
      <c r="AF654">
        <v>0</v>
      </c>
      <c r="AG654">
        <v>100</v>
      </c>
    </row>
    <row r="655" spans="1:33" x14ac:dyDescent="0.25">
      <c r="A655">
        <v>100012</v>
      </c>
      <c r="B655" t="s">
        <v>64</v>
      </c>
      <c r="C655" t="s">
        <v>65</v>
      </c>
      <c r="D655" t="s">
        <v>91</v>
      </c>
      <c r="F655" t="s">
        <v>96</v>
      </c>
      <c r="G655" t="s">
        <v>104</v>
      </c>
      <c r="H655">
        <v>2017000202</v>
      </c>
      <c r="I655">
        <v>50</v>
      </c>
      <c r="J655">
        <v>50</v>
      </c>
      <c r="K655">
        <v>100</v>
      </c>
      <c r="L655">
        <v>100</v>
      </c>
      <c r="M655" t="s">
        <v>94</v>
      </c>
      <c r="N655" t="b">
        <f t="shared" si="10"/>
        <v>1</v>
      </c>
      <c r="O655">
        <v>100012</v>
      </c>
      <c r="P655" t="s">
        <v>64</v>
      </c>
      <c r="Q655" t="s">
        <v>65</v>
      </c>
      <c r="R655" t="s">
        <v>91</v>
      </c>
      <c r="T655" t="s">
        <v>96</v>
      </c>
      <c r="U655" t="s">
        <v>104</v>
      </c>
      <c r="W655">
        <v>2017000202</v>
      </c>
      <c r="X655">
        <v>50</v>
      </c>
      <c r="Y655">
        <v>50</v>
      </c>
      <c r="Z655">
        <v>0</v>
      </c>
      <c r="AA655">
        <v>50</v>
      </c>
      <c r="AB655">
        <v>100</v>
      </c>
      <c r="AC655">
        <v>100</v>
      </c>
      <c r="AD655">
        <v>100</v>
      </c>
      <c r="AE655">
        <v>100</v>
      </c>
      <c r="AF655">
        <v>0</v>
      </c>
      <c r="AG655">
        <v>100</v>
      </c>
    </row>
    <row r="656" spans="1:33" x14ac:dyDescent="0.25">
      <c r="A656">
        <v>100012</v>
      </c>
      <c r="B656" t="s">
        <v>64</v>
      </c>
      <c r="C656" t="s">
        <v>65</v>
      </c>
      <c r="D656" t="s">
        <v>91</v>
      </c>
      <c r="F656" t="s">
        <v>96</v>
      </c>
      <c r="G656" t="s">
        <v>104</v>
      </c>
      <c r="H656">
        <v>2017000203</v>
      </c>
      <c r="I656">
        <v>45</v>
      </c>
      <c r="J656">
        <v>45</v>
      </c>
      <c r="K656">
        <v>100</v>
      </c>
      <c r="L656">
        <v>100</v>
      </c>
      <c r="M656" t="s">
        <v>94</v>
      </c>
      <c r="N656" t="b">
        <f t="shared" si="10"/>
        <v>1</v>
      </c>
      <c r="O656">
        <v>100012</v>
      </c>
      <c r="P656" t="s">
        <v>64</v>
      </c>
      <c r="Q656" t="s">
        <v>65</v>
      </c>
      <c r="R656" t="s">
        <v>91</v>
      </c>
      <c r="T656" t="s">
        <v>96</v>
      </c>
      <c r="U656" t="s">
        <v>104</v>
      </c>
      <c r="W656">
        <v>2017000203</v>
      </c>
      <c r="X656">
        <v>45</v>
      </c>
      <c r="Y656">
        <v>45</v>
      </c>
      <c r="Z656">
        <v>0</v>
      </c>
      <c r="AA656">
        <v>45</v>
      </c>
      <c r="AB656">
        <v>100</v>
      </c>
      <c r="AC656">
        <v>100</v>
      </c>
      <c r="AD656">
        <v>100</v>
      </c>
      <c r="AE656">
        <v>100</v>
      </c>
      <c r="AF656">
        <v>0</v>
      </c>
      <c r="AG656">
        <v>100</v>
      </c>
    </row>
    <row r="657" spans="1:33" x14ac:dyDescent="0.25">
      <c r="A657">
        <v>100012</v>
      </c>
      <c r="B657" t="s">
        <v>64</v>
      </c>
      <c r="C657" t="s">
        <v>65</v>
      </c>
      <c r="D657" t="s">
        <v>91</v>
      </c>
      <c r="F657" t="s">
        <v>96</v>
      </c>
      <c r="G657" t="s">
        <v>104</v>
      </c>
      <c r="H657">
        <v>2017000204</v>
      </c>
      <c r="I657">
        <v>45</v>
      </c>
      <c r="J657">
        <v>40</v>
      </c>
      <c r="K657">
        <v>100</v>
      </c>
      <c r="L657">
        <v>89</v>
      </c>
      <c r="M657" t="s">
        <v>95</v>
      </c>
      <c r="N657" t="b">
        <f t="shared" si="10"/>
        <v>1</v>
      </c>
      <c r="O657">
        <v>100012</v>
      </c>
      <c r="P657" t="s">
        <v>64</v>
      </c>
      <c r="Q657" t="s">
        <v>65</v>
      </c>
      <c r="R657" t="s">
        <v>91</v>
      </c>
      <c r="T657" t="s">
        <v>96</v>
      </c>
      <c r="U657" t="s">
        <v>104</v>
      </c>
      <c r="W657">
        <v>2017000204</v>
      </c>
      <c r="X657">
        <v>45</v>
      </c>
      <c r="Y657">
        <v>40</v>
      </c>
      <c r="Z657">
        <v>0</v>
      </c>
      <c r="AA657">
        <v>40</v>
      </c>
      <c r="AB657">
        <v>100</v>
      </c>
      <c r="AC657">
        <v>88.888800000000003</v>
      </c>
      <c r="AD657">
        <v>100</v>
      </c>
      <c r="AE657">
        <v>88.888800000000003</v>
      </c>
      <c r="AF657">
        <v>0</v>
      </c>
      <c r="AG657">
        <v>89</v>
      </c>
    </row>
    <row r="658" spans="1:33" x14ac:dyDescent="0.25">
      <c r="A658">
        <v>100012</v>
      </c>
      <c r="B658" t="s">
        <v>64</v>
      </c>
      <c r="C658" t="s">
        <v>65</v>
      </c>
      <c r="D658" t="s">
        <v>91</v>
      </c>
      <c r="F658" t="s">
        <v>96</v>
      </c>
      <c r="G658" t="s">
        <v>104</v>
      </c>
      <c r="H658">
        <v>2017000205</v>
      </c>
      <c r="I658">
        <v>50</v>
      </c>
      <c r="J658">
        <v>49</v>
      </c>
      <c r="K658">
        <v>100</v>
      </c>
      <c r="L658">
        <v>98</v>
      </c>
      <c r="M658" t="s">
        <v>94</v>
      </c>
      <c r="N658" t="b">
        <f t="shared" si="10"/>
        <v>1</v>
      </c>
      <c r="O658">
        <v>100012</v>
      </c>
      <c r="P658" t="s">
        <v>64</v>
      </c>
      <c r="Q658" t="s">
        <v>65</v>
      </c>
      <c r="R658" t="s">
        <v>91</v>
      </c>
      <c r="T658" t="s">
        <v>96</v>
      </c>
      <c r="U658" t="s">
        <v>104</v>
      </c>
      <c r="W658">
        <v>2017000205</v>
      </c>
      <c r="X658">
        <v>50</v>
      </c>
      <c r="Y658">
        <v>49</v>
      </c>
      <c r="Z658">
        <v>0</v>
      </c>
      <c r="AA658">
        <v>49</v>
      </c>
      <c r="AB658">
        <v>100</v>
      </c>
      <c r="AC658">
        <v>98</v>
      </c>
      <c r="AD658">
        <v>100</v>
      </c>
      <c r="AE658">
        <v>98</v>
      </c>
      <c r="AF658">
        <v>0</v>
      </c>
      <c r="AG658">
        <v>98</v>
      </c>
    </row>
    <row r="659" spans="1:33" x14ac:dyDescent="0.25">
      <c r="A659">
        <v>100012</v>
      </c>
      <c r="B659" t="s">
        <v>64</v>
      </c>
      <c r="C659" t="s">
        <v>65</v>
      </c>
      <c r="D659" t="s">
        <v>91</v>
      </c>
      <c r="F659" t="s">
        <v>96</v>
      </c>
      <c r="G659" t="s">
        <v>104</v>
      </c>
      <c r="H659">
        <v>2017000207</v>
      </c>
      <c r="I659">
        <v>50</v>
      </c>
      <c r="J659">
        <v>50</v>
      </c>
      <c r="K659">
        <v>100</v>
      </c>
      <c r="L659">
        <v>100</v>
      </c>
      <c r="M659" t="s">
        <v>94</v>
      </c>
      <c r="N659" t="b">
        <f t="shared" si="10"/>
        <v>1</v>
      </c>
      <c r="O659">
        <v>100012</v>
      </c>
      <c r="P659" t="s">
        <v>64</v>
      </c>
      <c r="Q659" t="s">
        <v>65</v>
      </c>
      <c r="R659" t="s">
        <v>91</v>
      </c>
      <c r="T659" t="s">
        <v>96</v>
      </c>
      <c r="U659" t="s">
        <v>104</v>
      </c>
      <c r="W659">
        <v>2017000207</v>
      </c>
      <c r="X659">
        <v>50</v>
      </c>
      <c r="Y659">
        <v>50</v>
      </c>
      <c r="Z659">
        <v>0</v>
      </c>
      <c r="AA659">
        <v>50</v>
      </c>
      <c r="AB659">
        <v>100</v>
      </c>
      <c r="AC659">
        <v>100</v>
      </c>
      <c r="AD659">
        <v>100</v>
      </c>
      <c r="AE659">
        <v>100</v>
      </c>
      <c r="AF659">
        <v>0</v>
      </c>
      <c r="AG659">
        <v>100</v>
      </c>
    </row>
    <row r="660" spans="1:33" x14ac:dyDescent="0.25">
      <c r="A660">
        <v>100012</v>
      </c>
      <c r="B660" t="s">
        <v>64</v>
      </c>
      <c r="C660" t="s">
        <v>65</v>
      </c>
      <c r="D660" t="s">
        <v>91</v>
      </c>
      <c r="F660" t="s">
        <v>96</v>
      </c>
      <c r="G660" t="s">
        <v>104</v>
      </c>
      <c r="H660">
        <v>2017000208</v>
      </c>
      <c r="I660">
        <v>50</v>
      </c>
      <c r="J660">
        <v>47</v>
      </c>
      <c r="K660">
        <v>100</v>
      </c>
      <c r="L660">
        <v>94</v>
      </c>
      <c r="M660" t="s">
        <v>94</v>
      </c>
      <c r="N660" t="b">
        <f t="shared" si="10"/>
        <v>1</v>
      </c>
      <c r="O660">
        <v>100012</v>
      </c>
      <c r="P660" t="s">
        <v>64</v>
      </c>
      <c r="Q660" t="s">
        <v>65</v>
      </c>
      <c r="R660" t="s">
        <v>91</v>
      </c>
      <c r="T660" t="s">
        <v>96</v>
      </c>
      <c r="U660" t="s">
        <v>104</v>
      </c>
      <c r="W660">
        <v>2017000208</v>
      </c>
      <c r="X660">
        <v>50</v>
      </c>
      <c r="Y660">
        <v>47</v>
      </c>
      <c r="Z660">
        <v>0</v>
      </c>
      <c r="AA660">
        <v>47</v>
      </c>
      <c r="AB660">
        <v>100</v>
      </c>
      <c r="AC660">
        <v>94</v>
      </c>
      <c r="AD660">
        <v>100</v>
      </c>
      <c r="AE660">
        <v>94</v>
      </c>
      <c r="AF660">
        <v>0</v>
      </c>
      <c r="AG660">
        <v>94</v>
      </c>
    </row>
    <row r="661" spans="1:33" x14ac:dyDescent="0.25">
      <c r="A661">
        <v>100012</v>
      </c>
      <c r="B661" t="s">
        <v>64</v>
      </c>
      <c r="C661" t="s">
        <v>65</v>
      </c>
      <c r="D661" t="s">
        <v>91</v>
      </c>
      <c r="F661" t="s">
        <v>96</v>
      </c>
      <c r="G661" t="s">
        <v>104</v>
      </c>
      <c r="H661">
        <v>2017000209</v>
      </c>
      <c r="I661">
        <v>50</v>
      </c>
      <c r="J661">
        <v>49</v>
      </c>
      <c r="K661">
        <v>100</v>
      </c>
      <c r="L661">
        <v>98</v>
      </c>
      <c r="M661" t="s">
        <v>94</v>
      </c>
      <c r="N661" t="b">
        <f t="shared" si="10"/>
        <v>1</v>
      </c>
      <c r="O661">
        <v>100012</v>
      </c>
      <c r="P661" t="s">
        <v>64</v>
      </c>
      <c r="Q661" t="s">
        <v>65</v>
      </c>
      <c r="R661" t="s">
        <v>91</v>
      </c>
      <c r="T661" t="s">
        <v>96</v>
      </c>
      <c r="U661" t="s">
        <v>104</v>
      </c>
      <c r="W661">
        <v>2017000209</v>
      </c>
      <c r="X661">
        <v>50</v>
      </c>
      <c r="Y661">
        <v>49</v>
      </c>
      <c r="Z661">
        <v>0</v>
      </c>
      <c r="AA661">
        <v>49</v>
      </c>
      <c r="AB661">
        <v>100</v>
      </c>
      <c r="AC661">
        <v>98</v>
      </c>
      <c r="AD661">
        <v>100</v>
      </c>
      <c r="AE661">
        <v>98</v>
      </c>
      <c r="AF661">
        <v>0</v>
      </c>
      <c r="AG661">
        <v>98</v>
      </c>
    </row>
    <row r="662" spans="1:33" x14ac:dyDescent="0.25">
      <c r="A662">
        <v>100012</v>
      </c>
      <c r="B662" t="s">
        <v>64</v>
      </c>
      <c r="C662" t="s">
        <v>65</v>
      </c>
      <c r="D662" t="s">
        <v>91</v>
      </c>
      <c r="F662" t="s">
        <v>96</v>
      </c>
      <c r="G662" t="s">
        <v>104</v>
      </c>
      <c r="H662">
        <v>2017000210</v>
      </c>
      <c r="I662">
        <v>45</v>
      </c>
      <c r="J662">
        <v>42</v>
      </c>
      <c r="K662">
        <v>100</v>
      </c>
      <c r="L662">
        <v>93</v>
      </c>
      <c r="M662" t="s">
        <v>94</v>
      </c>
      <c r="N662" t="b">
        <f t="shared" si="10"/>
        <v>1</v>
      </c>
      <c r="O662">
        <v>100012</v>
      </c>
      <c r="P662" t="s">
        <v>64</v>
      </c>
      <c r="Q662" t="s">
        <v>65</v>
      </c>
      <c r="R662" t="s">
        <v>91</v>
      </c>
      <c r="T662" t="s">
        <v>96</v>
      </c>
      <c r="U662" t="s">
        <v>104</v>
      </c>
      <c r="W662">
        <v>2017000210</v>
      </c>
      <c r="X662">
        <v>45</v>
      </c>
      <c r="Y662">
        <v>42</v>
      </c>
      <c r="Z662">
        <v>0</v>
      </c>
      <c r="AA662">
        <v>42</v>
      </c>
      <c r="AB662">
        <v>100</v>
      </c>
      <c r="AC662">
        <v>93.333299999999994</v>
      </c>
      <c r="AD662">
        <v>100</v>
      </c>
      <c r="AE662">
        <v>93.333299999999994</v>
      </c>
      <c r="AF662">
        <v>0</v>
      </c>
      <c r="AG662">
        <v>93</v>
      </c>
    </row>
    <row r="663" spans="1:33" x14ac:dyDescent="0.25">
      <c r="A663">
        <v>100012</v>
      </c>
      <c r="B663" t="s">
        <v>64</v>
      </c>
      <c r="C663" t="s">
        <v>65</v>
      </c>
      <c r="D663" t="s">
        <v>91</v>
      </c>
      <c r="F663" t="s">
        <v>67</v>
      </c>
      <c r="G663" t="s">
        <v>104</v>
      </c>
      <c r="H663">
        <v>2017000211</v>
      </c>
      <c r="I663">
        <v>50</v>
      </c>
      <c r="J663">
        <v>47</v>
      </c>
      <c r="K663">
        <v>100</v>
      </c>
      <c r="L663">
        <v>94</v>
      </c>
      <c r="M663" t="s">
        <v>94</v>
      </c>
      <c r="N663" t="b">
        <f t="shared" si="10"/>
        <v>1</v>
      </c>
      <c r="O663">
        <v>100012</v>
      </c>
      <c r="P663" t="s">
        <v>64</v>
      </c>
      <c r="Q663" t="s">
        <v>65</v>
      </c>
      <c r="R663" t="s">
        <v>91</v>
      </c>
      <c r="T663" t="s">
        <v>67</v>
      </c>
      <c r="U663" t="s">
        <v>104</v>
      </c>
      <c r="W663">
        <v>2017000211</v>
      </c>
      <c r="X663">
        <v>50</v>
      </c>
      <c r="Y663">
        <v>47</v>
      </c>
      <c r="Z663">
        <v>0</v>
      </c>
      <c r="AA663">
        <v>47</v>
      </c>
      <c r="AB663">
        <v>100</v>
      </c>
      <c r="AC663">
        <v>94</v>
      </c>
      <c r="AD663">
        <v>100</v>
      </c>
      <c r="AE663">
        <v>94</v>
      </c>
      <c r="AF663">
        <v>0</v>
      </c>
      <c r="AG663">
        <v>94</v>
      </c>
    </row>
    <row r="664" spans="1:33" x14ac:dyDescent="0.25">
      <c r="A664">
        <v>100012</v>
      </c>
      <c r="B664" t="s">
        <v>64</v>
      </c>
      <c r="C664" t="s">
        <v>65</v>
      </c>
      <c r="D664" t="s">
        <v>91</v>
      </c>
      <c r="F664" t="s">
        <v>96</v>
      </c>
      <c r="G664" t="s">
        <v>104</v>
      </c>
      <c r="H664">
        <v>2017000212</v>
      </c>
      <c r="I664">
        <v>50</v>
      </c>
      <c r="J664">
        <v>46</v>
      </c>
      <c r="K664">
        <v>100</v>
      </c>
      <c r="L664">
        <v>92</v>
      </c>
      <c r="M664" t="s">
        <v>94</v>
      </c>
      <c r="N664" t="b">
        <f t="shared" si="10"/>
        <v>1</v>
      </c>
      <c r="O664">
        <v>100012</v>
      </c>
      <c r="P664" t="s">
        <v>64</v>
      </c>
      <c r="Q664" t="s">
        <v>65</v>
      </c>
      <c r="R664" t="s">
        <v>91</v>
      </c>
      <c r="T664" t="s">
        <v>96</v>
      </c>
      <c r="U664" t="s">
        <v>104</v>
      </c>
      <c r="W664">
        <v>2017000212</v>
      </c>
      <c r="X664">
        <v>50</v>
      </c>
      <c r="Y664">
        <v>46</v>
      </c>
      <c r="Z664">
        <v>0</v>
      </c>
      <c r="AA664">
        <v>46</v>
      </c>
      <c r="AB664">
        <v>100</v>
      </c>
      <c r="AC664">
        <v>92</v>
      </c>
      <c r="AD664">
        <v>100</v>
      </c>
      <c r="AE664">
        <v>92</v>
      </c>
      <c r="AF664">
        <v>0</v>
      </c>
      <c r="AG664">
        <v>92</v>
      </c>
    </row>
    <row r="665" spans="1:33" x14ac:dyDescent="0.25">
      <c r="A665">
        <v>100012</v>
      </c>
      <c r="B665" t="s">
        <v>64</v>
      </c>
      <c r="C665" t="s">
        <v>65</v>
      </c>
      <c r="D665" t="s">
        <v>91</v>
      </c>
      <c r="F665" t="s">
        <v>96</v>
      </c>
      <c r="G665" t="s">
        <v>104</v>
      </c>
      <c r="H665">
        <v>2017000213</v>
      </c>
      <c r="I665">
        <v>50</v>
      </c>
      <c r="J665">
        <v>44</v>
      </c>
      <c r="K665">
        <v>100</v>
      </c>
      <c r="L665">
        <v>88</v>
      </c>
      <c r="M665" t="s">
        <v>95</v>
      </c>
      <c r="N665" t="b">
        <f t="shared" si="10"/>
        <v>1</v>
      </c>
      <c r="O665">
        <v>100012</v>
      </c>
      <c r="P665" t="s">
        <v>64</v>
      </c>
      <c r="Q665" t="s">
        <v>65</v>
      </c>
      <c r="R665" t="s">
        <v>91</v>
      </c>
      <c r="T665" t="s">
        <v>96</v>
      </c>
      <c r="U665" t="s">
        <v>104</v>
      </c>
      <c r="W665">
        <v>2017000213</v>
      </c>
      <c r="X665">
        <v>50</v>
      </c>
      <c r="Y665">
        <v>44</v>
      </c>
      <c r="Z665">
        <v>0</v>
      </c>
      <c r="AA665">
        <v>44</v>
      </c>
      <c r="AB665">
        <v>100</v>
      </c>
      <c r="AC665">
        <v>88</v>
      </c>
      <c r="AD665">
        <v>100</v>
      </c>
      <c r="AE665">
        <v>88</v>
      </c>
      <c r="AF665">
        <v>0</v>
      </c>
      <c r="AG665">
        <v>88</v>
      </c>
    </row>
    <row r="666" spans="1:33" x14ac:dyDescent="0.25">
      <c r="A666">
        <v>100012</v>
      </c>
      <c r="B666" t="s">
        <v>64</v>
      </c>
      <c r="C666" t="s">
        <v>65</v>
      </c>
      <c r="D666" t="s">
        <v>91</v>
      </c>
      <c r="F666" t="s">
        <v>67</v>
      </c>
      <c r="G666" t="s">
        <v>104</v>
      </c>
      <c r="H666">
        <v>2018000047</v>
      </c>
      <c r="I666">
        <v>50</v>
      </c>
      <c r="J666">
        <v>50</v>
      </c>
      <c r="K666">
        <v>100</v>
      </c>
      <c r="L666">
        <v>100</v>
      </c>
      <c r="M666" t="s">
        <v>94</v>
      </c>
      <c r="N666" t="b">
        <f t="shared" si="10"/>
        <v>1</v>
      </c>
      <c r="O666">
        <v>100012</v>
      </c>
      <c r="P666" t="s">
        <v>64</v>
      </c>
      <c r="Q666" t="s">
        <v>65</v>
      </c>
      <c r="R666" t="s">
        <v>91</v>
      </c>
      <c r="T666" t="s">
        <v>67</v>
      </c>
      <c r="U666" t="s">
        <v>104</v>
      </c>
      <c r="W666">
        <v>2018000047</v>
      </c>
      <c r="X666">
        <v>50</v>
      </c>
      <c r="Y666">
        <v>50</v>
      </c>
      <c r="Z666">
        <v>0</v>
      </c>
      <c r="AA666">
        <v>50</v>
      </c>
      <c r="AB666">
        <v>100</v>
      </c>
      <c r="AC666">
        <v>100</v>
      </c>
      <c r="AD666">
        <v>100</v>
      </c>
      <c r="AE666">
        <v>100</v>
      </c>
      <c r="AF666">
        <v>0</v>
      </c>
      <c r="AG666">
        <v>100</v>
      </c>
    </row>
    <row r="667" spans="1:33" x14ac:dyDescent="0.25">
      <c r="A667">
        <v>100012</v>
      </c>
      <c r="B667" t="s">
        <v>64</v>
      </c>
      <c r="C667" t="s">
        <v>65</v>
      </c>
      <c r="D667" t="s">
        <v>91</v>
      </c>
      <c r="F667" t="s">
        <v>92</v>
      </c>
      <c r="G667" t="s">
        <v>104</v>
      </c>
      <c r="H667">
        <v>2018000090</v>
      </c>
      <c r="I667">
        <v>50</v>
      </c>
      <c r="J667">
        <v>43</v>
      </c>
      <c r="K667">
        <v>100</v>
      </c>
      <c r="L667">
        <v>86</v>
      </c>
      <c r="M667" t="s">
        <v>95</v>
      </c>
      <c r="N667" t="b">
        <f t="shared" si="10"/>
        <v>1</v>
      </c>
      <c r="O667">
        <v>100012</v>
      </c>
      <c r="P667" t="s">
        <v>64</v>
      </c>
      <c r="Q667" t="s">
        <v>65</v>
      </c>
      <c r="R667" t="s">
        <v>91</v>
      </c>
      <c r="T667" t="s">
        <v>92</v>
      </c>
      <c r="U667" t="s">
        <v>104</v>
      </c>
      <c r="W667">
        <v>2018000090</v>
      </c>
      <c r="X667">
        <v>50</v>
      </c>
      <c r="Y667">
        <v>43</v>
      </c>
      <c r="Z667">
        <v>0</v>
      </c>
      <c r="AA667">
        <v>43</v>
      </c>
      <c r="AB667">
        <v>100</v>
      </c>
      <c r="AC667">
        <v>86</v>
      </c>
      <c r="AD667">
        <v>100</v>
      </c>
      <c r="AE667">
        <v>86</v>
      </c>
      <c r="AF667">
        <v>0</v>
      </c>
      <c r="AG667">
        <v>86</v>
      </c>
    </row>
    <row r="668" spans="1:33" x14ac:dyDescent="0.25">
      <c r="A668">
        <v>100012</v>
      </c>
      <c r="B668" t="s">
        <v>64</v>
      </c>
      <c r="C668" t="s">
        <v>65</v>
      </c>
      <c r="D668" t="s">
        <v>91</v>
      </c>
      <c r="F668" t="s">
        <v>97</v>
      </c>
      <c r="G668" t="s">
        <v>104</v>
      </c>
      <c r="H668">
        <v>2018000108</v>
      </c>
      <c r="I668">
        <v>55</v>
      </c>
      <c r="J668">
        <v>45.75</v>
      </c>
      <c r="K668">
        <v>100</v>
      </c>
      <c r="L668">
        <v>83</v>
      </c>
      <c r="M668" t="s">
        <v>95</v>
      </c>
      <c r="N668" t="b">
        <f t="shared" si="10"/>
        <v>1</v>
      </c>
      <c r="O668">
        <v>100012</v>
      </c>
      <c r="P668" t="s">
        <v>64</v>
      </c>
      <c r="Q668" t="s">
        <v>65</v>
      </c>
      <c r="R668" t="s">
        <v>91</v>
      </c>
      <c r="T668" t="s">
        <v>97</v>
      </c>
      <c r="U668" t="s">
        <v>104</v>
      </c>
      <c r="W668">
        <v>2018000108</v>
      </c>
      <c r="X668">
        <v>55</v>
      </c>
      <c r="Y668">
        <v>45.75</v>
      </c>
      <c r="Z668">
        <v>0</v>
      </c>
      <c r="AA668">
        <v>45.75</v>
      </c>
      <c r="AB668">
        <v>100</v>
      </c>
      <c r="AC668">
        <v>83.181799999999996</v>
      </c>
      <c r="AD668">
        <v>100</v>
      </c>
      <c r="AE668">
        <v>83.181799999999996</v>
      </c>
      <c r="AF668">
        <v>0</v>
      </c>
      <c r="AG668">
        <v>83</v>
      </c>
    </row>
    <row r="669" spans="1:33" x14ac:dyDescent="0.25">
      <c r="A669">
        <v>100012</v>
      </c>
      <c r="B669" t="s">
        <v>64</v>
      </c>
      <c r="C669" t="s">
        <v>65</v>
      </c>
      <c r="D669" t="s">
        <v>91</v>
      </c>
      <c r="F669" t="s">
        <v>67</v>
      </c>
      <c r="G669" t="s">
        <v>104</v>
      </c>
      <c r="H669">
        <v>2018000160</v>
      </c>
      <c r="I669">
        <v>50</v>
      </c>
      <c r="J669">
        <v>50</v>
      </c>
      <c r="K669">
        <v>100</v>
      </c>
      <c r="L669">
        <v>100</v>
      </c>
      <c r="M669" t="s">
        <v>94</v>
      </c>
      <c r="N669" t="b">
        <f t="shared" si="10"/>
        <v>1</v>
      </c>
      <c r="O669">
        <v>100012</v>
      </c>
      <c r="P669" t="s">
        <v>64</v>
      </c>
      <c r="Q669" t="s">
        <v>65</v>
      </c>
      <c r="R669" t="s">
        <v>91</v>
      </c>
      <c r="T669" t="s">
        <v>67</v>
      </c>
      <c r="U669" t="s">
        <v>104</v>
      </c>
      <c r="W669">
        <v>2018000160</v>
      </c>
      <c r="X669">
        <v>50</v>
      </c>
      <c r="Y669">
        <v>50</v>
      </c>
      <c r="Z669">
        <v>0</v>
      </c>
      <c r="AA669">
        <v>50</v>
      </c>
      <c r="AB669">
        <v>100</v>
      </c>
      <c r="AC669">
        <v>100</v>
      </c>
      <c r="AD669">
        <v>100</v>
      </c>
      <c r="AE669">
        <v>100</v>
      </c>
      <c r="AF669">
        <v>0</v>
      </c>
      <c r="AG669">
        <v>100</v>
      </c>
    </row>
    <row r="670" spans="1:33" x14ac:dyDescent="0.25">
      <c r="A670">
        <v>100012</v>
      </c>
      <c r="B670" t="s">
        <v>64</v>
      </c>
      <c r="C670" t="s">
        <v>65</v>
      </c>
      <c r="D670" t="s">
        <v>91</v>
      </c>
      <c r="F670" t="s">
        <v>92</v>
      </c>
      <c r="G670" t="s">
        <v>104</v>
      </c>
      <c r="H670">
        <v>2018000187</v>
      </c>
      <c r="I670">
        <v>55</v>
      </c>
      <c r="J670">
        <v>53.75</v>
      </c>
      <c r="K670">
        <v>100</v>
      </c>
      <c r="L670">
        <v>98</v>
      </c>
      <c r="M670" t="s">
        <v>94</v>
      </c>
      <c r="N670" t="b">
        <f t="shared" si="10"/>
        <v>1</v>
      </c>
      <c r="O670">
        <v>100012</v>
      </c>
      <c r="P670" t="s">
        <v>64</v>
      </c>
      <c r="Q670" t="s">
        <v>65</v>
      </c>
      <c r="R670" t="s">
        <v>91</v>
      </c>
      <c r="T670" t="s">
        <v>92</v>
      </c>
      <c r="U670" t="s">
        <v>104</v>
      </c>
      <c r="W670">
        <v>2018000187</v>
      </c>
      <c r="X670">
        <v>55</v>
      </c>
      <c r="Y670">
        <v>53.75</v>
      </c>
      <c r="Z670">
        <v>0</v>
      </c>
      <c r="AA670">
        <v>53.75</v>
      </c>
      <c r="AB670">
        <v>100</v>
      </c>
      <c r="AC670">
        <v>97.727199999999996</v>
      </c>
      <c r="AD670">
        <v>100</v>
      </c>
      <c r="AE670">
        <v>97.727199999999996</v>
      </c>
      <c r="AF670">
        <v>0</v>
      </c>
      <c r="AG670">
        <v>98</v>
      </c>
    </row>
    <row r="671" spans="1:33" x14ac:dyDescent="0.25">
      <c r="A671">
        <v>100012</v>
      </c>
      <c r="B671" t="s">
        <v>64</v>
      </c>
      <c r="C671" t="s">
        <v>65</v>
      </c>
      <c r="D671" t="s">
        <v>91</v>
      </c>
      <c r="F671" t="s">
        <v>92</v>
      </c>
      <c r="G671" t="s">
        <v>104</v>
      </c>
      <c r="H671">
        <v>2018000218</v>
      </c>
      <c r="I671">
        <v>55</v>
      </c>
      <c r="J671">
        <v>53.75</v>
      </c>
      <c r="K671">
        <v>100</v>
      </c>
      <c r="L671">
        <v>98</v>
      </c>
      <c r="M671" t="s">
        <v>94</v>
      </c>
      <c r="N671" t="b">
        <f t="shared" si="10"/>
        <v>1</v>
      </c>
      <c r="O671">
        <v>100012</v>
      </c>
      <c r="P671" t="s">
        <v>64</v>
      </c>
      <c r="Q671" t="s">
        <v>65</v>
      </c>
      <c r="R671" t="s">
        <v>91</v>
      </c>
      <c r="T671" t="s">
        <v>92</v>
      </c>
      <c r="U671" t="s">
        <v>104</v>
      </c>
      <c r="W671">
        <v>2018000218</v>
      </c>
      <c r="X671">
        <v>55</v>
      </c>
      <c r="Y671">
        <v>53.75</v>
      </c>
      <c r="Z671">
        <v>0</v>
      </c>
      <c r="AA671">
        <v>53.75</v>
      </c>
      <c r="AB671">
        <v>100</v>
      </c>
      <c r="AC671">
        <v>97.727199999999996</v>
      </c>
      <c r="AD671">
        <v>100</v>
      </c>
      <c r="AE671">
        <v>97.727199999999996</v>
      </c>
      <c r="AF671">
        <v>0</v>
      </c>
      <c r="AG671">
        <v>98</v>
      </c>
    </row>
    <row r="672" spans="1:33" x14ac:dyDescent="0.25">
      <c r="A672">
        <v>100012</v>
      </c>
      <c r="B672" t="s">
        <v>64</v>
      </c>
      <c r="C672" t="s">
        <v>65</v>
      </c>
      <c r="D672" t="s">
        <v>91</v>
      </c>
      <c r="F672" t="s">
        <v>92</v>
      </c>
      <c r="G672" t="s">
        <v>104</v>
      </c>
      <c r="H672">
        <v>2018000242</v>
      </c>
      <c r="I672">
        <v>50</v>
      </c>
      <c r="J672">
        <v>39</v>
      </c>
      <c r="K672">
        <v>100</v>
      </c>
      <c r="L672">
        <v>78</v>
      </c>
      <c r="M672" t="s">
        <v>101</v>
      </c>
      <c r="N672" t="b">
        <f t="shared" si="10"/>
        <v>1</v>
      </c>
      <c r="O672">
        <v>100012</v>
      </c>
      <c r="P672" t="s">
        <v>64</v>
      </c>
      <c r="Q672" t="s">
        <v>65</v>
      </c>
      <c r="R672" t="s">
        <v>91</v>
      </c>
      <c r="T672" t="s">
        <v>92</v>
      </c>
      <c r="U672" t="s">
        <v>104</v>
      </c>
      <c r="W672">
        <v>2018000242</v>
      </c>
      <c r="X672">
        <v>50</v>
      </c>
      <c r="Y672">
        <v>39</v>
      </c>
      <c r="Z672">
        <v>0</v>
      </c>
      <c r="AA672">
        <v>39</v>
      </c>
      <c r="AB672">
        <v>100</v>
      </c>
      <c r="AC672">
        <v>78</v>
      </c>
      <c r="AD672">
        <v>100</v>
      </c>
      <c r="AE672">
        <v>78</v>
      </c>
      <c r="AF672">
        <v>0</v>
      </c>
      <c r="AG672">
        <v>78</v>
      </c>
    </row>
    <row r="673" spans="1:33" x14ac:dyDescent="0.25">
      <c r="A673">
        <v>100012</v>
      </c>
      <c r="B673" t="s">
        <v>64</v>
      </c>
      <c r="C673" t="s">
        <v>65</v>
      </c>
      <c r="D673" t="s">
        <v>91</v>
      </c>
      <c r="F673" t="s">
        <v>96</v>
      </c>
      <c r="G673" t="s">
        <v>104</v>
      </c>
      <c r="H673">
        <v>2018000259</v>
      </c>
      <c r="I673">
        <v>45</v>
      </c>
      <c r="J673">
        <v>45</v>
      </c>
      <c r="K673">
        <v>100</v>
      </c>
      <c r="L673">
        <v>100</v>
      </c>
      <c r="M673" t="s">
        <v>94</v>
      </c>
      <c r="N673" t="b">
        <f t="shared" si="10"/>
        <v>1</v>
      </c>
      <c r="O673">
        <v>100012</v>
      </c>
      <c r="P673" t="s">
        <v>64</v>
      </c>
      <c r="Q673" t="s">
        <v>65</v>
      </c>
      <c r="R673" t="s">
        <v>91</v>
      </c>
      <c r="T673" t="s">
        <v>96</v>
      </c>
      <c r="U673" t="s">
        <v>104</v>
      </c>
      <c r="W673">
        <v>2018000259</v>
      </c>
      <c r="X673">
        <v>45</v>
      </c>
      <c r="Y673">
        <v>45</v>
      </c>
      <c r="Z673">
        <v>0</v>
      </c>
      <c r="AA673">
        <v>45</v>
      </c>
      <c r="AB673">
        <v>100</v>
      </c>
      <c r="AC673">
        <v>100</v>
      </c>
      <c r="AD673">
        <v>100</v>
      </c>
      <c r="AE673">
        <v>100</v>
      </c>
      <c r="AF673">
        <v>0</v>
      </c>
      <c r="AG673">
        <v>100</v>
      </c>
    </row>
    <row r="674" spans="1:33" x14ac:dyDescent="0.25">
      <c r="A674">
        <v>100012</v>
      </c>
      <c r="B674" t="s">
        <v>64</v>
      </c>
      <c r="C674" t="s">
        <v>65</v>
      </c>
      <c r="D674" t="s">
        <v>91</v>
      </c>
      <c r="F674" t="s">
        <v>97</v>
      </c>
      <c r="G674" t="s">
        <v>104</v>
      </c>
      <c r="H674">
        <v>2018000314</v>
      </c>
      <c r="I674">
        <v>50</v>
      </c>
      <c r="J674">
        <v>48</v>
      </c>
      <c r="K674">
        <v>100</v>
      </c>
      <c r="L674">
        <v>96</v>
      </c>
      <c r="M674" t="s">
        <v>94</v>
      </c>
      <c r="N674" t="b">
        <f t="shared" si="10"/>
        <v>1</v>
      </c>
      <c r="O674">
        <v>100012</v>
      </c>
      <c r="P674" t="s">
        <v>64</v>
      </c>
      <c r="Q674" t="s">
        <v>65</v>
      </c>
      <c r="R674" t="s">
        <v>91</v>
      </c>
      <c r="T674" t="s">
        <v>97</v>
      </c>
      <c r="U674" t="s">
        <v>104</v>
      </c>
      <c r="W674">
        <v>2018000314</v>
      </c>
      <c r="X674">
        <v>50</v>
      </c>
      <c r="Y674">
        <v>48</v>
      </c>
      <c r="Z674">
        <v>0</v>
      </c>
      <c r="AA674">
        <v>48</v>
      </c>
      <c r="AB674">
        <v>100</v>
      </c>
      <c r="AC674">
        <v>96</v>
      </c>
      <c r="AD674">
        <v>100</v>
      </c>
      <c r="AE674">
        <v>96</v>
      </c>
      <c r="AF674">
        <v>0</v>
      </c>
      <c r="AG674">
        <v>96</v>
      </c>
    </row>
    <row r="675" spans="1:33" x14ac:dyDescent="0.25">
      <c r="A675">
        <v>100012</v>
      </c>
      <c r="B675" t="s">
        <v>64</v>
      </c>
      <c r="C675" t="s">
        <v>65</v>
      </c>
      <c r="D675" t="s">
        <v>91</v>
      </c>
      <c r="F675" t="s">
        <v>96</v>
      </c>
      <c r="G675" t="s">
        <v>104</v>
      </c>
      <c r="H675">
        <v>20180000071</v>
      </c>
      <c r="I675">
        <v>45</v>
      </c>
      <c r="J675">
        <v>45</v>
      </c>
      <c r="K675">
        <v>100</v>
      </c>
      <c r="L675">
        <v>100</v>
      </c>
      <c r="M675" t="s">
        <v>94</v>
      </c>
      <c r="N675" t="b">
        <f t="shared" si="10"/>
        <v>1</v>
      </c>
      <c r="O675">
        <v>100012</v>
      </c>
      <c r="P675" t="s">
        <v>64</v>
      </c>
      <c r="Q675" t="s">
        <v>65</v>
      </c>
      <c r="R675" t="s">
        <v>91</v>
      </c>
      <c r="T675" t="s">
        <v>96</v>
      </c>
      <c r="U675" t="s">
        <v>104</v>
      </c>
      <c r="W675">
        <v>20180000071</v>
      </c>
      <c r="X675">
        <v>45</v>
      </c>
      <c r="Y675">
        <v>45</v>
      </c>
      <c r="Z675">
        <v>0</v>
      </c>
      <c r="AA675">
        <v>45</v>
      </c>
      <c r="AB675">
        <v>100</v>
      </c>
      <c r="AC675">
        <v>100</v>
      </c>
      <c r="AD675">
        <v>100</v>
      </c>
      <c r="AE675">
        <v>100</v>
      </c>
      <c r="AF675">
        <v>0</v>
      </c>
      <c r="AG675">
        <v>100</v>
      </c>
    </row>
    <row r="676" spans="1:33" x14ac:dyDescent="0.25">
      <c r="A676">
        <v>100012</v>
      </c>
      <c r="B676" t="s">
        <v>64</v>
      </c>
      <c r="C676" t="s">
        <v>65</v>
      </c>
      <c r="D676" t="s">
        <v>91</v>
      </c>
      <c r="F676" t="s">
        <v>97</v>
      </c>
      <c r="G676" t="s">
        <v>104</v>
      </c>
      <c r="H676">
        <v>20180000481</v>
      </c>
      <c r="I676">
        <v>50</v>
      </c>
      <c r="J676">
        <v>47.75</v>
      </c>
      <c r="K676">
        <v>100</v>
      </c>
      <c r="L676">
        <v>96</v>
      </c>
      <c r="M676" t="s">
        <v>94</v>
      </c>
      <c r="N676" t="b">
        <f t="shared" si="10"/>
        <v>1</v>
      </c>
      <c r="O676">
        <v>100012</v>
      </c>
      <c r="P676" t="s">
        <v>64</v>
      </c>
      <c r="Q676" t="s">
        <v>65</v>
      </c>
      <c r="R676" t="s">
        <v>91</v>
      </c>
      <c r="T676" t="s">
        <v>97</v>
      </c>
      <c r="U676" t="s">
        <v>104</v>
      </c>
      <c r="W676">
        <v>20180000481</v>
      </c>
      <c r="X676">
        <v>50</v>
      </c>
      <c r="Y676">
        <v>47.75</v>
      </c>
      <c r="Z676">
        <v>0</v>
      </c>
      <c r="AA676">
        <v>47.75</v>
      </c>
      <c r="AB676">
        <v>100</v>
      </c>
      <c r="AC676">
        <v>95.5</v>
      </c>
      <c r="AD676">
        <v>100</v>
      </c>
      <c r="AE676">
        <v>95.5</v>
      </c>
      <c r="AF676">
        <v>0</v>
      </c>
      <c r="AG676">
        <v>96</v>
      </c>
    </row>
    <row r="677" spans="1:33" x14ac:dyDescent="0.25">
      <c r="A677">
        <v>100012</v>
      </c>
      <c r="B677" t="s">
        <v>64</v>
      </c>
      <c r="C677" t="s">
        <v>65</v>
      </c>
      <c r="D677" t="s">
        <v>91</v>
      </c>
      <c r="F677" t="s">
        <v>92</v>
      </c>
      <c r="G677" t="s">
        <v>104</v>
      </c>
      <c r="H677">
        <v>20180001261</v>
      </c>
      <c r="I677">
        <v>55</v>
      </c>
      <c r="J677">
        <v>53</v>
      </c>
      <c r="K677">
        <v>100</v>
      </c>
      <c r="L677">
        <v>96</v>
      </c>
      <c r="M677" t="s">
        <v>94</v>
      </c>
      <c r="N677" t="b">
        <f t="shared" si="10"/>
        <v>1</v>
      </c>
      <c r="O677">
        <v>100012</v>
      </c>
      <c r="P677" t="s">
        <v>64</v>
      </c>
      <c r="Q677" t="s">
        <v>65</v>
      </c>
      <c r="R677" t="s">
        <v>91</v>
      </c>
      <c r="T677" t="s">
        <v>92</v>
      </c>
      <c r="U677" t="s">
        <v>104</v>
      </c>
      <c r="W677">
        <v>20180001261</v>
      </c>
      <c r="X677">
        <v>55</v>
      </c>
      <c r="Y677">
        <v>53</v>
      </c>
      <c r="Z677">
        <v>0</v>
      </c>
      <c r="AA677">
        <v>53</v>
      </c>
      <c r="AB677">
        <v>100</v>
      </c>
      <c r="AC677">
        <v>96.363600000000005</v>
      </c>
      <c r="AD677">
        <v>100</v>
      </c>
      <c r="AE677">
        <v>96.363600000000005</v>
      </c>
      <c r="AF677">
        <v>0</v>
      </c>
      <c r="AG677">
        <v>96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2018-11-06T12:20:12Z</dcterms:created>
  <dcterms:modified xsi:type="dcterms:W3CDTF">2019-01-02T06:22:41Z</dcterms:modified>
</cp:coreProperties>
</file>