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nch\Downloads\"/>
    </mc:Choice>
  </mc:AlternateContent>
  <xr:revisionPtr revIDLastSave="0" documentId="13_ncr:1_{0AF57300-0EB3-4E9B-BA9B-662B43931CA7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เมนูหลัก" sheetId="6" r:id="rId1"/>
    <sheet name="คำนวณเครื่องดื่ม" sheetId="7" r:id="rId2"/>
    <sheet name="คำนวณเครื่องดื่มผง" sheetId="4" r:id="rId3"/>
    <sheet name="คำนวณเครื่องดื่มเข้มข้น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4" l="1"/>
  <c r="C10" i="7"/>
  <c r="C11" i="5"/>
  <c r="C9" i="7"/>
  <c r="H4" i="7" l="1"/>
  <c r="C10" i="5" l="1"/>
  <c r="H4" i="4" l="1"/>
  <c r="C10" i="4"/>
  <c r="H5" i="7"/>
  <c r="H7" i="7" l="1"/>
  <c r="C9" i="4" l="1"/>
  <c r="C9" i="5"/>
  <c r="H5" i="5" l="1"/>
  <c r="H7" i="5" s="1"/>
  <c r="H5" i="4"/>
  <c r="H7" i="4" s="1"/>
</calcChain>
</file>

<file path=xl/sharedStrings.xml><?xml version="1.0" encoding="utf-8"?>
<sst xmlns="http://schemas.openxmlformats.org/spreadsheetml/2006/main" count="99" uniqueCount="74">
  <si>
    <t>บาท</t>
  </si>
  <si>
    <t>กรัม</t>
  </si>
  <si>
    <t>สรุปภาษีสรรพสามิตสำหรับสินค้าเครื่องดื่ม (ต่อภาชนะ) ดังนี้</t>
  </si>
  <si>
    <t>ภาษีตามปริมาณ =</t>
  </si>
  <si>
    <t>รวมเป็นภาษีสรรพสามิต =</t>
  </si>
  <si>
    <t>มิลลิลิตร</t>
  </si>
  <si>
    <t>หมายเหตุ :</t>
  </si>
  <si>
    <t>บาท/ลิตร</t>
  </si>
  <si>
    <t>คิดเป็นอัตราภาษีตามปริมาณน้ำตาล =</t>
  </si>
  <si>
    <t>2. พิกัดอัตราภาษีสรรพสามิต สำหรับสินค้าเครื่องดื่มชนิดผง เกล็ด หรือเครื่องดื่มเข้มข้น ตามพระราชกฤษฎีกากำหนดประเภทสินค้าตามพิกัดอัตราภาษีสรรพสามิต พ.ศ. 2560 คือ</t>
  </si>
  <si>
    <t xml:space="preserve">                  แต่ไม่รวมถึงผลิตภัณฑ์เสริมอาหารและผลิตภัณฑ์นมที่อยู่ในรูปแบบผงตามกฎหมายว่าด้วยอาหาร</t>
  </si>
  <si>
    <r>
      <t>โปรแกรมคำนวณภาษีสรรพสามิตสำหรับสินค้าเครื่องดื่ม (</t>
    </r>
    <r>
      <rPr>
        <b/>
        <u/>
        <sz val="44"/>
        <color rgb="FFFFC000"/>
        <rFont val="TH SarabunTHAI"/>
        <family val="2"/>
      </rPr>
      <t>ชนิดผง หรือเกล็ด</t>
    </r>
    <r>
      <rPr>
        <b/>
        <sz val="44"/>
        <color theme="0" tint="-4.9989318521683403E-2"/>
        <rFont val="TH SarabunTHAI"/>
        <family val="2"/>
      </rPr>
      <t>)</t>
    </r>
  </si>
  <si>
    <r>
      <t>โปรแกรมคำนวณภาษีสรรพสามิตสำหรับสินค้าเครื่องดื่ม (</t>
    </r>
    <r>
      <rPr>
        <b/>
        <u/>
        <sz val="44"/>
        <color rgb="FFFFC000"/>
        <rFont val="TH SarabunTHAI"/>
        <family val="2"/>
      </rPr>
      <t>ชนิดเข้มข้น</t>
    </r>
    <r>
      <rPr>
        <b/>
        <sz val="44"/>
        <color theme="0" tint="-4.9989318521683403E-2"/>
        <rFont val="TH SarabunTHAI"/>
        <family val="2"/>
      </rPr>
      <t>)</t>
    </r>
  </si>
  <si>
    <t>ส่วน</t>
  </si>
  <si>
    <t>คิดเป็นปริมาณน้ำตาล (ต่อ 100 มล.) =</t>
  </si>
  <si>
    <t xml:space="preserve">กรัม </t>
  </si>
  <si>
    <t>บาท/หน่วยบริโภค</t>
  </si>
  <si>
    <r>
      <rPr>
        <sz val="22"/>
        <color theme="1"/>
        <rFont val="TH SarabunTHAI"/>
        <family val="2"/>
      </rPr>
      <t>1. ให้บันทึกข้อมูลเฉพาะ</t>
    </r>
    <r>
      <rPr>
        <sz val="22"/>
        <color rgb="FFFF0000"/>
        <rFont val="TH SarabunTHAI"/>
        <family val="2"/>
      </rPr>
      <t xml:space="preserve"> </t>
    </r>
    <r>
      <rPr>
        <b/>
        <sz val="22"/>
        <color rgb="FFFF0000"/>
        <rFont val="TH SarabunTHAI"/>
        <family val="2"/>
      </rPr>
      <t>"ช่องที่มีกรอบสีแดง"</t>
    </r>
    <r>
      <rPr>
        <sz val="22"/>
        <color rgb="FFFF0000"/>
        <rFont val="TH SarabunTHAI"/>
        <family val="2"/>
      </rPr>
      <t xml:space="preserve"> </t>
    </r>
    <r>
      <rPr>
        <sz val="22"/>
        <color theme="1"/>
        <rFont val="TH SarabunTHAI"/>
        <family val="2"/>
      </rPr>
      <t>เท่านั้น</t>
    </r>
  </si>
  <si>
    <r>
      <rPr>
        <b/>
        <sz val="22"/>
        <color rgb="FF0070C0"/>
        <rFont val="TH SarabunTHAI"/>
        <family val="2"/>
      </rPr>
      <t>16.90(1)</t>
    </r>
    <r>
      <rPr>
        <sz val="22"/>
        <color rgb="FF0070C0"/>
        <rFont val="TH SarabunTHAI"/>
        <family val="2"/>
      </rPr>
      <t xml:space="preserve">  ผลิตภัณฑ์ที่ใช้เป็นเครื่องดื่มที่มีลักษณะผง เกล็ด หรือเครื่องดื่มเข้มข้นที่มีส่วนผสมของน้ำตาลและสามารถละลายน้ำได้</t>
    </r>
  </si>
  <si>
    <t xml:space="preserve">7. หากข้างขวดหรือที่ฉลากไม่ได้แจ้งข้อมูลใด ๆ ก็ตามข้างต้น ให้ผู้ประกอบอุตสาหกรรมเป็นผู้แจ้งสำแดงข้อมูลของตนเองให้ครบถ้วน เพื่อประกอบการพิจารณาคำนวณภาษีสรรพสามิต </t>
  </si>
  <si>
    <t>บาท/บรรจุภัณฑ์</t>
  </si>
  <si>
    <t>พิกัดอัตราภาษีสินค้าที่</t>
  </si>
  <si>
    <t>16.90 (1)</t>
  </si>
  <si>
    <t>บาท/ซองหรือหน่วยบริโภค</t>
  </si>
  <si>
    <r>
      <rPr>
        <sz val="22"/>
        <color theme="0"/>
        <rFont val="TH SarabunTHAI"/>
        <family val="2"/>
      </rPr>
      <t xml:space="preserve">3. </t>
    </r>
    <r>
      <rPr>
        <sz val="22"/>
        <color theme="1"/>
        <rFont val="TH SarabunTHAI"/>
        <family val="2"/>
      </rPr>
      <t xml:space="preserve">ในกรณีที่เครื่องดื่มผงหรือเกล็ดบรรจุอยู่ในซองแบบชงเครื่องดื่มหนึ่งแก้วต่อหนึ่งซอง น้ำหนัก (ปริมาณ) ผงหรือเกล็ดตามข้อแนะนำ เท่ากับ น้ำหนักสุทธิ  </t>
    </r>
  </si>
  <si>
    <t>บาท/ภาชนะบรรจุ</t>
  </si>
  <si>
    <r>
      <t xml:space="preserve">5. ในช่อง "อัตราส่วนผสมต่อเครื่องดื่มเข้มข้น 1 ส่วน" ให้ใส่ข้อมูล </t>
    </r>
    <r>
      <rPr>
        <sz val="22"/>
        <color rgb="FFFF0000"/>
        <rFont val="TH SarabunTHAI"/>
        <family val="2"/>
      </rPr>
      <t>อัตราส่วนของ "น้ำหรือของเหลวอื่น" ที่ใช้ผสมกับเครื่องดื่มเข้มข้น</t>
    </r>
    <r>
      <rPr>
        <sz val="22"/>
        <color theme="1"/>
        <rFont val="TH SarabunTHAI"/>
        <family val="2"/>
      </rPr>
      <t xml:space="preserve"> ตามข้อแนะนำการบริโภคที่ระบุไว้ข้างขวด </t>
    </r>
  </si>
  <si>
    <t xml:space="preserve">7. หากข้างภาชนะหรือที่ฉลากไม่ได้แจ้งข้อมูลใด ๆ ก็ตามข้างต้น ให้ผู้ประกอบอุตสาหกรรมเป็นผู้แจ้งสำแดงข้อมูลของตนเองให้ครบถ้วน เพื่อประกอบการพิจารณาคำนวณภาษีสรรพสามิต </t>
  </si>
  <si>
    <t xml:space="preserve">8. ภาษีสรรพสามิตต่อภาชนะบรรจุดังกล่าวที่ตารางคำนวณออกมาได้นั้น เป็นภาษีสรรพสามิตแต่เพียงอย่างเดียวเท่านั้น ยังไม่ได้รวมภาษีเพิ่มขึ้นเพื่อราชการส่วนท้องถิ่น </t>
  </si>
  <si>
    <t>โปรดเลือกรายการเพื่อการคำนวณภาษีเครื่องดื่ม</t>
  </si>
  <si>
    <t>โปรแกรมคำนวณภาษีสรรพสามิตสำหรับสินค้าเครื่องดื่ม</t>
  </si>
  <si>
    <t>ภาษีตามมูลค่า =</t>
  </si>
  <si>
    <t>บาท/ภาชนะ</t>
  </si>
  <si>
    <t>คิดเป็นอัตราภาษีตามมูลค่า ร้อยละ</t>
  </si>
  <si>
    <t>ของราคาขายปลีกแนะนำไม่รวม vat</t>
  </si>
  <si>
    <t>2. ในช่องพิกัดอัตราภาษีสรรพสามิต ให้บันทึกเฉพาะตัวเลข ดังนี้</t>
  </si>
  <si>
    <t>(โดยต้องใส่ตัวเลขตามที่กำหนดนี้เท่านั้น !! หากใส่ตัวเลขอื่น จะทำให้เกิดข้อผิดพลาดได้)</t>
  </si>
  <si>
    <r>
      <rPr>
        <b/>
        <sz val="22"/>
        <color theme="1"/>
        <rFont val="TH SarabunTHAI"/>
        <family val="2"/>
      </rPr>
      <t>02.01</t>
    </r>
    <r>
      <rPr>
        <sz val="22"/>
        <color theme="1"/>
        <rFont val="TH SarabunTHAI"/>
        <family val="2"/>
      </rPr>
      <t xml:space="preserve"> คือ น้ำแร่เทียม น้ำโซดาและน้ำอัดลม ที่ไม่เติมน้ำตาลหรือสารให้ความหวานอื่นๆ และไม่ปรุงกลิ่นรส  </t>
    </r>
  </si>
  <si>
    <r>
      <rPr>
        <b/>
        <sz val="22"/>
        <color theme="1"/>
        <rFont val="TH SarabunTHAI"/>
        <family val="2"/>
      </rPr>
      <t>02.03(1)</t>
    </r>
    <r>
      <rPr>
        <sz val="22"/>
        <color theme="1"/>
        <rFont val="TH SarabunTHAI"/>
        <family val="2"/>
      </rPr>
      <t xml:space="preserve"> คือ น้ำผลไม้ หรือน้ำพืชผัก และไม่เติมสุรา ไม่ว่าจะเติมน้ำตาลหรือสารทำให้หวานอื่นๆ </t>
    </r>
  </si>
  <si>
    <r>
      <rPr>
        <b/>
        <sz val="22"/>
        <color theme="1"/>
        <rFont val="TH SarabunTHAI"/>
        <family val="2"/>
      </rPr>
      <t>02.03(2)</t>
    </r>
    <r>
      <rPr>
        <sz val="22"/>
        <color theme="1"/>
        <rFont val="TH SarabunTHAI"/>
        <family val="2"/>
      </rPr>
      <t xml:space="preserve"> คือ น้ำผลไม้ หรือน้ำพืชผัก และไม่เติมสุรา ไม่ว่าจะเติมน้ำตาลหรือสารทำให้หวานอื่นๆ ที่ได้รับการยกเว้นภาษีตามมูลค่า</t>
    </r>
  </si>
  <si>
    <t xml:space="preserve">3. ในช่อง "ราคาขายปลีกแนะนำไม่รวม vat" ให้ใส่ข้อมูลราคาขายปลีกแนะนำที่ไม่รวมภาษีมูลค่าเพิ่ม </t>
  </si>
  <si>
    <t xml:space="preserve">4. ในช่อง "ปริมาณน้ำตาล (ต่อ 100 มล.)" ให้ใส่ข้อมูลปริมาณน้ำตาลต่อปริมาตรเครื่องดื่ม 100 มิลลิลิตร </t>
  </si>
  <si>
    <t xml:space="preserve">5. ในช่อง "ปริมาตรต่อภาชนะ" ให้ใส่ข้อมูลปริมาตรเครื่องดื่มโดยมีหน่วยเป็น "มิลลิลิตร" </t>
  </si>
  <si>
    <t xml:space="preserve">6. ภาษีสรรพสามิตต่อภาชนะบรรจุดังกล่าวที่ตารางคำนวณออกมาได้นั้น เป็นภาษีสรรพสามิตแต่เพียงอย่างเดียวเท่านั้น ยังไม่ได้รวมภาษีเพิ่มขึ้นเพื่อราชการส่วนท้องถิ่น </t>
  </si>
  <si>
    <t>9. หลักเกณฑ์และวิธีการคำนวณดังกล่าวข้างต้นเป็นไปตามหนังสือสำนักแผนภาษี ด่วนที่สุดที่ กค 0619/1288 ลงวันที่ 2 พฤศจิกายน 2560</t>
  </si>
  <si>
    <r>
      <t xml:space="preserve">5. ในช่อง "ปริมาตรเครื่องดื่มหลังผสม" ให้ใส่ข้อมูล </t>
    </r>
    <r>
      <rPr>
        <sz val="22"/>
        <color rgb="FFFF0000"/>
        <rFont val="TH SarabunTHAI"/>
        <family val="2"/>
      </rPr>
      <t>ปริมาตรของเครื่องดื่มหลังจากที่ผสมแล้ว โดยให้ผสมเครื่องดื่มตามข้อแนะนำการชง แล้วตวงวัดปริมาตรใหม่อีกครั้ง แล้วจึงนำปริมาตรที่ตวงวัดได้มาทำการคำนวณ</t>
    </r>
    <r>
      <rPr>
        <sz val="22"/>
        <color theme="1"/>
        <rFont val="TH SarabunTHAI"/>
        <family val="2"/>
      </rPr>
      <t xml:space="preserve">  </t>
    </r>
  </si>
  <si>
    <r>
      <t xml:space="preserve">3. ในช่อง "น้ำหนัก (ปริมาณ) ผงหรือเกล็ด ตามข้อแนะนำการชง" ให้ใส่ข้อมูล </t>
    </r>
    <r>
      <rPr>
        <sz val="22"/>
        <color rgb="FFFF0000"/>
        <rFont val="TH SarabunTHAI"/>
        <family val="2"/>
      </rPr>
      <t>ปริมาตรหรือน้ำหนักของผงหรือเกล็ดเครื่องดื่มที่ใช้ในการชงแต่ละครั้งตามข้อแนะนำ</t>
    </r>
    <r>
      <rPr>
        <sz val="22"/>
        <color theme="1"/>
        <rFont val="TH SarabunTHAI"/>
        <family val="2"/>
      </rPr>
      <t xml:space="preserve"> ที่ระบุไว้ข้างภาชนะบรรจุภัณฑ์ </t>
    </r>
  </si>
  <si>
    <t xml:space="preserve">    (ในกรณีที่บรรจุภัณฑ์เป็นขวดหรือกล่องที่สามารถชงเครื่องดื่มได้หลายครั้ง หรือมีหลายซองในกล่องเดียวกัน เป็นต้น)</t>
  </si>
  <si>
    <t>(ครั้งหรือแก้ว)</t>
  </si>
  <si>
    <r>
      <t>น้ำหนัก (ปริมาณ) ผงหรือเกล็ด ตามข้อแนะนำการชง</t>
    </r>
    <r>
      <rPr>
        <b/>
        <vertAlign val="superscript"/>
        <sz val="26"/>
        <color theme="1"/>
        <rFont val="TH SarabunTHAI"/>
        <family val="2"/>
      </rPr>
      <t>3</t>
    </r>
    <r>
      <rPr>
        <b/>
        <sz val="26"/>
        <color theme="1"/>
        <rFont val="TH SarabunTHAI"/>
        <family val="2"/>
      </rPr>
      <t xml:space="preserve"> =</t>
    </r>
  </si>
  <si>
    <r>
      <t>ปริมาณน้ำตาล สุทธิ (ต่อ 100 มิลลิลิตร)</t>
    </r>
    <r>
      <rPr>
        <b/>
        <vertAlign val="superscript"/>
        <sz val="26"/>
        <color theme="1"/>
        <rFont val="TH SarabunTHAI"/>
        <family val="2"/>
      </rPr>
      <t>4</t>
    </r>
    <r>
      <rPr>
        <b/>
        <sz val="26"/>
        <color theme="1"/>
        <rFont val="TH SarabunTHAI"/>
        <family val="2"/>
      </rPr>
      <t xml:space="preserve"> =</t>
    </r>
  </si>
  <si>
    <r>
      <t>ปริมาตรเครื่องดื่มหลังผสม</t>
    </r>
    <r>
      <rPr>
        <b/>
        <vertAlign val="superscript"/>
        <sz val="26"/>
        <color theme="1"/>
        <rFont val="TH SarabunTHAI"/>
        <family val="2"/>
      </rPr>
      <t>5</t>
    </r>
    <r>
      <rPr>
        <b/>
        <sz val="26"/>
        <color theme="1"/>
        <rFont val="TH SarabunTHAI"/>
        <family val="2"/>
      </rPr>
      <t xml:space="preserve"> =</t>
    </r>
  </si>
  <si>
    <r>
      <t xml:space="preserve">4. ในช่อง "ปริมาณน้ำตาล สุทธิ (ต่อ 100 มิลลิลิตร)" ให้ใส่ข้อมูล </t>
    </r>
    <r>
      <rPr>
        <sz val="22"/>
        <color rgb="FFFF0000"/>
        <rFont val="TH SarabunTHAI"/>
        <family val="2"/>
      </rPr>
      <t>ปริมาณน้ำตาลสุทธิต่อเครื่องดื่ม 100 มิลลิลิตร ที่ได้จากการตรวจวัดปริมาณน้ำตาลหลังจากที่ผสมแล้ว</t>
    </r>
    <r>
      <rPr>
        <sz val="22"/>
        <color theme="1"/>
        <rFont val="TH SarabunTHAI"/>
        <family val="2"/>
      </rPr>
      <t xml:space="preserve"> หรือที่ผู้ประกอบการรับรอง </t>
    </r>
  </si>
  <si>
    <t xml:space="preserve">    โดยมีหน่วยเป็นกรัม </t>
  </si>
  <si>
    <r>
      <t>น้ำหนัก (ปริมาณ) ผงหรือเกล็ด สุทธิต่อภาชนะ</t>
    </r>
    <r>
      <rPr>
        <b/>
        <vertAlign val="superscript"/>
        <sz val="26"/>
        <color theme="1"/>
        <rFont val="TH SarabunTHAI"/>
        <family val="2"/>
      </rPr>
      <t>6</t>
    </r>
    <r>
      <rPr>
        <b/>
        <sz val="26"/>
        <color theme="1"/>
        <rFont val="TH SarabunTHAI"/>
        <family val="2"/>
      </rPr>
      <t xml:space="preserve"> =</t>
    </r>
  </si>
  <si>
    <r>
      <t xml:space="preserve">6. ในช่อง "น้ำหนัก (ปริมาณ) ผงหรือเกล็ด สุทธิต่อภาชนะ" ให้ใส่ข้อมูล </t>
    </r>
    <r>
      <rPr>
        <sz val="22"/>
        <color rgb="FFFF0000"/>
        <rFont val="TH SarabunTHAI"/>
        <family val="2"/>
      </rPr>
      <t>"น้ำหนัก (ปริมาณ) ของผงหรือเกล็ดเครื่องดื่มสุทธิต่อภาชนะ"</t>
    </r>
    <r>
      <rPr>
        <sz val="22"/>
        <color theme="1"/>
        <rFont val="TH SarabunTHAI"/>
        <family val="2"/>
      </rPr>
      <t xml:space="preserve"> ที่ระบุไว้ที่ภาชนะบรรจุภัณฑ์   หรือปริมาตรสุทธิที่บรรจุไว้ในภาชนะนั้น ๆ</t>
    </r>
  </si>
  <si>
    <r>
      <t>พิกัดอัตราภาษีสินค้าเครื่องดื่ม</t>
    </r>
    <r>
      <rPr>
        <b/>
        <vertAlign val="superscript"/>
        <sz val="24"/>
        <color theme="1"/>
        <rFont val="TH SarabunTHAI"/>
        <family val="2"/>
      </rPr>
      <t>2</t>
    </r>
    <r>
      <rPr>
        <b/>
        <sz val="24"/>
        <color theme="1"/>
        <rFont val="TH SarabunTHAI"/>
        <family val="2"/>
      </rPr>
      <t xml:space="preserve"> =</t>
    </r>
  </si>
  <si>
    <r>
      <t>ราคาขายปลีกแนะนำไม่รวม vat</t>
    </r>
    <r>
      <rPr>
        <b/>
        <vertAlign val="superscript"/>
        <sz val="24"/>
        <color theme="1"/>
        <rFont val="TH SarabunTHAI"/>
        <family val="2"/>
      </rPr>
      <t>3</t>
    </r>
    <r>
      <rPr>
        <b/>
        <sz val="24"/>
        <color theme="1"/>
        <rFont val="TH SarabunTHAI"/>
        <family val="2"/>
      </rPr>
      <t xml:space="preserve"> =</t>
    </r>
  </si>
  <si>
    <r>
      <t>ปริมาณน้ำตาล (ต่อ 100 มล.)</t>
    </r>
    <r>
      <rPr>
        <b/>
        <vertAlign val="superscript"/>
        <sz val="26"/>
        <color theme="1"/>
        <rFont val="TH SarabunTHAI"/>
        <family val="2"/>
      </rPr>
      <t>4</t>
    </r>
    <r>
      <rPr>
        <b/>
        <sz val="26"/>
        <color theme="1"/>
        <rFont val="TH SarabunTHAI"/>
        <family val="2"/>
      </rPr>
      <t xml:space="preserve"> =</t>
    </r>
  </si>
  <si>
    <r>
      <t>ปริมาตรต่อภาชนะ</t>
    </r>
    <r>
      <rPr>
        <b/>
        <vertAlign val="superscript"/>
        <sz val="26"/>
        <color theme="1"/>
        <rFont val="TH SarabunTHAI"/>
        <family val="2"/>
      </rPr>
      <t>5</t>
    </r>
    <r>
      <rPr>
        <b/>
        <sz val="26"/>
        <color theme="1"/>
        <rFont val="TH SarabunTHAI"/>
        <family val="2"/>
      </rPr>
      <t xml:space="preserve"> =</t>
    </r>
  </si>
  <si>
    <t>กรัม/100 มล.</t>
  </si>
  <si>
    <r>
      <rPr>
        <b/>
        <sz val="22"/>
        <color rgb="FF0070C0"/>
        <rFont val="TH SarabunTHAI"/>
        <family val="2"/>
      </rPr>
      <t xml:space="preserve">      16.90(1)</t>
    </r>
    <r>
      <rPr>
        <sz val="22"/>
        <color rgb="FF0070C0"/>
        <rFont val="TH SarabunTHAI"/>
        <family val="2"/>
      </rPr>
      <t xml:space="preserve">  ผลิตภัณฑ์ที่ใช้เป็นเครื่องดื่มที่มีลักษณะผง เกล็ด หรือเครื่องดื่มเข้มข้นที่มีส่วนผสมของน้ำตาลและสามารถละลายน้ำได้</t>
    </r>
  </si>
  <si>
    <t xml:space="preserve">                         แต่ไม่รวมถึงผลิตภัณฑ์เสริมอาหารและผลิตภัณฑ์นมที่อยู่ในรูปแบบผงตามกฎหมายว่าด้วยอาหาร</t>
  </si>
  <si>
    <r>
      <t xml:space="preserve">4. ในช่อง "ปริมาณน้ำตาลจากการตรวจวันเครื่องดื่มพร้อมดื่ม (ผู้ประกอบการรับรอง)" ให้ใส่ข้อมูล </t>
    </r>
    <r>
      <rPr>
        <sz val="22"/>
        <color rgb="FFFF0000"/>
        <rFont val="TH SarabunTHAI"/>
        <family val="2"/>
      </rPr>
      <t>"ปริมาณน้ำตาลต่อเครื่องดื่มที่ผสมแล้วพร้อมดื่ม 100 มิลลิลิตร"</t>
    </r>
    <r>
      <rPr>
        <sz val="22"/>
        <color theme="1"/>
        <rFont val="TH SarabunTHAI"/>
        <family val="2"/>
      </rPr>
      <t xml:space="preserve"> โดยมีหน่วยเป็นกรัม </t>
    </r>
  </si>
  <si>
    <r>
      <t xml:space="preserve">6. ในช่อง "จำนวนหน่วยบริโภค (ต่อภาชนะบรรจุ)" ให้ใส่ข้อมูล </t>
    </r>
    <r>
      <rPr>
        <sz val="22"/>
        <color rgb="FFFF0000"/>
        <rFont val="TH SarabunTHAI"/>
        <family val="2"/>
      </rPr>
      <t>จำนวนหน่วยบริโภคต่อภาชนะบรรจุ</t>
    </r>
    <r>
      <rPr>
        <sz val="22"/>
        <color theme="1"/>
        <rFont val="TH SarabunTHAI"/>
        <family val="2"/>
      </rPr>
      <t xml:space="preserve"> ตามที่ระบุไว้ข้างภาชนะบรรจุ หากไม่มี ให้ใส่ข้อมูลเป็น </t>
    </r>
    <r>
      <rPr>
        <sz val="22"/>
        <color rgb="FFFF0000"/>
        <rFont val="TH SarabunTHAI"/>
        <family val="2"/>
      </rPr>
      <t>"1"</t>
    </r>
  </si>
  <si>
    <r>
      <t>ปริมาณต่อหนึ่งหน่วยบริโภค</t>
    </r>
    <r>
      <rPr>
        <b/>
        <vertAlign val="superscript"/>
        <sz val="26"/>
        <color theme="1"/>
        <rFont val="TH SarabunTHAI"/>
        <family val="2"/>
      </rPr>
      <t>3</t>
    </r>
    <r>
      <rPr>
        <b/>
        <sz val="26"/>
        <color theme="1"/>
        <rFont val="TH SarabunTHAI"/>
        <family val="2"/>
      </rPr>
      <t xml:space="preserve"> =</t>
    </r>
  </si>
  <si>
    <r>
      <t>ปริมาณน้ำตาลจากการตรวจวัดเครื่องดื่มพร้อมดื่ม (ผู้ประกอบการรับรอง)</t>
    </r>
    <r>
      <rPr>
        <b/>
        <vertAlign val="superscript"/>
        <sz val="26"/>
        <color theme="1"/>
        <rFont val="TH SarabunTHAI"/>
        <family val="2"/>
      </rPr>
      <t>4</t>
    </r>
    <r>
      <rPr>
        <b/>
        <sz val="26"/>
        <color theme="1"/>
        <rFont val="TH SarabunTHAI"/>
        <family val="2"/>
      </rPr>
      <t xml:space="preserve"> =</t>
    </r>
  </si>
  <si>
    <r>
      <t xml:space="preserve">3. ในช่อง "ปริมาณต่อหนึ่งหน่วยบริโภค" ให้ใส่ข้อมูล </t>
    </r>
    <r>
      <rPr>
        <sz val="22"/>
        <color rgb="FFFF0000"/>
        <rFont val="TH SarabunTHAI"/>
        <family val="2"/>
      </rPr>
      <t>"ปริมาตรของเครื่องดื่มเข้มข้นที่แนะนำให้ผสมน้ำเพื่อดื่มกินต่อหนึ่งหน่วยบริโภค"</t>
    </r>
    <r>
      <rPr>
        <sz val="22"/>
        <color theme="1"/>
        <rFont val="TH SarabunTHAI"/>
        <family val="2"/>
      </rPr>
      <t xml:space="preserve"> ตามที่ระบุไว้ข้างขวด หากไม่มี </t>
    </r>
    <r>
      <rPr>
        <sz val="22"/>
        <color rgb="FFFF0000"/>
        <rFont val="TH SarabunTHAI"/>
        <family val="2"/>
      </rPr>
      <t>ให้ใส่ขนาดบรรจุต่อภาชนะ</t>
    </r>
    <r>
      <rPr>
        <sz val="22"/>
        <color theme="1"/>
        <rFont val="TH SarabunTHAI"/>
        <family val="2"/>
      </rPr>
      <t xml:space="preserve"> </t>
    </r>
  </si>
  <si>
    <r>
      <t>อัตราส่วนผสมต่อเครื่องดื่มเข้มข้น 1 ส่วน</t>
    </r>
    <r>
      <rPr>
        <b/>
        <vertAlign val="superscript"/>
        <sz val="26"/>
        <color theme="1"/>
        <rFont val="TH SarabunTHAI"/>
        <family val="2"/>
      </rPr>
      <t>5</t>
    </r>
    <r>
      <rPr>
        <b/>
        <sz val="26"/>
        <color theme="1"/>
        <rFont val="TH SarabunTHAI"/>
        <family val="2"/>
      </rPr>
      <t xml:space="preserve"> =</t>
    </r>
  </si>
  <si>
    <r>
      <t>จำนวนหน่วยบริโภค (ต่อภาชนะบรรจุ)</t>
    </r>
    <r>
      <rPr>
        <b/>
        <vertAlign val="superscript"/>
        <sz val="26"/>
        <color theme="1"/>
        <rFont val="TH SarabunTHAI"/>
        <family val="2"/>
      </rPr>
      <t>6</t>
    </r>
    <r>
      <rPr>
        <b/>
        <sz val="26"/>
        <color theme="1"/>
        <rFont val="TH SarabunTHAI"/>
        <family val="2"/>
      </rPr>
      <t xml:space="preserve"> =</t>
    </r>
  </si>
  <si>
    <r>
      <rPr>
        <b/>
        <sz val="22"/>
        <color theme="1"/>
        <rFont val="TH SarabunTHAI"/>
        <family val="2"/>
      </rPr>
      <t>02.02(1)</t>
    </r>
    <r>
      <rPr>
        <sz val="22"/>
        <color theme="1"/>
        <rFont val="TH SarabunTHAI"/>
        <family val="2"/>
      </rPr>
      <t xml:space="preserve"> คือ น้ำแร่ และน้ำอัดลม ที่เติมน้ำตาลหรือสารที่ทำให้หวานอื่นๆ หรือที่ปรุงกลิ่นรส และเครื่องดื่มอื่นๆ แต่ไม่รวมถึงน้ำผลไม้หรือน้ำพืชผัก ตามประเภทที่ 02.03</t>
    </r>
  </si>
  <si>
    <r>
      <rPr>
        <b/>
        <sz val="22"/>
        <color theme="1"/>
        <rFont val="TH SarabunTHAI"/>
        <family val="2"/>
      </rPr>
      <t>02.03(3)</t>
    </r>
    <r>
      <rPr>
        <sz val="22"/>
        <color theme="1"/>
        <rFont val="TH SarabunTHAI"/>
        <family val="2"/>
      </rPr>
      <t xml:space="preserve"> คือ น้ำผลไม้ หรือน้ำพืชผัก ที่มีการเติมสารอาหารหรือสารอื่น ตามหลักเกณฑ์ วิธีการ และเงื่อนไขที่อธิบดีประกาศกำหนด</t>
    </r>
  </si>
  <si>
    <r>
      <rPr>
        <b/>
        <sz val="22"/>
        <color theme="1"/>
        <rFont val="TH SarabunTHAI"/>
        <family val="2"/>
      </rPr>
      <t>02.02(2)</t>
    </r>
    <r>
      <rPr>
        <sz val="22"/>
        <color theme="1"/>
        <rFont val="TH SarabunTHAI"/>
        <family val="2"/>
      </rPr>
      <t xml:space="preserve"> คือ เครื่องดื่มอื่น ๆ ที่มีการเติมสารอาหารหรือสารอื่น ตามหลักเกณฑ์ วิธีการ และเงื่อนไขที่อธิบดีประกาศกำหนด</t>
    </r>
  </si>
  <si>
    <t>02.01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</si>
</sst>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87" formatCode="0.0000"/>
    <numFmt numFmtId="188" formatCode="0.0000000"/>
  </numFmts>
  <fonts count="40">
    <font>
      <sz val="16"/>
      <color theme="1"/>
      <name val="TH SarabunPSK"/>
      <family val="2"/>
      <charset val="222"/>
    </font>
    <font>
      <b/>
      <sz val="22"/>
      <color rgb="FFFF0000"/>
      <name val="TH SarabunTHAI"/>
      <family val="2"/>
    </font>
    <font>
      <sz val="24"/>
      <color theme="1"/>
      <name val="TH SarabunTHAI"/>
      <family val="2"/>
    </font>
    <font>
      <b/>
      <sz val="24"/>
      <color theme="1"/>
      <name val="TH SarabunTHAI"/>
      <family val="2"/>
    </font>
    <font>
      <b/>
      <sz val="26"/>
      <color rgb="FF7030A0"/>
      <name val="TH SarabunTHAI"/>
      <family val="2"/>
    </font>
    <font>
      <sz val="26"/>
      <color theme="1"/>
      <name val="TH SarabunTHAI"/>
      <family val="2"/>
    </font>
    <font>
      <b/>
      <sz val="26"/>
      <color theme="1"/>
      <name val="TH SarabunTHAI"/>
      <family val="2"/>
    </font>
    <font>
      <b/>
      <sz val="26"/>
      <color rgb="FF0070C0"/>
      <name val="TH SarabunTHAI"/>
      <family val="2"/>
    </font>
    <font>
      <sz val="20"/>
      <color theme="1"/>
      <name val="TH SarabunTHAI"/>
      <family val="2"/>
    </font>
    <font>
      <sz val="20"/>
      <color rgb="FFFF0000"/>
      <name val="TH SarabunTHAI"/>
      <family val="2"/>
    </font>
    <font>
      <sz val="26"/>
      <color rgb="FFFF0000"/>
      <name val="TH SarabunTHAI"/>
      <family val="2"/>
    </font>
    <font>
      <sz val="26"/>
      <color rgb="FFC00000"/>
      <name val="TH SarabunTHAI"/>
      <family val="2"/>
    </font>
    <font>
      <b/>
      <sz val="48"/>
      <color rgb="FFC00000"/>
      <name val="TH SarabunTHAI"/>
      <family val="2"/>
    </font>
    <font>
      <b/>
      <sz val="28"/>
      <color rgb="FF0070C0"/>
      <name val="TH SarabunTHAI"/>
      <family val="2"/>
    </font>
    <font>
      <b/>
      <sz val="36"/>
      <color theme="1"/>
      <name val="TH SarabunTHAI"/>
      <family val="2"/>
    </font>
    <font>
      <b/>
      <sz val="28"/>
      <color theme="1"/>
      <name val="TH SarabunTHAI"/>
      <family val="2"/>
    </font>
    <font>
      <b/>
      <sz val="21"/>
      <color theme="1"/>
      <name val="TH SarabunTHAI"/>
      <family val="2"/>
    </font>
    <font>
      <b/>
      <sz val="26"/>
      <color theme="9" tint="-0.499984740745262"/>
      <name val="TH SarabunTHAI"/>
      <family val="2"/>
    </font>
    <font>
      <b/>
      <sz val="20"/>
      <color theme="1"/>
      <name val="TH SarabunTHAI"/>
      <family val="2"/>
    </font>
    <font>
      <b/>
      <u/>
      <sz val="36"/>
      <color rgb="FFFF0000"/>
      <name val="TH SarabunTHAI"/>
      <family val="2"/>
    </font>
    <font>
      <b/>
      <sz val="44"/>
      <color theme="0" tint="-4.9989318521683403E-2"/>
      <name val="TH SarabunTHAI"/>
      <family val="2"/>
    </font>
    <font>
      <b/>
      <u/>
      <sz val="44"/>
      <color rgb="FFFFC000"/>
      <name val="TH SarabunTHAI"/>
      <family val="2"/>
    </font>
    <font>
      <b/>
      <sz val="28"/>
      <color rgb="FFFF0000"/>
      <name val="TH SarabunTHAI"/>
      <family val="2"/>
    </font>
    <font>
      <sz val="24"/>
      <color theme="6" tint="0.79998168889431442"/>
      <name val="TH SarabunTHAI"/>
      <family val="2"/>
    </font>
    <font>
      <b/>
      <sz val="26"/>
      <color theme="6" tint="0.79998168889431442"/>
      <name val="TH SarabunTHAI"/>
      <family val="2"/>
    </font>
    <font>
      <sz val="26"/>
      <color theme="6" tint="0.79998168889431442"/>
      <name val="TH SarabunTHAI"/>
      <family val="2"/>
    </font>
    <font>
      <b/>
      <sz val="24"/>
      <color rgb="FF0070C0"/>
      <name val="TH SarabunTHAI"/>
      <family val="2"/>
    </font>
    <font>
      <b/>
      <sz val="26"/>
      <color theme="7" tint="-0.249977111117893"/>
      <name val="TH SarabunTHAI"/>
      <family val="2"/>
    </font>
    <font>
      <sz val="22"/>
      <color rgb="FFFF0000"/>
      <name val="TH SarabunTHAI"/>
      <family val="2"/>
    </font>
    <font>
      <sz val="22"/>
      <color theme="1"/>
      <name val="TH SarabunTHAI"/>
      <family val="2"/>
    </font>
    <font>
      <b/>
      <sz val="22"/>
      <color theme="1"/>
      <name val="TH SarabunTHAI"/>
      <family val="2"/>
    </font>
    <font>
      <sz val="22"/>
      <color rgb="FF0070C0"/>
      <name val="TH SarabunTHAI"/>
      <family val="2"/>
    </font>
    <font>
      <b/>
      <sz val="22"/>
      <color rgb="FF0070C0"/>
      <name val="TH SarabunTHAI"/>
      <family val="2"/>
    </font>
    <font>
      <b/>
      <sz val="36"/>
      <color theme="0" tint="-4.9989318521683403E-2"/>
      <name val="TH SarabunTHAI"/>
      <family val="2"/>
    </font>
    <font>
      <sz val="22"/>
      <color theme="0"/>
      <name val="TH SarabunTHAI"/>
      <family val="2"/>
    </font>
    <font>
      <b/>
      <sz val="24"/>
      <color rgb="FF0070C0"/>
      <name val="TH SarabunPSK"/>
      <family val="2"/>
    </font>
    <font>
      <b/>
      <sz val="48"/>
      <color theme="0" tint="-4.9989318521683403E-2"/>
      <name val="TH SarabunTHAI"/>
      <family val="2"/>
    </font>
    <font>
      <b/>
      <vertAlign val="superscript"/>
      <sz val="26"/>
      <color theme="1"/>
      <name val="TH SarabunTHAI"/>
      <family val="2"/>
    </font>
    <font>
      <b/>
      <vertAlign val="superscript"/>
      <sz val="24"/>
      <color theme="1"/>
      <name val="TH SarabunTHAI"/>
      <family val="2"/>
    </font>
    <font>
      <b/>
      <sz val="24"/>
      <color theme="6" tint="0.79998168889431442"/>
      <name val="TH SarabunTHAI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medium">
        <color rgb="FFC00000"/>
      </left>
      <right style="medium">
        <color rgb="FFC00000"/>
      </right>
      <top style="medium">
        <color rgb="FFC00000"/>
      </top>
      <bottom style="medium">
        <color rgb="FFC00000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rgb="FFC00000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rgb="FFC00000"/>
      </top>
      <bottom style="medium">
        <color rgb="FFC00000"/>
      </bottom>
      <diagonal/>
    </border>
    <border>
      <left/>
      <right style="medium">
        <color rgb="FFC00000"/>
      </right>
      <top style="medium">
        <color rgb="FFC00000"/>
      </top>
      <bottom style="medium">
        <color rgb="FFC00000"/>
      </bottom>
      <diagonal/>
    </border>
    <border>
      <left style="medium">
        <color rgb="FFC00000"/>
      </left>
      <right/>
      <top style="medium">
        <color rgb="FFC00000"/>
      </top>
      <bottom style="medium">
        <color indexed="64"/>
      </bottom>
      <diagonal/>
    </border>
    <border>
      <left/>
      <right/>
      <top style="medium">
        <color rgb="FFC00000"/>
      </top>
      <bottom style="medium">
        <color indexed="64"/>
      </bottom>
      <diagonal/>
    </border>
    <border>
      <left/>
      <right style="medium">
        <color rgb="FFC00000"/>
      </right>
      <top style="medium">
        <color rgb="FFC00000"/>
      </top>
      <bottom style="medium">
        <color indexed="64"/>
      </bottom>
      <diagonal/>
    </border>
    <border>
      <left/>
      <right style="medium">
        <color rgb="FFC00000"/>
      </right>
      <top style="medium">
        <color indexed="64"/>
      </top>
      <bottom style="medium">
        <color indexed="64"/>
      </bottom>
      <diagonal/>
    </border>
    <border>
      <left style="medium">
        <color rgb="FFC00000"/>
      </left>
      <right/>
      <top/>
      <bottom/>
      <diagonal/>
    </border>
    <border>
      <left style="medium">
        <color rgb="FFC00000"/>
      </left>
      <right/>
      <top/>
      <bottom style="medium">
        <color rgb="FFC00000"/>
      </bottom>
      <diagonal/>
    </border>
    <border>
      <left/>
      <right/>
      <top/>
      <bottom style="medium">
        <color rgb="FFC00000"/>
      </bottom>
      <diagonal/>
    </border>
    <border>
      <left/>
      <right style="medium">
        <color rgb="FFC00000"/>
      </right>
      <top/>
      <bottom style="medium">
        <color rgb="FFC00000"/>
      </bottom>
      <diagonal/>
    </border>
    <border>
      <left style="medium">
        <color rgb="FFC00000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rgb="FFC00000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rgb="FFC00000"/>
      </top>
      <bottom style="medium">
        <color rgb="FFC00000"/>
      </bottom>
      <diagonal/>
    </border>
    <border>
      <left style="medium">
        <color rgb="FFC00000"/>
      </left>
      <right/>
      <top style="medium">
        <color rgb="FFC00000"/>
      </top>
      <bottom style="medium">
        <color rgb="FFC00000"/>
      </bottom>
      <diagonal/>
    </border>
    <border>
      <left style="medium">
        <color rgb="FFC00000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27">
    <xf numFmtId="0" fontId="0" fillId="0" borderId="0" xfId="0"/>
    <xf numFmtId="0" fontId="5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8" fillId="0" borderId="0" xfId="0" applyFont="1"/>
    <xf numFmtId="0" fontId="5" fillId="2" borderId="0" xfId="0" applyFont="1" applyFill="1"/>
    <xf numFmtId="0" fontId="5" fillId="4" borderId="4" xfId="0" applyFont="1" applyFill="1" applyBorder="1"/>
    <xf numFmtId="0" fontId="5" fillId="4" borderId="0" xfId="0" applyFont="1" applyFill="1"/>
    <xf numFmtId="0" fontId="6" fillId="4" borderId="0" xfId="0" applyFont="1" applyFill="1" applyAlignment="1">
      <alignment horizontal="left"/>
    </xf>
    <xf numFmtId="0" fontId="6" fillId="4" borderId="4" xfId="0" applyFont="1" applyFill="1" applyBorder="1"/>
    <xf numFmtId="0" fontId="6" fillId="4" borderId="0" xfId="0" applyFont="1" applyFill="1"/>
    <xf numFmtId="4" fontId="5" fillId="4" borderId="0" xfId="0" applyNumberFormat="1" applyFont="1" applyFill="1" applyAlignment="1">
      <alignment horizontal="center"/>
    </xf>
    <xf numFmtId="0" fontId="2" fillId="4" borderId="4" xfId="0" applyFont="1" applyFill="1" applyBorder="1"/>
    <xf numFmtId="0" fontId="2" fillId="4" borderId="0" xfId="0" applyFont="1" applyFill="1"/>
    <xf numFmtId="0" fontId="5" fillId="4" borderId="6" xfId="0" applyFont="1" applyFill="1" applyBorder="1"/>
    <xf numFmtId="0" fontId="6" fillId="4" borderId="6" xfId="0" applyFont="1" applyFill="1" applyBorder="1" applyAlignment="1">
      <alignment horizontal="left"/>
    </xf>
    <xf numFmtId="0" fontId="9" fillId="2" borderId="0" xfId="0" applyFont="1" applyFill="1"/>
    <xf numFmtId="0" fontId="9" fillId="2" borderId="0" xfId="0" applyFont="1" applyFill="1" applyAlignment="1">
      <alignment horizontal="center"/>
    </xf>
    <xf numFmtId="0" fontId="9" fillId="2" borderId="0" xfId="0" applyFont="1" applyFill="1" applyAlignment="1">
      <alignment horizontal="left"/>
    </xf>
    <xf numFmtId="0" fontId="9" fillId="2" borderId="6" xfId="0" applyFont="1" applyFill="1" applyBorder="1"/>
    <xf numFmtId="0" fontId="8" fillId="2" borderId="0" xfId="0" applyFont="1" applyFill="1"/>
    <xf numFmtId="0" fontId="8" fillId="2" borderId="0" xfId="0" applyFont="1" applyFill="1" applyAlignment="1">
      <alignment horizontal="center"/>
    </xf>
    <xf numFmtId="0" fontId="8" fillId="2" borderId="0" xfId="0" applyFont="1" applyFill="1" applyAlignment="1">
      <alignment horizontal="left"/>
    </xf>
    <xf numFmtId="0" fontId="8" fillId="2" borderId="6" xfId="0" applyFont="1" applyFill="1" applyBorder="1"/>
    <xf numFmtId="0" fontId="10" fillId="2" borderId="17" xfId="0" applyFont="1" applyFill="1" applyBorder="1"/>
    <xf numFmtId="0" fontId="10" fillId="2" borderId="18" xfId="0" applyFont="1" applyFill="1" applyBorder="1"/>
    <xf numFmtId="0" fontId="10" fillId="2" borderId="18" xfId="0" applyFont="1" applyFill="1" applyBorder="1" applyAlignment="1">
      <alignment horizontal="center"/>
    </xf>
    <xf numFmtId="0" fontId="10" fillId="2" borderId="18" xfId="0" applyFont="1" applyFill="1" applyBorder="1" applyAlignment="1">
      <alignment horizontal="left"/>
    </xf>
    <xf numFmtId="0" fontId="10" fillId="2" borderId="19" xfId="0" applyFont="1" applyFill="1" applyBorder="1"/>
    <xf numFmtId="0" fontId="17" fillId="3" borderId="1" xfId="0" applyFont="1" applyFill="1" applyBorder="1" applyAlignment="1">
      <alignment horizontal="center" vertical="center"/>
    </xf>
    <xf numFmtId="0" fontId="15" fillId="4" borderId="0" xfId="0" applyFont="1" applyFill="1" applyAlignment="1">
      <alignment horizontal="left" indent="1"/>
    </xf>
    <xf numFmtId="0" fontId="18" fillId="2" borderId="0" xfId="0" applyFont="1" applyFill="1"/>
    <xf numFmtId="187" fontId="14" fillId="4" borderId="0" xfId="0" applyNumberFormat="1" applyFont="1" applyFill="1" applyAlignment="1">
      <alignment horizontal="right"/>
    </xf>
    <xf numFmtId="0" fontId="4" fillId="7" borderId="3" xfId="0" applyFont="1" applyFill="1" applyBorder="1" applyAlignment="1">
      <alignment horizontal="center"/>
    </xf>
    <xf numFmtId="0" fontId="4" fillId="7" borderId="16" xfId="0" applyFont="1" applyFill="1" applyBorder="1" applyAlignment="1">
      <alignment horizontal="center"/>
    </xf>
    <xf numFmtId="0" fontId="4" fillId="7" borderId="0" xfId="0" applyFont="1" applyFill="1" applyAlignment="1">
      <alignment horizontal="center"/>
    </xf>
    <xf numFmtId="0" fontId="4" fillId="7" borderId="5" xfId="0" applyFont="1" applyFill="1" applyBorder="1" applyAlignment="1">
      <alignment horizontal="center"/>
    </xf>
    <xf numFmtId="0" fontId="3" fillId="7" borderId="16" xfId="0" applyFont="1" applyFill="1" applyBorder="1"/>
    <xf numFmtId="0" fontId="3" fillId="7" borderId="0" xfId="0" applyFont="1" applyFill="1"/>
    <xf numFmtId="0" fontId="6" fillId="7" borderId="16" xfId="0" applyFont="1" applyFill="1" applyBorder="1"/>
    <xf numFmtId="0" fontId="6" fillId="7" borderId="0" xfId="0" applyFont="1" applyFill="1"/>
    <xf numFmtId="0" fontId="3" fillId="7" borderId="0" xfId="0" applyFont="1" applyFill="1" applyAlignment="1">
      <alignment horizontal="left"/>
    </xf>
    <xf numFmtId="0" fontId="16" fillId="7" borderId="0" xfId="0" applyFont="1" applyFill="1" applyAlignment="1">
      <alignment horizontal="left" vertical="center" wrapText="1"/>
    </xf>
    <xf numFmtId="2" fontId="4" fillId="7" borderId="0" xfId="0" applyNumberFormat="1" applyFont="1" applyFill="1" applyAlignment="1">
      <alignment horizontal="center" vertical="center"/>
    </xf>
    <xf numFmtId="3" fontId="2" fillId="7" borderId="0" xfId="0" applyNumberFormat="1" applyFont="1" applyFill="1" applyAlignment="1">
      <alignment horizontal="right"/>
    </xf>
    <xf numFmtId="0" fontId="3" fillId="7" borderId="5" xfId="0" applyFont="1" applyFill="1" applyBorder="1" applyAlignment="1">
      <alignment horizontal="left"/>
    </xf>
    <xf numFmtId="4" fontId="11" fillId="7" borderId="0" xfId="0" applyNumberFormat="1" applyFont="1" applyFill="1" applyAlignment="1">
      <alignment horizontal="right"/>
    </xf>
    <xf numFmtId="0" fontId="6" fillId="7" borderId="5" xfId="0" applyFont="1" applyFill="1" applyBorder="1" applyAlignment="1">
      <alignment horizontal="left"/>
    </xf>
    <xf numFmtId="0" fontId="6" fillId="7" borderId="5" xfId="0" applyFont="1" applyFill="1" applyBorder="1" applyAlignment="1">
      <alignment horizontal="left" indent="1"/>
    </xf>
    <xf numFmtId="187" fontId="12" fillId="7" borderId="10" xfId="0" applyNumberFormat="1" applyFont="1" applyFill="1" applyBorder="1" applyAlignment="1">
      <alignment horizontal="right"/>
    </xf>
    <xf numFmtId="49" fontId="22" fillId="7" borderId="2" xfId="0" applyNumberFormat="1" applyFont="1" applyFill="1" applyBorder="1" applyAlignment="1">
      <alignment horizontal="center" vertical="center"/>
    </xf>
    <xf numFmtId="2" fontId="23" fillId="7" borderId="0" xfId="0" applyNumberFormat="1" applyFont="1" applyFill="1" applyAlignment="1">
      <alignment horizontal="right"/>
    </xf>
    <xf numFmtId="2" fontId="24" fillId="7" borderId="0" xfId="0" applyNumberFormat="1" applyFont="1" applyFill="1" applyAlignment="1">
      <alignment horizontal="center" vertical="center"/>
    </xf>
    <xf numFmtId="0" fontId="5" fillId="7" borderId="0" xfId="0" applyFont="1" applyFill="1"/>
    <xf numFmtId="0" fontId="5" fillId="7" borderId="0" xfId="0" applyFont="1" applyFill="1" applyAlignment="1">
      <alignment horizontal="center"/>
    </xf>
    <xf numFmtId="0" fontId="25" fillId="7" borderId="0" xfId="0" applyFont="1" applyFill="1" applyAlignment="1">
      <alignment horizontal="center" vertical="center"/>
    </xf>
    <xf numFmtId="0" fontId="26" fillId="7" borderId="0" xfId="0" applyFont="1" applyFill="1" applyAlignment="1">
      <alignment horizontal="left" vertical="center"/>
    </xf>
    <xf numFmtId="2" fontId="27" fillId="7" borderId="0" xfId="0" applyNumberFormat="1" applyFont="1" applyFill="1" applyAlignment="1">
      <alignment horizontal="center" vertical="center"/>
    </xf>
    <xf numFmtId="0" fontId="28" fillId="2" borderId="16" xfId="0" applyFont="1" applyFill="1" applyBorder="1" applyAlignment="1">
      <alignment horizontal="left" indent="1"/>
    </xf>
    <xf numFmtId="0" fontId="28" fillId="2" borderId="0" xfId="0" applyFont="1" applyFill="1"/>
    <xf numFmtId="0" fontId="28" fillId="2" borderId="0" xfId="0" applyFont="1" applyFill="1" applyAlignment="1">
      <alignment horizontal="center"/>
    </xf>
    <xf numFmtId="0" fontId="28" fillId="2" borderId="0" xfId="0" applyFont="1" applyFill="1" applyAlignment="1">
      <alignment horizontal="left"/>
    </xf>
    <xf numFmtId="0" fontId="29" fillId="2" borderId="16" xfId="0" applyFont="1" applyFill="1" applyBorder="1" applyAlignment="1">
      <alignment horizontal="left" indent="1"/>
    </xf>
    <xf numFmtId="0" fontId="29" fillId="2" borderId="0" xfId="0" applyFont="1" applyFill="1"/>
    <xf numFmtId="0" fontId="29" fillId="2" borderId="0" xfId="0" applyFont="1" applyFill="1" applyAlignment="1">
      <alignment horizontal="center"/>
    </xf>
    <xf numFmtId="0" fontId="30" fillId="2" borderId="0" xfId="0" applyFont="1" applyFill="1"/>
    <xf numFmtId="0" fontId="29" fillId="2" borderId="0" xfId="0" applyFont="1" applyFill="1" applyAlignment="1">
      <alignment horizontal="left"/>
    </xf>
    <xf numFmtId="0" fontId="29" fillId="2" borderId="16" xfId="0" applyFont="1" applyFill="1" applyBorder="1"/>
    <xf numFmtId="0" fontId="29" fillId="0" borderId="0" xfId="0" applyFont="1"/>
    <xf numFmtId="0" fontId="31" fillId="2" borderId="0" xfId="0" applyFont="1" applyFill="1"/>
    <xf numFmtId="1" fontId="33" fillId="4" borderId="0" xfId="0" applyNumberFormat="1" applyFont="1" applyFill="1" applyAlignment="1">
      <alignment horizontal="right"/>
    </xf>
    <xf numFmtId="0" fontId="0" fillId="7" borderId="16" xfId="0" applyFill="1" applyBorder="1"/>
    <xf numFmtId="0" fontId="0" fillId="7" borderId="0" xfId="0" applyFill="1"/>
    <xf numFmtId="0" fontId="0" fillId="7" borderId="6" xfId="0" applyFill="1" applyBorder="1"/>
    <xf numFmtId="0" fontId="0" fillId="7" borderId="17" xfId="0" applyFill="1" applyBorder="1"/>
    <xf numFmtId="0" fontId="0" fillId="7" borderId="18" xfId="0" applyFill="1" applyBorder="1"/>
    <xf numFmtId="0" fontId="0" fillId="7" borderId="19" xfId="0" applyFill="1" applyBorder="1"/>
    <xf numFmtId="0" fontId="4" fillId="7" borderId="24" xfId="0" applyFont="1" applyFill="1" applyBorder="1" applyAlignment="1">
      <alignment horizontal="center"/>
    </xf>
    <xf numFmtId="0" fontId="4" fillId="7" borderId="2" xfId="0" applyFont="1" applyFill="1" applyBorder="1" applyAlignment="1">
      <alignment horizontal="center"/>
    </xf>
    <xf numFmtId="49" fontId="17" fillId="3" borderId="1" xfId="0" applyNumberFormat="1" applyFont="1" applyFill="1" applyBorder="1" applyAlignment="1">
      <alignment horizontal="center" vertical="center"/>
    </xf>
    <xf numFmtId="2" fontId="2" fillId="7" borderId="0" xfId="0" applyNumberFormat="1" applyFont="1" applyFill="1" applyAlignment="1">
      <alignment horizontal="right"/>
    </xf>
    <xf numFmtId="1" fontId="4" fillId="7" borderId="0" xfId="0" applyNumberFormat="1" applyFont="1" applyFill="1" applyAlignment="1">
      <alignment horizontal="center" vertical="center"/>
    </xf>
    <xf numFmtId="0" fontId="16" fillId="7" borderId="0" xfId="0" applyFont="1" applyFill="1" applyAlignment="1">
      <alignment horizontal="left" vertical="center"/>
    </xf>
    <xf numFmtId="0" fontId="28" fillId="2" borderId="6" xfId="0" applyFont="1" applyFill="1" applyBorder="1"/>
    <xf numFmtId="0" fontId="1" fillId="2" borderId="0" xfId="0" applyFont="1" applyFill="1"/>
    <xf numFmtId="0" fontId="29" fillId="2" borderId="6" xfId="0" applyFont="1" applyFill="1" applyBorder="1"/>
    <xf numFmtId="0" fontId="29" fillId="2" borderId="16" xfId="0" applyFont="1" applyFill="1" applyBorder="1" applyAlignment="1">
      <alignment horizontal="left" vertical="center" indent="1"/>
    </xf>
    <xf numFmtId="188" fontId="5" fillId="0" borderId="0" xfId="0" applyNumberFormat="1" applyFont="1"/>
    <xf numFmtId="0" fontId="24" fillId="7" borderId="0" xfId="0" applyFont="1" applyFill="1" applyAlignment="1">
      <alignment horizontal="center" vertical="center"/>
    </xf>
    <xf numFmtId="0" fontId="39" fillId="7" borderId="0" xfId="0" applyFont="1" applyFill="1" applyAlignment="1">
      <alignment horizontal="left" vertical="center"/>
    </xf>
    <xf numFmtId="0" fontId="35" fillId="7" borderId="23" xfId="0" applyFont="1" applyFill="1" applyBorder="1" applyAlignment="1">
      <alignment horizontal="center" vertical="center"/>
    </xf>
    <xf numFmtId="0" fontId="35" fillId="7" borderId="10" xfId="0" applyFont="1" applyFill="1" applyBorder="1" applyAlignment="1">
      <alignment horizontal="center" vertical="center"/>
    </xf>
    <xf numFmtId="0" fontId="35" fillId="7" borderId="11" xfId="0" applyFont="1" applyFill="1" applyBorder="1" applyAlignment="1">
      <alignment horizontal="center" vertical="center"/>
    </xf>
    <xf numFmtId="0" fontId="16" fillId="7" borderId="16" xfId="0" applyFont="1" applyFill="1" applyBorder="1" applyAlignment="1">
      <alignment horizontal="right" vertical="center" indent="1"/>
    </xf>
    <xf numFmtId="0" fontId="16" fillId="7" borderId="0" xfId="0" applyFont="1" applyFill="1" applyAlignment="1">
      <alignment horizontal="right" vertical="center" indent="1"/>
    </xf>
    <xf numFmtId="0" fontId="19" fillId="3" borderId="20" xfId="0" applyFont="1" applyFill="1" applyBorder="1" applyAlignment="1">
      <alignment horizontal="center"/>
    </xf>
    <xf numFmtId="0" fontId="19" fillId="3" borderId="7" xfId="0" applyFont="1" applyFill="1" applyBorder="1" applyAlignment="1">
      <alignment horizontal="center"/>
    </xf>
    <xf numFmtId="0" fontId="19" fillId="3" borderId="21" xfId="0" applyFont="1" applyFill="1" applyBorder="1" applyAlignment="1">
      <alignment horizontal="center"/>
    </xf>
    <xf numFmtId="0" fontId="6" fillId="7" borderId="16" xfId="0" applyFont="1" applyFill="1" applyBorder="1" applyAlignment="1">
      <alignment horizontal="right" indent="1"/>
    </xf>
    <xf numFmtId="0" fontId="6" fillId="7" borderId="6" xfId="0" applyFont="1" applyFill="1" applyBorder="1" applyAlignment="1">
      <alignment horizontal="right" indent="1"/>
    </xf>
    <xf numFmtId="0" fontId="7" fillId="7" borderId="22" xfId="0" applyFont="1" applyFill="1" applyBorder="1" applyAlignment="1">
      <alignment horizontal="right"/>
    </xf>
    <xf numFmtId="0" fontId="7" fillId="7" borderId="10" xfId="0" applyFont="1" applyFill="1" applyBorder="1" applyAlignment="1">
      <alignment horizontal="right"/>
    </xf>
    <xf numFmtId="0" fontId="7" fillId="7" borderId="10" xfId="0" applyFont="1" applyFill="1" applyBorder="1" applyAlignment="1">
      <alignment horizontal="left" vertical="top" indent="1"/>
    </xf>
    <xf numFmtId="0" fontId="7" fillId="7" borderId="11" xfId="0" applyFont="1" applyFill="1" applyBorder="1" applyAlignment="1">
      <alignment horizontal="left" vertical="top" indent="1"/>
    </xf>
    <xf numFmtId="0" fontId="3" fillId="7" borderId="16" xfId="0" applyFont="1" applyFill="1" applyBorder="1" applyAlignment="1">
      <alignment horizontal="right" vertical="center" indent="1"/>
    </xf>
    <xf numFmtId="0" fontId="3" fillId="7" borderId="0" xfId="0" applyFont="1" applyFill="1" applyAlignment="1">
      <alignment horizontal="right" vertical="center" indent="1"/>
    </xf>
    <xf numFmtId="0" fontId="36" fillId="6" borderId="12" xfId="0" applyFont="1" applyFill="1" applyBorder="1" applyAlignment="1">
      <alignment horizontal="center"/>
    </xf>
    <xf numFmtId="0" fontId="36" fillId="6" borderId="13" xfId="0" applyFont="1" applyFill="1" applyBorder="1" applyAlignment="1">
      <alignment horizontal="center"/>
    </xf>
    <xf numFmtId="0" fontId="36" fillId="6" borderId="14" xfId="0" applyFont="1" applyFill="1" applyBorder="1" applyAlignment="1">
      <alignment horizontal="center"/>
    </xf>
    <xf numFmtId="0" fontId="13" fillId="5" borderId="8" xfId="0" applyFont="1" applyFill="1" applyBorder="1" applyAlignment="1">
      <alignment horizontal="center" vertical="center"/>
    </xf>
    <xf numFmtId="0" fontId="13" fillId="5" borderId="9" xfId="0" applyFont="1" applyFill="1" applyBorder="1" applyAlignment="1">
      <alignment horizontal="center" vertical="center"/>
    </xf>
    <xf numFmtId="0" fontId="13" fillId="5" borderId="15" xfId="0" applyFont="1" applyFill="1" applyBorder="1" applyAlignment="1">
      <alignment horizontal="center" vertical="center"/>
    </xf>
    <xf numFmtId="0" fontId="3" fillId="7" borderId="16" xfId="0" applyFont="1" applyFill="1" applyBorder="1" applyAlignment="1">
      <alignment horizontal="right" indent="1"/>
    </xf>
    <xf numFmtId="0" fontId="3" fillId="7" borderId="6" xfId="0" applyFont="1" applyFill="1" applyBorder="1" applyAlignment="1">
      <alignment horizontal="right" indent="1"/>
    </xf>
    <xf numFmtId="0" fontId="15" fillId="4" borderId="4" xfId="0" applyFont="1" applyFill="1" applyBorder="1" applyAlignment="1">
      <alignment horizontal="right"/>
    </xf>
    <xf numFmtId="0" fontId="15" fillId="4" borderId="0" xfId="0" applyFont="1" applyFill="1" applyAlignment="1">
      <alignment horizontal="right"/>
    </xf>
    <xf numFmtId="0" fontId="20" fillId="6" borderId="12" xfId="0" applyFont="1" applyFill="1" applyBorder="1" applyAlignment="1">
      <alignment horizontal="center"/>
    </xf>
    <xf numFmtId="0" fontId="20" fillId="6" borderId="13" xfId="0" applyFont="1" applyFill="1" applyBorder="1" applyAlignment="1">
      <alignment horizontal="center"/>
    </xf>
    <xf numFmtId="0" fontId="20" fillId="6" borderId="14" xfId="0" applyFont="1" applyFill="1" applyBorder="1" applyAlignment="1">
      <alignment horizontal="center"/>
    </xf>
    <xf numFmtId="0" fontId="22" fillId="7" borderId="16" xfId="0" applyFont="1" applyFill="1" applyBorder="1" applyAlignment="1">
      <alignment horizontal="right" indent="1"/>
    </xf>
    <xf numFmtId="0" fontId="22" fillId="7" borderId="0" xfId="0" applyFont="1" applyFill="1" applyAlignment="1">
      <alignment horizontal="right" indent="1"/>
    </xf>
    <xf numFmtId="0" fontId="6" fillId="8" borderId="16" xfId="0" applyFont="1" applyFill="1" applyBorder="1" applyAlignment="1">
      <alignment horizontal="right" indent="1"/>
    </xf>
    <xf numFmtId="0" fontId="6" fillId="8" borderId="6" xfId="0" applyFont="1" applyFill="1" applyBorder="1" applyAlignment="1">
      <alignment horizontal="right" indent="1"/>
    </xf>
    <xf numFmtId="0" fontId="26" fillId="7" borderId="16" xfId="0" applyFont="1" applyFill="1" applyBorder="1" applyAlignment="1">
      <alignment horizontal="right" vertical="center" indent="1"/>
    </xf>
    <xf numFmtId="0" fontId="26" fillId="7" borderId="0" xfId="0" applyFont="1" applyFill="1" applyAlignment="1">
      <alignment horizontal="right" vertical="center" indent="1"/>
    </xf>
    <xf numFmtId="0" fontId="39" fillId="7" borderId="16" xfId="0" applyFont="1" applyFill="1" applyBorder="1" applyAlignment="1">
      <alignment horizontal="right" vertical="center" indent="1"/>
    </xf>
    <xf numFmtId="0" fontId="39" fillId="7" borderId="0" xfId="0" applyFont="1" applyFill="1" applyAlignment="1">
      <alignment horizontal="right" vertical="center" indent="1"/>
    </xf>
  </cellXfs>
  <cellStyles count="1">
    <cellStyle name="Normal" xfId="0" builtinId="0"/>
  </cellStyles>
  <dxfs count="4"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9" defaultPivotStyle="PivotStyleLight16"/>
  <colors>
    <mruColors>
      <color rgb="FFCCCC00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&#3588;&#3635;&#3609;&#3623;&#3603;&#3648;&#3588;&#3619;&#3639;&#3656;&#3629;&#3591;&#3604;&#3639;&#3656;&#3617;&#3648;&#3586;&#3657;&#3617;&#3586;&#3657;&#3609;!A1"/><Relationship Id="rId2" Type="http://schemas.openxmlformats.org/officeDocument/2006/relationships/hyperlink" Target="#&#3588;&#3635;&#3609;&#3623;&#3603;&#3648;&#3588;&#3619;&#3639;&#3656;&#3629;&#3591;&#3604;&#3639;&#3656;&#3617;&#3612;&#3591;!A1"/><Relationship Id="rId1" Type="http://schemas.openxmlformats.org/officeDocument/2006/relationships/hyperlink" Target="#&#3588;&#3635;&#3609;&#3623;&#3603;&#3648;&#3588;&#3619;&#3639;&#3656;&#3629;&#3591;&#3604;&#3639;&#3656;&#3617;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hyperlink" Target="#&#3648;&#3617;&#3609;&#3641;&#3627;&#3621;&#3633;&#3585;!A1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hyperlink" Target="#&#3648;&#3617;&#3609;&#3641;&#3627;&#3621;&#3633;&#3585;!A1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hyperlink" Target="#&#3648;&#3617;&#3609;&#3641;&#3627;&#3621;&#3633;&#3585;!A1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600075</xdr:colOff>
      <xdr:row>1</xdr:row>
      <xdr:rowOff>190500</xdr:rowOff>
    </xdr:from>
    <xdr:ext cx="3581400" cy="438150"/>
    <xdr:sp macro="" textlink="">
      <xdr:nvSpPr>
        <xdr:cNvPr id="3" name="TextBox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1285875" y="581025"/>
          <a:ext cx="3581400" cy="438150"/>
        </a:xfrm>
        <a:prstGeom prst="rect">
          <a:avLst/>
        </a:prstGeom>
        <a:gradFill>
          <a:gsLst>
            <a:gs pos="0">
              <a:srgbClr val="000000"/>
            </a:gs>
            <a:gs pos="20000">
              <a:srgbClr val="000040"/>
            </a:gs>
            <a:gs pos="50000">
              <a:srgbClr val="400040"/>
            </a:gs>
            <a:gs pos="75000">
              <a:srgbClr val="8F0040"/>
            </a:gs>
            <a:gs pos="89999">
              <a:srgbClr val="F27300"/>
            </a:gs>
            <a:gs pos="100000">
              <a:srgbClr val="FFBF00"/>
            </a:gs>
          </a:gsLst>
          <a:lin ang="5400000" scaled="0"/>
        </a:gradFill>
        <a:ln>
          <a:solidFill>
            <a:srgbClr val="C00000"/>
          </a:solidFill>
        </a:ln>
        <a:scene3d>
          <a:camera prst="orthographicFront"/>
          <a:lightRig rig="threePt" dir="t"/>
        </a:scene3d>
        <a:sp3d>
          <a:bevelT/>
        </a:sp3d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ctr">
          <a:noAutofit/>
        </a:bodyPr>
        <a:lstStyle/>
        <a:p>
          <a:pPr algn="ctr"/>
          <a:r>
            <a:rPr lang="th-TH" sz="1800" b="1">
              <a:solidFill>
                <a:srgbClr val="FFFF00"/>
              </a:solidFill>
              <a:latin typeface="TH SarabunPSK" pitchFamily="34" charset="-34"/>
              <a:cs typeface="TH SarabunPSK" pitchFamily="34" charset="-34"/>
            </a:rPr>
            <a:t>โปรแกรมคำนวณภาษีเครื่องดื่มทั่วไป</a:t>
          </a:r>
        </a:p>
      </xdr:txBody>
    </xdr:sp>
    <xdr:clientData/>
  </xdr:oneCellAnchor>
  <xdr:oneCellAnchor>
    <xdr:from>
      <xdr:col>2</xdr:col>
      <xdr:colOff>600075</xdr:colOff>
      <xdr:row>4</xdr:row>
      <xdr:rowOff>76200</xdr:rowOff>
    </xdr:from>
    <xdr:ext cx="3581400" cy="438150"/>
    <xdr:sp macro="" textlink="">
      <xdr:nvSpPr>
        <xdr:cNvPr id="4" name="TextBox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1285875" y="1266825"/>
          <a:ext cx="3581400" cy="438150"/>
        </a:xfrm>
        <a:prstGeom prst="rect">
          <a:avLst/>
        </a:prstGeom>
        <a:gradFill>
          <a:gsLst>
            <a:gs pos="0">
              <a:srgbClr val="000000"/>
            </a:gs>
            <a:gs pos="20000">
              <a:srgbClr val="000040"/>
            </a:gs>
            <a:gs pos="50000">
              <a:srgbClr val="400040"/>
            </a:gs>
            <a:gs pos="75000">
              <a:srgbClr val="8F0040"/>
            </a:gs>
            <a:gs pos="89999">
              <a:srgbClr val="F27300"/>
            </a:gs>
            <a:gs pos="100000">
              <a:srgbClr val="FFBF00"/>
            </a:gs>
          </a:gsLst>
          <a:lin ang="5400000" scaled="0"/>
        </a:gradFill>
        <a:ln>
          <a:solidFill>
            <a:srgbClr val="C00000"/>
          </a:solidFill>
        </a:ln>
        <a:scene3d>
          <a:camera prst="orthographicFront"/>
          <a:lightRig rig="threePt" dir="t"/>
        </a:scene3d>
        <a:sp3d>
          <a:bevelT/>
        </a:sp3d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ctr">
          <a:noAutofit/>
        </a:bodyPr>
        <a:lstStyle/>
        <a:p>
          <a:pPr algn="ctr"/>
          <a:r>
            <a:rPr lang="th-TH" sz="1800" b="1">
              <a:solidFill>
                <a:srgbClr val="FFFF00"/>
              </a:solidFill>
              <a:latin typeface="TH SarabunPSK" pitchFamily="34" charset="-34"/>
              <a:cs typeface="TH SarabunPSK" pitchFamily="34" charset="-34"/>
            </a:rPr>
            <a:t>โปรแกรมคำนวณภาษีเครื่องดื่มประเภทผงหรือเกล็ด </a:t>
          </a:r>
        </a:p>
      </xdr:txBody>
    </xdr:sp>
    <xdr:clientData/>
  </xdr:oneCellAnchor>
  <xdr:oneCellAnchor>
    <xdr:from>
      <xdr:col>2</xdr:col>
      <xdr:colOff>590550</xdr:colOff>
      <xdr:row>6</xdr:row>
      <xdr:rowOff>228600</xdr:rowOff>
    </xdr:from>
    <xdr:ext cx="3581400" cy="438150"/>
    <xdr:sp macro="" textlink="">
      <xdr:nvSpPr>
        <xdr:cNvPr id="5" name="TextBox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1276350" y="1952625"/>
          <a:ext cx="3581400" cy="438150"/>
        </a:xfrm>
        <a:prstGeom prst="rect">
          <a:avLst/>
        </a:prstGeom>
        <a:gradFill>
          <a:gsLst>
            <a:gs pos="0">
              <a:srgbClr val="000000"/>
            </a:gs>
            <a:gs pos="20000">
              <a:srgbClr val="000040"/>
            </a:gs>
            <a:gs pos="50000">
              <a:srgbClr val="400040"/>
            </a:gs>
            <a:gs pos="75000">
              <a:srgbClr val="8F0040"/>
            </a:gs>
            <a:gs pos="89999">
              <a:srgbClr val="F27300"/>
            </a:gs>
            <a:gs pos="100000">
              <a:srgbClr val="FFBF00"/>
            </a:gs>
          </a:gsLst>
          <a:lin ang="5400000" scaled="0"/>
        </a:gradFill>
        <a:ln>
          <a:solidFill>
            <a:srgbClr val="C00000"/>
          </a:solidFill>
        </a:ln>
        <a:scene3d>
          <a:camera prst="orthographicFront"/>
          <a:lightRig rig="threePt" dir="t"/>
        </a:scene3d>
        <a:sp3d>
          <a:bevelT/>
        </a:sp3d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ctr">
          <a:noAutofit/>
        </a:bodyPr>
        <a:lstStyle/>
        <a:p>
          <a:pPr algn="ctr"/>
          <a:r>
            <a:rPr lang="th-TH" sz="1800" b="1">
              <a:solidFill>
                <a:srgbClr val="FFFF00"/>
              </a:solidFill>
              <a:latin typeface="TH SarabunPSK" pitchFamily="34" charset="-34"/>
              <a:cs typeface="TH SarabunPSK" pitchFamily="34" charset="-34"/>
            </a:rPr>
            <a:t>โปรแกรมคำนวณภาษีเครื่องดื่มเข้มข้น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966108</xdr:colOff>
      <xdr:row>1</xdr:row>
      <xdr:rowOff>96949</xdr:rowOff>
    </xdr:from>
    <xdr:to>
      <xdr:col>3</xdr:col>
      <xdr:colOff>1170215</xdr:colOff>
      <xdr:row>2</xdr:row>
      <xdr:rowOff>326571</xdr:rowOff>
    </xdr:to>
    <xdr:sp macro="" textlink="">
      <xdr:nvSpPr>
        <xdr:cNvPr id="2" name="คำบรรยายภาพแบบลูกศรลง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2251983" y="877999"/>
          <a:ext cx="3661682" cy="763022"/>
        </a:xfrm>
        <a:prstGeom prst="downArrowCallout">
          <a:avLst/>
        </a:prstGeom>
        <a:ln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>
          <a:scene3d>
            <a:camera prst="orthographicFront"/>
            <a:lightRig rig="soft" dir="t">
              <a:rot lat="0" lon="0" rev="15600000"/>
            </a:lightRig>
          </a:scene3d>
          <a:sp3d extrusionH="57150" prstMaterial="softEdge">
            <a:bevelT w="25400" h="38100"/>
          </a:sp3d>
        </a:bodyPr>
        <a:lstStyle/>
        <a:p>
          <a:pPr algn="ctr"/>
          <a:r>
            <a:rPr lang="th-TH" sz="2000" b="1" cap="none" spc="0">
              <a:ln/>
              <a:solidFill>
                <a:srgbClr val="C00000"/>
              </a:solidFill>
              <a:effectLst/>
              <a:latin typeface="TH SarabunTHAI" panose="020B0500040200020003" pitchFamily="34" charset="-34"/>
              <a:cs typeface="TH SarabunTHAI" panose="020B0500040200020003" pitchFamily="34" charset="-34"/>
            </a:rPr>
            <a:t>กรอกข้อมูลเฉพาะช่องที่มีกรอบสีแดงนี้เท่านั้น</a:t>
          </a:r>
          <a:r>
            <a:rPr lang="th-TH" sz="2000" b="1" cap="none" spc="0" baseline="0">
              <a:ln/>
              <a:solidFill>
                <a:srgbClr val="C00000"/>
              </a:solidFill>
              <a:effectLst/>
              <a:latin typeface="TH SarabunTHAI" panose="020B0500040200020003" pitchFamily="34" charset="-34"/>
              <a:cs typeface="TH SarabunTHAI" panose="020B0500040200020003" pitchFamily="34" charset="-34"/>
            </a:rPr>
            <a:t> </a:t>
          </a:r>
          <a:r>
            <a:rPr lang="en-US" sz="2000" b="1" cap="none" spc="0" baseline="0">
              <a:ln/>
              <a:solidFill>
                <a:srgbClr val="C00000"/>
              </a:solidFill>
              <a:effectLst/>
              <a:latin typeface="TH SarabunTHAI" panose="020B0500040200020003" pitchFamily="34" charset="-34"/>
              <a:cs typeface="TH SarabunTHAI" panose="020B0500040200020003" pitchFamily="34" charset="-34"/>
            </a:rPr>
            <a:t>!</a:t>
          </a:r>
        </a:p>
        <a:p>
          <a:pPr algn="ctr"/>
          <a:endParaRPr lang="en-US" sz="2000" b="1" cap="none" spc="0">
            <a:ln/>
            <a:solidFill>
              <a:srgbClr val="C00000"/>
            </a:solidFill>
            <a:effectLst/>
            <a:latin typeface="TH SarabunTHAI" panose="020B0500040200020003" pitchFamily="34" charset="-34"/>
            <a:cs typeface="TH SarabunTHAI" panose="020B0500040200020003" pitchFamily="34" charset="-34"/>
          </a:endParaRPr>
        </a:p>
      </xdr:txBody>
    </xdr:sp>
    <xdr:clientData/>
  </xdr:twoCellAnchor>
  <xdr:twoCellAnchor editAs="oneCell">
    <xdr:from>
      <xdr:col>5</xdr:col>
      <xdr:colOff>299197</xdr:colOff>
      <xdr:row>6</xdr:row>
      <xdr:rowOff>447195</xdr:rowOff>
    </xdr:from>
    <xdr:to>
      <xdr:col>7</xdr:col>
      <xdr:colOff>698159</xdr:colOff>
      <xdr:row>12</xdr:row>
      <xdr:rowOff>57323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33572" y="3606320"/>
          <a:ext cx="3081837" cy="1832628"/>
        </a:xfrm>
        <a:prstGeom prst="rect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7</xdr:col>
      <xdr:colOff>712106</xdr:colOff>
      <xdr:row>7</xdr:row>
      <xdr:rowOff>38554</xdr:rowOff>
    </xdr:from>
    <xdr:to>
      <xdr:col>8</xdr:col>
      <xdr:colOff>961159</xdr:colOff>
      <xdr:row>12</xdr:row>
      <xdr:rowOff>74113</xdr:rowOff>
    </xdr:to>
    <xdr:pic>
      <xdr:nvPicPr>
        <xdr:cNvPr id="4" name="รูปภาพ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729356" y="3689804"/>
          <a:ext cx="2589894" cy="1765934"/>
        </a:xfrm>
        <a:prstGeom prst="rect">
          <a:avLst/>
        </a:prstGeom>
        <a:ln>
          <a:noFill/>
        </a:ln>
        <a:effectLst>
          <a:softEdge rad="112500"/>
        </a:effectLst>
      </xdr:spPr>
    </xdr:pic>
    <xdr:clientData/>
  </xdr:twoCellAnchor>
  <xdr:twoCellAnchor>
    <xdr:from>
      <xdr:col>10</xdr:col>
      <xdr:colOff>555625</xdr:colOff>
      <xdr:row>21</xdr:row>
      <xdr:rowOff>174625</xdr:rowOff>
    </xdr:from>
    <xdr:to>
      <xdr:col>15</xdr:col>
      <xdr:colOff>525518</xdr:colOff>
      <xdr:row>25</xdr:row>
      <xdr:rowOff>126453</xdr:rowOff>
    </xdr:to>
    <xdr:sp macro="" textlink="">
      <xdr:nvSpPr>
        <xdr:cNvPr id="5" name="TextBox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 flipH="1">
          <a:off x="16049625" y="8461375"/>
          <a:ext cx="3383018" cy="1412328"/>
        </a:xfrm>
        <a:prstGeom prst="stripedRightArrow">
          <a:avLst>
            <a:gd name="adj1" fmla="val 40909"/>
            <a:gd name="adj2" fmla="val 47674"/>
          </a:avLst>
        </a:prstGeom>
        <a:ln/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wrap="square" rtlCol="0" anchor="ctr"/>
        <a:lstStyle/>
        <a:p>
          <a:pPr algn="l"/>
          <a:r>
            <a:rPr lang="th-TH" sz="3200" b="1">
              <a:latin typeface="TH SarabunPSK" pitchFamily="34" charset="-34"/>
              <a:cs typeface="TH SarabunPSK" pitchFamily="34" charset="-34"/>
            </a:rPr>
            <a:t>        </a:t>
          </a:r>
          <a:r>
            <a:rPr lang="th-TH" sz="3200" b="1">
              <a:solidFill>
                <a:srgbClr val="FFFF00"/>
              </a:solidFill>
              <a:latin typeface="TH SarabunPSK" pitchFamily="34" charset="-34"/>
              <a:cs typeface="TH SarabunPSK" pitchFamily="34" charset="-34"/>
            </a:rPr>
            <a:t>กลับสู่เมนูหลัก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1931738</xdr:colOff>
      <xdr:row>2</xdr:row>
      <xdr:rowOff>48777</xdr:rowOff>
    </xdr:from>
    <xdr:to>
      <xdr:col>3</xdr:col>
      <xdr:colOff>1264523</xdr:colOff>
      <xdr:row>3</xdr:row>
      <xdr:rowOff>453024</xdr:rowOff>
    </xdr:to>
    <xdr:sp macro="" textlink="">
      <xdr:nvSpPr>
        <xdr:cNvPr id="2" name="คำบรรยายภาพแบบลูกศรลง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4148764" y="1296880"/>
          <a:ext cx="3750414" cy="781963"/>
        </a:xfrm>
        <a:prstGeom prst="downArrowCallout">
          <a:avLst/>
        </a:prstGeom>
        <a:ln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>
          <a:scene3d>
            <a:camera prst="orthographicFront"/>
            <a:lightRig rig="soft" dir="t">
              <a:rot lat="0" lon="0" rev="15600000"/>
            </a:lightRig>
          </a:scene3d>
          <a:sp3d extrusionH="57150" prstMaterial="softEdge">
            <a:bevelT w="25400" h="38100"/>
          </a:sp3d>
        </a:bodyPr>
        <a:lstStyle/>
        <a:p>
          <a:pPr algn="ctr"/>
          <a:r>
            <a:rPr lang="th-TH" sz="2200" b="1" cap="none" spc="0">
              <a:ln/>
              <a:solidFill>
                <a:srgbClr val="C00000"/>
              </a:solidFill>
              <a:effectLst/>
              <a:latin typeface="TH SarabunTHAI" panose="020B0500040200020003" pitchFamily="34" charset="-34"/>
              <a:cs typeface="TH SarabunTHAI" panose="020B0500040200020003" pitchFamily="34" charset="-34"/>
            </a:rPr>
            <a:t>กรอกข้อมูลเฉพาะช่องที่มีกรอบสีแดงนี้เท่านั้น</a:t>
          </a:r>
          <a:r>
            <a:rPr lang="th-TH" sz="2200" b="1" cap="none" spc="0" baseline="0">
              <a:ln/>
              <a:solidFill>
                <a:srgbClr val="C00000"/>
              </a:solidFill>
              <a:effectLst/>
              <a:latin typeface="TH SarabunTHAI" panose="020B0500040200020003" pitchFamily="34" charset="-34"/>
              <a:cs typeface="TH SarabunTHAI" panose="020B0500040200020003" pitchFamily="34" charset="-34"/>
            </a:rPr>
            <a:t> </a:t>
          </a:r>
          <a:r>
            <a:rPr lang="en-US" sz="2200" b="1" cap="none" spc="0" baseline="0">
              <a:ln/>
              <a:solidFill>
                <a:srgbClr val="C00000"/>
              </a:solidFill>
              <a:effectLst/>
              <a:latin typeface="TH SarabunTHAI" panose="020B0500040200020003" pitchFamily="34" charset="-34"/>
              <a:cs typeface="TH SarabunTHAI" panose="020B0500040200020003" pitchFamily="34" charset="-34"/>
            </a:rPr>
            <a:t>!</a:t>
          </a:r>
        </a:p>
        <a:p>
          <a:pPr algn="ctr"/>
          <a:endParaRPr lang="en-US" sz="2200" b="1" cap="none" spc="0">
            <a:ln/>
            <a:solidFill>
              <a:srgbClr val="C00000"/>
            </a:solidFill>
            <a:effectLst/>
            <a:latin typeface="TH SarabunTHAI" panose="020B0500040200020003" pitchFamily="34" charset="-34"/>
            <a:cs typeface="TH SarabunTHAI" panose="020B0500040200020003" pitchFamily="34" charset="-34"/>
          </a:endParaRPr>
        </a:p>
      </xdr:txBody>
    </xdr:sp>
    <xdr:clientData/>
  </xdr:twoCellAnchor>
  <xdr:twoCellAnchor editAs="oneCell">
    <xdr:from>
      <xdr:col>5</xdr:col>
      <xdr:colOff>95546</xdr:colOff>
      <xdr:row>7</xdr:row>
      <xdr:rowOff>504</xdr:rowOff>
    </xdr:from>
    <xdr:to>
      <xdr:col>7</xdr:col>
      <xdr:colOff>1067444</xdr:colOff>
      <xdr:row>11</xdr:row>
      <xdr:rowOff>356119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66580" y="3646280"/>
          <a:ext cx="3353148" cy="1991699"/>
        </a:xfrm>
        <a:prstGeom prst="rect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7</xdr:col>
      <xdr:colOff>1133604</xdr:colOff>
      <xdr:row>7</xdr:row>
      <xdr:rowOff>38005</xdr:rowOff>
    </xdr:from>
    <xdr:to>
      <xdr:col>9</xdr:col>
      <xdr:colOff>6886</xdr:colOff>
      <xdr:row>11</xdr:row>
      <xdr:rowOff>345606</xdr:rowOff>
    </xdr:to>
    <xdr:pic>
      <xdr:nvPicPr>
        <xdr:cNvPr id="6" name="รูปภาพ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85888" y="3683781"/>
          <a:ext cx="2847507" cy="1943685"/>
        </a:xfrm>
        <a:prstGeom prst="rect">
          <a:avLst/>
        </a:prstGeom>
        <a:ln>
          <a:noFill/>
        </a:ln>
        <a:effectLst>
          <a:softEdge rad="112500"/>
        </a:effectLst>
      </xdr:spPr>
    </xdr:pic>
    <xdr:clientData/>
  </xdr:twoCellAnchor>
  <xdr:twoCellAnchor>
    <xdr:from>
      <xdr:col>11</xdr:col>
      <xdr:colOff>167740</xdr:colOff>
      <xdr:row>22</xdr:row>
      <xdr:rowOff>62166</xdr:rowOff>
    </xdr:from>
    <xdr:to>
      <xdr:col>16</xdr:col>
      <xdr:colOff>111436</xdr:colOff>
      <xdr:row>28</xdr:row>
      <xdr:rowOff>29322</xdr:rowOff>
    </xdr:to>
    <xdr:sp macro="" textlink="">
      <xdr:nvSpPr>
        <xdr:cNvPr id="7" name="TextBox 6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 txBox="1"/>
      </xdr:nvSpPr>
      <xdr:spPr>
        <a:xfrm flipH="1">
          <a:off x="16581356" y="9042880"/>
          <a:ext cx="3345482" cy="1395906"/>
        </a:xfrm>
        <a:prstGeom prst="stripedRightArrow">
          <a:avLst>
            <a:gd name="adj1" fmla="val 40909"/>
            <a:gd name="adj2" fmla="val 47674"/>
          </a:avLst>
        </a:prstGeom>
        <a:ln/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wrap="square" rtlCol="0" anchor="ctr"/>
        <a:lstStyle/>
        <a:p>
          <a:pPr algn="l"/>
          <a:r>
            <a:rPr lang="th-TH" sz="3200" b="1">
              <a:latin typeface="TH SarabunPSK" pitchFamily="34" charset="-34"/>
              <a:cs typeface="TH SarabunPSK" pitchFamily="34" charset="-34"/>
            </a:rPr>
            <a:t>        </a:t>
          </a:r>
          <a:r>
            <a:rPr lang="th-TH" sz="3200" b="1">
              <a:solidFill>
                <a:srgbClr val="FFFF00"/>
              </a:solidFill>
              <a:latin typeface="TH SarabunPSK" pitchFamily="34" charset="-34"/>
              <a:cs typeface="TH SarabunPSK" pitchFamily="34" charset="-34"/>
            </a:rPr>
            <a:t>กลับสู่เมนูหลัก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1367310</xdr:colOff>
      <xdr:row>2</xdr:row>
      <xdr:rowOff>65199</xdr:rowOff>
    </xdr:from>
    <xdr:to>
      <xdr:col>3</xdr:col>
      <xdr:colOff>1444417</xdr:colOff>
      <xdr:row>3</xdr:row>
      <xdr:rowOff>469446</xdr:rowOff>
    </xdr:to>
    <xdr:sp macro="" textlink="">
      <xdr:nvSpPr>
        <xdr:cNvPr id="2" name="คำบรรยายภาพแบบลูกศรลง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5437083" y="1329426"/>
          <a:ext cx="4216152" cy="767929"/>
        </a:xfrm>
        <a:prstGeom prst="downArrowCallout">
          <a:avLst/>
        </a:prstGeom>
        <a:ln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>
          <a:scene3d>
            <a:camera prst="orthographicFront"/>
            <a:lightRig rig="soft" dir="t">
              <a:rot lat="0" lon="0" rev="15600000"/>
            </a:lightRig>
          </a:scene3d>
          <a:sp3d extrusionH="57150" prstMaterial="softEdge">
            <a:bevelT w="25400" h="38100"/>
          </a:sp3d>
        </a:bodyPr>
        <a:lstStyle/>
        <a:p>
          <a:pPr algn="ctr"/>
          <a:r>
            <a:rPr lang="th-TH" sz="2200" b="1" cap="none" spc="0">
              <a:ln/>
              <a:solidFill>
                <a:srgbClr val="C00000"/>
              </a:solidFill>
              <a:effectLst/>
              <a:latin typeface="TH SarabunTHAI" panose="020B0500040200020003" pitchFamily="34" charset="-34"/>
              <a:cs typeface="TH SarabunTHAI" panose="020B0500040200020003" pitchFamily="34" charset="-34"/>
            </a:rPr>
            <a:t>กรอกข้อมูลเฉพาะช่องที่มีกรอบสีแดงนี้เท่านั้น</a:t>
          </a:r>
          <a:r>
            <a:rPr lang="th-TH" sz="2200" b="1" cap="none" spc="0" baseline="0">
              <a:ln/>
              <a:solidFill>
                <a:srgbClr val="C00000"/>
              </a:solidFill>
              <a:effectLst/>
              <a:latin typeface="TH SarabunTHAI" panose="020B0500040200020003" pitchFamily="34" charset="-34"/>
              <a:cs typeface="TH SarabunTHAI" panose="020B0500040200020003" pitchFamily="34" charset="-34"/>
            </a:rPr>
            <a:t> </a:t>
          </a:r>
          <a:r>
            <a:rPr lang="en-US" sz="2200" b="1" cap="none" spc="0" baseline="0">
              <a:ln/>
              <a:solidFill>
                <a:srgbClr val="C00000"/>
              </a:solidFill>
              <a:effectLst/>
              <a:latin typeface="TH SarabunTHAI" panose="020B0500040200020003" pitchFamily="34" charset="-34"/>
              <a:cs typeface="TH SarabunTHAI" panose="020B0500040200020003" pitchFamily="34" charset="-34"/>
            </a:rPr>
            <a:t>!</a:t>
          </a:r>
        </a:p>
        <a:p>
          <a:pPr algn="ctr"/>
          <a:endParaRPr lang="en-US" sz="2200" b="1" cap="none" spc="0">
            <a:ln/>
            <a:solidFill>
              <a:srgbClr val="C00000"/>
            </a:solidFill>
            <a:effectLst/>
            <a:latin typeface="TH SarabunTHAI" panose="020B0500040200020003" pitchFamily="34" charset="-34"/>
            <a:cs typeface="TH SarabunTHAI" panose="020B0500040200020003" pitchFamily="34" charset="-34"/>
          </a:endParaRPr>
        </a:p>
      </xdr:txBody>
    </xdr:sp>
    <xdr:clientData/>
  </xdr:twoCellAnchor>
  <xdr:twoCellAnchor editAs="oneCell">
    <xdr:from>
      <xdr:col>5</xdr:col>
      <xdr:colOff>45197</xdr:colOff>
      <xdr:row>7</xdr:row>
      <xdr:rowOff>2696</xdr:rowOff>
    </xdr:from>
    <xdr:to>
      <xdr:col>7</xdr:col>
      <xdr:colOff>662802</xdr:colOff>
      <xdr:row>11</xdr:row>
      <xdr:rowOff>229194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44697" y="3606321"/>
          <a:ext cx="3300481" cy="1962646"/>
        </a:xfrm>
        <a:prstGeom prst="rect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7</xdr:col>
      <xdr:colOff>759732</xdr:colOff>
      <xdr:row>7</xdr:row>
      <xdr:rowOff>54429</xdr:rowOff>
    </xdr:from>
    <xdr:to>
      <xdr:col>8</xdr:col>
      <xdr:colOff>1503591</xdr:colOff>
      <xdr:row>11</xdr:row>
      <xdr:rowOff>273282</xdr:rowOff>
    </xdr:to>
    <xdr:pic>
      <xdr:nvPicPr>
        <xdr:cNvPr id="4" name="รูปภาพ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42107" y="3658054"/>
          <a:ext cx="2875644" cy="1960774"/>
        </a:xfrm>
        <a:prstGeom prst="rect">
          <a:avLst/>
        </a:prstGeom>
        <a:ln>
          <a:noFill/>
        </a:ln>
        <a:effectLst>
          <a:softEdge rad="112500"/>
        </a:effectLst>
      </xdr:spPr>
    </xdr:pic>
    <xdr:clientData/>
  </xdr:twoCellAnchor>
  <xdr:twoCellAnchor>
    <xdr:from>
      <xdr:col>11</xdr:col>
      <xdr:colOff>127000</xdr:colOff>
      <xdr:row>19</xdr:row>
      <xdr:rowOff>222250</xdr:rowOff>
    </xdr:from>
    <xdr:to>
      <xdr:col>16</xdr:col>
      <xdr:colOff>96893</xdr:colOff>
      <xdr:row>27</xdr:row>
      <xdr:rowOff>0</xdr:rowOff>
    </xdr:to>
    <xdr:sp macro="" textlink="">
      <xdr:nvSpPr>
        <xdr:cNvPr id="5" name="TextBox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 txBox="1"/>
      </xdr:nvSpPr>
      <xdr:spPr>
        <a:xfrm flipH="1">
          <a:off x="16668750" y="8413750"/>
          <a:ext cx="3383018" cy="1397000"/>
        </a:xfrm>
        <a:prstGeom prst="stripedRightArrow">
          <a:avLst>
            <a:gd name="adj1" fmla="val 40909"/>
            <a:gd name="adj2" fmla="val 47674"/>
          </a:avLst>
        </a:prstGeom>
        <a:ln/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wrap="square" rtlCol="0" anchor="ctr"/>
        <a:lstStyle/>
        <a:p>
          <a:pPr algn="l"/>
          <a:r>
            <a:rPr lang="th-TH" sz="3200" b="1">
              <a:latin typeface="TH SarabunPSK" pitchFamily="34" charset="-34"/>
              <a:cs typeface="TH SarabunPSK" pitchFamily="34" charset="-34"/>
            </a:rPr>
            <a:t>        </a:t>
          </a:r>
          <a:r>
            <a:rPr lang="th-TH" sz="3200" b="1">
              <a:solidFill>
                <a:srgbClr val="FFFF00"/>
              </a:solidFill>
              <a:latin typeface="TH SarabunPSK" pitchFamily="34" charset="-34"/>
              <a:cs typeface="TH SarabunPSK" pitchFamily="34" charset="-34"/>
            </a:rPr>
            <a:t>กลับสู่เมนูหลัก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K13"/>
  <sheetViews>
    <sheetView showGridLines="0" workbookViewId="0">
      <selection sqref="A1:K1"/>
    </sheetView>
  </sheetViews>
  <sheetFormatPr defaultRowHeight="25.5"/>
  <sheetData>
    <row r="1" spans="1:11" ht="47.25" customHeight="1" thickBot="1">
      <c r="A1" s="90" t="s">
        <v>29</v>
      </c>
      <c r="B1" s="91"/>
      <c r="C1" s="91"/>
      <c r="D1" s="91"/>
      <c r="E1" s="91"/>
      <c r="F1" s="91"/>
      <c r="G1" s="91"/>
      <c r="H1" s="91"/>
      <c r="I1" s="91"/>
      <c r="J1" s="91"/>
      <c r="K1" s="92"/>
    </row>
    <row r="2" spans="1:11">
      <c r="A2" s="71"/>
      <c r="B2" s="72"/>
      <c r="C2" s="72"/>
      <c r="D2" s="72"/>
      <c r="E2" s="72"/>
      <c r="F2" s="72"/>
      <c r="G2" s="72"/>
      <c r="H2" s="72"/>
      <c r="I2" s="72"/>
      <c r="J2" s="72"/>
      <c r="K2" s="73"/>
    </row>
    <row r="3" spans="1:11">
      <c r="A3" s="71"/>
      <c r="B3" s="72"/>
      <c r="C3" s="72"/>
      <c r="D3" s="72"/>
      <c r="E3" s="72"/>
      <c r="F3" s="72"/>
      <c r="G3" s="72"/>
      <c r="H3" s="72"/>
      <c r="I3" s="72"/>
      <c r="J3" s="72"/>
      <c r="K3" s="73"/>
    </row>
    <row r="4" spans="1:11">
      <c r="A4" s="71"/>
      <c r="B4" s="72"/>
      <c r="C4" s="72"/>
      <c r="D4" s="72"/>
      <c r="E4" s="72"/>
      <c r="F4" s="72"/>
      <c r="G4" s="72"/>
      <c r="H4" s="72"/>
      <c r="I4" s="72"/>
      <c r="J4" s="72"/>
      <c r="K4" s="73"/>
    </row>
    <row r="5" spans="1:11">
      <c r="A5" s="71"/>
      <c r="B5" s="72"/>
      <c r="C5" s="72"/>
      <c r="D5" s="72"/>
      <c r="E5" s="72"/>
      <c r="F5" s="72"/>
      <c r="G5" s="72"/>
      <c r="H5" s="72"/>
      <c r="I5" s="72"/>
      <c r="J5" s="72"/>
      <c r="K5" s="73"/>
    </row>
    <row r="6" spans="1:11">
      <c r="A6" s="71"/>
      <c r="B6" s="72"/>
      <c r="C6" s="72"/>
      <c r="D6" s="72"/>
      <c r="E6" s="72"/>
      <c r="F6" s="72"/>
      <c r="G6" s="72"/>
      <c r="H6" s="72"/>
      <c r="I6" s="72"/>
      <c r="J6" s="72"/>
      <c r="K6" s="73"/>
    </row>
    <row r="7" spans="1:11">
      <c r="A7" s="71"/>
      <c r="B7" s="72"/>
      <c r="C7" s="72"/>
      <c r="D7" s="72"/>
      <c r="E7" s="72"/>
      <c r="F7" s="72"/>
      <c r="G7" s="72"/>
      <c r="H7" s="72"/>
      <c r="I7" s="72"/>
      <c r="J7" s="72"/>
      <c r="K7" s="73"/>
    </row>
    <row r="8" spans="1:11">
      <c r="A8" s="71"/>
      <c r="B8" s="72"/>
      <c r="C8" s="72"/>
      <c r="D8" s="72"/>
      <c r="E8" s="72"/>
      <c r="F8" s="72"/>
      <c r="G8" s="72"/>
      <c r="H8" s="72"/>
      <c r="I8" s="72"/>
      <c r="J8" s="72"/>
      <c r="K8" s="73"/>
    </row>
    <row r="9" spans="1:11">
      <c r="A9" s="71"/>
      <c r="B9" s="72"/>
      <c r="C9" s="72"/>
      <c r="D9" s="72"/>
      <c r="E9" s="72"/>
      <c r="F9" s="72"/>
      <c r="G9" s="72"/>
      <c r="H9" s="72"/>
      <c r="I9" s="72"/>
      <c r="J9" s="72"/>
      <c r="K9" s="73"/>
    </row>
    <row r="10" spans="1:11">
      <c r="A10" s="71"/>
      <c r="B10" s="72"/>
      <c r="C10" s="72"/>
      <c r="D10" s="72"/>
      <c r="E10" s="72"/>
      <c r="F10" s="72"/>
      <c r="G10" s="72"/>
      <c r="H10" s="72"/>
      <c r="I10" s="72"/>
      <c r="J10" s="72"/>
      <c r="K10" s="73"/>
    </row>
    <row r="11" spans="1:11">
      <c r="A11" s="71"/>
      <c r="B11" s="72"/>
      <c r="C11" s="72"/>
      <c r="D11" s="72"/>
      <c r="E11" s="72"/>
      <c r="F11" s="72"/>
      <c r="G11" s="72"/>
      <c r="H11" s="72"/>
      <c r="I11" s="72"/>
      <c r="J11" s="72"/>
      <c r="K11" s="73"/>
    </row>
    <row r="12" spans="1:11">
      <c r="A12" s="71"/>
      <c r="B12" s="72"/>
      <c r="C12" s="72"/>
      <c r="D12" s="72"/>
      <c r="E12" s="72"/>
      <c r="F12" s="72"/>
      <c r="G12" s="72"/>
      <c r="H12" s="72"/>
      <c r="I12" s="72"/>
      <c r="J12" s="72"/>
      <c r="K12" s="73"/>
    </row>
    <row r="13" spans="1:11" ht="26.25" thickBot="1">
      <c r="A13" s="74"/>
      <c r="B13" s="75"/>
      <c r="C13" s="75"/>
      <c r="D13" s="75"/>
      <c r="E13" s="75"/>
      <c r="F13" s="75"/>
      <c r="G13" s="75"/>
      <c r="H13" s="75"/>
      <c r="I13" s="75"/>
      <c r="J13" s="75"/>
      <c r="K13" s="76"/>
    </row>
  </sheetData>
  <mergeCells count="1">
    <mergeCell ref="A1:K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J26"/>
  <sheetViews>
    <sheetView showGridLines="0" tabSelected="1" zoomScale="55" zoomScaleNormal="55" workbookViewId="0">
      <selection activeCell="R8" sqref="R8"/>
    </sheetView>
  </sheetViews>
  <sheetFormatPr defaultColWidth="9" defaultRowHeight="33"/>
  <cols>
    <col min="1" max="1" width="16.90625" style="1" customWidth="1"/>
    <col min="2" max="2" width="28.36328125" style="1" customWidth="1"/>
    <col min="3" max="3" width="17" style="1" customWidth="1"/>
    <col min="4" max="4" width="38.453125" style="2" customWidth="1"/>
    <col min="5" max="5" width="8.453125" style="3" customWidth="1"/>
    <col min="6" max="6" width="19.90625" style="3" customWidth="1"/>
    <col min="7" max="7" width="15.453125" style="1" customWidth="1"/>
    <col min="8" max="8" width="30.6328125" style="1" customWidth="1"/>
    <col min="9" max="9" width="26.90625" style="1" customWidth="1"/>
    <col min="10" max="10" width="7.26953125" style="1" customWidth="1"/>
    <col min="11" max="16384" width="9" style="1"/>
  </cols>
  <sheetData>
    <row r="1" spans="1:10" ht="60.75" thickBot="1">
      <c r="A1" s="106" t="s">
        <v>30</v>
      </c>
      <c r="B1" s="107"/>
      <c r="C1" s="107"/>
      <c r="D1" s="107"/>
      <c r="E1" s="107"/>
      <c r="F1" s="107"/>
      <c r="G1" s="107"/>
      <c r="H1" s="107"/>
      <c r="I1" s="107"/>
      <c r="J1" s="108"/>
    </row>
    <row r="2" spans="1:10" s="5" customFormat="1" ht="42" customHeight="1" thickBot="1">
      <c r="A2" s="77"/>
      <c r="B2" s="78"/>
      <c r="C2" s="78"/>
      <c r="D2" s="33"/>
      <c r="E2" s="109" t="s">
        <v>2</v>
      </c>
      <c r="F2" s="110"/>
      <c r="G2" s="110"/>
      <c r="H2" s="110"/>
      <c r="I2" s="110"/>
      <c r="J2" s="111"/>
    </row>
    <row r="3" spans="1:10" s="5" customFormat="1" ht="29.25" customHeight="1" thickBot="1">
      <c r="A3" s="34"/>
      <c r="B3" s="35"/>
      <c r="C3" s="35"/>
      <c r="D3" s="36"/>
      <c r="E3" s="6"/>
      <c r="F3" s="7"/>
      <c r="G3" s="7"/>
      <c r="H3" s="7"/>
      <c r="I3" s="7"/>
      <c r="J3" s="14"/>
    </row>
    <row r="4" spans="1:10" ht="39" customHeight="1" thickBot="1">
      <c r="A4" s="112" t="s">
        <v>56</v>
      </c>
      <c r="B4" s="113"/>
      <c r="C4" s="79" t="s">
        <v>73</v>
      </c>
      <c r="D4" s="48"/>
      <c r="E4" s="114" t="s">
        <v>31</v>
      </c>
      <c r="F4" s="115"/>
      <c r="G4" s="115"/>
      <c r="H4" s="32">
        <f>IF($C$4="02.01",$C$5*0.14,(IF($C$4="02.02(1)",$C$5*0.14,(IF($C$4="02.02(2)",$C$5*0.1,(IF($C$4="02.03(1)",$C$5*0.1,(IF($C$4="02.03(2)",$C$5*0,(IF($C$4="02.03(3)",$C$5*0.03,0)))))))))))</f>
        <v>1.0472000000000001</v>
      </c>
      <c r="I4" s="30" t="s">
        <v>0</v>
      </c>
      <c r="J4" s="14"/>
    </row>
    <row r="5" spans="1:10" ht="39" customHeight="1" thickBot="1">
      <c r="A5" s="112" t="s">
        <v>57</v>
      </c>
      <c r="B5" s="113"/>
      <c r="C5" s="29">
        <v>7.48</v>
      </c>
      <c r="D5" s="48" t="s">
        <v>0</v>
      </c>
      <c r="E5" s="114" t="s">
        <v>3</v>
      </c>
      <c r="F5" s="115"/>
      <c r="G5" s="115"/>
      <c r="H5" s="32">
        <f>$C$10*($C$7/1000)</f>
        <v>0</v>
      </c>
      <c r="I5" s="30" t="s">
        <v>0</v>
      </c>
      <c r="J5" s="14"/>
    </row>
    <row r="6" spans="1:10" ht="39" customHeight="1" thickBot="1">
      <c r="A6" s="98" t="s">
        <v>58</v>
      </c>
      <c r="B6" s="99"/>
      <c r="C6" s="29">
        <v>0</v>
      </c>
      <c r="D6" s="48" t="s">
        <v>1</v>
      </c>
      <c r="E6" s="12"/>
      <c r="F6" s="13"/>
      <c r="G6" s="13"/>
      <c r="H6" s="7"/>
      <c r="I6" s="7"/>
      <c r="J6" s="14"/>
    </row>
    <row r="7" spans="1:10" ht="39" customHeight="1" thickBot="1">
      <c r="A7" s="98" t="s">
        <v>59</v>
      </c>
      <c r="B7" s="99"/>
      <c r="C7" s="29">
        <v>350</v>
      </c>
      <c r="D7" s="48" t="s">
        <v>5</v>
      </c>
      <c r="E7" s="100" t="s">
        <v>4</v>
      </c>
      <c r="F7" s="101"/>
      <c r="G7" s="101"/>
      <c r="H7" s="49">
        <f>$H$4+$H$5</f>
        <v>1.0472000000000001</v>
      </c>
      <c r="I7" s="102" t="s">
        <v>32</v>
      </c>
      <c r="J7" s="103"/>
    </row>
    <row r="8" spans="1:10" ht="21" customHeight="1">
      <c r="A8" s="104"/>
      <c r="B8" s="105"/>
      <c r="C8" s="80"/>
      <c r="D8" s="41"/>
      <c r="E8" s="9"/>
      <c r="F8" s="10"/>
      <c r="G8" s="10"/>
      <c r="H8" s="11"/>
      <c r="I8" s="8"/>
      <c r="J8" s="14"/>
    </row>
    <row r="9" spans="1:10" ht="34.5" customHeight="1">
      <c r="A9" s="93" t="s">
        <v>33</v>
      </c>
      <c r="B9" s="94"/>
      <c r="C9" s="81">
        <f>IF($C$4="02.01",14,(IF($C$4="02.02(1)",14,(IF($C$4="02.02(2)",10,(IF($C$4="02.03(1)",10,(IF($C$4="02.03(2)",0,(IF($C$4="02.03(3)",3,0)))))))))))</f>
        <v>14</v>
      </c>
      <c r="D9" s="42" t="s">
        <v>34</v>
      </c>
      <c r="E9" s="6"/>
      <c r="F9" s="10"/>
      <c r="G9" s="10"/>
      <c r="H9" s="10"/>
      <c r="I9" s="11"/>
      <c r="J9" s="15"/>
    </row>
    <row r="10" spans="1:10" ht="45" customHeight="1">
      <c r="A10" s="93" t="s">
        <v>8</v>
      </c>
      <c r="B10" s="94"/>
      <c r="C10" s="43">
        <f>IF($C$6&gt;14,5,(IF($C$6&gt;10,3,(IF($C$6&gt;8,1,(IF($C$6&gt;6,0.3,0)))))))</f>
        <v>0</v>
      </c>
      <c r="D10" s="82" t="s">
        <v>7</v>
      </c>
      <c r="E10" s="6"/>
      <c r="F10" s="10"/>
      <c r="G10" s="10"/>
      <c r="H10" s="10"/>
      <c r="I10" s="11"/>
      <c r="J10" s="15"/>
    </row>
    <row r="11" spans="1:10" ht="17.25" customHeight="1">
      <c r="A11" s="37"/>
      <c r="B11" s="38"/>
      <c r="C11" s="44"/>
      <c r="D11" s="45"/>
      <c r="E11" s="6"/>
      <c r="F11" s="7"/>
      <c r="G11" s="7"/>
      <c r="H11" s="7"/>
      <c r="I11" s="7"/>
      <c r="J11" s="14"/>
    </row>
    <row r="12" spans="1:10" ht="17.25" customHeight="1" thickBot="1">
      <c r="A12" s="39"/>
      <c r="B12" s="40"/>
      <c r="C12" s="46"/>
      <c r="D12" s="47"/>
      <c r="E12" s="7"/>
      <c r="F12" s="7"/>
      <c r="G12" s="7"/>
      <c r="H12" s="7"/>
      <c r="I12" s="7"/>
      <c r="J12" s="14"/>
    </row>
    <row r="13" spans="1:10" s="4" customFormat="1" ht="34.5" customHeight="1">
      <c r="A13" s="95" t="s">
        <v>6</v>
      </c>
      <c r="B13" s="96"/>
      <c r="C13" s="96"/>
      <c r="D13" s="96"/>
      <c r="E13" s="96"/>
      <c r="F13" s="96"/>
      <c r="G13" s="96"/>
      <c r="H13" s="96"/>
      <c r="I13" s="96"/>
      <c r="J13" s="97"/>
    </row>
    <row r="14" spans="1:10" s="68" customFormat="1" ht="27.75">
      <c r="A14" s="58" t="s">
        <v>17</v>
      </c>
      <c r="B14" s="59"/>
      <c r="C14" s="60"/>
      <c r="D14" s="59"/>
      <c r="E14" s="61"/>
      <c r="F14" s="61"/>
      <c r="G14" s="59"/>
      <c r="H14" s="59"/>
      <c r="I14" s="59"/>
      <c r="J14" s="83"/>
    </row>
    <row r="15" spans="1:10" s="68" customFormat="1" ht="27.75">
      <c r="A15" s="62" t="s">
        <v>35</v>
      </c>
      <c r="B15" s="63"/>
      <c r="C15" s="64"/>
      <c r="D15" s="84" t="s">
        <v>36</v>
      </c>
      <c r="E15" s="66"/>
      <c r="F15" s="66"/>
      <c r="G15" s="63"/>
      <c r="H15" s="63"/>
      <c r="I15" s="63"/>
      <c r="J15" s="85"/>
    </row>
    <row r="16" spans="1:10" s="68" customFormat="1" ht="27" customHeight="1">
      <c r="A16" s="67"/>
      <c r="B16" s="63" t="s">
        <v>37</v>
      </c>
      <c r="C16" s="64"/>
      <c r="D16" s="63"/>
      <c r="E16" s="66"/>
      <c r="F16" s="66"/>
      <c r="G16" s="63"/>
      <c r="H16" s="63"/>
      <c r="I16" s="63"/>
      <c r="J16" s="85"/>
    </row>
    <row r="17" spans="1:10" s="68" customFormat="1" ht="27" customHeight="1">
      <c r="A17" s="67"/>
      <c r="B17" s="63" t="s">
        <v>70</v>
      </c>
      <c r="C17" s="64"/>
      <c r="D17" s="63"/>
      <c r="E17" s="66"/>
      <c r="F17" s="66"/>
      <c r="G17" s="63"/>
      <c r="H17" s="63"/>
      <c r="I17" s="63"/>
      <c r="J17" s="85"/>
    </row>
    <row r="18" spans="1:10" s="68" customFormat="1" ht="27" customHeight="1">
      <c r="A18" s="67"/>
      <c r="B18" s="63" t="s">
        <v>72</v>
      </c>
      <c r="C18" s="64"/>
      <c r="D18" s="63"/>
      <c r="E18" s="66"/>
      <c r="F18" s="66"/>
      <c r="G18" s="63"/>
      <c r="H18" s="63"/>
      <c r="I18" s="63"/>
      <c r="J18" s="85"/>
    </row>
    <row r="19" spans="1:10" s="68" customFormat="1" ht="27" customHeight="1">
      <c r="A19" s="67"/>
      <c r="B19" s="63" t="s">
        <v>38</v>
      </c>
      <c r="C19" s="64"/>
      <c r="D19" s="63"/>
      <c r="E19" s="66"/>
      <c r="F19" s="66"/>
      <c r="G19" s="63"/>
      <c r="H19" s="63"/>
      <c r="I19" s="63"/>
      <c r="J19" s="85"/>
    </row>
    <row r="20" spans="1:10" s="68" customFormat="1" ht="27" customHeight="1">
      <c r="A20" s="67"/>
      <c r="B20" s="63" t="s">
        <v>39</v>
      </c>
      <c r="C20" s="64"/>
      <c r="D20" s="63"/>
      <c r="E20" s="66"/>
      <c r="F20" s="66"/>
      <c r="G20" s="63"/>
      <c r="H20" s="63"/>
      <c r="I20" s="63"/>
      <c r="J20" s="85"/>
    </row>
    <row r="21" spans="1:10" s="68" customFormat="1" ht="27" customHeight="1">
      <c r="A21" s="67"/>
      <c r="B21" s="63" t="s">
        <v>71</v>
      </c>
      <c r="C21" s="64"/>
      <c r="D21" s="63"/>
      <c r="E21" s="66"/>
      <c r="F21" s="66"/>
      <c r="G21" s="63"/>
      <c r="H21" s="63"/>
      <c r="I21" s="63"/>
      <c r="J21" s="85"/>
    </row>
    <row r="22" spans="1:10" s="68" customFormat="1" ht="27">
      <c r="A22" s="62" t="s">
        <v>40</v>
      </c>
      <c r="B22" s="63"/>
      <c r="C22" s="64"/>
      <c r="D22" s="63"/>
      <c r="E22" s="66"/>
      <c r="F22" s="66"/>
      <c r="G22" s="63"/>
      <c r="H22" s="63"/>
      <c r="I22" s="63"/>
      <c r="J22" s="85"/>
    </row>
    <row r="23" spans="1:10" s="68" customFormat="1" ht="27">
      <c r="A23" s="62" t="s">
        <v>41</v>
      </c>
      <c r="B23" s="63"/>
      <c r="C23" s="64"/>
      <c r="D23" s="63"/>
      <c r="E23" s="66"/>
      <c r="F23" s="66"/>
      <c r="G23" s="63"/>
      <c r="H23" s="63"/>
      <c r="I23" s="63"/>
      <c r="J23" s="85"/>
    </row>
    <row r="24" spans="1:10" s="4" customFormat="1" ht="27">
      <c r="A24" s="62" t="s">
        <v>42</v>
      </c>
      <c r="B24" s="63"/>
      <c r="C24" s="21"/>
      <c r="D24" s="20"/>
      <c r="E24" s="22"/>
      <c r="F24" s="22"/>
      <c r="G24" s="20"/>
      <c r="H24" s="20"/>
      <c r="I24" s="20"/>
      <c r="J24" s="23"/>
    </row>
    <row r="25" spans="1:10" s="68" customFormat="1" ht="27">
      <c r="A25" s="86" t="s">
        <v>43</v>
      </c>
      <c r="B25" s="63"/>
      <c r="C25" s="64"/>
      <c r="D25" s="63"/>
      <c r="E25" s="66"/>
      <c r="F25" s="66"/>
      <c r="G25" s="63"/>
      <c r="H25" s="63"/>
      <c r="I25" s="63"/>
      <c r="J25" s="85"/>
    </row>
    <row r="26" spans="1:10" ht="12" customHeight="1" thickBot="1">
      <c r="A26" s="24"/>
      <c r="B26" s="25"/>
      <c r="C26" s="25"/>
      <c r="D26" s="26"/>
      <c r="E26" s="27"/>
      <c r="F26" s="27"/>
      <c r="G26" s="25"/>
      <c r="H26" s="25"/>
      <c r="I26" s="25"/>
      <c r="J26" s="28"/>
    </row>
  </sheetData>
  <mergeCells count="14">
    <mergeCell ref="A1:J1"/>
    <mergeCell ref="E2:J2"/>
    <mergeCell ref="A4:B4"/>
    <mergeCell ref="E4:G4"/>
    <mergeCell ref="A5:B5"/>
    <mergeCell ref="E5:G5"/>
    <mergeCell ref="A10:B10"/>
    <mergeCell ref="A13:J13"/>
    <mergeCell ref="A6:B6"/>
    <mergeCell ref="A7:B7"/>
    <mergeCell ref="E7:G7"/>
    <mergeCell ref="I7:J7"/>
    <mergeCell ref="A8:B8"/>
    <mergeCell ref="A9:B9"/>
  </mergeCells>
  <conditionalFormatting sqref="C4:C7">
    <cfRule type="cellIs" dxfId="3" priority="1" operator="equal">
      <formula>0</formula>
    </cfRule>
  </conditionalFormatting>
  <pageMargins left="0.7" right="0.7" top="0.75" bottom="0.75" header="0.3" footer="0.3"/>
  <pageSetup paperSize="9" orientation="portrait" r:id="rId1"/>
  <ignoredErrors>
    <ignoredError sqref="C4" numberStoredAsText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C000"/>
    <pageSetUpPr fitToPage="1"/>
  </sheetPr>
  <dimension ref="A1:L29"/>
  <sheetViews>
    <sheetView showGridLines="0" topLeftCell="A4" zoomScale="60" zoomScaleNormal="60" workbookViewId="0">
      <selection activeCell="Q7" sqref="Q7"/>
    </sheetView>
  </sheetViews>
  <sheetFormatPr defaultColWidth="9" defaultRowHeight="33"/>
  <cols>
    <col min="1" max="1" width="29" style="1" customWidth="1"/>
    <col min="2" max="2" width="41.453125" style="1" customWidth="1"/>
    <col min="3" max="3" width="16.36328125" style="1" customWidth="1"/>
    <col min="4" max="4" width="18.36328125" style="2" customWidth="1"/>
    <col min="5" max="5" width="8.453125" style="3" customWidth="1"/>
    <col min="6" max="6" width="15.6328125" style="3" customWidth="1"/>
    <col min="7" max="7" width="15.453125" style="1" customWidth="1"/>
    <col min="8" max="8" width="25.08984375" style="1" customWidth="1"/>
    <col min="9" max="9" width="26.90625" style="1" customWidth="1"/>
    <col min="10" max="10" width="12.7265625" style="1" customWidth="1"/>
    <col min="11" max="11" width="9" style="1"/>
    <col min="12" max="12" width="19" style="1" bestFit="1" customWidth="1"/>
    <col min="13" max="16384" width="9" style="1"/>
  </cols>
  <sheetData>
    <row r="1" spans="1:12" ht="56.25" thickBot="1">
      <c r="A1" s="116" t="s">
        <v>11</v>
      </c>
      <c r="B1" s="117"/>
      <c r="C1" s="117"/>
      <c r="D1" s="117"/>
      <c r="E1" s="117"/>
      <c r="F1" s="117"/>
      <c r="G1" s="117"/>
      <c r="H1" s="117"/>
      <c r="I1" s="117"/>
      <c r="J1" s="118"/>
    </row>
    <row r="2" spans="1:12" s="5" customFormat="1" ht="42" customHeight="1" thickBot="1">
      <c r="A2" s="119" t="s">
        <v>21</v>
      </c>
      <c r="B2" s="120"/>
      <c r="C2" s="50" t="s">
        <v>22</v>
      </c>
      <c r="D2" s="33"/>
      <c r="E2" s="109" t="s">
        <v>2</v>
      </c>
      <c r="F2" s="110"/>
      <c r="G2" s="110"/>
      <c r="H2" s="110"/>
      <c r="I2" s="110"/>
      <c r="J2" s="111"/>
    </row>
    <row r="3" spans="1:12" s="5" customFormat="1" ht="29.25" customHeight="1">
      <c r="A3" s="34"/>
      <c r="B3" s="35"/>
      <c r="C3" s="35"/>
      <c r="D3" s="36"/>
      <c r="E3" s="6"/>
      <c r="F3" s="7"/>
      <c r="G3" s="7"/>
      <c r="H3" s="7"/>
      <c r="I3" s="7"/>
      <c r="J3" s="14"/>
    </row>
    <row r="4" spans="1:12" ht="39" customHeight="1" thickBot="1">
      <c r="A4" s="34"/>
      <c r="B4" s="35"/>
      <c r="C4" s="35"/>
      <c r="D4" s="48"/>
      <c r="E4" s="114"/>
      <c r="F4" s="115"/>
      <c r="G4" s="115"/>
      <c r="H4" s="70">
        <f>IF($C$8&gt;0,($C$8/$C$5),1)</f>
        <v>1</v>
      </c>
      <c r="I4" s="30"/>
      <c r="J4" s="14"/>
    </row>
    <row r="5" spans="1:12" ht="39" customHeight="1" thickBot="1">
      <c r="A5" s="98" t="s">
        <v>49</v>
      </c>
      <c r="B5" s="99"/>
      <c r="C5" s="29">
        <v>0</v>
      </c>
      <c r="D5" s="48" t="s">
        <v>1</v>
      </c>
      <c r="E5" s="114" t="s">
        <v>3</v>
      </c>
      <c r="F5" s="115"/>
      <c r="G5" s="115"/>
      <c r="H5" s="32">
        <f>($C$9/1000)*$C$11</f>
        <v>0</v>
      </c>
      <c r="I5" s="30" t="s">
        <v>23</v>
      </c>
      <c r="J5" s="14"/>
    </row>
    <row r="6" spans="1:12" ht="39" customHeight="1" thickBot="1">
      <c r="A6" s="121" t="s">
        <v>50</v>
      </c>
      <c r="B6" s="122"/>
      <c r="C6" s="29">
        <v>0</v>
      </c>
      <c r="D6" s="48" t="s">
        <v>1</v>
      </c>
      <c r="E6" s="12"/>
      <c r="F6" s="13"/>
      <c r="G6" s="13"/>
      <c r="H6" s="7"/>
      <c r="I6" s="7"/>
      <c r="J6" s="14"/>
    </row>
    <row r="7" spans="1:12" ht="42.75" customHeight="1" thickBot="1">
      <c r="A7" s="98" t="s">
        <v>51</v>
      </c>
      <c r="B7" s="99"/>
      <c r="C7" s="29">
        <v>0</v>
      </c>
      <c r="D7" s="48" t="s">
        <v>5</v>
      </c>
      <c r="E7" s="100" t="s">
        <v>4</v>
      </c>
      <c r="F7" s="101"/>
      <c r="G7" s="101"/>
      <c r="H7" s="49">
        <f>$H$5*$H$4</f>
        <v>0</v>
      </c>
      <c r="I7" s="102" t="s">
        <v>20</v>
      </c>
      <c r="J7" s="103"/>
      <c r="L7" s="87"/>
    </row>
    <row r="8" spans="1:12" ht="39.75" thickBot="1">
      <c r="A8" s="98" t="s">
        <v>54</v>
      </c>
      <c r="B8" s="99"/>
      <c r="C8" s="29">
        <v>0</v>
      </c>
      <c r="D8" s="48" t="s">
        <v>1</v>
      </c>
      <c r="E8" s="9"/>
      <c r="F8" s="10"/>
      <c r="G8" s="10"/>
      <c r="H8" s="11"/>
      <c r="I8" s="8"/>
      <c r="J8" s="14"/>
    </row>
    <row r="9" spans="1:12" ht="24" customHeight="1">
      <c r="A9" s="93"/>
      <c r="B9" s="94"/>
      <c r="C9" s="51">
        <f>$C$7</f>
        <v>0</v>
      </c>
      <c r="D9" s="42"/>
      <c r="E9" s="6"/>
      <c r="F9" s="10"/>
      <c r="G9" s="10"/>
      <c r="H9" s="10"/>
      <c r="I9" s="11"/>
      <c r="J9" s="15"/>
    </row>
    <row r="10" spans="1:12" ht="25.5" customHeight="1">
      <c r="A10" s="53"/>
      <c r="B10" s="53"/>
      <c r="C10" s="52">
        <f>($C$6)</f>
        <v>0</v>
      </c>
      <c r="D10" s="54"/>
      <c r="E10" s="6"/>
      <c r="F10" s="10"/>
      <c r="G10" s="10"/>
      <c r="H10" s="10"/>
      <c r="I10" s="11"/>
      <c r="J10" s="15"/>
    </row>
    <row r="11" spans="1:12" ht="39" customHeight="1">
      <c r="A11" s="123" t="s">
        <v>8</v>
      </c>
      <c r="B11" s="124"/>
      <c r="C11" s="57">
        <f>IF($C$6&gt;14,5,(IF($C$6&gt;10,3,(IF($C$6&gt;8,1,(IF($C$6&gt;6,0.3,0)))))))</f>
        <v>0</v>
      </c>
      <c r="D11" s="56" t="s">
        <v>7</v>
      </c>
      <c r="E11" s="6"/>
      <c r="F11" s="7"/>
      <c r="G11" s="7"/>
      <c r="H11" s="7"/>
      <c r="I11" s="7"/>
      <c r="J11" s="14"/>
    </row>
    <row r="12" spans="1:12" ht="36.75" customHeight="1" thickBot="1">
      <c r="A12" s="39"/>
      <c r="B12" s="40"/>
      <c r="C12" s="46"/>
      <c r="D12" s="47"/>
      <c r="E12" s="7"/>
      <c r="F12" s="7"/>
      <c r="G12" s="7"/>
      <c r="H12" s="7"/>
      <c r="I12" s="7"/>
      <c r="J12" s="14"/>
    </row>
    <row r="13" spans="1:12" s="4" customFormat="1" ht="34.5" customHeight="1">
      <c r="A13" s="95" t="s">
        <v>6</v>
      </c>
      <c r="B13" s="96"/>
      <c r="C13" s="96"/>
      <c r="D13" s="96"/>
      <c r="E13" s="96"/>
      <c r="F13" s="96"/>
      <c r="G13" s="96"/>
      <c r="H13" s="96"/>
      <c r="I13" s="96"/>
      <c r="J13" s="97"/>
    </row>
    <row r="14" spans="1:12" s="4" customFormat="1" ht="27.75">
      <c r="A14" s="58" t="s">
        <v>17</v>
      </c>
      <c r="B14" s="59"/>
      <c r="C14" s="60"/>
      <c r="D14" s="59"/>
      <c r="E14" s="61"/>
      <c r="F14" s="61"/>
      <c r="G14" s="59"/>
      <c r="H14" s="59"/>
      <c r="I14" s="16"/>
      <c r="J14" s="19"/>
    </row>
    <row r="15" spans="1:12" s="4" customFormat="1" ht="27.75">
      <c r="A15" s="62" t="s">
        <v>9</v>
      </c>
      <c r="B15" s="63"/>
      <c r="C15" s="64"/>
      <c r="D15" s="65"/>
      <c r="E15" s="66"/>
      <c r="F15" s="66"/>
      <c r="G15" s="63"/>
      <c r="H15" s="63"/>
      <c r="I15" s="20"/>
      <c r="J15" s="23"/>
    </row>
    <row r="16" spans="1:12" s="4" customFormat="1" ht="27.75">
      <c r="A16" s="67"/>
      <c r="B16" s="69" t="s">
        <v>18</v>
      </c>
      <c r="C16" s="64"/>
      <c r="D16" s="63"/>
      <c r="E16" s="66"/>
      <c r="F16" s="66"/>
      <c r="G16" s="63"/>
      <c r="H16" s="63"/>
      <c r="I16" s="20"/>
      <c r="J16" s="23"/>
    </row>
    <row r="17" spans="1:10" s="4" customFormat="1" ht="27">
      <c r="A17" s="67"/>
      <c r="B17" s="69" t="s">
        <v>10</v>
      </c>
      <c r="C17" s="64"/>
      <c r="D17" s="63"/>
      <c r="E17" s="66"/>
      <c r="F17" s="66"/>
      <c r="G17" s="63"/>
      <c r="H17" s="63"/>
      <c r="I17" s="20"/>
      <c r="J17" s="23"/>
    </row>
    <row r="18" spans="1:10" s="4" customFormat="1" ht="27">
      <c r="A18" s="62" t="s">
        <v>46</v>
      </c>
      <c r="B18" s="68"/>
      <c r="C18" s="64"/>
      <c r="D18" s="63"/>
      <c r="E18" s="66"/>
      <c r="F18" s="66"/>
      <c r="G18" s="63"/>
      <c r="H18" s="63"/>
      <c r="I18" s="20"/>
      <c r="J18" s="23"/>
    </row>
    <row r="19" spans="1:10" s="4" customFormat="1" ht="27">
      <c r="A19" s="62" t="s">
        <v>24</v>
      </c>
      <c r="B19" s="68"/>
      <c r="C19" s="64"/>
      <c r="D19" s="63"/>
      <c r="E19" s="66"/>
      <c r="F19" s="66"/>
      <c r="G19" s="63"/>
      <c r="H19" s="63"/>
      <c r="I19" s="20"/>
      <c r="J19" s="23"/>
    </row>
    <row r="20" spans="1:10" s="4" customFormat="1" ht="27">
      <c r="A20" s="62" t="s">
        <v>52</v>
      </c>
      <c r="B20" s="68"/>
      <c r="C20" s="64"/>
      <c r="D20" s="63"/>
      <c r="E20" s="66"/>
      <c r="F20" s="66"/>
      <c r="G20" s="63"/>
      <c r="H20" s="63"/>
      <c r="I20" s="20"/>
      <c r="J20" s="23"/>
    </row>
    <row r="21" spans="1:10" s="4" customFormat="1" ht="27">
      <c r="A21" s="62" t="s">
        <v>53</v>
      </c>
      <c r="B21" s="68"/>
      <c r="C21" s="64"/>
      <c r="D21" s="63"/>
      <c r="E21" s="66"/>
      <c r="F21" s="66"/>
      <c r="G21" s="63"/>
      <c r="H21" s="63"/>
      <c r="I21" s="20"/>
      <c r="J21" s="23"/>
    </row>
    <row r="22" spans="1:10" s="4" customFormat="1" ht="27">
      <c r="A22" s="62" t="s">
        <v>45</v>
      </c>
      <c r="B22" s="63"/>
      <c r="C22" s="64"/>
      <c r="D22" s="63"/>
      <c r="E22" s="66"/>
      <c r="F22" s="66"/>
      <c r="G22" s="63"/>
      <c r="H22" s="63"/>
      <c r="I22" s="20"/>
      <c r="J22" s="23"/>
    </row>
    <row r="23" spans="1:10" s="4" customFormat="1" ht="27">
      <c r="A23" s="62" t="s">
        <v>55</v>
      </c>
      <c r="B23" s="63"/>
      <c r="C23" s="64"/>
      <c r="D23" s="63"/>
      <c r="E23" s="66"/>
      <c r="F23" s="66"/>
      <c r="G23" s="63"/>
      <c r="H23" s="63"/>
      <c r="I23" s="20"/>
      <c r="J23" s="23"/>
    </row>
    <row r="24" spans="1:10" s="4" customFormat="1" ht="27">
      <c r="A24" s="62" t="s">
        <v>47</v>
      </c>
      <c r="B24" s="63"/>
      <c r="C24" s="64"/>
      <c r="D24" s="63"/>
      <c r="E24" s="66"/>
      <c r="F24" s="66"/>
      <c r="G24" s="63"/>
      <c r="H24" s="63"/>
      <c r="I24" s="20"/>
      <c r="J24" s="23"/>
    </row>
    <row r="25" spans="1:10" s="4" customFormat="1" ht="27">
      <c r="A25" s="62" t="s">
        <v>19</v>
      </c>
      <c r="B25" s="20"/>
      <c r="C25" s="21"/>
      <c r="D25" s="20"/>
      <c r="E25" s="22"/>
      <c r="F25" s="22"/>
      <c r="G25" s="20"/>
      <c r="H25" s="20"/>
      <c r="I25" s="20"/>
      <c r="J25" s="23"/>
    </row>
    <row r="26" spans="1:10" s="4" customFormat="1" ht="27">
      <c r="A26" s="62" t="s">
        <v>28</v>
      </c>
      <c r="B26" s="68"/>
      <c r="C26" s="21"/>
      <c r="D26" s="20"/>
      <c r="E26" s="22"/>
      <c r="F26" s="22"/>
      <c r="G26" s="20"/>
      <c r="H26" s="20"/>
      <c r="I26" s="20"/>
      <c r="J26" s="23"/>
    </row>
    <row r="27" spans="1:10" s="4" customFormat="1" ht="27" hidden="1">
      <c r="A27" s="68"/>
      <c r="B27" s="63"/>
      <c r="C27" s="21"/>
      <c r="D27" s="20"/>
      <c r="E27" s="22"/>
      <c r="F27" s="22"/>
      <c r="G27" s="20"/>
      <c r="H27" s="20"/>
      <c r="I27" s="20"/>
      <c r="J27" s="23"/>
    </row>
    <row r="28" spans="1:10" s="4" customFormat="1" ht="27" hidden="1">
      <c r="A28" s="68"/>
      <c r="B28" s="63"/>
      <c r="C28" s="21"/>
      <c r="D28" s="20"/>
      <c r="E28" s="22"/>
      <c r="F28" s="22"/>
      <c r="G28" s="20"/>
      <c r="H28" s="20"/>
      <c r="I28" s="20"/>
      <c r="J28" s="23"/>
    </row>
    <row r="29" spans="1:10" ht="12" customHeight="1" thickBot="1">
      <c r="A29" s="24"/>
      <c r="B29" s="25"/>
      <c r="C29" s="25"/>
      <c r="D29" s="26"/>
      <c r="E29" s="27"/>
      <c r="F29" s="27"/>
      <c r="G29" s="25"/>
      <c r="H29" s="25"/>
      <c r="I29" s="25"/>
      <c r="J29" s="28"/>
    </row>
  </sheetData>
  <mergeCells count="14">
    <mergeCell ref="I7:J7"/>
    <mergeCell ref="E2:J2"/>
    <mergeCell ref="A13:J13"/>
    <mergeCell ref="A1:J1"/>
    <mergeCell ref="A8:B8"/>
    <mergeCell ref="A2:B2"/>
    <mergeCell ref="A5:B5"/>
    <mergeCell ref="A6:B6"/>
    <mergeCell ref="A7:B7"/>
    <mergeCell ref="A9:B9"/>
    <mergeCell ref="E4:G4"/>
    <mergeCell ref="E5:G5"/>
    <mergeCell ref="E7:G7"/>
    <mergeCell ref="A11:B11"/>
  </mergeCells>
  <conditionalFormatting sqref="C2">
    <cfRule type="cellIs" dxfId="2" priority="3" operator="equal">
      <formula>0</formula>
    </cfRule>
  </conditionalFormatting>
  <conditionalFormatting sqref="C5:C8">
    <cfRule type="cellIs" dxfId="1" priority="1" operator="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9" scale="47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0C0"/>
    <pageSetUpPr fitToPage="1"/>
  </sheetPr>
  <dimension ref="A1:J27"/>
  <sheetViews>
    <sheetView showGridLines="0" topLeftCell="A2" zoomScale="70" zoomScaleNormal="70" workbookViewId="0">
      <selection activeCell="A6" sqref="A6:B6"/>
    </sheetView>
  </sheetViews>
  <sheetFormatPr defaultColWidth="9" defaultRowHeight="33"/>
  <cols>
    <col min="1" max="1" width="53.36328125" style="1" customWidth="1"/>
    <col min="2" max="2" width="37.26953125" style="1" customWidth="1"/>
    <col min="3" max="3" width="17" style="1" customWidth="1"/>
    <col min="4" max="4" width="28.26953125" style="2" customWidth="1"/>
    <col min="5" max="5" width="8.453125" style="3" customWidth="1"/>
    <col min="6" max="6" width="19.90625" style="3" customWidth="1"/>
    <col min="7" max="7" width="15.453125" style="1" customWidth="1"/>
    <col min="8" max="8" width="27.90625" style="1" customWidth="1"/>
    <col min="9" max="9" width="26.90625" style="1" customWidth="1"/>
    <col min="10" max="10" width="7.26953125" style="1" customWidth="1"/>
    <col min="11" max="16384" width="9" style="1"/>
  </cols>
  <sheetData>
    <row r="1" spans="1:10" ht="56.25" thickBot="1">
      <c r="A1" s="116" t="s">
        <v>12</v>
      </c>
      <c r="B1" s="117"/>
      <c r="C1" s="117"/>
      <c r="D1" s="117"/>
      <c r="E1" s="117"/>
      <c r="F1" s="117"/>
      <c r="G1" s="117"/>
      <c r="H1" s="117"/>
      <c r="I1" s="117"/>
      <c r="J1" s="118"/>
    </row>
    <row r="2" spans="1:10" s="5" customFormat="1" ht="42" customHeight="1" thickBot="1">
      <c r="A2" s="119" t="s">
        <v>21</v>
      </c>
      <c r="B2" s="120"/>
      <c r="C2" s="50" t="s">
        <v>22</v>
      </c>
      <c r="D2" s="33"/>
      <c r="E2" s="109" t="s">
        <v>2</v>
      </c>
      <c r="F2" s="110"/>
      <c r="G2" s="110"/>
      <c r="H2" s="110"/>
      <c r="I2" s="110"/>
      <c r="J2" s="111"/>
    </row>
    <row r="3" spans="1:10" s="5" customFormat="1" ht="29.25" customHeight="1">
      <c r="A3" s="34"/>
      <c r="B3" s="35"/>
      <c r="C3" s="35"/>
      <c r="D3" s="36"/>
      <c r="E3" s="6"/>
      <c r="F3" s="7"/>
      <c r="G3" s="7"/>
      <c r="H3" s="7"/>
      <c r="I3" s="7"/>
      <c r="J3" s="14"/>
    </row>
    <row r="4" spans="1:10" ht="39" customHeight="1" thickBot="1">
      <c r="A4" s="34"/>
      <c r="B4" s="35"/>
      <c r="C4" s="35"/>
      <c r="D4" s="48"/>
      <c r="E4" s="114"/>
      <c r="F4" s="115"/>
      <c r="G4" s="115"/>
      <c r="H4" s="32"/>
      <c r="I4" s="30"/>
      <c r="J4" s="14"/>
    </row>
    <row r="5" spans="1:10" ht="39" customHeight="1" thickBot="1">
      <c r="A5" s="98" t="s">
        <v>65</v>
      </c>
      <c r="B5" s="99"/>
      <c r="C5" s="29">
        <v>0</v>
      </c>
      <c r="D5" s="48" t="s">
        <v>5</v>
      </c>
      <c r="E5" s="114" t="s">
        <v>3</v>
      </c>
      <c r="F5" s="115"/>
      <c r="G5" s="115"/>
      <c r="H5" s="32">
        <f>($C$9/1000)*$C$11</f>
        <v>0</v>
      </c>
      <c r="I5" s="30" t="s">
        <v>16</v>
      </c>
      <c r="J5" s="14"/>
    </row>
    <row r="6" spans="1:10" ht="39" customHeight="1" thickBot="1">
      <c r="A6" s="98" t="s">
        <v>66</v>
      </c>
      <c r="B6" s="99"/>
      <c r="C6" s="29">
        <v>0</v>
      </c>
      <c r="D6" s="48" t="s">
        <v>60</v>
      </c>
      <c r="E6" s="12"/>
      <c r="F6" s="13"/>
      <c r="G6" s="13"/>
      <c r="H6" s="7"/>
      <c r="I6" s="7"/>
      <c r="J6" s="14"/>
    </row>
    <row r="7" spans="1:10" ht="39" customHeight="1" thickBot="1">
      <c r="A7" s="98" t="s">
        <v>68</v>
      </c>
      <c r="B7" s="99"/>
      <c r="C7" s="29">
        <v>0</v>
      </c>
      <c r="D7" s="48" t="s">
        <v>13</v>
      </c>
      <c r="E7" s="100" t="s">
        <v>4</v>
      </c>
      <c r="F7" s="101"/>
      <c r="G7" s="101"/>
      <c r="H7" s="49">
        <f>$H$5*$C$8</f>
        <v>0</v>
      </c>
      <c r="I7" s="102" t="s">
        <v>25</v>
      </c>
      <c r="J7" s="103"/>
    </row>
    <row r="8" spans="1:10" ht="39.75" thickBot="1">
      <c r="A8" s="98" t="s">
        <v>69</v>
      </c>
      <c r="B8" s="99"/>
      <c r="C8" s="29">
        <v>0</v>
      </c>
      <c r="D8" s="48" t="s">
        <v>48</v>
      </c>
      <c r="E8" s="9"/>
      <c r="F8" s="10"/>
      <c r="G8" s="10"/>
      <c r="H8" s="11"/>
      <c r="I8" s="8"/>
      <c r="J8" s="14"/>
    </row>
    <row r="9" spans="1:10" ht="24" customHeight="1">
      <c r="A9" s="53"/>
      <c r="B9" s="53"/>
      <c r="C9" s="55">
        <f>($C$5*$C$7)+$C$5</f>
        <v>0</v>
      </c>
      <c r="D9" s="54"/>
      <c r="E9" s="6"/>
      <c r="F9" s="10"/>
      <c r="G9" s="10"/>
      <c r="H9" s="10"/>
      <c r="I9" s="11"/>
      <c r="J9" s="15"/>
    </row>
    <row r="10" spans="1:10" ht="39" customHeight="1">
      <c r="A10" s="125" t="s">
        <v>14</v>
      </c>
      <c r="B10" s="126"/>
      <c r="C10" s="88">
        <f>$C$6</f>
        <v>0</v>
      </c>
      <c r="D10" s="89" t="s">
        <v>15</v>
      </c>
      <c r="E10" s="6"/>
      <c r="F10" s="10"/>
      <c r="G10" s="10"/>
      <c r="H10" s="10"/>
      <c r="I10" s="11"/>
      <c r="J10" s="15"/>
    </row>
    <row r="11" spans="1:10" ht="33.75">
      <c r="A11" s="123" t="s">
        <v>8</v>
      </c>
      <c r="B11" s="124"/>
      <c r="C11" s="43">
        <f>IF($C$6&gt;14,5,(IF($C$6&gt;10,3,(IF($C$6&gt;8,1,(IF($C$6&gt;6,0.3,0)))))))</f>
        <v>0</v>
      </c>
      <c r="D11" s="56" t="s">
        <v>7</v>
      </c>
      <c r="E11" s="6"/>
      <c r="F11" s="7"/>
      <c r="G11" s="7"/>
      <c r="H11" s="7"/>
      <c r="I11" s="7"/>
      <c r="J11" s="14"/>
    </row>
    <row r="12" spans="1:10" ht="24.75" customHeight="1" thickBot="1">
      <c r="A12" s="39"/>
      <c r="B12" s="40"/>
      <c r="C12" s="46"/>
      <c r="D12" s="47"/>
      <c r="E12" s="7"/>
      <c r="F12" s="7"/>
      <c r="G12" s="7"/>
      <c r="H12" s="7"/>
      <c r="I12" s="7"/>
      <c r="J12" s="14"/>
    </row>
    <row r="13" spans="1:10" s="4" customFormat="1" ht="34.5" customHeight="1">
      <c r="A13" s="95" t="s">
        <v>6</v>
      </c>
      <c r="B13" s="96"/>
      <c r="C13" s="96"/>
      <c r="D13" s="96"/>
      <c r="E13" s="96"/>
      <c r="F13" s="96"/>
      <c r="G13" s="96"/>
      <c r="H13" s="96"/>
      <c r="I13" s="96"/>
      <c r="J13" s="97"/>
    </row>
    <row r="14" spans="1:10" s="4" customFormat="1" ht="27.75">
      <c r="A14" s="58" t="s">
        <v>17</v>
      </c>
      <c r="B14" s="59"/>
      <c r="C14" s="17"/>
      <c r="D14" s="16"/>
      <c r="E14" s="18"/>
      <c r="F14" s="18"/>
      <c r="G14" s="16"/>
      <c r="H14" s="16"/>
      <c r="I14" s="16"/>
      <c r="J14" s="19"/>
    </row>
    <row r="15" spans="1:10" s="4" customFormat="1" ht="27.75">
      <c r="A15" s="62" t="s">
        <v>9</v>
      </c>
      <c r="B15" s="63"/>
      <c r="C15" s="21"/>
      <c r="D15" s="31"/>
      <c r="E15" s="22"/>
      <c r="F15" s="22"/>
      <c r="G15" s="20"/>
      <c r="H15" s="20"/>
      <c r="I15" s="20"/>
      <c r="J15" s="23"/>
    </row>
    <row r="16" spans="1:10" s="4" customFormat="1" ht="27.75">
      <c r="A16" s="69" t="s">
        <v>61</v>
      </c>
      <c r="C16" s="21"/>
      <c r="D16" s="20"/>
      <c r="E16" s="22"/>
      <c r="F16" s="22"/>
      <c r="G16" s="20"/>
      <c r="H16" s="20"/>
      <c r="I16" s="20"/>
      <c r="J16" s="23"/>
    </row>
    <row r="17" spans="1:10" s="4" customFormat="1" ht="27">
      <c r="A17" s="69" t="s">
        <v>62</v>
      </c>
      <c r="C17" s="21"/>
      <c r="D17" s="20"/>
      <c r="E17" s="22"/>
      <c r="F17" s="22"/>
      <c r="G17" s="20"/>
      <c r="H17" s="20"/>
      <c r="I17" s="20"/>
      <c r="J17" s="23"/>
    </row>
    <row r="18" spans="1:10" s="4" customFormat="1" ht="26.25" customHeight="1">
      <c r="A18" s="62" t="s">
        <v>67</v>
      </c>
      <c r="B18" s="63"/>
      <c r="C18" s="21"/>
      <c r="D18" s="20"/>
      <c r="E18" s="22"/>
      <c r="F18" s="22"/>
      <c r="G18" s="20"/>
      <c r="H18" s="20"/>
      <c r="I18" s="20"/>
      <c r="J18" s="23"/>
    </row>
    <row r="19" spans="1:10" s="4" customFormat="1" ht="27">
      <c r="A19" s="62" t="s">
        <v>63</v>
      </c>
      <c r="B19" s="63"/>
      <c r="C19" s="21"/>
      <c r="D19" s="20"/>
      <c r="E19" s="22"/>
      <c r="F19" s="22"/>
      <c r="G19" s="20"/>
      <c r="H19" s="20"/>
      <c r="I19" s="20"/>
      <c r="J19" s="23"/>
    </row>
    <row r="20" spans="1:10" s="4" customFormat="1" ht="27">
      <c r="A20" s="62" t="s">
        <v>26</v>
      </c>
      <c r="B20" s="63"/>
      <c r="C20" s="21"/>
      <c r="D20" s="20"/>
      <c r="E20" s="22"/>
      <c r="F20" s="22"/>
      <c r="G20" s="20"/>
      <c r="H20" s="20"/>
      <c r="I20" s="20"/>
      <c r="J20" s="23"/>
    </row>
    <row r="21" spans="1:10" s="4" customFormat="1" ht="27">
      <c r="A21" s="62" t="s">
        <v>64</v>
      </c>
      <c r="B21" s="68"/>
      <c r="C21" s="21"/>
      <c r="D21" s="20"/>
      <c r="E21" s="22"/>
      <c r="F21" s="22"/>
      <c r="G21" s="20"/>
      <c r="H21" s="20"/>
      <c r="I21" s="20"/>
      <c r="J21" s="23"/>
    </row>
    <row r="22" spans="1:10" s="4" customFormat="1" ht="27">
      <c r="A22" s="62" t="s">
        <v>27</v>
      </c>
      <c r="B22" s="68"/>
      <c r="C22" s="21"/>
      <c r="D22" s="20"/>
      <c r="E22" s="22"/>
      <c r="F22" s="22"/>
      <c r="G22" s="20"/>
      <c r="H22" s="20"/>
      <c r="I22" s="20"/>
      <c r="J22" s="23"/>
    </row>
    <row r="23" spans="1:10" s="4" customFormat="1" ht="27">
      <c r="A23" s="62" t="s">
        <v>28</v>
      </c>
      <c r="B23" s="68"/>
      <c r="C23" s="21"/>
      <c r="D23" s="20"/>
      <c r="E23" s="22"/>
      <c r="F23" s="22"/>
      <c r="G23" s="20"/>
      <c r="H23" s="20"/>
      <c r="I23" s="20"/>
      <c r="J23" s="23"/>
    </row>
    <row r="24" spans="1:10" s="4" customFormat="1" ht="27" hidden="1">
      <c r="A24" s="62" t="s">
        <v>44</v>
      </c>
      <c r="B24" s="63"/>
      <c r="C24" s="21"/>
      <c r="D24" s="20"/>
      <c r="E24" s="22"/>
      <c r="F24" s="22"/>
      <c r="G24" s="20"/>
      <c r="H24" s="20"/>
      <c r="I24" s="20"/>
      <c r="J24" s="23"/>
    </row>
    <row r="25" spans="1:10" s="4" customFormat="1" ht="27" hidden="1">
      <c r="A25" s="68"/>
      <c r="B25" s="63"/>
      <c r="C25" s="21"/>
      <c r="D25" s="20"/>
      <c r="E25" s="22"/>
      <c r="F25" s="22"/>
      <c r="G25" s="20"/>
      <c r="H25" s="20"/>
      <c r="I25" s="20"/>
      <c r="J25" s="23"/>
    </row>
    <row r="26" spans="1:10" s="4" customFormat="1" ht="27" hidden="1">
      <c r="A26" s="68"/>
      <c r="B26" s="63"/>
      <c r="C26" s="21"/>
      <c r="D26" s="20"/>
      <c r="E26" s="22"/>
      <c r="F26" s="22"/>
      <c r="G26" s="20"/>
      <c r="H26" s="20"/>
      <c r="I26" s="20"/>
      <c r="J26" s="23"/>
    </row>
    <row r="27" spans="1:10" ht="12" customHeight="1" thickBot="1">
      <c r="A27" s="24"/>
      <c r="B27" s="25"/>
      <c r="C27" s="25"/>
      <c r="D27" s="26"/>
      <c r="E27" s="27"/>
      <c r="F27" s="27"/>
      <c r="G27" s="25"/>
      <c r="H27" s="25"/>
      <c r="I27" s="25"/>
      <c r="J27" s="28"/>
    </row>
  </sheetData>
  <mergeCells count="14">
    <mergeCell ref="A1:J1"/>
    <mergeCell ref="A2:B2"/>
    <mergeCell ref="E2:J2"/>
    <mergeCell ref="E4:G4"/>
    <mergeCell ref="A5:B5"/>
    <mergeCell ref="E5:G5"/>
    <mergeCell ref="A11:B11"/>
    <mergeCell ref="A13:J13"/>
    <mergeCell ref="A6:B6"/>
    <mergeCell ref="A8:B8"/>
    <mergeCell ref="A7:B7"/>
    <mergeCell ref="E7:G7"/>
    <mergeCell ref="I7:J7"/>
    <mergeCell ref="A10:B10"/>
  </mergeCells>
  <conditionalFormatting sqref="C2 C5:C8">
    <cfRule type="cellIs" dxfId="0" priority="1" operator="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9" scale="42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เมนูหลัก</vt:lpstr>
      <vt:lpstr>คำนวณเครื่องดื่ม</vt:lpstr>
      <vt:lpstr>คำนวณเครื่องดื่มผง</vt:lpstr>
      <vt:lpstr>คำนวณเครื่องดื่มเข้มข้น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Acezukung TV</cp:lastModifiedBy>
  <cp:lastPrinted>2021-01-27T08:44:29Z</cp:lastPrinted>
  <dcterms:created xsi:type="dcterms:W3CDTF">2017-09-19T09:12:50Z</dcterms:created>
  <dcterms:modified xsi:type="dcterms:W3CDTF">2025-03-12T11:36:58Z</dcterms:modified>
</cp:coreProperties>
</file>