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2" sheetId="1" r:id="rId4"/>
    <sheet state="visible" name="NOx" sheetId="2" r:id="rId5"/>
    <sheet state="visible" name="TSP" sheetId="3" r:id="rId6"/>
    <sheet state="visible" name="Flow rate" sheetId="4" r:id="rId7"/>
  </sheets>
  <definedNames/>
  <calcPr/>
  <extLst>
    <ext uri="GoogleSheetsCustomDataVersion2">
      <go:sheetsCustomData xmlns:go="http://customooxmlschemas.google.com/" r:id="rId8" roundtripDataChecksum="Wtr24GdpJauUhqkvrJWst+ZUk5FAy5+FOe8l8TcDu+A="/>
    </ext>
  </extLst>
</workbook>
</file>

<file path=xl/sharedStrings.xml><?xml version="1.0" encoding="utf-8"?>
<sst xmlns="http://schemas.openxmlformats.org/spreadsheetml/2006/main" count="616" uniqueCount="35">
  <si>
    <t>ค่าเฉลี่ยรายเดือนปริมาณก๊าซซัลเฟอร์ไดออกไซด์ ( SO2) , ppm 7%O2</t>
  </si>
  <si>
    <r>
      <rPr>
        <rFont val="Arial"/>
        <b/>
        <color theme="1"/>
        <sz val="10.0"/>
      </rPr>
      <t>อัตราการระบายปริมาณก๊าซซัลเฟอร์ไดออกไซด์ ( SO</t>
    </r>
    <r>
      <rPr>
        <rFont val="Arial"/>
        <b/>
        <color theme="1"/>
        <sz val="10.0"/>
        <vertAlign val="subscript"/>
      </rPr>
      <t>2</t>
    </r>
    <r>
      <rPr>
        <rFont val="Arial"/>
        <b/>
        <color theme="1"/>
        <sz val="10.0"/>
      </rPr>
      <t>) , g/s 7%O2</t>
    </r>
  </si>
  <si>
    <t>Year</t>
  </si>
  <si>
    <t>Month</t>
  </si>
  <si>
    <t>stack 45</t>
  </si>
  <si>
    <t>stack 67</t>
  </si>
  <si>
    <t>stack 8</t>
  </si>
  <si>
    <t>stack 9</t>
  </si>
  <si>
    <t>stack 10</t>
  </si>
  <si>
    <t>stack 11</t>
  </si>
  <si>
    <t>stack 12</t>
  </si>
  <si>
    <t>stack 13</t>
  </si>
  <si>
    <t>stack MM-T1</t>
  </si>
  <si>
    <t>ม.ค.</t>
  </si>
  <si>
    <t>ก.พ.</t>
  </si>
  <si>
    <t xml:space="preserve"> 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</si>
  <si>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</si>
  <si>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</si>
  <si>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</si>
  <si>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</si>
  <si>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</si>
  <si>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</si>
  <si>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</si>
  <si>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</si>
  <si>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</si>
  <si>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</si>
  <si>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MO</t>
  </si>
  <si>
    <t>MM-RP1</t>
  </si>
  <si>
    <t>ค่าเฉลี่ยปริมาณก๊าซออกไซด์ของไนโตรเจน ( NOx) , ppm 7%O2</t>
  </si>
  <si>
    <t>อัตราการระบายปริมาณก๊าซออกไซด์ของไนโตรเจน (NOx) , g/s 7%O2</t>
  </si>
  <si>
    <t>ค่าเฉลี่ยปริมาณฝุ่นละอองรวม (TSP) , mg/m3 7%O2</t>
  </si>
  <si>
    <t>อัตราการระบายฝุ่นละอองรวม (TSP) , g/s 7%O2</t>
  </si>
  <si>
    <t>ค่าเฉลี่ยรายปีอัตราการระบาย (Flow Rate) , Nm3/h</t>
  </si>
  <si>
    <t>ปี</t>
  </si>
  <si>
    <t>stack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</si>
</sst>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0.0"/>
      <color theme="1"/>
      <name val="Arial"/>
    </font>
    <font/>
    <font>
      <sz val="11.0"/>
      <color theme="1"/>
      <name val="Calibri"/>
    </font>
    <font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14.0"/>
      <color theme="1"/>
      <name val="Sarabun"/>
    </font>
    <font>
      <sz val="11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5" fillId="0" fontId="3" numFmtId="0" xfId="0" applyAlignment="1" applyBorder="1" applyFont="1">
      <alignment horizontal="center" vertical="top"/>
    </xf>
    <xf borderId="4" fillId="0" fontId="6" numFmtId="1" xfId="0" applyAlignment="1" applyBorder="1" applyFont="1" applyNumberFormat="1">
      <alignment horizontal="center" shrinkToFit="0" wrapText="1"/>
    </xf>
    <xf borderId="4" fillId="0" fontId="6" numFmtId="1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4" fillId="2" fontId="3" numFmtId="0" xfId="0" applyAlignment="1" applyBorder="1" applyFill="1" applyFont="1">
      <alignment horizontal="center" vertical="center"/>
    </xf>
    <xf borderId="4" fillId="0" fontId="3" numFmtId="164" xfId="0" applyBorder="1" applyFont="1" applyNumberFormat="1"/>
    <xf borderId="6" fillId="0" fontId="2" numFmtId="0" xfId="0" applyBorder="1" applyFont="1"/>
    <xf borderId="4" fillId="0" fontId="6" numFmtId="1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center" vertical="center"/>
    </xf>
    <xf borderId="5" fillId="0" fontId="6" numFmtId="1" xfId="0" applyAlignment="1" applyBorder="1" applyFont="1" applyNumberFormat="1">
      <alignment horizontal="center"/>
    </xf>
    <xf borderId="7" fillId="0" fontId="6" numFmtId="1" xfId="0" applyAlignment="1" applyBorder="1" applyFont="1" applyNumberFormat="1">
      <alignment horizontal="center"/>
    </xf>
    <xf borderId="4" fillId="0" fontId="6" numFmtId="1" xfId="0" applyAlignment="1" applyBorder="1" applyFont="1" applyNumberFormat="1">
      <alignment horizontal="center" shrinkToFit="0" vertical="center" wrapText="1"/>
    </xf>
    <xf borderId="1" fillId="0" fontId="6" numFmtId="1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8" fillId="0" fontId="6" numFmtId="1" xfId="0" applyAlignment="1" applyBorder="1" applyFont="1" applyNumberFormat="1">
      <alignment horizontal="center"/>
    </xf>
    <xf borderId="9" fillId="0" fontId="6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vertical="top"/>
    </xf>
    <xf borderId="8" fillId="0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4" fillId="3" fontId="6" numFmtId="1" xfId="0" applyAlignment="1" applyBorder="1" applyFill="1" applyFont="1" applyNumberFormat="1">
      <alignment horizontal="center" vertical="center"/>
    </xf>
    <xf borderId="6" fillId="0" fontId="6" numFmtId="1" xfId="0" applyAlignment="1" applyBorder="1" applyFont="1" applyNumberFormat="1">
      <alignment horizontal="center" vertical="center"/>
    </xf>
    <xf borderId="0" fillId="0" fontId="3" numFmtId="1" xfId="0" applyFont="1" applyNumberFormat="1"/>
    <xf borderId="10" fillId="0" fontId="3" numFmtId="0" xfId="0" applyBorder="1" applyFont="1"/>
    <xf borderId="4" fillId="2" fontId="3" numFmtId="0" xfId="0" applyBorder="1" applyFont="1"/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vertical="center"/>
    </xf>
    <xf borderId="4" fillId="2" fontId="6" numFmtId="1" xfId="0" applyAlignment="1" applyBorder="1" applyFont="1" applyNumberFormat="1">
      <alignment horizontal="center"/>
    </xf>
    <xf borderId="10" fillId="0" fontId="6" numFmtId="1" xfId="0" applyAlignment="1" applyBorder="1" applyFont="1" applyNumberFormat="1">
      <alignment horizontal="center"/>
    </xf>
    <xf borderId="6" fillId="0" fontId="6" numFmtId="1" xfId="0" applyAlignment="1" applyBorder="1" applyFont="1" applyNumberFormat="1">
      <alignment horizontal="center"/>
    </xf>
    <xf borderId="4" fillId="0" fontId="6" numFmtId="164" xfId="0" applyAlignment="1" applyBorder="1" applyFont="1" applyNumberFormat="1">
      <alignment horizontal="center"/>
    </xf>
    <xf borderId="11" fillId="2" fontId="3" numFmtId="0" xfId="0" applyBorder="1" applyFont="1"/>
    <xf borderId="12" fillId="2" fontId="3" numFmtId="0" xfId="0" applyBorder="1" applyFont="1"/>
    <xf borderId="0" fillId="0" fontId="7" numFmtId="0" xfId="0" applyAlignment="1" applyFont="1">
      <alignment horizontal="right" shrinkToFit="0" wrapText="1"/>
    </xf>
    <xf borderId="13" fillId="2" fontId="3" numFmtId="0" xfId="0" applyBorder="1" applyFont="1"/>
    <xf borderId="4" fillId="0" fontId="3" numFmtId="164" xfId="0" applyAlignment="1" applyBorder="1" applyFont="1" applyNumberFormat="1">
      <alignment horizontal="center"/>
    </xf>
    <xf borderId="1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/>
    </xf>
    <xf borderId="15" fillId="0" fontId="2" numFmtId="0" xfId="0" applyBorder="1" applyFont="1"/>
    <xf borderId="4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7" fillId="0" fontId="3" numFmtId="1" xfId="0" applyBorder="1" applyFont="1" applyNumberFormat="1"/>
    <xf borderId="16" fillId="0" fontId="3" numFmtId="1" xfId="0" applyBorder="1" applyFont="1" applyNumberFormat="1"/>
    <xf borderId="17" fillId="2" fontId="3" numFmtId="0" xfId="0" applyBorder="1" applyFont="1"/>
    <xf borderId="6" fillId="0" fontId="9" numFmtId="0" xfId="0" applyAlignment="1" applyBorder="1" applyFont="1">
      <alignment horizontal="center"/>
    </xf>
    <xf borderId="18" fillId="0" fontId="3" numFmtId="1" xfId="0" applyBorder="1" applyFont="1" applyNumberFormat="1"/>
    <xf borderId="8" fillId="0" fontId="9" numFmtId="0" xfId="0" applyAlignment="1" applyBorder="1" applyFont="1">
      <alignment horizontal="center"/>
    </xf>
    <xf borderId="15" fillId="0" fontId="3" numFmtId="1" xfId="0" applyBorder="1" applyFont="1" applyNumberFormat="1"/>
    <xf borderId="19" fillId="0" fontId="3" numFmtId="0" xfId="0" applyBorder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1.43"/>
    <col customWidth="1" min="12" max="12" width="9.14"/>
    <col customWidth="1" min="13" max="22" width="8.71"/>
    <col customWidth="1" min="23" max="23" width="11.43"/>
    <col customWidth="1" min="24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5" t="s">
        <v>1</v>
      </c>
      <c r="N1" s="2"/>
      <c r="O1" s="2"/>
      <c r="P1" s="2"/>
      <c r="Q1" s="2"/>
      <c r="R1" s="2"/>
      <c r="S1" s="2"/>
      <c r="T1" s="2"/>
      <c r="U1" s="2"/>
      <c r="V1" s="3"/>
    </row>
    <row r="2">
      <c r="B2" s="6"/>
      <c r="C2" s="7"/>
      <c r="D2" s="7"/>
      <c r="E2" s="7"/>
      <c r="F2" s="7"/>
      <c r="G2" s="7"/>
      <c r="H2" s="7"/>
      <c r="I2" s="7"/>
      <c r="J2" s="7"/>
      <c r="K2" s="4"/>
      <c r="L2" s="4"/>
      <c r="N2" s="6"/>
      <c r="O2" s="7"/>
      <c r="P2" s="7"/>
      <c r="Q2" s="7"/>
      <c r="R2" s="7"/>
      <c r="S2" s="7"/>
      <c r="T2" s="7"/>
      <c r="U2" s="7"/>
      <c r="V2" s="7"/>
    </row>
    <row r="3">
      <c r="A3" s="8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4"/>
      <c r="M3" s="8" t="s">
        <v>2</v>
      </c>
      <c r="N3" s="8" t="s">
        <v>3</v>
      </c>
      <c r="O3" s="9" t="s">
        <v>4</v>
      </c>
      <c r="P3" s="9" t="s">
        <v>5</v>
      </c>
      <c r="Q3" s="9" t="s">
        <v>6</v>
      </c>
      <c r="R3" s="9" t="s">
        <v>7</v>
      </c>
      <c r="S3" s="9" t="s">
        <v>8</v>
      </c>
      <c r="T3" s="9" t="s">
        <v>9</v>
      </c>
      <c r="U3" s="9" t="s">
        <v>10</v>
      </c>
      <c r="V3" s="9" t="s">
        <v>11</v>
      </c>
      <c r="W3" s="9" t="s">
        <v>12</v>
      </c>
    </row>
    <row r="4">
      <c r="A4" s="10">
        <v>2552.0</v>
      </c>
      <c r="B4" s="9" t="s">
        <v>13</v>
      </c>
      <c r="C4" s="11">
        <v>73.0</v>
      </c>
      <c r="D4" s="12">
        <v>83.0</v>
      </c>
      <c r="E4" s="12">
        <v>83.0</v>
      </c>
      <c r="F4" s="12">
        <v>36.0</v>
      </c>
      <c r="G4" s="12">
        <v>66.0</v>
      </c>
      <c r="H4" s="12">
        <v>41.0</v>
      </c>
      <c r="I4" s="12">
        <v>59.0</v>
      </c>
      <c r="J4" s="13">
        <v>69.0</v>
      </c>
      <c r="K4" s="14"/>
      <c r="L4" s="4"/>
      <c r="M4" s="10">
        <v>2552.0</v>
      </c>
      <c r="N4" s="9" t="s">
        <v>13</v>
      </c>
      <c r="O4" s="15">
        <f>(C4*64.06/21.927)*'Flow rate'!$B$3/(1000*3600)</f>
        <v>75.22200939</v>
      </c>
      <c r="P4" s="15">
        <f>(D4*64.06/21.927)*'Flow rate'!$C$3/(1000*3600)</f>
        <v>84.95547555</v>
      </c>
      <c r="Q4" s="15">
        <f>(E4*64.06/21.927)*'Flow rate'!$D$3/(1000*3600)</f>
        <v>83.38437145</v>
      </c>
      <c r="R4" s="15">
        <f>(F4*64.06/21.927)*'Flow rate'!$E$3/(1000*3600)</f>
        <v>34.59802391</v>
      </c>
      <c r="S4" s="15">
        <f>(G4*64.06/21.927)*'Flow rate'!$F$3/(1000*3600)</f>
        <v>60.09411523</v>
      </c>
      <c r="T4" s="15">
        <f>(H4*64.06/21.927)*'Flow rate'!$G$3/(1000*3600)</f>
        <v>40.00693976</v>
      </c>
      <c r="U4" s="15">
        <f>(I4*64.06/21.927)*'Flow rate'!$H$3/(1000*3600)</f>
        <v>65.97872592</v>
      </c>
      <c r="V4" s="15">
        <f>(J4*64.06/21.927)*'Flow rate'!$I$3/(1000*3600)</f>
        <v>70.62320049</v>
      </c>
      <c r="W4" s="14"/>
    </row>
    <row r="5">
      <c r="A5" s="16"/>
      <c r="B5" s="9" t="s">
        <v>14</v>
      </c>
      <c r="C5" s="12">
        <v>82.0</v>
      </c>
      <c r="D5" s="12">
        <v>97.0</v>
      </c>
      <c r="E5" s="12">
        <v>111.0</v>
      </c>
      <c r="F5" s="12">
        <v>52.0</v>
      </c>
      <c r="G5" s="12" t="s">
        <v>15</v>
      </c>
      <c r="H5" s="12">
        <v>66.0</v>
      </c>
      <c r="I5" s="12">
        <v>95.0</v>
      </c>
      <c r="J5" s="13">
        <v>78.0</v>
      </c>
      <c r="K5" s="14"/>
      <c r="L5" s="4"/>
      <c r="M5" s="16"/>
      <c r="N5" s="9" t="s">
        <v>14</v>
      </c>
      <c r="O5" s="15">
        <f t="shared" ref="O5:O15" si="1">(C5*64.06/21.927)*1269746/(1000*3600)</f>
        <v>84.49595575</v>
      </c>
      <c r="P5" s="15">
        <f t="shared" ref="P5:P15" si="2">(D5*64.06/21.927)*1261270/(1000*3600)</f>
        <v>99.2853148</v>
      </c>
      <c r="Q5" s="15">
        <f>(E5*64.06/21.927)*'Flow rate'!$D$3/(1000*3600)</f>
        <v>111.5140389</v>
      </c>
      <c r="R5" s="15">
        <f>(F5*64.06/21.927)*'Flow rate'!$E$3/(1000*3600)</f>
        <v>49.97492343</v>
      </c>
      <c r="S5" s="15" t="str">
        <f>(G5*64.06/21.927)*'Flow rate'!$F$3/(1000*3600)</f>
        <v>#VALUE!</v>
      </c>
      <c r="T5" s="15">
        <f>(H5*64.06/21.927)*'Flow rate'!$G$3/(1000*3600)</f>
        <v>64.40141523</v>
      </c>
      <c r="U5" s="15">
        <f>(I5*64.06/21.927)*'Flow rate'!$H$3/(1000*3600)</f>
        <v>106.2369316</v>
      </c>
      <c r="V5" s="15">
        <f>(J5*64.06/21.927)*'Flow rate'!$I$3/(1000*3600)</f>
        <v>79.83492229</v>
      </c>
      <c r="W5" s="14"/>
    </row>
    <row r="6">
      <c r="A6" s="16"/>
      <c r="B6" s="9" t="s">
        <v>16</v>
      </c>
      <c r="C6" s="12">
        <v>102.0</v>
      </c>
      <c r="D6" s="12">
        <v>123.0</v>
      </c>
      <c r="E6" s="12">
        <v>115.0</v>
      </c>
      <c r="F6" s="12">
        <v>67.0</v>
      </c>
      <c r="G6" s="12">
        <v>105.0</v>
      </c>
      <c r="H6" s="12">
        <v>78.0</v>
      </c>
      <c r="I6" s="12">
        <v>108.0</v>
      </c>
      <c r="J6" s="13">
        <v>96.0</v>
      </c>
      <c r="K6" s="14"/>
      <c r="L6" s="4"/>
      <c r="M6" s="16"/>
      <c r="N6" s="9" t="s">
        <v>16</v>
      </c>
      <c r="O6" s="15">
        <f t="shared" si="1"/>
        <v>105.1047254</v>
      </c>
      <c r="P6" s="15">
        <f t="shared" si="2"/>
        <v>125.8978734</v>
      </c>
      <c r="Q6" s="15">
        <f>(E6*64.06/21.927)*'Flow rate'!$D$3/(1000*3600)</f>
        <v>115.5325629</v>
      </c>
      <c r="R6" s="15">
        <f>(F6*64.06/21.927)*'Flow rate'!$E$3/(1000*3600)</f>
        <v>64.39076672</v>
      </c>
      <c r="S6" s="15">
        <f>(G6*64.06/21.927)*'Flow rate'!$F$3/(1000*3600)</f>
        <v>95.60427424</v>
      </c>
      <c r="T6" s="15">
        <f>(H6*64.06/21.927)*'Flow rate'!$G$3/(1000*3600)</f>
        <v>76.11076345</v>
      </c>
      <c r="U6" s="15">
        <f>(I6*64.06/21.927)*'Flow rate'!$H$3/(1000*3600)</f>
        <v>120.7746169</v>
      </c>
      <c r="V6" s="15">
        <f>(J6*64.06/21.927)*'Flow rate'!$I$3/(1000*3600)</f>
        <v>98.2583659</v>
      </c>
      <c r="W6" s="14"/>
    </row>
    <row r="7">
      <c r="A7" s="16"/>
      <c r="B7" s="9" t="s">
        <v>17</v>
      </c>
      <c r="C7" s="17">
        <v>101.0</v>
      </c>
      <c r="D7" s="17">
        <v>105.0</v>
      </c>
      <c r="E7" s="17">
        <v>133.0</v>
      </c>
      <c r="F7" s="17">
        <v>113.0</v>
      </c>
      <c r="G7" s="17">
        <v>94.0</v>
      </c>
      <c r="H7" s="17">
        <v>92.0</v>
      </c>
      <c r="I7" s="17">
        <v>103.0</v>
      </c>
      <c r="J7" s="18">
        <v>76.0</v>
      </c>
      <c r="K7" s="14"/>
      <c r="L7" s="4"/>
      <c r="M7" s="16"/>
      <c r="N7" s="9" t="s">
        <v>17</v>
      </c>
      <c r="O7" s="15">
        <f t="shared" si="1"/>
        <v>104.074287</v>
      </c>
      <c r="P7" s="15">
        <f t="shared" si="2"/>
        <v>107.4737944</v>
      </c>
      <c r="Q7" s="15">
        <f>(E7*64.06/21.927)*'Flow rate'!$D$3/(1000*3600)</f>
        <v>133.6159205</v>
      </c>
      <c r="R7" s="15">
        <f>(F7*64.06/21.927)*'Flow rate'!$E$3/(1000*3600)</f>
        <v>108.5993528</v>
      </c>
      <c r="S7" s="15">
        <f>(G7*64.06/21.927)*'Flow rate'!$F$3/(1000*3600)</f>
        <v>85.58858836</v>
      </c>
      <c r="T7" s="15">
        <f>(H7*64.06/21.927)*'Flow rate'!$G$3/(1000*3600)</f>
        <v>89.77166971</v>
      </c>
      <c r="U7" s="15">
        <f>(I7*64.06/21.927)*'Flow rate'!$H$3/(1000*3600)</f>
        <v>115.1831995</v>
      </c>
      <c r="V7" s="15">
        <f>(J7*64.06/21.927)*'Flow rate'!$I$3/(1000*3600)</f>
        <v>77.787873</v>
      </c>
      <c r="W7" s="14"/>
    </row>
    <row r="8">
      <c r="A8" s="16"/>
      <c r="B8" s="9" t="s">
        <v>18</v>
      </c>
      <c r="C8" s="17">
        <v>143.0</v>
      </c>
      <c r="D8" s="17">
        <v>135.0</v>
      </c>
      <c r="E8" s="17">
        <v>152.0</v>
      </c>
      <c r="F8" s="17">
        <v>129.0</v>
      </c>
      <c r="G8" s="17">
        <v>104.0</v>
      </c>
      <c r="H8" s="17">
        <v>116.0</v>
      </c>
      <c r="I8" s="17">
        <v>131.0</v>
      </c>
      <c r="J8" s="18">
        <v>116.0</v>
      </c>
      <c r="K8" s="14"/>
      <c r="L8" s="4"/>
      <c r="M8" s="16"/>
      <c r="N8" s="9" t="s">
        <v>18</v>
      </c>
      <c r="O8" s="15">
        <f t="shared" si="1"/>
        <v>147.3527033</v>
      </c>
      <c r="P8" s="15">
        <f t="shared" si="2"/>
        <v>138.1805928</v>
      </c>
      <c r="Q8" s="15">
        <f>(E8*64.06/21.927)*'Flow rate'!$D$3/(1000*3600)</f>
        <v>152.7039092</v>
      </c>
      <c r="R8" s="15">
        <f>(F8*64.06/21.927)*'Flow rate'!$E$3/(1000*3600)</f>
        <v>123.9762523</v>
      </c>
      <c r="S8" s="15">
        <f>(G8*64.06/21.927)*'Flow rate'!$F$3/(1000*3600)</f>
        <v>94.69375734</v>
      </c>
      <c r="T8" s="15">
        <f>(H8*64.06/21.927)*'Flow rate'!$G$3/(1000*3600)</f>
        <v>113.1903662</v>
      </c>
      <c r="U8" s="15">
        <f>(I8*64.06/21.927)*'Flow rate'!$H$3/(1000*3600)</f>
        <v>146.4951372</v>
      </c>
      <c r="V8" s="15">
        <f>(J8*64.06/21.927)*'Flow rate'!$I$3/(1000*3600)</f>
        <v>118.7288588</v>
      </c>
      <c r="W8" s="14"/>
    </row>
    <row r="9">
      <c r="A9" s="16"/>
      <c r="B9" s="9" t="s">
        <v>19</v>
      </c>
      <c r="C9" s="17">
        <v>115.0</v>
      </c>
      <c r="D9" s="17">
        <v>142.0</v>
      </c>
      <c r="E9" s="17">
        <v>125.0</v>
      </c>
      <c r="F9" s="17">
        <v>120.0</v>
      </c>
      <c r="G9" s="17">
        <v>65.0</v>
      </c>
      <c r="H9" s="17">
        <v>65.0</v>
      </c>
      <c r="I9" s="17">
        <v>106.0</v>
      </c>
      <c r="J9" s="18">
        <v>99.0</v>
      </c>
      <c r="K9" s="14"/>
      <c r="L9" s="4"/>
      <c r="M9" s="16"/>
      <c r="N9" s="9" t="s">
        <v>19</v>
      </c>
      <c r="O9" s="15">
        <f t="shared" si="1"/>
        <v>118.5004257</v>
      </c>
      <c r="P9" s="15">
        <f t="shared" si="2"/>
        <v>145.3455124</v>
      </c>
      <c r="Q9" s="15">
        <f>(E9*64.06/21.927)*'Flow rate'!$D$3/(1000*3600)</f>
        <v>125.5788727</v>
      </c>
      <c r="R9" s="15">
        <f>(F9*64.06/21.927)*'Flow rate'!$E$3/(1000*3600)</f>
        <v>115.3267464</v>
      </c>
      <c r="S9" s="15">
        <f>(G9*64.06/21.927)*'Flow rate'!$F$3/(1000*3600)</f>
        <v>59.18359834</v>
      </c>
      <c r="T9" s="15">
        <f>(H9*64.06/21.927)*'Flow rate'!$G$3/(1000*3600)</f>
        <v>63.42563621</v>
      </c>
      <c r="U9" s="15">
        <f>(I9*64.06/21.927)*'Flow rate'!$H$3/(1000*3600)</f>
        <v>118.53805</v>
      </c>
      <c r="V9" s="15">
        <f>(J9*64.06/21.927)*'Flow rate'!$I$3/(1000*3600)</f>
        <v>101.3289398</v>
      </c>
      <c r="W9" s="14"/>
    </row>
    <row r="10">
      <c r="A10" s="16"/>
      <c r="B10" s="9" t="s">
        <v>20</v>
      </c>
      <c r="C10" s="12">
        <v>115.0</v>
      </c>
      <c r="D10" s="12">
        <v>144.0</v>
      </c>
      <c r="E10" s="12">
        <v>142.0</v>
      </c>
      <c r="F10" s="12">
        <v>102.0</v>
      </c>
      <c r="G10" s="12">
        <v>103.0</v>
      </c>
      <c r="H10" s="12">
        <v>75.0</v>
      </c>
      <c r="I10" s="12">
        <v>127.0</v>
      </c>
      <c r="J10" s="13">
        <v>106.0</v>
      </c>
      <c r="K10" s="14"/>
      <c r="L10" s="4"/>
      <c r="M10" s="16"/>
      <c r="N10" s="9" t="s">
        <v>20</v>
      </c>
      <c r="O10" s="15">
        <f t="shared" si="1"/>
        <v>118.5004257</v>
      </c>
      <c r="P10" s="15">
        <f t="shared" si="2"/>
        <v>147.3926323</v>
      </c>
      <c r="Q10" s="15">
        <f>(E10*64.06/21.927)*'Flow rate'!$D$3/(1000*3600)</f>
        <v>142.6575993</v>
      </c>
      <c r="R10" s="15">
        <f>(F10*64.06/21.927)*'Flow rate'!$E$3/(1000*3600)</f>
        <v>98.02773441</v>
      </c>
      <c r="S10" s="15">
        <f>(G10*64.06/21.927)*'Flow rate'!$F$3/(1000*3600)</f>
        <v>93.78324044</v>
      </c>
      <c r="T10" s="15">
        <f>(H10*64.06/21.927)*'Flow rate'!$G$3/(1000*3600)</f>
        <v>73.1834264</v>
      </c>
      <c r="U10" s="15">
        <f>(I10*64.06/21.927)*'Flow rate'!$H$3/(1000*3600)</f>
        <v>142.0220033</v>
      </c>
      <c r="V10" s="15">
        <f>(J10*64.06/21.927)*'Flow rate'!$I$3/(1000*3600)</f>
        <v>108.4936123</v>
      </c>
      <c r="W10" s="14"/>
    </row>
    <row r="11">
      <c r="A11" s="16"/>
      <c r="B11" s="9" t="s">
        <v>21</v>
      </c>
      <c r="C11" s="12">
        <v>134.0</v>
      </c>
      <c r="D11" s="12">
        <v>136.0</v>
      </c>
      <c r="E11" s="12">
        <v>132.0</v>
      </c>
      <c r="F11" s="12">
        <v>125.0</v>
      </c>
      <c r="G11" s="12">
        <v>134.0</v>
      </c>
      <c r="H11" s="12"/>
      <c r="I11" s="12">
        <v>108.0</v>
      </c>
      <c r="J11" s="13">
        <v>119.0</v>
      </c>
      <c r="K11" s="14"/>
      <c r="L11" s="4"/>
      <c r="M11" s="16"/>
      <c r="N11" s="9" t="s">
        <v>21</v>
      </c>
      <c r="O11" s="15">
        <f t="shared" si="1"/>
        <v>138.078757</v>
      </c>
      <c r="P11" s="15">
        <f t="shared" si="2"/>
        <v>139.2041527</v>
      </c>
      <c r="Q11" s="15">
        <f>(E11*64.06/21.927)*'Flow rate'!$D$3/(1000*3600)</f>
        <v>132.6112895</v>
      </c>
      <c r="R11" s="15">
        <f>(F11*64.06/21.927)*'Flow rate'!$E$3/(1000*3600)</f>
        <v>120.1320275</v>
      </c>
      <c r="S11" s="15">
        <f>(G11*64.06/21.927)*'Flow rate'!$F$3/(1000*3600)</f>
        <v>122.0092643</v>
      </c>
      <c r="T11" s="15">
        <f>(H11*64.06/21.927)*'Flow rate'!$G$3/(1000*3600)</f>
        <v>0</v>
      </c>
      <c r="U11" s="15">
        <f>(I11*64.06/21.927)*'Flow rate'!$H$3/(1000*3600)</f>
        <v>120.7746169</v>
      </c>
      <c r="V11" s="15">
        <f>(J11*64.06/21.927)*'Flow rate'!$I$3/(1000*3600)</f>
        <v>121.7994327</v>
      </c>
      <c r="W11" s="14"/>
    </row>
    <row r="12">
      <c r="A12" s="16"/>
      <c r="B12" s="9" t="s">
        <v>22</v>
      </c>
      <c r="C12" s="12">
        <v>130.0</v>
      </c>
      <c r="D12" s="12">
        <v>145.0</v>
      </c>
      <c r="E12" s="12">
        <v>142.0</v>
      </c>
      <c r="F12" s="12">
        <v>119.0</v>
      </c>
      <c r="G12" s="12">
        <v>147.0</v>
      </c>
      <c r="H12" s="12">
        <v>183.0</v>
      </c>
      <c r="I12" s="12">
        <v>110.0</v>
      </c>
      <c r="J12" s="13">
        <v>115.0</v>
      </c>
      <c r="K12" s="14"/>
      <c r="L12" s="4"/>
      <c r="M12" s="16"/>
      <c r="N12" s="9" t="s">
        <v>22</v>
      </c>
      <c r="O12" s="15">
        <f t="shared" si="1"/>
        <v>133.957003</v>
      </c>
      <c r="P12" s="15">
        <f t="shared" si="2"/>
        <v>148.4161922</v>
      </c>
      <c r="Q12" s="15">
        <f>(E12*64.06/21.927)*'Flow rate'!$D$3/(1000*3600)</f>
        <v>142.6575993</v>
      </c>
      <c r="R12" s="15">
        <f>(F12*64.06/21.927)*'Flow rate'!$E$3/(1000*3600)</f>
        <v>114.3656902</v>
      </c>
      <c r="S12" s="15">
        <f>(G12*64.06/21.927)*'Flow rate'!$F$3/(1000*3600)</f>
        <v>133.8459839</v>
      </c>
      <c r="T12" s="15">
        <f>(H12*64.06/21.927)*'Flow rate'!$G$3/(1000*3600)</f>
        <v>178.5675604</v>
      </c>
      <c r="U12" s="15">
        <f>(I12*64.06/21.927)*'Flow rate'!$H$3/(1000*3600)</f>
        <v>123.0111839</v>
      </c>
      <c r="V12" s="15">
        <f>(J12*64.06/21.927)*'Flow rate'!$I$3/(1000*3600)</f>
        <v>117.7053341</v>
      </c>
      <c r="W12" s="14"/>
    </row>
    <row r="13">
      <c r="A13" s="16"/>
      <c r="B13" s="9" t="s">
        <v>23</v>
      </c>
      <c r="C13" s="19">
        <v>126.0</v>
      </c>
      <c r="D13" s="19">
        <v>159.0</v>
      </c>
      <c r="E13" s="19">
        <v>153.0</v>
      </c>
      <c r="F13" s="19">
        <v>132.0</v>
      </c>
      <c r="G13" s="19">
        <v>144.0</v>
      </c>
      <c r="H13" s="19">
        <v>181.0</v>
      </c>
      <c r="I13" s="19">
        <v>130.0</v>
      </c>
      <c r="J13" s="20">
        <v>123.0</v>
      </c>
      <c r="K13" s="14"/>
      <c r="L13" s="4"/>
      <c r="M13" s="16"/>
      <c r="N13" s="9" t="s">
        <v>23</v>
      </c>
      <c r="O13" s="15">
        <f t="shared" si="1"/>
        <v>129.8352491</v>
      </c>
      <c r="P13" s="15">
        <f t="shared" si="2"/>
        <v>162.7460315</v>
      </c>
      <c r="Q13" s="15">
        <f>(E13*64.06/21.927)*'Flow rate'!$D$3/(1000*3600)</f>
        <v>153.7085401</v>
      </c>
      <c r="R13" s="15">
        <f>(F13*64.06/21.927)*'Flow rate'!$E$3/(1000*3600)</f>
        <v>126.859421</v>
      </c>
      <c r="S13" s="15">
        <f>(G13*64.06/21.927)*'Flow rate'!$F$3/(1000*3600)</f>
        <v>131.1144332</v>
      </c>
      <c r="T13" s="15">
        <f>(H13*64.06/21.927)*'Flow rate'!$G$3/(1000*3600)</f>
        <v>176.6160024</v>
      </c>
      <c r="U13" s="15">
        <f>(I13*64.06/21.927)*'Flow rate'!$H$3/(1000*3600)</f>
        <v>145.3768537</v>
      </c>
      <c r="V13" s="15">
        <f>(J13*64.06/21.927)*'Flow rate'!$I$3/(1000*3600)</f>
        <v>125.8935313</v>
      </c>
      <c r="W13" s="14"/>
    </row>
    <row r="14">
      <c r="A14" s="16"/>
      <c r="B14" s="9" t="s">
        <v>24</v>
      </c>
      <c r="C14" s="21">
        <v>91.0</v>
      </c>
      <c r="D14" s="21">
        <v>91.0</v>
      </c>
      <c r="E14" s="21">
        <v>93.0</v>
      </c>
      <c r="F14" s="21">
        <v>86.0</v>
      </c>
      <c r="G14" s="21">
        <v>102.0</v>
      </c>
      <c r="H14" s="21">
        <v>109.0</v>
      </c>
      <c r="I14" s="21">
        <v>70.0</v>
      </c>
      <c r="J14" s="22">
        <v>66.0</v>
      </c>
      <c r="K14" s="14"/>
      <c r="L14" s="4"/>
      <c r="M14" s="16"/>
      <c r="N14" s="9" t="s">
        <v>24</v>
      </c>
      <c r="O14" s="15">
        <f t="shared" si="1"/>
        <v>93.76990211</v>
      </c>
      <c r="P14" s="15">
        <f t="shared" si="2"/>
        <v>93.14395512</v>
      </c>
      <c r="Q14" s="15">
        <f>(E14*64.06/21.927)*'Flow rate'!$D$3/(1000*3600)</f>
        <v>93.43068126</v>
      </c>
      <c r="R14" s="15">
        <f>(F14*64.06/21.927)*'Flow rate'!$E$3/(1000*3600)</f>
        <v>82.6508349</v>
      </c>
      <c r="S14" s="15">
        <f>(G14*64.06/21.927)*'Flow rate'!$F$3/(1000*3600)</f>
        <v>92.87272354</v>
      </c>
      <c r="T14" s="15">
        <f>(H14*64.06/21.927)*'Flow rate'!$G$3/(1000*3600)</f>
        <v>106.359913</v>
      </c>
      <c r="U14" s="15">
        <f>(I14*64.06/21.927)*'Flow rate'!$H$3/(1000*3600)</f>
        <v>78.27984431</v>
      </c>
      <c r="V14" s="15">
        <f>(J14*64.06/21.927)*'Flow rate'!$I$3/(1000*3600)</f>
        <v>67.55262656</v>
      </c>
      <c r="W14" s="14"/>
    </row>
    <row r="15">
      <c r="A15" s="23"/>
      <c r="B15" s="9" t="s">
        <v>25</v>
      </c>
      <c r="C15" s="24">
        <v>115.0</v>
      </c>
      <c r="D15" s="24">
        <v>87.0</v>
      </c>
      <c r="E15" s="24">
        <v>53.0</v>
      </c>
      <c r="F15" s="24">
        <v>62.0</v>
      </c>
      <c r="G15" s="24">
        <v>97.0</v>
      </c>
      <c r="H15" s="24">
        <v>107.0</v>
      </c>
      <c r="I15" s="24">
        <v>67.0</v>
      </c>
      <c r="J15" s="25">
        <v>98.0</v>
      </c>
      <c r="K15" s="14"/>
      <c r="L15" s="4"/>
      <c r="M15" s="23"/>
      <c r="N15" s="9" t="s">
        <v>25</v>
      </c>
      <c r="O15" s="15">
        <f t="shared" si="1"/>
        <v>118.5004257</v>
      </c>
      <c r="P15" s="15">
        <f t="shared" si="2"/>
        <v>89.04971534</v>
      </c>
      <c r="Q15" s="15">
        <f>(E15*64.06/21.927)*'Flow rate'!$D$3/(1000*3600)</f>
        <v>53.24544201</v>
      </c>
      <c r="R15" s="15">
        <f>(F15*64.06/21.927)*'Flow rate'!$E$3/(1000*3600)</f>
        <v>59.58548562</v>
      </c>
      <c r="S15" s="15">
        <f>(G15*64.06/21.927)*'Flow rate'!$F$3/(1000*3600)</f>
        <v>88.32013906</v>
      </c>
      <c r="T15" s="15">
        <f>(H15*64.06/21.927)*'Flow rate'!$G$3/(1000*3600)</f>
        <v>104.408355</v>
      </c>
      <c r="U15" s="15">
        <f>(I15*64.06/21.927)*'Flow rate'!$H$3/(1000*3600)</f>
        <v>74.92499384</v>
      </c>
      <c r="V15" s="15">
        <f>(J15*64.06/21.927)*'Flow rate'!$I$3/(1000*3600)</f>
        <v>100.3054152</v>
      </c>
      <c r="W15" s="14"/>
    </row>
    <row r="16">
      <c r="A16" s="10">
        <v>2553.0</v>
      </c>
      <c r="B16" s="9" t="s">
        <v>13</v>
      </c>
      <c r="C16" s="11">
        <v>93.0</v>
      </c>
      <c r="D16" s="12">
        <v>76.0</v>
      </c>
      <c r="E16" s="12">
        <v>55.0</v>
      </c>
      <c r="F16" s="12">
        <v>48.0</v>
      </c>
      <c r="G16" s="12">
        <v>90.0</v>
      </c>
      <c r="H16" s="12">
        <v>84.0</v>
      </c>
      <c r="I16" s="12">
        <v>77.0</v>
      </c>
      <c r="J16" s="13">
        <v>98.0</v>
      </c>
      <c r="K16" s="14"/>
      <c r="L16" s="4"/>
      <c r="M16" s="10">
        <v>2553.0</v>
      </c>
      <c r="N16" s="9" t="s">
        <v>13</v>
      </c>
      <c r="O16" s="15">
        <f>(C16*64.06/21.927)*'Flow rate'!$B$4/(1000*3600)</f>
        <v>102.0425728</v>
      </c>
      <c r="P16" s="15">
        <f>(D16*64.06/21.927)*'Flow rate'!$C$4/(1000*3600)</f>
        <v>82.62305375</v>
      </c>
      <c r="Q16" s="15">
        <f>(E16*64.06/21.927)*'Flow rate'!$D$4/(1000*3600)</f>
        <v>51.36842514</v>
      </c>
      <c r="R16" s="15">
        <f>(F16*64.06/21.927)*'Flow rate'!$E$4/(1000*3600)</f>
        <v>45.70392403</v>
      </c>
      <c r="S16" s="15">
        <f>(G16*64.06/21.927)*'Flow rate'!$F$4/(1000*3600)</f>
        <v>85.55761952</v>
      </c>
      <c r="T16" s="15">
        <f>(H16*64.06/21.927)*'Flow rate'!$G$4/(1000*3600)</f>
        <v>82.00500945</v>
      </c>
      <c r="U16" s="15">
        <f>(I16*64.06/21.927)*'Flow rate'!$H$4/(1000*3600)</f>
        <v>82.7489478</v>
      </c>
      <c r="V16" s="15">
        <f>(J16*64.06/21.927)*'Flow rate'!$I$4/(1000*3600)</f>
        <v>100.2879583</v>
      </c>
      <c r="W16" s="14"/>
    </row>
    <row r="17">
      <c r="A17" s="16"/>
      <c r="B17" s="9" t="s">
        <v>14</v>
      </c>
      <c r="C17" s="12">
        <v>92.0</v>
      </c>
      <c r="D17" s="12">
        <v>75.0</v>
      </c>
      <c r="E17" s="12">
        <v>54.0</v>
      </c>
      <c r="F17" s="12">
        <v>50.0</v>
      </c>
      <c r="G17" s="12">
        <v>102.0</v>
      </c>
      <c r="H17" s="12">
        <v>94.0</v>
      </c>
      <c r="I17" s="12" t="s">
        <v>26</v>
      </c>
      <c r="J17" s="13">
        <v>109.0</v>
      </c>
      <c r="K17" s="14"/>
      <c r="L17" s="4"/>
      <c r="M17" s="16"/>
      <c r="N17" s="9" t="s">
        <v>14</v>
      </c>
      <c r="O17" s="15">
        <f>(C17*64.06/21.927)*'Flow rate'!$B$4/(1000*3600)</f>
        <v>100.9453408</v>
      </c>
      <c r="P17" s="15">
        <f>(D17*64.06/21.927)*'Flow rate'!$C$4/(1000*3600)</f>
        <v>81.53590831</v>
      </c>
      <c r="Q17" s="15">
        <f>(E17*64.06/21.927)*'Flow rate'!$D$4/(1000*3600)</f>
        <v>50.43445378</v>
      </c>
      <c r="R17" s="15">
        <f>(F17*64.06/21.927)*'Flow rate'!$E$4/(1000*3600)</f>
        <v>47.6082542</v>
      </c>
      <c r="S17" s="15">
        <f>(G17*64.06/21.927)*'Flow rate'!$F$4/(1000*3600)</f>
        <v>96.96530212</v>
      </c>
      <c r="T17" s="15">
        <f>(H17*64.06/21.927)*'Flow rate'!$G$4/(1000*3600)</f>
        <v>91.76751057</v>
      </c>
      <c r="U17" s="15" t="str">
        <f>(I17*64.06/21.927)*'Flow rate'!$H$4/(1000*3600)</f>
        <v>#VALUE!</v>
      </c>
      <c r="V17" s="15">
        <f>(J17*64.06/21.927)*'Flow rate'!$I$4/(1000*3600)</f>
        <v>111.54477</v>
      </c>
      <c r="W17" s="14"/>
    </row>
    <row r="18">
      <c r="A18" s="16"/>
      <c r="B18" s="9" t="s">
        <v>16</v>
      </c>
      <c r="C18" s="12">
        <v>123.0</v>
      </c>
      <c r="D18" s="12">
        <v>113.0</v>
      </c>
      <c r="E18" s="12">
        <v>147.0</v>
      </c>
      <c r="F18" s="12">
        <v>82.0</v>
      </c>
      <c r="G18" s="12">
        <v>122.0</v>
      </c>
      <c r="H18" s="12">
        <v>115.0</v>
      </c>
      <c r="I18" s="12">
        <v>152.0</v>
      </c>
      <c r="J18" s="13">
        <v>114.0</v>
      </c>
      <c r="K18" s="14"/>
      <c r="L18" s="4"/>
      <c r="M18" s="16"/>
      <c r="N18" s="9" t="s">
        <v>16</v>
      </c>
      <c r="O18" s="15">
        <f>(C18*64.06/21.927)*'Flow rate'!$B$4/(1000*3600)</f>
        <v>134.9595317</v>
      </c>
      <c r="P18" s="15">
        <f>(D18*64.06/21.927)*'Flow rate'!$C$4/(1000*3600)</f>
        <v>122.8474352</v>
      </c>
      <c r="Q18" s="15">
        <f>(E18*64.06/21.927)*'Flow rate'!$D$4/(1000*3600)</f>
        <v>137.2937908</v>
      </c>
      <c r="R18" s="15">
        <f>(F18*64.06/21.927)*'Flow rate'!$E$4/(1000*3600)</f>
        <v>78.07753689</v>
      </c>
      <c r="S18" s="15">
        <f>(G18*64.06/21.927)*'Flow rate'!$F$4/(1000*3600)</f>
        <v>115.9781065</v>
      </c>
      <c r="T18" s="15">
        <f>(H18*64.06/21.927)*'Flow rate'!$G$4/(1000*3600)</f>
        <v>112.2687629</v>
      </c>
      <c r="U18" s="15">
        <f>(I18*64.06/21.927)*'Flow rate'!$H$4/(1000*3600)</f>
        <v>163.3485723</v>
      </c>
      <c r="V18" s="15">
        <f>(J18*64.06/21.927)*'Flow rate'!$I$4/(1000*3600)</f>
        <v>116.6615026</v>
      </c>
      <c r="W18" s="14"/>
    </row>
    <row r="19">
      <c r="A19" s="16"/>
      <c r="B19" s="9" t="s">
        <v>17</v>
      </c>
      <c r="C19" s="17">
        <v>162.0</v>
      </c>
      <c r="D19" s="17">
        <v>127.0</v>
      </c>
      <c r="E19" s="17">
        <v>175.0</v>
      </c>
      <c r="F19" s="17">
        <v>111.0</v>
      </c>
      <c r="G19" s="17">
        <v>135.0</v>
      </c>
      <c r="H19" s="17">
        <v>135.0</v>
      </c>
      <c r="I19" s="17">
        <v>141.0</v>
      </c>
      <c r="J19" s="18">
        <v>135.0</v>
      </c>
      <c r="K19" s="14"/>
      <c r="L19" s="4"/>
      <c r="M19" s="16"/>
      <c r="N19" s="9" t="s">
        <v>17</v>
      </c>
      <c r="O19" s="15">
        <f>(C19*64.06/21.927)*'Flow rate'!$B$4/(1000*3600)</f>
        <v>177.7515784</v>
      </c>
      <c r="P19" s="15">
        <f>(D19*64.06/21.927)*'Flow rate'!$C$4/(1000*3600)</f>
        <v>138.0674714</v>
      </c>
      <c r="Q19" s="15">
        <f>(E19*64.06/21.927)*'Flow rate'!$D$4/(1000*3600)</f>
        <v>163.4449891</v>
      </c>
      <c r="R19" s="15">
        <f>(F19*64.06/21.927)*'Flow rate'!$E$4/(1000*3600)</f>
        <v>105.6903243</v>
      </c>
      <c r="S19" s="15">
        <f>(G19*64.06/21.927)*'Flow rate'!$F$4/(1000*3600)</f>
        <v>128.3364293</v>
      </c>
      <c r="T19" s="15">
        <f>(H19*64.06/21.927)*'Flow rate'!$G$4/(1000*3600)</f>
        <v>131.7937652</v>
      </c>
      <c r="U19" s="15">
        <f>(I19*64.06/21.927)*'Flow rate'!$H$4/(1000*3600)</f>
        <v>151.527294</v>
      </c>
      <c r="V19" s="15">
        <f>(J19*64.06/21.927)*'Flow rate'!$I$4/(1000*3600)</f>
        <v>138.1517793</v>
      </c>
      <c r="W19" s="14"/>
    </row>
    <row r="20">
      <c r="A20" s="16"/>
      <c r="B20" s="9" t="s">
        <v>18</v>
      </c>
      <c r="C20" s="17">
        <v>169.0</v>
      </c>
      <c r="D20" s="17">
        <v>136.0</v>
      </c>
      <c r="E20" s="17">
        <v>174.0</v>
      </c>
      <c r="F20" s="17">
        <v>102.0</v>
      </c>
      <c r="G20" s="17">
        <v>136.0</v>
      </c>
      <c r="H20" s="17">
        <v>136.0</v>
      </c>
      <c r="I20" s="17">
        <v>140.0</v>
      </c>
      <c r="J20" s="18">
        <v>139.0</v>
      </c>
      <c r="K20" s="14"/>
      <c r="L20" s="4"/>
      <c r="M20" s="16"/>
      <c r="N20" s="9" t="s">
        <v>18</v>
      </c>
      <c r="O20" s="15">
        <f>(C20*64.06/21.927)*'Flow rate'!$B$4/(1000*3600)</f>
        <v>185.4322021</v>
      </c>
      <c r="P20" s="15">
        <f>(D20*64.06/21.927)*'Flow rate'!$C$4/(1000*3600)</f>
        <v>147.8517804</v>
      </c>
      <c r="Q20" s="15">
        <f>(E20*64.06/21.927)*'Flow rate'!$D$4/(1000*3600)</f>
        <v>162.5110177</v>
      </c>
      <c r="R20" s="15">
        <f>(F20*64.06/21.927)*'Flow rate'!$E$4/(1000*3600)</f>
        <v>97.12083857</v>
      </c>
      <c r="S20" s="15">
        <f>(G20*64.06/21.927)*'Flow rate'!$F$4/(1000*3600)</f>
        <v>129.2870695</v>
      </c>
      <c r="T20" s="15">
        <f>(H20*64.06/21.927)*'Flow rate'!$G$4/(1000*3600)</f>
        <v>132.7700153</v>
      </c>
      <c r="U20" s="15">
        <f>(I20*64.06/21.927)*'Flow rate'!$H$4/(1000*3600)</f>
        <v>150.4526324</v>
      </c>
      <c r="V20" s="15">
        <f>(J20*64.06/21.927)*'Flow rate'!$I$4/(1000*3600)</f>
        <v>142.2451654</v>
      </c>
      <c r="W20" s="14"/>
    </row>
    <row r="21" ht="15.75" customHeight="1">
      <c r="A21" s="16"/>
      <c r="B21" s="9" t="s">
        <v>19</v>
      </c>
      <c r="C21" s="17">
        <v>137.0</v>
      </c>
      <c r="D21" s="17">
        <v>133.0</v>
      </c>
      <c r="E21" s="17">
        <v>139.0</v>
      </c>
      <c r="F21" s="17">
        <v>116.0</v>
      </c>
      <c r="G21" s="17">
        <v>115.0</v>
      </c>
      <c r="H21" s="17">
        <v>117.0</v>
      </c>
      <c r="I21" s="17">
        <v>138.0</v>
      </c>
      <c r="J21" s="18">
        <v>117.0</v>
      </c>
      <c r="K21" s="14"/>
      <c r="L21" s="4"/>
      <c r="M21" s="16"/>
      <c r="N21" s="9" t="s">
        <v>19</v>
      </c>
      <c r="O21" s="15">
        <f>(C21*64.06/21.927)*'Flow rate'!$B$4/(1000*3600)</f>
        <v>150.3207792</v>
      </c>
      <c r="P21" s="15">
        <f>(D21*64.06/21.927)*'Flow rate'!$C$4/(1000*3600)</f>
        <v>144.5903441</v>
      </c>
      <c r="Q21" s="15">
        <f>(E21*64.06/21.927)*'Flow rate'!$D$4/(1000*3600)</f>
        <v>129.8220199</v>
      </c>
      <c r="R21" s="15">
        <f>(F21*64.06/21.927)*'Flow rate'!$E$4/(1000*3600)</f>
        <v>110.4511497</v>
      </c>
      <c r="S21" s="15">
        <f>(G21*64.06/21.927)*'Flow rate'!$F$4/(1000*3600)</f>
        <v>109.3236249</v>
      </c>
      <c r="T21" s="15">
        <f>(H21*64.06/21.927)*'Flow rate'!$G$4/(1000*3600)</f>
        <v>114.2212632</v>
      </c>
      <c r="U21" s="15">
        <f>(I21*64.06/21.927)*'Flow rate'!$H$4/(1000*3600)</f>
        <v>148.303309</v>
      </c>
      <c r="V21" s="15">
        <f>(J21*64.06/21.927)*'Flow rate'!$I$4/(1000*3600)</f>
        <v>119.7315421</v>
      </c>
      <c r="W21" s="14"/>
    </row>
    <row r="22" ht="15.75" customHeight="1">
      <c r="A22" s="16"/>
      <c r="B22" s="9" t="s">
        <v>20</v>
      </c>
      <c r="C22" s="12">
        <v>120.0</v>
      </c>
      <c r="D22" s="12">
        <v>134.0</v>
      </c>
      <c r="E22" s="12">
        <v>134.0</v>
      </c>
      <c r="F22" s="12">
        <v>111.0</v>
      </c>
      <c r="G22" s="12">
        <v>130.0</v>
      </c>
      <c r="H22" s="12">
        <v>137.0</v>
      </c>
      <c r="I22" s="12">
        <v>123.0</v>
      </c>
      <c r="J22" s="13">
        <v>105.0</v>
      </c>
      <c r="K22" s="14"/>
      <c r="L22" s="4"/>
      <c r="M22" s="16"/>
      <c r="N22" s="9" t="s">
        <v>20</v>
      </c>
      <c r="O22" s="15">
        <f>(C22*64.06/21.927)*'Flow rate'!$B$4/(1000*3600)</f>
        <v>131.6678358</v>
      </c>
      <c r="P22" s="15">
        <f>(D22*64.06/21.927)*'Flow rate'!$C$4/(1000*3600)</f>
        <v>145.6774895</v>
      </c>
      <c r="Q22" s="15">
        <f>(E22*64.06/21.927)*'Flow rate'!$D$4/(1000*3600)</f>
        <v>125.1521631</v>
      </c>
      <c r="R22" s="15">
        <f>(F22*64.06/21.927)*'Flow rate'!$E$4/(1000*3600)</f>
        <v>105.6903243</v>
      </c>
      <c r="S22" s="15">
        <f>(G22*64.06/21.927)*'Flow rate'!$F$4/(1000*3600)</f>
        <v>123.5832282</v>
      </c>
      <c r="T22" s="15">
        <f>(H22*64.06/21.927)*'Flow rate'!$G$4/(1000*3600)</f>
        <v>133.7462654</v>
      </c>
      <c r="U22" s="15">
        <f>(I22*64.06/21.927)*'Flow rate'!$H$4/(1000*3600)</f>
        <v>132.1833842</v>
      </c>
      <c r="V22" s="15">
        <f>(J22*64.06/21.927)*'Flow rate'!$I$4/(1000*3600)</f>
        <v>107.4513839</v>
      </c>
      <c r="W22" s="14"/>
    </row>
    <row r="23" ht="15.75" customHeight="1">
      <c r="A23" s="16"/>
      <c r="B23" s="9" t="s">
        <v>21</v>
      </c>
      <c r="C23" s="12">
        <v>151.0</v>
      </c>
      <c r="D23" s="12">
        <v>84.0</v>
      </c>
      <c r="E23" s="12">
        <v>136.0</v>
      </c>
      <c r="F23" s="12">
        <v>128.0</v>
      </c>
      <c r="G23" s="12">
        <v>123.0</v>
      </c>
      <c r="H23" s="12">
        <v>133.0</v>
      </c>
      <c r="I23" s="12">
        <v>114.0</v>
      </c>
      <c r="J23" s="13">
        <v>118.0</v>
      </c>
      <c r="K23" s="14"/>
      <c r="L23" s="4"/>
      <c r="M23" s="16"/>
      <c r="N23" s="9" t="s">
        <v>21</v>
      </c>
      <c r="O23" s="15">
        <f>(C23*64.06/21.927)*'Flow rate'!$B$4/(1000*3600)</f>
        <v>165.6820268</v>
      </c>
      <c r="P23" s="15">
        <f>(D23*64.06/21.927)*'Flow rate'!$C$4/(1000*3600)</f>
        <v>91.3202173</v>
      </c>
      <c r="Q23" s="15">
        <f>(E23*64.06/21.927)*'Flow rate'!$D$4/(1000*3600)</f>
        <v>127.0201058</v>
      </c>
      <c r="R23" s="15">
        <f>(F23*64.06/21.927)*'Flow rate'!$E$4/(1000*3600)</f>
        <v>121.8771308</v>
      </c>
      <c r="S23" s="15">
        <f>(G23*64.06/21.927)*'Flow rate'!$F$4/(1000*3600)</f>
        <v>116.9287467</v>
      </c>
      <c r="T23" s="15">
        <f>(H23*64.06/21.927)*'Flow rate'!$G$4/(1000*3600)</f>
        <v>129.841265</v>
      </c>
      <c r="U23" s="15">
        <f>(I23*64.06/21.927)*'Flow rate'!$H$4/(1000*3600)</f>
        <v>122.5114292</v>
      </c>
      <c r="V23" s="15">
        <f>(J23*64.06/21.927)*'Flow rate'!$I$4/(1000*3600)</f>
        <v>120.7548886</v>
      </c>
      <c r="W23" s="14"/>
    </row>
    <row r="24" ht="15.75" customHeight="1">
      <c r="A24" s="16"/>
      <c r="B24" s="9" t="s">
        <v>22</v>
      </c>
      <c r="C24" s="12">
        <v>144.0</v>
      </c>
      <c r="D24" s="12">
        <v>156.0</v>
      </c>
      <c r="E24" s="12">
        <v>144.0</v>
      </c>
      <c r="F24" s="12">
        <v>133.0</v>
      </c>
      <c r="G24" s="12">
        <v>151.0</v>
      </c>
      <c r="H24" s="12">
        <v>140.0</v>
      </c>
      <c r="I24" s="12">
        <v>139.0</v>
      </c>
      <c r="J24" s="13">
        <v>128.0</v>
      </c>
      <c r="K24" s="14"/>
      <c r="L24" s="4"/>
      <c r="M24" s="16"/>
      <c r="N24" s="9" t="s">
        <v>22</v>
      </c>
      <c r="O24" s="15">
        <f>(C24*64.06/21.927)*'Flow rate'!$B$4/(1000*3600)</f>
        <v>158.001403</v>
      </c>
      <c r="P24" s="15">
        <f>(D24*64.06/21.927)*'Flow rate'!$C$4/(1000*3600)</f>
        <v>169.5946893</v>
      </c>
      <c r="Q24" s="15">
        <f>(E24*64.06/21.927)*'Flow rate'!$D$4/(1000*3600)</f>
        <v>134.4918767</v>
      </c>
      <c r="R24" s="15">
        <f>(F24*64.06/21.927)*'Flow rate'!$E$4/(1000*3600)</f>
        <v>126.6379562</v>
      </c>
      <c r="S24" s="15">
        <f>(G24*64.06/21.927)*'Flow rate'!$F$4/(1000*3600)</f>
        <v>143.5466728</v>
      </c>
      <c r="T24" s="15">
        <f>(H24*64.06/21.927)*'Flow rate'!$G$4/(1000*3600)</f>
        <v>136.6750157</v>
      </c>
      <c r="U24" s="15">
        <f>(I24*64.06/21.927)*'Flow rate'!$H$4/(1000*3600)</f>
        <v>149.3779707</v>
      </c>
      <c r="V24" s="15">
        <f>(J24*64.06/21.927)*'Flow rate'!$I$4/(1000*3600)</f>
        <v>130.9883538</v>
      </c>
      <c r="W24" s="14"/>
    </row>
    <row r="25" ht="15.75" customHeight="1">
      <c r="A25" s="16"/>
      <c r="B25" s="9" t="s">
        <v>23</v>
      </c>
      <c r="C25" s="19">
        <v>136.0</v>
      </c>
      <c r="D25" s="19">
        <v>135.0</v>
      </c>
      <c r="E25" s="19">
        <v>148.0</v>
      </c>
      <c r="F25" s="19">
        <v>103.0</v>
      </c>
      <c r="G25" s="19">
        <v>116.0</v>
      </c>
      <c r="H25" s="19">
        <v>134.0</v>
      </c>
      <c r="I25" s="19">
        <v>121.0</v>
      </c>
      <c r="J25" s="20">
        <v>104.0</v>
      </c>
      <c r="K25" s="14"/>
      <c r="L25" s="4"/>
      <c r="M25" s="16"/>
      <c r="N25" s="9" t="s">
        <v>23</v>
      </c>
      <c r="O25" s="15">
        <f>(C25*64.06/21.927)*'Flow rate'!$B$4/(1000*3600)</f>
        <v>149.2235473</v>
      </c>
      <c r="P25" s="15">
        <f>(D25*64.06/21.927)*'Flow rate'!$C$4/(1000*3600)</f>
        <v>146.764635</v>
      </c>
      <c r="Q25" s="15">
        <f>(E25*64.06/21.927)*'Flow rate'!$D$4/(1000*3600)</f>
        <v>138.2277622</v>
      </c>
      <c r="R25" s="15">
        <f>(F25*64.06/21.927)*'Flow rate'!$E$4/(1000*3600)</f>
        <v>98.07300365</v>
      </c>
      <c r="S25" s="15">
        <f>(G25*64.06/21.927)*'Flow rate'!$F$4/(1000*3600)</f>
        <v>110.2742652</v>
      </c>
      <c r="T25" s="15">
        <f>(H25*64.06/21.927)*'Flow rate'!$G$4/(1000*3600)</f>
        <v>130.8175151</v>
      </c>
      <c r="U25" s="15">
        <f>(I25*64.06/21.927)*'Flow rate'!$H$4/(1000*3600)</f>
        <v>130.0340608</v>
      </c>
      <c r="V25" s="15">
        <f>(J25*64.06/21.927)*'Flow rate'!$I$4/(1000*3600)</f>
        <v>106.4280374</v>
      </c>
      <c r="W25" s="14"/>
    </row>
    <row r="26" ht="15.75" customHeight="1">
      <c r="A26" s="16"/>
      <c r="B26" s="9" t="s">
        <v>24</v>
      </c>
      <c r="C26" s="21">
        <v>93.0</v>
      </c>
      <c r="D26" s="21">
        <v>90.0</v>
      </c>
      <c r="E26" s="21">
        <v>108.0</v>
      </c>
      <c r="F26" s="21">
        <v>72.0</v>
      </c>
      <c r="G26" s="21">
        <v>87.0</v>
      </c>
      <c r="H26" s="21">
        <v>88.0</v>
      </c>
      <c r="I26" s="21">
        <v>69.0</v>
      </c>
      <c r="J26" s="22">
        <v>72.0</v>
      </c>
      <c r="K26" s="14"/>
      <c r="L26" s="4"/>
      <c r="M26" s="16"/>
      <c r="N26" s="9" t="s">
        <v>24</v>
      </c>
      <c r="O26" s="15">
        <f>(C26*64.06/21.927)*'Flow rate'!$B$4/(1000*3600)</f>
        <v>102.0425728</v>
      </c>
      <c r="P26" s="15">
        <f>(D26*64.06/21.927)*'Flow rate'!$C$4/(1000*3600)</f>
        <v>97.84308997</v>
      </c>
      <c r="Q26" s="15">
        <f>(E26*64.06/21.927)*'Flow rate'!$D$4/(1000*3600)</f>
        <v>100.8689076</v>
      </c>
      <c r="R26" s="15">
        <f>(F26*64.06/21.927)*'Flow rate'!$E$4/(1000*3600)</f>
        <v>68.55588605</v>
      </c>
      <c r="S26" s="15">
        <f>(G26*64.06/21.927)*'Flow rate'!$F$4/(1000*3600)</f>
        <v>82.70569887</v>
      </c>
      <c r="T26" s="15">
        <f>(H26*64.06/21.927)*'Flow rate'!$G$4/(1000*3600)</f>
        <v>85.9100099</v>
      </c>
      <c r="U26" s="15">
        <f>(I26*64.06/21.927)*'Flow rate'!$H$4/(1000*3600)</f>
        <v>74.15165452</v>
      </c>
      <c r="V26" s="15">
        <f>(J26*64.06/21.927)*'Flow rate'!$I$4/(1000*3600)</f>
        <v>73.68094899</v>
      </c>
      <c r="W26" s="14"/>
    </row>
    <row r="27" ht="15.75" customHeight="1">
      <c r="A27" s="23"/>
      <c r="B27" s="9" t="s">
        <v>25</v>
      </c>
      <c r="C27" s="24">
        <v>106.0</v>
      </c>
      <c r="D27" s="24">
        <v>86.0</v>
      </c>
      <c r="E27" s="24">
        <v>79.0</v>
      </c>
      <c r="F27" s="24">
        <v>92.0</v>
      </c>
      <c r="G27" s="24">
        <v>96.0</v>
      </c>
      <c r="H27" s="24">
        <v>122.0</v>
      </c>
      <c r="I27" s="24">
        <v>61.0</v>
      </c>
      <c r="J27" s="25">
        <v>52.0</v>
      </c>
      <c r="K27" s="14"/>
      <c r="L27" s="4"/>
      <c r="M27" s="23"/>
      <c r="N27" s="9" t="s">
        <v>25</v>
      </c>
      <c r="O27" s="15">
        <f>(C27*64.06/21.927)*'Flow rate'!$B$4/(1000*3600)</f>
        <v>116.3065883</v>
      </c>
      <c r="P27" s="15">
        <f>(D27*64.06/21.927)*'Flow rate'!$C$4/(1000*3600)</f>
        <v>93.49450819</v>
      </c>
      <c r="Q27" s="15">
        <f>(E27*64.06/21.927)*'Flow rate'!$D$4/(1000*3600)</f>
        <v>73.78373793</v>
      </c>
      <c r="R27" s="15">
        <f>(F27*64.06/21.927)*'Flow rate'!$E$4/(1000*3600)</f>
        <v>87.59918773</v>
      </c>
      <c r="S27" s="15">
        <f>(G27*64.06/21.927)*'Flow rate'!$F$4/(1000*3600)</f>
        <v>91.26146082</v>
      </c>
      <c r="T27" s="15">
        <f>(H27*64.06/21.927)*'Flow rate'!$G$4/(1000*3600)</f>
        <v>119.1025137</v>
      </c>
      <c r="U27" s="15">
        <f>(I27*64.06/21.927)*'Flow rate'!$H$4/(1000*3600)</f>
        <v>65.55436125</v>
      </c>
      <c r="V27" s="15">
        <f>(J27*64.06/21.927)*'Flow rate'!$I$4/(1000*3600)</f>
        <v>53.21401871</v>
      </c>
      <c r="W27" s="14"/>
    </row>
    <row r="28" ht="15.75" customHeight="1">
      <c r="A28" s="10">
        <v>2554.0</v>
      </c>
      <c r="B28" s="9" t="s">
        <v>13</v>
      </c>
      <c r="C28" s="11">
        <v>103.0</v>
      </c>
      <c r="D28" s="12">
        <v>99.0</v>
      </c>
      <c r="E28" s="12">
        <v>103.0</v>
      </c>
      <c r="F28" s="12">
        <v>72.0</v>
      </c>
      <c r="G28" s="12">
        <v>71.0</v>
      </c>
      <c r="H28" s="12">
        <v>98.0</v>
      </c>
      <c r="I28" s="12">
        <v>52.0</v>
      </c>
      <c r="J28" s="13">
        <v>46.0</v>
      </c>
      <c r="K28" s="14"/>
      <c r="L28" s="4"/>
      <c r="M28" s="26">
        <v>2554.0</v>
      </c>
      <c r="N28" s="27" t="s">
        <v>13</v>
      </c>
      <c r="O28" s="15">
        <f>(C28*64.06/21.927)*'Flow rate'!$B$5/(1000*3600)</f>
        <v>117.6549299</v>
      </c>
      <c r="P28" s="15">
        <f>(D28*64.06/21.927)*'Flow rate'!$C$5/(1000*3600)</f>
        <v>111.4813046</v>
      </c>
      <c r="Q28" s="15">
        <f>(E28*64.06/21.927)*'Flow rate'!$D$5/(1000*3600)</f>
        <v>104.0474354</v>
      </c>
      <c r="R28" s="15">
        <f>(F28*64.06/21.927)*'Flow rate'!$E$5/(1000*3600)</f>
        <v>71.72076031</v>
      </c>
      <c r="S28" s="15">
        <f>(G28*64.06/21.927)*'Flow rate'!$F$5/(1000*3600)</f>
        <v>68.12828174</v>
      </c>
      <c r="T28" s="15">
        <f>(H28*64.06/21.927)*'Flow rate'!$G$5/(1000*3600)</f>
        <v>100.5442837</v>
      </c>
      <c r="U28" s="15">
        <f>(I28*64.06/21.927)*'Flow rate'!$H$5/(1000*3600)</f>
        <v>56.55542698</v>
      </c>
      <c r="V28" s="15">
        <f>(J28*64.06/21.927)*'Flow rate'!$I$5/(1000*3600)</f>
        <v>52.35892128</v>
      </c>
      <c r="W28" s="14"/>
    </row>
    <row r="29" ht="15.75" customHeight="1">
      <c r="A29" s="16"/>
      <c r="B29" s="9" t="s">
        <v>14</v>
      </c>
      <c r="C29" s="12">
        <v>80.0</v>
      </c>
      <c r="D29" s="12">
        <v>97.0</v>
      </c>
      <c r="E29" s="12">
        <v>74.0</v>
      </c>
      <c r="F29" s="12">
        <v>75.0</v>
      </c>
      <c r="G29" s="12">
        <v>75.0</v>
      </c>
      <c r="H29" s="12">
        <v>90.0</v>
      </c>
      <c r="I29" s="12">
        <v>76.0</v>
      </c>
      <c r="J29" s="13">
        <v>43.0</v>
      </c>
      <c r="K29" s="14"/>
      <c r="L29" s="4"/>
      <c r="M29" s="16"/>
      <c r="N29" s="9" t="s">
        <v>14</v>
      </c>
      <c r="O29" s="15">
        <f>(C29*64.06/21.927)*'Flow rate'!$B$5/(1000*3600)</f>
        <v>91.38246986</v>
      </c>
      <c r="P29" s="15">
        <f>(D29*64.06/21.927)*'Flow rate'!$C$5/(1000*3600)</f>
        <v>109.229157</v>
      </c>
      <c r="Q29" s="15">
        <f>(E29*64.06/21.927)*'Flow rate'!$D$5/(1000*3600)</f>
        <v>74.75252642</v>
      </c>
      <c r="R29" s="15">
        <f>(F29*64.06/21.927)*'Flow rate'!$E$5/(1000*3600)</f>
        <v>74.70912533</v>
      </c>
      <c r="S29" s="15">
        <f>(G29*64.06/21.927)*'Flow rate'!$F$5/(1000*3600)</f>
        <v>71.9664948</v>
      </c>
      <c r="T29" s="15">
        <f>(H29*64.06/21.927)*'Flow rate'!$G$5/(1000*3600)</f>
        <v>92.33658708</v>
      </c>
      <c r="U29" s="15">
        <f>(I29*64.06/21.927)*'Flow rate'!$H$5/(1000*3600)</f>
        <v>82.65793174</v>
      </c>
      <c r="V29" s="15">
        <f>(J29*64.06/21.927)*'Flow rate'!$I$5/(1000*3600)</f>
        <v>48.94420902</v>
      </c>
      <c r="W29" s="14"/>
    </row>
    <row r="30" ht="15.75" customHeight="1">
      <c r="A30" s="16"/>
      <c r="B30" s="9" t="s">
        <v>16</v>
      </c>
      <c r="C30" s="12">
        <v>101.0</v>
      </c>
      <c r="D30" s="12">
        <v>105.0</v>
      </c>
      <c r="E30" s="12">
        <v>103.0</v>
      </c>
      <c r="F30" s="12">
        <v>105.0</v>
      </c>
      <c r="G30" s="12">
        <v>141.0</v>
      </c>
      <c r="H30" s="12">
        <v>126.0</v>
      </c>
      <c r="I30" s="12">
        <v>95.0</v>
      </c>
      <c r="J30" s="13">
        <v>52.0</v>
      </c>
      <c r="K30" s="14"/>
      <c r="L30" s="4"/>
      <c r="M30" s="16"/>
      <c r="N30" s="9" t="s">
        <v>16</v>
      </c>
      <c r="O30" s="15">
        <f>(C30*64.06/21.927)*'Flow rate'!$B$5/(1000*3600)</f>
        <v>115.3703682</v>
      </c>
      <c r="P30" s="15">
        <f>(D30*64.06/21.927)*'Flow rate'!$C$5/(1000*3600)</f>
        <v>118.2377473</v>
      </c>
      <c r="Q30" s="15">
        <f>(E30*64.06/21.927)*'Flow rate'!$D$5/(1000*3600)</f>
        <v>104.0474354</v>
      </c>
      <c r="R30" s="15">
        <f>(F30*64.06/21.927)*'Flow rate'!$E$5/(1000*3600)</f>
        <v>104.5927755</v>
      </c>
      <c r="S30" s="15">
        <f>(G30*64.06/21.927)*'Flow rate'!$F$5/(1000*3600)</f>
        <v>135.2970102</v>
      </c>
      <c r="T30" s="15">
        <f>(H30*64.06/21.927)*'Flow rate'!$G$5/(1000*3600)</f>
        <v>129.2712219</v>
      </c>
      <c r="U30" s="15">
        <f>(I30*64.06/21.927)*'Flow rate'!$H$5/(1000*3600)</f>
        <v>103.3224147</v>
      </c>
      <c r="V30" s="15">
        <f>(J30*64.06/21.927)*'Flow rate'!$I$5/(1000*3600)</f>
        <v>59.18834579</v>
      </c>
      <c r="W30" s="14"/>
    </row>
    <row r="31" ht="15.75" customHeight="1">
      <c r="A31" s="16"/>
      <c r="B31" s="9" t="s">
        <v>17</v>
      </c>
      <c r="C31" s="17">
        <v>129.0</v>
      </c>
      <c r="D31" s="17">
        <v>124.0</v>
      </c>
      <c r="E31" s="17">
        <v>115.0</v>
      </c>
      <c r="F31" s="17">
        <v>88.0</v>
      </c>
      <c r="G31" s="17">
        <v>146.0</v>
      </c>
      <c r="H31" s="17">
        <v>143.0</v>
      </c>
      <c r="I31" s="17">
        <v>119.0</v>
      </c>
      <c r="J31" s="18">
        <v>67.0</v>
      </c>
      <c r="K31" s="14"/>
      <c r="L31" s="4"/>
      <c r="M31" s="16"/>
      <c r="N31" s="9" t="s">
        <v>17</v>
      </c>
      <c r="O31" s="15">
        <f>(C31*64.06/21.927)*'Flow rate'!$B$5/(1000*3600)</f>
        <v>147.3542327</v>
      </c>
      <c r="P31" s="15">
        <f>(D31*64.06/21.927)*'Flow rate'!$C$5/(1000*3600)</f>
        <v>139.6331492</v>
      </c>
      <c r="Q31" s="15">
        <f>(E31*64.06/21.927)*'Flow rate'!$D$5/(1000*3600)</f>
        <v>116.1694667</v>
      </c>
      <c r="R31" s="15">
        <f>(F31*64.06/21.927)*'Flow rate'!$E$5/(1000*3600)</f>
        <v>87.65870705</v>
      </c>
      <c r="S31" s="15">
        <f>(G31*64.06/21.927)*'Flow rate'!$F$5/(1000*3600)</f>
        <v>140.0947765</v>
      </c>
      <c r="T31" s="15">
        <f>(H31*64.06/21.927)*'Flow rate'!$G$5/(1000*3600)</f>
        <v>146.7125773</v>
      </c>
      <c r="U31" s="15">
        <f>(I31*64.06/21.927)*'Flow rate'!$H$5/(1000*3600)</f>
        <v>129.4249194</v>
      </c>
      <c r="V31" s="15">
        <f>(J31*64.06/21.927)*'Flow rate'!$I$5/(1000*3600)</f>
        <v>76.26190708</v>
      </c>
      <c r="W31" s="14"/>
    </row>
    <row r="32" ht="15.75" customHeight="1">
      <c r="A32" s="16"/>
      <c r="B32" s="9" t="s">
        <v>18</v>
      </c>
      <c r="C32" s="17">
        <v>127.0</v>
      </c>
      <c r="D32" s="17">
        <v>116.0</v>
      </c>
      <c r="E32" s="17">
        <v>127.0</v>
      </c>
      <c r="F32" s="17">
        <v>126.0</v>
      </c>
      <c r="G32" s="17">
        <v>130.0</v>
      </c>
      <c r="H32" s="17">
        <v>155.0</v>
      </c>
      <c r="I32" s="17">
        <v>115.0</v>
      </c>
      <c r="J32" s="18">
        <v>87.0</v>
      </c>
      <c r="K32" s="14"/>
      <c r="L32" s="4"/>
      <c r="M32" s="16"/>
      <c r="N32" s="9" t="s">
        <v>18</v>
      </c>
      <c r="O32" s="15">
        <f>(C32*64.06/21.927)*'Flow rate'!$B$5/(1000*3600)</f>
        <v>145.0696709</v>
      </c>
      <c r="P32" s="15">
        <f>(D32*64.06/21.927)*'Flow rate'!$C$5/(1000*3600)</f>
        <v>130.6245589</v>
      </c>
      <c r="Q32" s="15">
        <f>(E32*64.06/21.927)*'Flow rate'!$D$5/(1000*3600)</f>
        <v>128.291498</v>
      </c>
      <c r="R32" s="15">
        <f>(F32*64.06/21.927)*'Flow rate'!$E$5/(1000*3600)</f>
        <v>125.5113305</v>
      </c>
      <c r="S32" s="15">
        <f>(G32*64.06/21.927)*'Flow rate'!$F$5/(1000*3600)</f>
        <v>124.7419243</v>
      </c>
      <c r="T32" s="15">
        <f>(H32*64.06/21.927)*'Flow rate'!$G$5/(1000*3600)</f>
        <v>159.0241222</v>
      </c>
      <c r="U32" s="15">
        <f>(I32*64.06/21.927)*'Flow rate'!$H$5/(1000*3600)</f>
        <v>125.074502</v>
      </c>
      <c r="V32" s="15">
        <f>(J32*64.06/21.927)*'Flow rate'!$I$5/(1000*3600)</f>
        <v>99.02665546</v>
      </c>
      <c r="W32" s="14"/>
    </row>
    <row r="33" ht="15.75" customHeight="1">
      <c r="A33" s="16"/>
      <c r="B33" s="9" t="s">
        <v>19</v>
      </c>
      <c r="C33" s="17">
        <v>149.0</v>
      </c>
      <c r="D33" s="17">
        <v>134.0</v>
      </c>
      <c r="E33" s="17">
        <v>100.0</v>
      </c>
      <c r="F33" s="17">
        <v>104.0</v>
      </c>
      <c r="G33" s="17">
        <v>122.0</v>
      </c>
      <c r="H33" s="17">
        <v>175.0</v>
      </c>
      <c r="I33" s="17">
        <v>116.0</v>
      </c>
      <c r="J33" s="18">
        <v>128.0</v>
      </c>
      <c r="K33" s="14"/>
      <c r="L33" s="4"/>
      <c r="M33" s="16"/>
      <c r="N33" s="9" t="s">
        <v>19</v>
      </c>
      <c r="O33" s="15">
        <f>(C33*64.06/21.927)*'Flow rate'!$B$5/(1000*3600)</f>
        <v>170.1998501</v>
      </c>
      <c r="P33" s="15">
        <f>(D33*64.06/21.927)*'Flow rate'!$C$5/(1000*3600)</f>
        <v>150.893887</v>
      </c>
      <c r="Q33" s="15">
        <f>(E33*64.06/21.927)*'Flow rate'!$D$5/(1000*3600)</f>
        <v>101.0169276</v>
      </c>
      <c r="R33" s="15">
        <f>(F33*64.06/21.927)*'Flow rate'!$E$5/(1000*3600)</f>
        <v>103.5966538</v>
      </c>
      <c r="S33" s="15">
        <f>(G33*64.06/21.927)*'Flow rate'!$F$5/(1000*3600)</f>
        <v>117.0654982</v>
      </c>
      <c r="T33" s="15">
        <f>(H33*64.06/21.927)*'Flow rate'!$G$5/(1000*3600)</f>
        <v>179.5433638</v>
      </c>
      <c r="U33" s="15">
        <f>(I33*64.06/21.927)*'Flow rate'!$H$5/(1000*3600)</f>
        <v>126.1621063</v>
      </c>
      <c r="V33" s="15">
        <f>(J33*64.06/21.927)*'Flow rate'!$I$5/(1000*3600)</f>
        <v>145.6943896</v>
      </c>
      <c r="W33" s="14"/>
    </row>
    <row r="34" ht="15.75" customHeight="1">
      <c r="A34" s="16"/>
      <c r="B34" s="9" t="s">
        <v>20</v>
      </c>
      <c r="C34" s="12">
        <v>131.0</v>
      </c>
      <c r="D34" s="12">
        <v>124.0</v>
      </c>
      <c r="E34" s="12">
        <v>131.0</v>
      </c>
      <c r="F34" s="12">
        <v>118.0</v>
      </c>
      <c r="G34" s="12">
        <v>82.0</v>
      </c>
      <c r="H34" s="12">
        <v>133.0</v>
      </c>
      <c r="I34" s="12">
        <v>100.0</v>
      </c>
      <c r="J34" s="13">
        <v>125.0</v>
      </c>
      <c r="K34" s="14"/>
      <c r="L34" s="4"/>
      <c r="M34" s="16"/>
      <c r="N34" s="9" t="s">
        <v>20</v>
      </c>
      <c r="O34" s="15">
        <f>(C34*64.06/21.927)*'Flow rate'!$B$5/(1000*3600)</f>
        <v>149.6387944</v>
      </c>
      <c r="P34" s="15">
        <f>(D34*64.06/21.927)*'Flow rate'!$C$5/(1000*3600)</f>
        <v>139.6331492</v>
      </c>
      <c r="Q34" s="15">
        <f>(E34*64.06/21.927)*'Flow rate'!$D$5/(1000*3600)</f>
        <v>132.3321752</v>
      </c>
      <c r="R34" s="15">
        <f>(F34*64.06/21.927)*'Flow rate'!$E$5/(1000*3600)</f>
        <v>117.5423572</v>
      </c>
      <c r="S34" s="15">
        <f>(G34*64.06/21.927)*'Flow rate'!$F$5/(1000*3600)</f>
        <v>78.68336765</v>
      </c>
      <c r="T34" s="15">
        <f>(H34*64.06/21.927)*'Flow rate'!$G$5/(1000*3600)</f>
        <v>136.4529565</v>
      </c>
      <c r="U34" s="15">
        <f>(I34*64.06/21.927)*'Flow rate'!$H$5/(1000*3600)</f>
        <v>108.7604365</v>
      </c>
      <c r="V34" s="15">
        <f>(J34*64.06/21.927)*'Flow rate'!$I$5/(1000*3600)</f>
        <v>142.2796774</v>
      </c>
      <c r="W34" s="14"/>
    </row>
    <row r="35" ht="15.75" customHeight="1">
      <c r="A35" s="16"/>
      <c r="B35" s="9" t="s">
        <v>21</v>
      </c>
      <c r="C35" s="12">
        <v>115.0</v>
      </c>
      <c r="D35" s="12">
        <v>133.0</v>
      </c>
      <c r="E35" s="12">
        <v>115.0</v>
      </c>
      <c r="F35" s="12">
        <v>83.0</v>
      </c>
      <c r="G35" s="12">
        <v>64.0</v>
      </c>
      <c r="H35" s="12">
        <v>118.0</v>
      </c>
      <c r="I35" s="12">
        <v>97.0</v>
      </c>
      <c r="J35" s="13">
        <v>125.0</v>
      </c>
      <c r="K35" s="14"/>
      <c r="L35" s="4"/>
      <c r="M35" s="16"/>
      <c r="N35" s="9" t="s">
        <v>21</v>
      </c>
      <c r="O35" s="15">
        <f>(C35*64.06/21.927)*'Flow rate'!$B$5/(1000*3600)</f>
        <v>131.3623004</v>
      </c>
      <c r="P35" s="15">
        <f>(D35*64.06/21.927)*'Flow rate'!$C$5/(1000*3600)</f>
        <v>149.7678133</v>
      </c>
      <c r="Q35" s="15">
        <f>(E35*64.06/21.927)*'Flow rate'!$D$5/(1000*3600)</f>
        <v>116.1694667</v>
      </c>
      <c r="R35" s="15">
        <f>(F35*64.06/21.927)*'Flow rate'!$E$5/(1000*3600)</f>
        <v>82.6780987</v>
      </c>
      <c r="S35" s="15">
        <f>(G35*64.06/21.927)*'Flow rate'!$F$5/(1000*3600)</f>
        <v>61.4114089</v>
      </c>
      <c r="T35" s="15">
        <f>(H35*64.06/21.927)*'Flow rate'!$G$5/(1000*3600)</f>
        <v>121.0635253</v>
      </c>
      <c r="U35" s="15">
        <f>(I35*64.06/21.927)*'Flow rate'!$H$5/(1000*3600)</f>
        <v>105.4976234</v>
      </c>
      <c r="V35" s="15">
        <f>(J35*64.06/21.927)*'Flow rate'!$I$5/(1000*3600)</f>
        <v>142.2796774</v>
      </c>
      <c r="W35" s="14"/>
    </row>
    <row r="36" ht="15.75" customHeight="1">
      <c r="A36" s="16"/>
      <c r="B36" s="9" t="s">
        <v>22</v>
      </c>
      <c r="C36" s="12">
        <v>139.0</v>
      </c>
      <c r="D36" s="12">
        <v>156.0</v>
      </c>
      <c r="E36" s="12">
        <v>88.0</v>
      </c>
      <c r="F36" s="12">
        <v>125.0</v>
      </c>
      <c r="G36" s="12">
        <v>166.0</v>
      </c>
      <c r="H36" s="12">
        <v>153.0</v>
      </c>
      <c r="I36" s="12">
        <v>107.0</v>
      </c>
      <c r="J36" s="13">
        <v>130.0</v>
      </c>
      <c r="K36" s="14"/>
      <c r="L36" s="4"/>
      <c r="M36" s="16"/>
      <c r="N36" s="9" t="s">
        <v>22</v>
      </c>
      <c r="O36" s="15">
        <f>(C36*64.06/21.927)*'Flow rate'!$B$5/(1000*3600)</f>
        <v>158.7770414</v>
      </c>
      <c r="P36" s="15">
        <f>(D36*64.06/21.927)*'Flow rate'!$C$5/(1000*3600)</f>
        <v>175.6675103</v>
      </c>
      <c r="Q36" s="15">
        <f>(E36*64.06/21.927)*'Flow rate'!$D$5/(1000*3600)</f>
        <v>88.89489628</v>
      </c>
      <c r="R36" s="15">
        <f>(F36*64.06/21.927)*'Flow rate'!$E$5/(1000*3600)</f>
        <v>124.5152089</v>
      </c>
      <c r="S36" s="15">
        <f>(G36*64.06/21.927)*'Flow rate'!$F$5/(1000*3600)</f>
        <v>159.2858418</v>
      </c>
      <c r="T36" s="15">
        <f>(H36*64.06/21.927)*'Flow rate'!$G$5/(1000*3600)</f>
        <v>156.972198</v>
      </c>
      <c r="U36" s="15">
        <f>(I36*64.06/21.927)*'Flow rate'!$H$5/(1000*3600)</f>
        <v>116.3736671</v>
      </c>
      <c r="V36" s="15">
        <f>(J36*64.06/21.927)*'Flow rate'!$I$5/(1000*3600)</f>
        <v>147.9708645</v>
      </c>
      <c r="W36" s="14"/>
    </row>
    <row r="37" ht="15.75" customHeight="1">
      <c r="A37" s="16"/>
      <c r="B37" s="9" t="s">
        <v>23</v>
      </c>
      <c r="C37" s="19">
        <v>133.0</v>
      </c>
      <c r="D37" s="19">
        <v>138.0</v>
      </c>
      <c r="E37" s="19">
        <v>133.0</v>
      </c>
      <c r="F37" s="19">
        <v>95.0</v>
      </c>
      <c r="G37" s="19">
        <v>151.0</v>
      </c>
      <c r="H37" s="19">
        <v>160.0</v>
      </c>
      <c r="I37" s="19">
        <v>120.0</v>
      </c>
      <c r="J37" s="20">
        <v>126.0</v>
      </c>
      <c r="K37" s="14"/>
      <c r="L37" s="4"/>
      <c r="M37" s="16"/>
      <c r="N37" s="9" t="s">
        <v>23</v>
      </c>
      <c r="O37" s="15">
        <f>(C37*64.06/21.927)*'Flow rate'!$B$5/(1000*3600)</f>
        <v>151.9233561</v>
      </c>
      <c r="P37" s="15">
        <f>(D37*64.06/21.927)*'Flow rate'!$C$5/(1000*3600)</f>
        <v>155.3981822</v>
      </c>
      <c r="Q37" s="15">
        <f>(E37*64.06/21.927)*'Flow rate'!$D$5/(1000*3600)</f>
        <v>134.3525137</v>
      </c>
      <c r="R37" s="15">
        <f>(F37*64.06/21.927)*'Flow rate'!$E$5/(1000*3600)</f>
        <v>94.63155875</v>
      </c>
      <c r="S37" s="15">
        <f>(G37*64.06/21.927)*'Flow rate'!$F$5/(1000*3600)</f>
        <v>144.8925429</v>
      </c>
      <c r="T37" s="15">
        <f>(H37*64.06/21.927)*'Flow rate'!$G$5/(1000*3600)</f>
        <v>164.1539326</v>
      </c>
      <c r="U37" s="15">
        <f>(I37*64.06/21.927)*'Flow rate'!$H$5/(1000*3600)</f>
        <v>130.5125238</v>
      </c>
      <c r="V37" s="15">
        <f>(J37*64.06/21.927)*'Flow rate'!$I$5/(1000*3600)</f>
        <v>143.4179148</v>
      </c>
      <c r="W37" s="14"/>
    </row>
    <row r="38" ht="15.75" customHeight="1">
      <c r="A38" s="16"/>
      <c r="B38" s="9" t="s">
        <v>24</v>
      </c>
      <c r="C38" s="21">
        <v>113.0</v>
      </c>
      <c r="D38" s="21">
        <v>68.0</v>
      </c>
      <c r="E38" s="21">
        <v>82.0</v>
      </c>
      <c r="F38" s="21">
        <v>86.0</v>
      </c>
      <c r="G38" s="21">
        <v>110.0</v>
      </c>
      <c r="H38" s="21">
        <v>107.0</v>
      </c>
      <c r="I38" s="21">
        <v>70.0</v>
      </c>
      <c r="J38" s="22">
        <v>83.0</v>
      </c>
      <c r="K38" s="14"/>
      <c r="L38" s="4"/>
      <c r="M38" s="16"/>
      <c r="N38" s="9" t="s">
        <v>24</v>
      </c>
      <c r="O38" s="15">
        <f>(C38*64.06/21.927)*'Flow rate'!$B$5/(1000*3600)</f>
        <v>129.0777387</v>
      </c>
      <c r="P38" s="15">
        <f>(D38*64.06/21.927)*'Flow rate'!$C$5/(1000*3600)</f>
        <v>76.5730173</v>
      </c>
      <c r="Q38" s="15">
        <f>(E38*64.06/21.927)*'Flow rate'!$D$5/(1000*3600)</f>
        <v>82.83388063</v>
      </c>
      <c r="R38" s="15">
        <f>(F38*64.06/21.927)*'Flow rate'!$E$5/(1000*3600)</f>
        <v>85.66646371</v>
      </c>
      <c r="S38" s="15">
        <f>(G38*64.06/21.927)*'Flow rate'!$F$5/(1000*3600)</f>
        <v>105.550859</v>
      </c>
      <c r="T38" s="15">
        <f>(H38*64.06/21.927)*'Flow rate'!$G$5/(1000*3600)</f>
        <v>109.7779424</v>
      </c>
      <c r="U38" s="15">
        <f>(I38*64.06/21.927)*'Flow rate'!$H$5/(1000*3600)</f>
        <v>76.13230555</v>
      </c>
      <c r="V38" s="15">
        <f>(J38*64.06/21.927)*'Flow rate'!$I$5/(1000*3600)</f>
        <v>94.47370579</v>
      </c>
      <c r="W38" s="14"/>
    </row>
    <row r="39" ht="15.75" customHeight="1">
      <c r="A39" s="23"/>
      <c r="B39" s="9" t="s">
        <v>25</v>
      </c>
      <c r="C39" s="24">
        <v>81.0</v>
      </c>
      <c r="D39" s="24">
        <v>131.0</v>
      </c>
      <c r="E39" s="24">
        <v>94.0</v>
      </c>
      <c r="F39" s="24">
        <v>72.0</v>
      </c>
      <c r="G39" s="24">
        <v>104.0</v>
      </c>
      <c r="H39" s="24">
        <v>88.0</v>
      </c>
      <c r="I39" s="24">
        <v>80.0</v>
      </c>
      <c r="J39" s="25">
        <v>103.0</v>
      </c>
      <c r="K39" s="14"/>
      <c r="L39" s="4"/>
      <c r="M39" s="23"/>
      <c r="N39" s="9" t="s">
        <v>25</v>
      </c>
      <c r="O39" s="15">
        <f>(C39*64.06/21.927)*'Flow rate'!$B$5/(1000*3600)</f>
        <v>92.52475074</v>
      </c>
      <c r="P39" s="15">
        <f>(D39*64.06/21.927)*'Flow rate'!$C$5/(1000*3600)</f>
        <v>147.5156657</v>
      </c>
      <c r="Q39" s="15">
        <f>(E39*64.06/21.927)*'Flow rate'!$D$5/(1000*3600)</f>
        <v>94.95591194</v>
      </c>
      <c r="R39" s="15">
        <f>(F39*64.06/21.927)*'Flow rate'!$E$5/(1000*3600)</f>
        <v>71.72076031</v>
      </c>
      <c r="S39" s="15">
        <f>(G39*64.06/21.927)*'Flow rate'!$F$5/(1000*3600)</f>
        <v>99.79353945</v>
      </c>
      <c r="T39" s="15">
        <f>(H39*64.06/21.927)*'Flow rate'!$G$5/(1000*3600)</f>
        <v>90.28466293</v>
      </c>
      <c r="U39" s="15">
        <f>(I39*64.06/21.927)*'Flow rate'!$H$5/(1000*3600)</f>
        <v>87.0083492</v>
      </c>
      <c r="V39" s="15">
        <f>(J39*64.06/21.927)*'Flow rate'!$I$5/(1000*3600)</f>
        <v>117.2384542</v>
      </c>
      <c r="W39" s="14"/>
    </row>
    <row r="40" ht="15.75" customHeight="1">
      <c r="A40" s="10">
        <v>2555.0</v>
      </c>
      <c r="B40" s="9" t="s">
        <v>13</v>
      </c>
      <c r="C40" s="21">
        <v>72.0</v>
      </c>
      <c r="D40" s="17">
        <v>111.0</v>
      </c>
      <c r="E40" s="17">
        <v>98.0</v>
      </c>
      <c r="F40" s="17">
        <v>84.0</v>
      </c>
      <c r="G40" s="17">
        <v>93.0</v>
      </c>
      <c r="H40" s="17">
        <v>90.0</v>
      </c>
      <c r="I40" s="17">
        <v>72.0</v>
      </c>
      <c r="J40" s="18">
        <v>85.0</v>
      </c>
      <c r="K40" s="14"/>
      <c r="L40" s="4"/>
      <c r="M40" s="10">
        <v>2555.0</v>
      </c>
      <c r="N40" s="9" t="s">
        <v>13</v>
      </c>
      <c r="O40" s="15">
        <f>(C40*64.06/21.927)*'Flow rate'!$B$6/(1000*3600)</f>
        <v>80.77116716</v>
      </c>
      <c r="P40" s="15">
        <f>(D40*64.06/21.927)*'Flow rate'!$C$6/(1000*3600)</f>
        <v>129.2831222</v>
      </c>
      <c r="Q40" s="15">
        <f>(E40*64.06/21.927)*'Flow rate'!$D$6/(1000*3600)</f>
        <v>83.00886055</v>
      </c>
      <c r="R40" s="15">
        <f>(F40*64.06/21.927)*'Flow rate'!$E$6/(1000*3600)</f>
        <v>74.91322339</v>
      </c>
      <c r="S40" s="15">
        <f>(G40*64.06/21.927)*'Flow rate'!$F$6/(1000*3600)</f>
        <v>86.29650163</v>
      </c>
      <c r="T40" s="15">
        <f>(H40*64.06/21.927)*'Flow rate'!$G$6/(1000*3600)</f>
        <v>89.32516525</v>
      </c>
      <c r="U40" s="15">
        <f>(I40*64.06/21.927)*'Flow rate'!$H$6/(1000*3600)</f>
        <v>86.13629076</v>
      </c>
      <c r="V40" s="15">
        <f>(J40*64.06/21.927)*'Flow rate'!$I$6/(1000*3600)</f>
        <v>98.96016671</v>
      </c>
      <c r="W40" s="14"/>
    </row>
    <row r="41" ht="15.75" customHeight="1">
      <c r="A41" s="16"/>
      <c r="B41" s="9" t="s">
        <v>14</v>
      </c>
      <c r="C41" s="21">
        <v>78.0</v>
      </c>
      <c r="D41" s="17">
        <v>117.0</v>
      </c>
      <c r="E41" s="17">
        <v>77.0</v>
      </c>
      <c r="F41" s="17">
        <v>77.0</v>
      </c>
      <c r="G41" s="17">
        <v>86.0</v>
      </c>
      <c r="H41" s="17">
        <v>94.0</v>
      </c>
      <c r="I41" s="17">
        <v>76.0</v>
      </c>
      <c r="J41" s="18">
        <v>87.0</v>
      </c>
      <c r="K41" s="14"/>
      <c r="L41" s="4"/>
      <c r="M41" s="16"/>
      <c r="N41" s="9" t="s">
        <v>14</v>
      </c>
      <c r="O41" s="15">
        <f>(C41*64.06/21.927)*'Flow rate'!$B$6/(1000*3600)</f>
        <v>87.50209776</v>
      </c>
      <c r="P41" s="15">
        <f>(D41*64.06/21.927)*'Flow rate'!$C$6/(1000*3600)</f>
        <v>136.2713991</v>
      </c>
      <c r="Q41" s="15">
        <f>(E41*64.06/21.927)*'Flow rate'!$D$6/(1000*3600)</f>
        <v>65.22124757</v>
      </c>
      <c r="R41" s="15">
        <f>(F41*64.06/21.927)*'Flow rate'!$E$6/(1000*3600)</f>
        <v>68.67045478</v>
      </c>
      <c r="S41" s="15">
        <f>(G41*64.06/21.927)*'Flow rate'!$F$6/(1000*3600)</f>
        <v>79.80106602</v>
      </c>
      <c r="T41" s="15">
        <f>(H41*64.06/21.927)*'Flow rate'!$G$6/(1000*3600)</f>
        <v>93.2951726</v>
      </c>
      <c r="U41" s="15">
        <f>(I41*64.06/21.927)*'Flow rate'!$H$6/(1000*3600)</f>
        <v>90.92164025</v>
      </c>
      <c r="V41" s="15">
        <f>(J41*64.06/21.927)*'Flow rate'!$I$6/(1000*3600)</f>
        <v>101.2886412</v>
      </c>
      <c r="W41" s="14"/>
    </row>
    <row r="42" ht="15.75" customHeight="1">
      <c r="A42" s="16"/>
      <c r="B42" s="9" t="s">
        <v>16</v>
      </c>
      <c r="C42" s="12">
        <v>79.0</v>
      </c>
      <c r="D42" s="12">
        <v>114.0</v>
      </c>
      <c r="E42" s="12">
        <v>103.0</v>
      </c>
      <c r="F42" s="12">
        <v>81.0</v>
      </c>
      <c r="G42" s="12">
        <v>105.0</v>
      </c>
      <c r="H42" s="12">
        <v>103.0</v>
      </c>
      <c r="I42" s="12">
        <v>144.0</v>
      </c>
      <c r="J42" s="13">
        <v>115.0</v>
      </c>
      <c r="K42" s="14"/>
      <c r="L42" s="4"/>
      <c r="M42" s="16"/>
      <c r="N42" s="9" t="s">
        <v>16</v>
      </c>
      <c r="O42" s="15">
        <f>(C42*64.06/21.927)*'Flow rate'!$B$6/(1000*3600)</f>
        <v>88.62391953</v>
      </c>
      <c r="P42" s="15">
        <f>(D42*64.06/21.927)*'Flow rate'!$C$6/(1000*3600)</f>
        <v>132.7772606</v>
      </c>
      <c r="Q42" s="15">
        <f>(E42*64.06/21.927)*'Flow rate'!$D$6/(1000*3600)</f>
        <v>87.2440065</v>
      </c>
      <c r="R42" s="15">
        <f>(F42*64.06/21.927)*'Flow rate'!$E$6/(1000*3600)</f>
        <v>72.23775113</v>
      </c>
      <c r="S42" s="15">
        <f>(G42*64.06/21.927)*'Flow rate'!$F$6/(1000*3600)</f>
        <v>97.4315341</v>
      </c>
      <c r="T42" s="15">
        <f>(H42*64.06/21.927)*'Flow rate'!$G$6/(1000*3600)</f>
        <v>102.2276891</v>
      </c>
      <c r="U42" s="15">
        <f>(I42*64.06/21.927)*'Flow rate'!$H$6/(1000*3600)</f>
        <v>172.2725815</v>
      </c>
      <c r="V42" s="15">
        <f>(J42*64.06/21.927)*'Flow rate'!$I$6/(1000*3600)</f>
        <v>133.8872844</v>
      </c>
      <c r="W42" s="14"/>
    </row>
    <row r="43" ht="15.75" customHeight="1">
      <c r="A43" s="16"/>
      <c r="B43" s="9" t="s">
        <v>17</v>
      </c>
      <c r="C43" s="17">
        <v>103.0</v>
      </c>
      <c r="D43" s="17">
        <v>143.0</v>
      </c>
      <c r="E43" s="17">
        <v>123.0</v>
      </c>
      <c r="F43" s="17">
        <v>123.0</v>
      </c>
      <c r="G43" s="17">
        <v>118.0</v>
      </c>
      <c r="H43" s="17">
        <v>139.0</v>
      </c>
      <c r="I43" s="17">
        <v>126.0</v>
      </c>
      <c r="J43" s="18">
        <v>102.0</v>
      </c>
      <c r="K43" s="14"/>
      <c r="L43" s="4"/>
      <c r="M43" s="16"/>
      <c r="N43" s="9" t="s">
        <v>17</v>
      </c>
      <c r="O43" s="15">
        <f>(C43*64.06/21.927)*'Flow rate'!$B$6/(1000*3600)</f>
        <v>115.5476419</v>
      </c>
      <c r="P43" s="15">
        <f>(D43*64.06/21.927)*'Flow rate'!$C$6/(1000*3600)</f>
        <v>166.5539322</v>
      </c>
      <c r="Q43" s="15">
        <f>(E43*64.06/21.927)*'Flow rate'!$D$6/(1000*3600)</f>
        <v>104.1845903</v>
      </c>
      <c r="R43" s="15">
        <f>(F43*64.06/21.927)*'Flow rate'!$E$6/(1000*3600)</f>
        <v>109.6943628</v>
      </c>
      <c r="S43" s="15">
        <f>(G43*64.06/21.927)*'Flow rate'!$F$6/(1000*3600)</f>
        <v>109.4944859</v>
      </c>
      <c r="T43" s="15">
        <f>(H43*64.06/21.927)*'Flow rate'!$G$6/(1000*3600)</f>
        <v>137.9577552</v>
      </c>
      <c r="U43" s="15">
        <f>(I43*64.06/21.927)*'Flow rate'!$H$6/(1000*3600)</f>
        <v>150.7385088</v>
      </c>
      <c r="V43" s="15">
        <f>(J43*64.06/21.927)*'Flow rate'!$I$6/(1000*3600)</f>
        <v>118.7522001</v>
      </c>
      <c r="W43" s="14"/>
    </row>
    <row r="44" ht="15.75" customHeight="1">
      <c r="A44" s="16"/>
      <c r="B44" s="9" t="s">
        <v>18</v>
      </c>
      <c r="C44" s="17">
        <v>92.0</v>
      </c>
      <c r="D44" s="17">
        <v>115.0</v>
      </c>
      <c r="E44" s="17">
        <v>139.0</v>
      </c>
      <c r="F44" s="17">
        <v>115.0</v>
      </c>
      <c r="G44" s="17">
        <v>144.0</v>
      </c>
      <c r="H44" s="17">
        <v>149.0</v>
      </c>
      <c r="I44" s="17">
        <v>115.0</v>
      </c>
      <c r="J44" s="18">
        <v>107.0</v>
      </c>
      <c r="K44" s="14"/>
      <c r="L44" s="4"/>
      <c r="M44" s="16"/>
      <c r="N44" s="9" t="s">
        <v>18</v>
      </c>
      <c r="O44" s="15">
        <f>(C44*64.06/21.927)*'Flow rate'!$B$6/(1000*3600)</f>
        <v>103.2076025</v>
      </c>
      <c r="P44" s="15">
        <f>(D44*64.06/21.927)*'Flow rate'!$C$6/(1000*3600)</f>
        <v>133.9419735</v>
      </c>
      <c r="Q44" s="15">
        <f>(E44*64.06/21.927)*'Flow rate'!$D$6/(1000*3600)</f>
        <v>117.7370573</v>
      </c>
      <c r="R44" s="15">
        <f>(F44*64.06/21.927)*'Flow rate'!$E$6/(1000*3600)</f>
        <v>102.5597701</v>
      </c>
      <c r="S44" s="15">
        <f>(G44*64.06/21.927)*'Flow rate'!$F$6/(1000*3600)</f>
        <v>133.6203896</v>
      </c>
      <c r="T44" s="15">
        <f>(H44*64.06/21.927)*'Flow rate'!$G$6/(1000*3600)</f>
        <v>147.8827736</v>
      </c>
      <c r="U44" s="15">
        <f>(I44*64.06/21.927)*'Flow rate'!$H$6/(1000*3600)</f>
        <v>137.5787977</v>
      </c>
      <c r="V44" s="15">
        <f>(J44*64.06/21.927)*'Flow rate'!$I$6/(1000*3600)</f>
        <v>124.5733863</v>
      </c>
      <c r="W44" s="14"/>
    </row>
    <row r="45" ht="15.75" customHeight="1">
      <c r="A45" s="16"/>
      <c r="B45" s="9" t="s">
        <v>19</v>
      </c>
      <c r="C45" s="17">
        <v>109.0</v>
      </c>
      <c r="D45" s="17">
        <v>138.0</v>
      </c>
      <c r="E45" s="17">
        <v>130.0</v>
      </c>
      <c r="F45" s="17">
        <v>102.0</v>
      </c>
      <c r="G45" s="17">
        <v>153.0</v>
      </c>
      <c r="H45" s="17">
        <v>152.0</v>
      </c>
      <c r="I45" s="17">
        <v>87.0</v>
      </c>
      <c r="J45" s="18">
        <v>103.0</v>
      </c>
      <c r="K45" s="14"/>
      <c r="L45" s="4"/>
      <c r="M45" s="16"/>
      <c r="N45" s="9" t="s">
        <v>19</v>
      </c>
      <c r="O45" s="15">
        <f>(C45*64.06/21.927)*'Flow rate'!$B$6/(1000*3600)</f>
        <v>122.2785725</v>
      </c>
      <c r="P45" s="15">
        <f>(D45*64.06/21.927)*'Flow rate'!$C$6/(1000*3600)</f>
        <v>160.7303682</v>
      </c>
      <c r="Q45" s="15">
        <f>(E45*64.06/21.927)*'Flow rate'!$D$6/(1000*3600)</f>
        <v>110.1137946</v>
      </c>
      <c r="R45" s="15">
        <f>(F45*64.06/21.927)*'Flow rate'!$E$6/(1000*3600)</f>
        <v>90.96605698</v>
      </c>
      <c r="S45" s="15">
        <f>(G45*64.06/21.927)*'Flow rate'!$F$6/(1000*3600)</f>
        <v>141.971664</v>
      </c>
      <c r="T45" s="15">
        <f>(H45*64.06/21.927)*'Flow rate'!$G$6/(1000*3600)</f>
        <v>150.8602791</v>
      </c>
      <c r="U45" s="15">
        <f>(I45*64.06/21.927)*'Flow rate'!$H$6/(1000*3600)</f>
        <v>104.0813513</v>
      </c>
      <c r="V45" s="15">
        <f>(J45*64.06/21.927)*'Flow rate'!$I$6/(1000*3600)</f>
        <v>119.9164373</v>
      </c>
      <c r="W45" s="14"/>
    </row>
    <row r="46" ht="15.75" customHeight="1">
      <c r="A46" s="16"/>
      <c r="B46" s="9" t="s">
        <v>20</v>
      </c>
      <c r="C46" s="12">
        <v>114.90474159646352</v>
      </c>
      <c r="D46" s="12">
        <v>152.41504525621306</v>
      </c>
      <c r="E46" s="12">
        <v>119.70666735652034</v>
      </c>
      <c r="F46" s="12">
        <v>100.90161322244109</v>
      </c>
      <c r="G46" s="12">
        <v>148.32315012652532</v>
      </c>
      <c r="H46" s="12">
        <v>139.15706720702406</v>
      </c>
      <c r="I46" s="12">
        <v>105.07923927546337</v>
      </c>
      <c r="J46" s="13">
        <v>112.12601827463101</v>
      </c>
      <c r="K46" s="14"/>
      <c r="L46" s="4"/>
      <c r="M46" s="16"/>
      <c r="N46" s="9" t="s">
        <v>20</v>
      </c>
      <c r="O46" s="15">
        <f>(C46*64.06/21.927)*'Flow rate'!$B$6/(1000*3600)</f>
        <v>128.9026402</v>
      </c>
      <c r="P46" s="15">
        <f>(D46*64.06/21.927)*'Flow rate'!$C$6/(1000*3600)</f>
        <v>177.5197561</v>
      </c>
      <c r="Q46" s="15">
        <f>(E46*64.06/21.927)*'Flow rate'!$D$6/(1000*3600)</f>
        <v>101.3950414</v>
      </c>
      <c r="R46" s="15">
        <f>(F46*64.06/21.927)*'Flow rate'!$E$6/(1000*3600)</f>
        <v>89.98648919</v>
      </c>
      <c r="S46" s="15">
        <f>(G46*64.06/21.927)*'Flow rate'!$F$6/(1000*3600)</f>
        <v>137.6319244</v>
      </c>
      <c r="T46" s="15">
        <f>(H46*64.06/21.927)*'Flow rate'!$G$6/(1000*3600)</f>
        <v>138.1136447</v>
      </c>
      <c r="U46" s="15">
        <f>(I46*64.06/21.927)*'Flow rate'!$H$6/(1000*3600)</f>
        <v>125.7102209</v>
      </c>
      <c r="V46" s="15">
        <f>(J46*64.06/21.927)*'Flow rate'!$I$6/(1000*3600)</f>
        <v>130.5412878</v>
      </c>
      <c r="W46" s="14"/>
    </row>
    <row r="47" ht="15.75" customHeight="1">
      <c r="A47" s="16"/>
      <c r="B47" s="9" t="s">
        <v>21</v>
      </c>
      <c r="C47" s="12">
        <v>99.82998976893921</v>
      </c>
      <c r="D47" s="12">
        <v>132.16734164802912</v>
      </c>
      <c r="E47" s="12">
        <v>138.86240803124605</v>
      </c>
      <c r="F47" s="12">
        <v>96.68178121578262</v>
      </c>
      <c r="G47" s="12">
        <v>143.99492804286035</v>
      </c>
      <c r="H47" s="12">
        <v>140.30634691081818</v>
      </c>
      <c r="I47" s="12">
        <v>106.83935792571157</v>
      </c>
      <c r="J47" s="13">
        <v>105.32015385080912</v>
      </c>
      <c r="K47" s="14"/>
      <c r="L47" s="4"/>
      <c r="M47" s="16"/>
      <c r="N47" s="9" t="s">
        <v>21</v>
      </c>
      <c r="O47" s="15">
        <f>(C47*64.06/21.927)*'Flow rate'!$B$6/(1000*3600)</f>
        <v>111.9914554</v>
      </c>
      <c r="P47" s="15">
        <f>(D47*64.06/21.927)*'Flow rate'!$C$6/(1000*3600)</f>
        <v>153.9369962</v>
      </c>
      <c r="Q47" s="15">
        <f>(E47*64.06/21.927)*'Flow rate'!$D$6/(1000*3600)</f>
        <v>117.6205129</v>
      </c>
      <c r="R47" s="15">
        <f>(F47*64.06/21.927)*'Flow rate'!$E$6/(1000*3600)</f>
        <v>86.22314136</v>
      </c>
      <c r="S47" s="15">
        <f>(G47*64.06/21.927)*'Flow rate'!$F$6/(1000*3600)</f>
        <v>133.6156833</v>
      </c>
      <c r="T47" s="15">
        <f>(H47*64.06/21.927)*'Flow rate'!$G$6/(1000*3600)</f>
        <v>139.2543069</v>
      </c>
      <c r="U47" s="15">
        <f>(I47*64.06/21.927)*'Flow rate'!$H$6/(1000*3600)</f>
        <v>127.8159167</v>
      </c>
      <c r="V47" s="15">
        <f>(J47*64.06/21.927)*'Flow rate'!$I$6/(1000*3600)</f>
        <v>122.6176469</v>
      </c>
      <c r="W47" s="14"/>
    </row>
    <row r="48" ht="15.75" customHeight="1">
      <c r="A48" s="16"/>
      <c r="B48" s="9" t="s">
        <v>22</v>
      </c>
      <c r="C48" s="12">
        <v>90.0</v>
      </c>
      <c r="D48" s="12">
        <v>113.0</v>
      </c>
      <c r="E48" s="12">
        <v>93.0</v>
      </c>
      <c r="F48" s="12">
        <v>77.0</v>
      </c>
      <c r="G48" s="12">
        <v>134.0</v>
      </c>
      <c r="H48" s="12">
        <v>111.0</v>
      </c>
      <c r="I48" s="12">
        <v>81.0</v>
      </c>
      <c r="J48" s="13">
        <v>102.0</v>
      </c>
      <c r="K48" s="14"/>
      <c r="L48" s="4"/>
      <c r="M48" s="16"/>
      <c r="N48" s="9" t="s">
        <v>22</v>
      </c>
      <c r="O48" s="15">
        <f>(C48*64.06/21.927)*'Flow rate'!$B$6/(1000*3600)</f>
        <v>100.963959</v>
      </c>
      <c r="P48" s="15">
        <f>(D48*64.06/21.927)*'Flow rate'!$C$6/(1000*3600)</f>
        <v>131.6125478</v>
      </c>
      <c r="Q48" s="15">
        <f>(E48*64.06/21.927)*'Flow rate'!$D$6/(1000*3600)</f>
        <v>78.7737146</v>
      </c>
      <c r="R48" s="15">
        <f>(F48*64.06/21.927)*'Flow rate'!$E$6/(1000*3600)</f>
        <v>68.67045478</v>
      </c>
      <c r="S48" s="15">
        <f>(G48*64.06/21.927)*'Flow rate'!$F$6/(1000*3600)</f>
        <v>124.3411959</v>
      </c>
      <c r="T48" s="15">
        <f>(H48*64.06/21.927)*'Flow rate'!$G$6/(1000*3600)</f>
        <v>110.1677038</v>
      </c>
      <c r="U48" s="15">
        <f>(I48*64.06/21.927)*'Flow rate'!$H$6/(1000*3600)</f>
        <v>96.90332711</v>
      </c>
      <c r="V48" s="15">
        <f>(J48*64.06/21.927)*'Flow rate'!$I$6/(1000*3600)</f>
        <v>118.7522001</v>
      </c>
      <c r="W48" s="14"/>
    </row>
    <row r="49" ht="15.75" customHeight="1">
      <c r="A49" s="16"/>
      <c r="B49" s="9" t="s">
        <v>23</v>
      </c>
      <c r="C49" s="19">
        <v>95.47015958321009</v>
      </c>
      <c r="D49" s="19">
        <v>122.73530661160682</v>
      </c>
      <c r="E49" s="19">
        <v>119.2244636263578</v>
      </c>
      <c r="F49" s="19">
        <v>105.7112777690086</v>
      </c>
      <c r="G49" s="19">
        <v>114.62445095404982</v>
      </c>
      <c r="H49" s="19">
        <v>138.32478781139227</v>
      </c>
      <c r="I49" s="19">
        <v>126.78205559358688</v>
      </c>
      <c r="J49" s="20">
        <v>132.0</v>
      </c>
      <c r="K49" s="14"/>
      <c r="L49" s="4"/>
      <c r="M49" s="16"/>
      <c r="N49" s="9" t="s">
        <v>23</v>
      </c>
      <c r="O49" s="15">
        <f>(C49*64.06/21.927)*'Flow rate'!$B$6/(1000*3600)</f>
        <v>107.100503</v>
      </c>
      <c r="P49" s="15">
        <f>(D49*64.06/21.927)*'Flow rate'!$C$6/(1000*3600)</f>
        <v>142.9513842</v>
      </c>
      <c r="Q49" s="15">
        <f>(E49*64.06/21.927)*'Flow rate'!$D$6/(1000*3600)</f>
        <v>100.9866008</v>
      </c>
      <c r="R49" s="15">
        <f>(F49*64.06/21.927)*'Flow rate'!$E$6/(1000*3600)</f>
        <v>94.27586389</v>
      </c>
      <c r="S49" s="15">
        <f>(G49*64.06/21.927)*'Flow rate'!$F$6/(1000*3600)</f>
        <v>106.3622486</v>
      </c>
      <c r="T49" s="15">
        <f>(H49*64.06/21.927)*'Flow rate'!$G$6/(1000*3600)</f>
        <v>137.2876059</v>
      </c>
      <c r="U49" s="15">
        <f>(I49*64.06/21.927)*'Flow rate'!$H$6/(1000*3600)</f>
        <v>151.6741112</v>
      </c>
      <c r="V49" s="15">
        <f>(J49*64.06/21.927)*'Flow rate'!$I$6/(1000*3600)</f>
        <v>153.6793177</v>
      </c>
      <c r="W49" s="14"/>
    </row>
    <row r="50" ht="15.75" customHeight="1">
      <c r="A50" s="16"/>
      <c r="B50" s="9" t="s">
        <v>24</v>
      </c>
      <c r="C50" s="21">
        <v>68.04226189040956</v>
      </c>
      <c r="D50" s="21">
        <v>92.97621535186758</v>
      </c>
      <c r="E50" s="21">
        <v>66.56106825902886</v>
      </c>
      <c r="F50" s="21">
        <v>83.16073168157968</v>
      </c>
      <c r="G50" s="21">
        <v>75.71232714094441</v>
      </c>
      <c r="H50" s="21">
        <v>94.92623315763562</v>
      </c>
      <c r="I50" s="21">
        <v>63.525531953210496</v>
      </c>
      <c r="J50" s="22">
        <v>94.80128852386589</v>
      </c>
      <c r="K50" s="14"/>
      <c r="L50" s="4"/>
      <c r="M50" s="16"/>
      <c r="N50" s="9" t="s">
        <v>24</v>
      </c>
      <c r="O50" s="15">
        <f>(C50*64.06/21.927)*'Flow rate'!$B$6/(1000*3600)</f>
        <v>76.33129041</v>
      </c>
      <c r="P50" s="15">
        <f>(D50*64.06/21.927)*'Flow rate'!$C$6/(1000*3600)</f>
        <v>108.2905893</v>
      </c>
      <c r="Q50" s="15">
        <f>(E50*64.06/21.927)*'Flow rate'!$D$6/(1000*3600)</f>
        <v>56.37916769</v>
      </c>
      <c r="R50" s="15">
        <f>(F50*64.06/21.927)*'Flow rate'!$E$6/(1000*3600)</f>
        <v>74.16474369</v>
      </c>
      <c r="S50" s="15">
        <f>(G50*64.06/21.927)*'Flow rate'!$F$6/(1000*3600)</f>
        <v>70.25493508</v>
      </c>
      <c r="T50" s="15">
        <f>(H50*64.06/21.927)*'Flow rate'!$G$6/(1000*3600)</f>
        <v>94.21446071</v>
      </c>
      <c r="U50" s="15">
        <f>(I50*64.06/21.927)*'Flow rate'!$H$6/(1000*3600)</f>
        <v>75.99796793</v>
      </c>
      <c r="V50" s="15">
        <f>(J50*64.06/21.927)*'Flow rate'!$I$6/(1000*3600)</f>
        <v>110.371192</v>
      </c>
      <c r="W50" s="14"/>
    </row>
    <row r="51" ht="15.75" customHeight="1">
      <c r="A51" s="23"/>
      <c r="B51" s="9" t="s">
        <v>25</v>
      </c>
      <c r="C51" s="24">
        <v>86.0</v>
      </c>
      <c r="D51" s="24">
        <v>108.0</v>
      </c>
      <c r="E51" s="24">
        <v>80.0</v>
      </c>
      <c r="F51" s="24">
        <v>104.0</v>
      </c>
      <c r="G51" s="24">
        <v>87.0</v>
      </c>
      <c r="H51" s="24">
        <v>101.0</v>
      </c>
      <c r="I51" s="24">
        <v>76.0</v>
      </c>
      <c r="J51" s="25">
        <v>101.0</v>
      </c>
      <c r="K51" s="14"/>
      <c r="L51" s="4"/>
      <c r="M51" s="23"/>
      <c r="N51" s="9" t="s">
        <v>25</v>
      </c>
      <c r="O51" s="15">
        <f>(C51*64.06/21.927)*'Flow rate'!$B$6/(1000*3600)</f>
        <v>96.47667189</v>
      </c>
      <c r="P51" s="15">
        <f>(D51*64.06/21.927)*'Flow rate'!$C$6/(1000*3600)</f>
        <v>125.7889838</v>
      </c>
      <c r="Q51" s="15">
        <f>(E51*64.06/21.927)*'Flow rate'!$D$6/(1000*3600)</f>
        <v>67.76233514</v>
      </c>
      <c r="R51" s="15">
        <f>(F51*64.06/21.927)*'Flow rate'!$E$6/(1000*3600)</f>
        <v>92.74970515</v>
      </c>
      <c r="S51" s="15">
        <f>(G51*64.06/21.927)*'Flow rate'!$F$6/(1000*3600)</f>
        <v>80.7289854</v>
      </c>
      <c r="T51" s="15">
        <f>(H51*64.06/21.927)*'Flow rate'!$G$6/(1000*3600)</f>
        <v>100.2426855</v>
      </c>
      <c r="U51" s="15">
        <f>(I51*64.06/21.927)*'Flow rate'!$H$6/(1000*3600)</f>
        <v>90.92164025</v>
      </c>
      <c r="V51" s="15">
        <f>(J51*64.06/21.927)*'Flow rate'!$I$6/(1000*3600)</f>
        <v>117.5879628</v>
      </c>
      <c r="W51" s="14"/>
    </row>
    <row r="52" ht="15.75" customHeight="1">
      <c r="A52" s="10">
        <v>2556.0</v>
      </c>
      <c r="B52" s="9" t="s">
        <v>13</v>
      </c>
      <c r="C52" s="17">
        <v>96.0</v>
      </c>
      <c r="D52" s="17">
        <v>108.0</v>
      </c>
      <c r="E52" s="17">
        <v>81.0</v>
      </c>
      <c r="F52" s="17">
        <v>70.0</v>
      </c>
      <c r="G52" s="17">
        <v>83.0</v>
      </c>
      <c r="H52" s="17">
        <v>67.0</v>
      </c>
      <c r="I52" s="17">
        <v>62.0</v>
      </c>
      <c r="J52" s="18">
        <v>64.0</v>
      </c>
      <c r="K52" s="14"/>
      <c r="L52" s="4"/>
      <c r="M52" s="10">
        <v>2556.0</v>
      </c>
      <c r="N52" s="9" t="s">
        <v>13</v>
      </c>
      <c r="O52" s="15">
        <f>(C52*64.06/21.927)*'Flow rate'!$B$7/(1000*3600)</f>
        <v>108.3451596</v>
      </c>
      <c r="P52" s="15">
        <f>(D52*64.06/21.927)*'Flow rate'!$C$7/(1000*3600)</f>
        <v>127.7895161</v>
      </c>
      <c r="Q52" s="15">
        <f>(E52*64.06/21.927)*'Flow rate'!$D$7/(1000*3600)</f>
        <v>88.37797652</v>
      </c>
      <c r="R52" s="15">
        <f>(F52*64.06/21.927)*'Flow rate'!$E$7/(1000*3600)</f>
        <v>74.27343207</v>
      </c>
      <c r="S52" s="15">
        <f>(G52*64.06/21.927)*'Flow rate'!$F$7/(1000*3600)</f>
        <v>86.63800348</v>
      </c>
      <c r="T52" s="15">
        <f>(H52*64.06/21.927)*'Flow rate'!$G$7/(1000*3600)</f>
        <v>70.07240785</v>
      </c>
      <c r="U52" s="15">
        <f>(I52*64.06/21.927)*'Flow rate'!$H$7/(1000*3600)</f>
        <v>56.81301516</v>
      </c>
      <c r="V52" s="15">
        <f>(J52*64.06/21.927)*'Flow rate'!$I$7/(1000*3600)</f>
        <v>58.15888355</v>
      </c>
      <c r="W52" s="14"/>
    </row>
    <row r="53" ht="15.75" customHeight="1">
      <c r="A53" s="16"/>
      <c r="B53" s="9" t="s">
        <v>14</v>
      </c>
      <c r="C53" s="12">
        <v>93.0</v>
      </c>
      <c r="D53" s="12">
        <v>99.0</v>
      </c>
      <c r="E53" s="12">
        <v>74.0</v>
      </c>
      <c r="F53" s="12">
        <v>68.0</v>
      </c>
      <c r="G53" s="12">
        <v>63.0</v>
      </c>
      <c r="H53" s="12">
        <v>82.0</v>
      </c>
      <c r="I53" s="12">
        <v>65.0</v>
      </c>
      <c r="J53" s="13">
        <v>60.0</v>
      </c>
      <c r="K53" s="14"/>
      <c r="L53" s="4"/>
      <c r="M53" s="16"/>
      <c r="N53" s="9" t="s">
        <v>14</v>
      </c>
      <c r="O53" s="15">
        <f>(C53*64.06/21.927)*'Flow rate'!$B$7/(1000*3600)</f>
        <v>104.9593733</v>
      </c>
      <c r="P53" s="15">
        <f>(D53*64.06/21.927)*'Flow rate'!$C$7/(1000*3600)</f>
        <v>117.1403897</v>
      </c>
      <c r="Q53" s="15">
        <f>(E53*64.06/21.927)*'Flow rate'!$D$7/(1000*3600)</f>
        <v>80.74037361</v>
      </c>
      <c r="R53" s="15">
        <f>(F53*64.06/21.927)*'Flow rate'!$E$7/(1000*3600)</f>
        <v>72.15133401</v>
      </c>
      <c r="S53" s="15">
        <f>(G53*64.06/21.927)*'Flow rate'!$F$7/(1000*3600)</f>
        <v>65.76137614</v>
      </c>
      <c r="T53" s="15">
        <f>(H53*64.06/21.927)*'Flow rate'!$G$7/(1000*3600)</f>
        <v>85.76026035</v>
      </c>
      <c r="U53" s="15">
        <f>(I53*64.06/21.927)*'Flow rate'!$H$7/(1000*3600)</f>
        <v>59.56203203</v>
      </c>
      <c r="V53" s="15">
        <f>(J53*64.06/21.927)*'Flow rate'!$I$7/(1000*3600)</f>
        <v>54.52395333</v>
      </c>
      <c r="W53" s="14"/>
    </row>
    <row r="54" ht="15.75" customHeight="1">
      <c r="A54" s="16"/>
      <c r="B54" s="9" t="s">
        <v>16</v>
      </c>
      <c r="C54" s="12">
        <v>128.4687904630028</v>
      </c>
      <c r="D54" s="12">
        <v>148.01031349995046</v>
      </c>
      <c r="E54" s="12">
        <v>85.34077846754232</v>
      </c>
      <c r="F54" s="12">
        <v>79.39788957748213</v>
      </c>
      <c r="G54" s="12">
        <v>150.68</v>
      </c>
      <c r="H54" s="12">
        <v>101.9627620381319</v>
      </c>
      <c r="I54" s="12">
        <v>86.7058436562952</v>
      </c>
      <c r="J54" s="13">
        <v>78.8388799711471</v>
      </c>
      <c r="K54" s="14"/>
      <c r="L54" s="4"/>
      <c r="M54" s="16"/>
      <c r="N54" s="9" t="s">
        <v>16</v>
      </c>
      <c r="O54" s="15">
        <f>(C54*64.06/21.927)*'Flow rate'!$B$7/(1000*3600)</f>
        <v>144.9892875</v>
      </c>
      <c r="P54" s="15">
        <f>(D54*64.06/21.927)*'Flow rate'!$C$7/(1000*3600)</f>
        <v>175.1311698</v>
      </c>
      <c r="Q54" s="15">
        <f>(E54*64.06/21.927)*'Flow rate'!$D$7/(1000*3600)</f>
        <v>93.1141397</v>
      </c>
      <c r="R54" s="15">
        <f>(F54*64.06/21.927)*'Flow rate'!$E$7/(1000*3600)</f>
        <v>84.24505368</v>
      </c>
      <c r="S54" s="15">
        <f>(G54*64.06/21.927)*'Flow rate'!$F$7/(1000*3600)</f>
        <v>157.2845104</v>
      </c>
      <c r="T54" s="15">
        <f>(H54*64.06/21.927)*'Flow rate'!$G$7/(1000*3600)</f>
        <v>106.6384514</v>
      </c>
      <c r="U54" s="15">
        <f>(I54*64.06/21.927)*'Flow rate'!$H$7/(1000*3600)</f>
        <v>79.45194211</v>
      </c>
      <c r="V54" s="15">
        <f>(J54*64.06/21.927)*'Flow rate'!$I$7/(1000*3600)</f>
        <v>71.64345687</v>
      </c>
      <c r="W54" s="14"/>
    </row>
    <row r="55" ht="15.75" customHeight="1">
      <c r="A55" s="16"/>
      <c r="B55" s="9" t="s">
        <v>17</v>
      </c>
      <c r="C55" s="17">
        <v>135.04224461166493</v>
      </c>
      <c r="D55" s="17">
        <v>165.26937231991099</v>
      </c>
      <c r="E55" s="17">
        <v>101.41209514280129</v>
      </c>
      <c r="F55" s="17">
        <v>73.71886685557965</v>
      </c>
      <c r="G55" s="17">
        <v>119.02100030992955</v>
      </c>
      <c r="H55" s="17">
        <v>115.25976342269554</v>
      </c>
      <c r="I55" s="17">
        <v>108.24295211595036</v>
      </c>
      <c r="J55" s="18">
        <v>93.31936190059716</v>
      </c>
      <c r="K55" s="14"/>
      <c r="L55" s="4"/>
      <c r="M55" s="16"/>
      <c r="N55" s="9" t="s">
        <v>17</v>
      </c>
      <c r="O55" s="15">
        <f>(C55*64.06/21.927)*'Flow rate'!$B$7/(1000*3600)</f>
        <v>152.4080577</v>
      </c>
      <c r="P55" s="15">
        <f>(D55*64.06/21.927)*'Flow rate'!$C$7/(1000*3600)</f>
        <v>195.552714</v>
      </c>
      <c r="Q55" s="15">
        <f>(E55*64.06/21.927)*'Flow rate'!$D$7/(1000*3600)</f>
        <v>110.6493304</v>
      </c>
      <c r="R55" s="15">
        <f>(F55*64.06/21.927)*'Flow rate'!$E$7/(1000*3600)</f>
        <v>78.21933213</v>
      </c>
      <c r="S55" s="15">
        <f>(G55*64.06/21.927)*'Flow rate'!$F$7/(1000*3600)</f>
        <v>124.2378535</v>
      </c>
      <c r="T55" s="15">
        <f>(H55*64.06/21.927)*'Flow rate'!$G$7/(1000*3600)</f>
        <v>120.5452112</v>
      </c>
      <c r="U55" s="15">
        <f>(I55*64.06/21.927)*'Flow rate'!$H$7/(1000*3600)</f>
        <v>99.18723355</v>
      </c>
      <c r="V55" s="15">
        <f>(J55*64.06/21.927)*'Flow rate'!$I$7/(1000*3600)</f>
        <v>84.80234221</v>
      </c>
      <c r="W55" s="14"/>
    </row>
    <row r="56" ht="15.75" customHeight="1">
      <c r="A56" s="16"/>
      <c r="B56" s="9" t="s">
        <v>18</v>
      </c>
      <c r="C56" s="17">
        <v>124.87319345582715</v>
      </c>
      <c r="D56" s="17">
        <v>138.06435752242473</v>
      </c>
      <c r="E56" s="17">
        <v>104.93580560075115</v>
      </c>
      <c r="F56" s="17">
        <v>60.82587933429156</v>
      </c>
      <c r="G56" s="17">
        <v>107.27113978502827</v>
      </c>
      <c r="H56" s="17">
        <v>115.69948481125617</v>
      </c>
      <c r="I56" s="17">
        <v>131.05736582179063</v>
      </c>
      <c r="J56" s="18">
        <v>103.85121647070457</v>
      </c>
      <c r="K56" s="14"/>
      <c r="L56" s="4"/>
      <c r="M56" s="16"/>
      <c r="N56" s="9" t="s">
        <v>18</v>
      </c>
      <c r="O56" s="15">
        <f>(C56*64.06/21.927)*'Flow rate'!$B$7/(1000*3600)</f>
        <v>140.9313132</v>
      </c>
      <c r="P56" s="15">
        <f>(D56*64.06/21.927)*'Flow rate'!$C$7/(1000*3600)</f>
        <v>163.362754</v>
      </c>
      <c r="Q56" s="15">
        <f>(E56*64.06/21.927)*'Flow rate'!$D$7/(1000*3600)</f>
        <v>114.494002</v>
      </c>
      <c r="R56" s="15">
        <f>(F56*64.06/21.927)*'Flow rate'!$E$7/(1000*3600)</f>
        <v>64.53924024</v>
      </c>
      <c r="S56" s="15">
        <f>(G56*64.06/21.927)*'Flow rate'!$F$7/(1000*3600)</f>
        <v>111.9729805</v>
      </c>
      <c r="T56" s="15">
        <f>(H56*64.06/21.927)*'Flow rate'!$G$7/(1000*3600)</f>
        <v>121.0050968</v>
      </c>
      <c r="U56" s="15">
        <f>(I56*64.06/21.927)*'Flow rate'!$H$7/(1000*3600)</f>
        <v>120.0929695</v>
      </c>
      <c r="V56" s="15">
        <f>(J56*64.06/21.927)*'Flow rate'!$I$7/(1000*3600)</f>
        <v>94.37298133</v>
      </c>
      <c r="W56" s="14"/>
    </row>
    <row r="57" ht="15.75" customHeight="1">
      <c r="A57" s="16"/>
      <c r="B57" s="9" t="s">
        <v>19</v>
      </c>
      <c r="C57" s="12">
        <v>142.7792931375812</v>
      </c>
      <c r="D57" s="12">
        <v>142.96247650979294</v>
      </c>
      <c r="E57" s="12">
        <v>91.12929475876652</v>
      </c>
      <c r="F57" s="12">
        <v>77.5664743312601</v>
      </c>
      <c r="G57" s="12">
        <v>80.93139744375847</v>
      </c>
      <c r="H57" s="12">
        <v>103.72858896915642</v>
      </c>
      <c r="I57" s="12">
        <v>105.2156880442195</v>
      </c>
      <c r="J57" s="13">
        <v>77.14173046156446</v>
      </c>
      <c r="K57" s="14"/>
      <c r="L57" s="4"/>
      <c r="M57" s="16"/>
      <c r="N57" s="9" t="s">
        <v>19</v>
      </c>
      <c r="O57" s="15">
        <f>(C57*64.06/21.927)*'Flow rate'!$B$7/(1000*3600)</f>
        <v>161.1400552</v>
      </c>
      <c r="P57" s="15">
        <f>(D57*64.06/21.927)*'Flow rate'!$C$7/(1000*3600)</f>
        <v>169.158386</v>
      </c>
      <c r="Q57" s="15">
        <f>(E57*64.06/21.927)*'Flow rate'!$D$7/(1000*3600)</f>
        <v>99.42990954</v>
      </c>
      <c r="R57" s="15">
        <f>(F57*64.06/21.927)*'Flow rate'!$E$7/(1000*3600)</f>
        <v>82.30183231</v>
      </c>
      <c r="S57" s="15">
        <f>(G57*64.06/21.927)*'Flow rate'!$F$7/(1000*3600)</f>
        <v>84.47873125</v>
      </c>
      <c r="T57" s="15">
        <f>(H57*64.06/21.927)*'Flow rate'!$G$7/(1000*3600)</f>
        <v>108.4852536</v>
      </c>
      <c r="U57" s="15">
        <f>(I57*64.06/21.927)*'Flow rate'!$H$7/(1000*3600)</f>
        <v>96.41323356</v>
      </c>
      <c r="V57" s="15">
        <f>(J57*64.06/21.927)*'Flow rate'!$I$7/(1000*3600)</f>
        <v>70.10120186</v>
      </c>
      <c r="W57" s="14"/>
    </row>
    <row r="58" ht="15.75" customHeight="1">
      <c r="A58" s="16"/>
      <c r="B58" s="9" t="s">
        <v>20</v>
      </c>
      <c r="C58" s="21">
        <v>135.66931861231052</v>
      </c>
      <c r="D58" s="21">
        <v>132.45744032104574</v>
      </c>
      <c r="E58" s="21">
        <v>99.73209962867226</v>
      </c>
      <c r="F58" s="21">
        <v>50.05177520413202</v>
      </c>
      <c r="G58" s="21">
        <v>96.5138654778452</v>
      </c>
      <c r="H58" s="21">
        <v>128.90034373068707</v>
      </c>
      <c r="I58" s="21">
        <v>98.07827121045626</v>
      </c>
      <c r="J58" s="22">
        <v>70.69314395959354</v>
      </c>
      <c r="K58" s="14"/>
      <c r="L58" s="4"/>
      <c r="M58" s="16"/>
      <c r="N58" s="9" t="s">
        <v>20</v>
      </c>
      <c r="O58" s="15">
        <f>(C58*64.06/21.927)*'Flow rate'!$B$7/(1000*3600)</f>
        <v>153.1157705</v>
      </c>
      <c r="P58" s="15">
        <f>(D58*64.06/21.927)*'Flow rate'!$C$7/(1000*3600)</f>
        <v>156.7284463</v>
      </c>
      <c r="Q58" s="15">
        <f>(E58*64.06/21.927)*'Flow rate'!$D$7/(1000*3600)</f>
        <v>108.8163106</v>
      </c>
      <c r="R58" s="15">
        <f>(F58*64.06/21.927)*'Flow rate'!$E$7/(1000*3600)</f>
        <v>53.10738751</v>
      </c>
      <c r="S58" s="15">
        <f>(G58*64.06/21.927)*'Flow rate'!$F$7/(1000*3600)</f>
        <v>100.7442002</v>
      </c>
      <c r="T58" s="15">
        <f>(H58*64.06/21.927)*'Flow rate'!$G$7/(1000*3600)</f>
        <v>134.8113053</v>
      </c>
      <c r="U58" s="15">
        <f>(I58*64.06/21.927)*'Flow rate'!$H$7/(1000*3600)</f>
        <v>89.87294048</v>
      </c>
      <c r="V58" s="15">
        <f>(J58*64.06/21.927)*'Flow rate'!$I$7/(1000*3600)</f>
        <v>64.24116136</v>
      </c>
      <c r="W58" s="14"/>
    </row>
    <row r="59" ht="15.75" customHeight="1">
      <c r="A59" s="16"/>
      <c r="B59" s="9" t="s">
        <v>21</v>
      </c>
      <c r="C59" s="17">
        <v>100.03510151906123</v>
      </c>
      <c r="D59" s="17">
        <v>117.43794664007643</v>
      </c>
      <c r="E59" s="17">
        <v>95.27591802703533</v>
      </c>
      <c r="F59" s="17">
        <v>108.1974253345706</v>
      </c>
      <c r="G59" s="17">
        <v>93.0733975266342</v>
      </c>
      <c r="H59" s="17">
        <v>134.929135138617</v>
      </c>
      <c r="I59" s="17">
        <v>105.08437612986398</v>
      </c>
      <c r="J59" s="18">
        <v>97.13586069012544</v>
      </c>
      <c r="K59" s="14"/>
      <c r="L59" s="4"/>
      <c r="M59" s="16"/>
      <c r="N59" s="9" t="s">
        <v>21</v>
      </c>
      <c r="O59" s="15">
        <f>(C59*64.06/21.927)*'Flow rate'!$B$7/(1000*3600)</f>
        <v>112.8991566</v>
      </c>
      <c r="P59" s="15">
        <f>(D59*64.06/21.927)*'Flow rate'!$C$7/(1000*3600)</f>
        <v>138.9568367</v>
      </c>
      <c r="Q59" s="15">
        <f>(E59*64.06/21.927)*'Flow rate'!$D$7/(1000*3600)</f>
        <v>103.9542327</v>
      </c>
      <c r="R59" s="15">
        <f>(F59*64.06/21.927)*'Flow rate'!$E$7/(1000*3600)</f>
        <v>114.8027731</v>
      </c>
      <c r="S59" s="15">
        <f>(G59*64.06/21.927)*'Flow rate'!$F$7/(1000*3600)</f>
        <v>97.1529318</v>
      </c>
      <c r="T59" s="15">
        <f>(H59*64.06/21.927)*'Flow rate'!$G$7/(1000*3600)</f>
        <v>141.116558</v>
      </c>
      <c r="U59" s="15">
        <f>(I59*64.06/21.927)*'Flow rate'!$H$7/(1000*3600)</f>
        <v>96.29290733</v>
      </c>
      <c r="V59" s="15">
        <f>(J59*64.06/21.927)*'Flow rate'!$I$7/(1000*3600)</f>
        <v>88.27051891</v>
      </c>
      <c r="W59" s="14"/>
    </row>
    <row r="60" ht="15.75" customHeight="1">
      <c r="A60" s="16"/>
      <c r="B60" s="9" t="s">
        <v>22</v>
      </c>
      <c r="C60" s="17">
        <v>102.60457254689183</v>
      </c>
      <c r="D60" s="17"/>
      <c r="E60" s="17">
        <v>115.59854828688805</v>
      </c>
      <c r="F60" s="17">
        <v>106.99579015483266</v>
      </c>
      <c r="G60" s="17">
        <v>95.57306730409786</v>
      </c>
      <c r="H60" s="17">
        <v>118.28337603328536</v>
      </c>
      <c r="I60" s="17">
        <v>104.69444426119496</v>
      </c>
      <c r="J60" s="18">
        <v>79.38450530477537</v>
      </c>
      <c r="K60" s="14"/>
      <c r="L60" s="4"/>
      <c r="M60" s="16"/>
      <c r="N60" s="9" t="s">
        <v>22</v>
      </c>
      <c r="O60" s="15">
        <f>(C60*64.06/21.927)*'Flow rate'!$B$7/(1000*3600)</f>
        <v>115.7990498</v>
      </c>
      <c r="P60" s="15">
        <f>(D60*64.06/21.927)*'Flow rate'!$C$7/(1000*3600)</f>
        <v>0</v>
      </c>
      <c r="Q60" s="15">
        <f>(E60*64.06/21.927)*'Flow rate'!$D$7/(1000*3600)</f>
        <v>126.1279727</v>
      </c>
      <c r="R60" s="15">
        <f>(F60*64.06/21.927)*'Flow rate'!$E$7/(1000*3600)</f>
        <v>113.5277793</v>
      </c>
      <c r="S60" s="15">
        <f>(G60*64.06/21.927)*'Flow rate'!$F$7/(1000*3600)</f>
        <v>99.76216552</v>
      </c>
      <c r="T60" s="15">
        <f>(H60*64.06/21.927)*'Flow rate'!$G$7/(1000*3600)</f>
        <v>123.7074771</v>
      </c>
      <c r="U60" s="15">
        <f>(I60*64.06/21.927)*'Flow rate'!$H$7/(1000*3600)</f>
        <v>95.93559757</v>
      </c>
      <c r="V60" s="15">
        <f>(J60*64.06/21.927)*'Flow rate'!$I$7/(1000*3600)</f>
        <v>72.13928437</v>
      </c>
      <c r="W60" s="14"/>
    </row>
    <row r="61" ht="15.75" customHeight="1">
      <c r="A61" s="16"/>
      <c r="B61" s="9" t="s">
        <v>23</v>
      </c>
      <c r="C61" s="12">
        <v>105.48525453320592</v>
      </c>
      <c r="D61" s="12">
        <v>111.87929059398914</v>
      </c>
      <c r="E61" s="12">
        <v>112.69971160462335</v>
      </c>
      <c r="F61" s="12">
        <v>92.54127238672157</v>
      </c>
      <c r="G61" s="12">
        <v>88.07916944690692</v>
      </c>
      <c r="H61" s="12">
        <v>110.75421034294037</v>
      </c>
      <c r="I61" s="12">
        <v>115.43965746294346</v>
      </c>
      <c r="J61" s="13">
        <v>74.53723454044578</v>
      </c>
      <c r="K61" s="14"/>
      <c r="L61" s="4"/>
      <c r="M61" s="16"/>
      <c r="N61" s="9" t="s">
        <v>23</v>
      </c>
      <c r="O61" s="15">
        <f>(C61*64.06/21.927)*'Flow rate'!$B$7/(1000*3600)</f>
        <v>119.0501743</v>
      </c>
      <c r="P61" s="15">
        <f>(D61*64.06/21.927)*'Flow rate'!$C$7/(1000*3600)</f>
        <v>132.3796334</v>
      </c>
      <c r="Q61" s="15">
        <f>(E61*64.06/21.927)*'Flow rate'!$D$7/(1000*3600)</f>
        <v>122.9650922</v>
      </c>
      <c r="R61" s="15">
        <f>(F61*64.06/21.927)*'Flow rate'!$E$7/(1000*3600)</f>
        <v>98.19082726</v>
      </c>
      <c r="S61" s="15">
        <f>(G61*64.06/21.927)*'Flow rate'!$F$7/(1000*3600)</f>
        <v>91.93979987</v>
      </c>
      <c r="T61" s="15">
        <f>(H61*64.06/21.927)*'Flow rate'!$G$7/(1000*3600)</f>
        <v>115.8330477</v>
      </c>
      <c r="U61" s="15">
        <f>(I61*64.06/21.927)*'Flow rate'!$H$7/(1000*3600)</f>
        <v>105.781855</v>
      </c>
      <c r="V61" s="15">
        <f>(J61*64.06/21.927)*'Flow rate'!$I$7/(1000*3600)</f>
        <v>67.73441162</v>
      </c>
      <c r="W61" s="14"/>
    </row>
    <row r="62" ht="15.75" customHeight="1">
      <c r="A62" s="16"/>
      <c r="B62" s="9" t="s">
        <v>24</v>
      </c>
      <c r="C62" s="12">
        <v>59.39417439077911</v>
      </c>
      <c r="D62" s="12">
        <v>91.34749234428189</v>
      </c>
      <c r="E62" s="12">
        <v>72.16011260429778</v>
      </c>
      <c r="F62" s="12">
        <v>48.92496096930438</v>
      </c>
      <c r="G62" s="12">
        <v>57.582416608261674</v>
      </c>
      <c r="H62" s="12">
        <v>53.71878600490805</v>
      </c>
      <c r="I62" s="12"/>
      <c r="J62" s="13">
        <v>46.7086334764896</v>
      </c>
      <c r="K62" s="14"/>
      <c r="L62" s="4"/>
      <c r="M62" s="16"/>
      <c r="N62" s="9" t="s">
        <v>24</v>
      </c>
      <c r="O62" s="15">
        <f>(C62*64.06/21.927)*'Flow rate'!$B$7/(1000*3600)</f>
        <v>67.03199272</v>
      </c>
      <c r="P62" s="15">
        <f>(D62*64.06/21.927)*'Flow rate'!$C$7/(1000*3600)</f>
        <v>108.0856652</v>
      </c>
      <c r="Q62" s="15">
        <f>(E62*64.06/21.927)*'Flow rate'!$D$7/(1000*3600)</f>
        <v>78.73289799</v>
      </c>
      <c r="R62" s="15">
        <f>(F62*64.06/21.927)*'Flow rate'!$E$7/(1000*3600)</f>
        <v>51.91178236</v>
      </c>
      <c r="S62" s="15">
        <f>(G62*64.06/21.927)*'Flow rate'!$F$7/(1000*3600)</f>
        <v>60.10633266</v>
      </c>
      <c r="T62" s="15">
        <f>(H62*64.06/21.927)*'Flow rate'!$G$7/(1000*3600)</f>
        <v>56.18215943</v>
      </c>
      <c r="U62" s="15">
        <f>(I62*64.06/21.927)*'Flow rate'!$H$7/(1000*3600)</f>
        <v>0</v>
      </c>
      <c r="V62" s="15">
        <f>(J62*64.06/21.927)*'Flow rate'!$I$7/(1000*3600)</f>
        <v>42.44565586</v>
      </c>
      <c r="W62" s="14"/>
    </row>
    <row r="63" ht="15.75" customHeight="1">
      <c r="A63" s="23"/>
      <c r="B63" s="9" t="s">
        <v>25</v>
      </c>
      <c r="C63" s="17">
        <v>72.75017137297975</v>
      </c>
      <c r="D63" s="17">
        <v>98.7563346933748</v>
      </c>
      <c r="E63" s="17">
        <v>44.83659434725631</v>
      </c>
      <c r="F63" s="17">
        <v>45.50925631489605</v>
      </c>
      <c r="G63" s="17">
        <v>44.96799933820329</v>
      </c>
      <c r="H63" s="17">
        <v>38.9122993603426</v>
      </c>
      <c r="I63" s="17">
        <v>69.92232827986713</v>
      </c>
      <c r="J63" s="18">
        <v>43.684691302992434</v>
      </c>
      <c r="K63" s="14"/>
      <c r="L63" s="4"/>
      <c r="M63" s="23"/>
      <c r="N63" s="9" t="s">
        <v>25</v>
      </c>
      <c r="O63" s="15">
        <f>(C63*64.06/21.927)*'Flow rate'!$B$7/(1000*3600)</f>
        <v>82.10550964</v>
      </c>
      <c r="P63" s="15">
        <f>(D63*64.06/21.927)*'Flow rate'!$C$7/(1000*3600)</f>
        <v>116.8520761</v>
      </c>
      <c r="Q63" s="15">
        <f>(E63*64.06/21.927)*'Flow rate'!$D$7/(1000*3600)</f>
        <v>48.9205862</v>
      </c>
      <c r="R63" s="15">
        <f>(F63*64.06/21.927)*'Flow rate'!$E$7/(1000*3600)</f>
        <v>48.28755225</v>
      </c>
      <c r="S63" s="15">
        <f>(G63*64.06/21.927)*'Flow rate'!$F$7/(1000*3600)</f>
        <v>46.93900823</v>
      </c>
      <c r="T63" s="15">
        <f>(H63*64.06/21.927)*'Flow rate'!$G$7/(1000*3600)</f>
        <v>40.6966942</v>
      </c>
      <c r="U63" s="15">
        <f>(I63*64.06/21.927)*'Flow rate'!$H$7/(1000*3600)</f>
        <v>64.07255318</v>
      </c>
      <c r="V63" s="15">
        <f>(J63*64.06/21.927)*'Flow rate'!$I$7/(1000*3600)</f>
        <v>39.69770116</v>
      </c>
      <c r="W63" s="14"/>
    </row>
    <row r="64" ht="15.75" customHeight="1">
      <c r="A64" s="10">
        <v>2557.0</v>
      </c>
      <c r="B64" s="9" t="s">
        <v>13</v>
      </c>
      <c r="C64" s="17">
        <v>64.910455487</v>
      </c>
      <c r="D64" s="17">
        <v>92.8838970001392</v>
      </c>
      <c r="E64" s="17">
        <v>62.12398112775112</v>
      </c>
      <c r="F64" s="17">
        <v>49.92711700242282</v>
      </c>
      <c r="G64" s="17">
        <v>57.96403607553918</v>
      </c>
      <c r="H64" s="17">
        <v>48.09381059321058</v>
      </c>
      <c r="I64" s="17">
        <v>47.55311775069471</v>
      </c>
      <c r="J64" s="18">
        <v>42.658693144203724</v>
      </c>
      <c r="K64" s="14"/>
      <c r="L64" s="4"/>
      <c r="M64" s="10">
        <v>2557.0</v>
      </c>
      <c r="N64" s="9" t="s">
        <v>13</v>
      </c>
      <c r="O64" s="15">
        <f>(C64*64.06/21.927)*'Flow rate'!$B$8/(1000*3600)</f>
        <v>75.55926558</v>
      </c>
      <c r="P64" s="15">
        <f>(D64*64.06/21.927)*'Flow rate'!$C$8/(1000*3600)</f>
        <v>105.3110055</v>
      </c>
      <c r="Q64" s="15">
        <f>(E64*64.06/21.927)*'Flow rate'!$D$8/(1000*3600)</f>
        <v>65.77348573</v>
      </c>
      <c r="R64" s="15">
        <f>(F64*64.06/21.927)*'Flow rate'!$E$8/(1000*3600)</f>
        <v>54.10411679</v>
      </c>
      <c r="S64" s="15">
        <f>(G64*64.06/21.927)*'Flow rate'!$F$8/(1000*3600)</f>
        <v>65.08209415</v>
      </c>
      <c r="T64" s="15">
        <f>(H64*64.06/21.927)*'Flow rate'!$G$8/(1000*3600)</f>
        <v>51.26287871</v>
      </c>
      <c r="U64" s="15">
        <f>(I64*64.06/21.927)*'Flow rate'!$H$8/(1000*3600)</f>
        <v>51.9516426</v>
      </c>
      <c r="V64" s="15">
        <f>(J64*64.06/21.927)*'Flow rate'!$I$8/(1000*3600)</f>
        <v>44.23494086</v>
      </c>
      <c r="W64" s="14"/>
    </row>
    <row r="65" ht="15.75" customHeight="1">
      <c r="A65" s="16"/>
      <c r="B65" s="9" t="s">
        <v>14</v>
      </c>
      <c r="C65" s="17">
        <v>70.0</v>
      </c>
      <c r="D65" s="17">
        <v>69.0</v>
      </c>
      <c r="E65" s="17">
        <v>33.0</v>
      </c>
      <c r="F65" s="17">
        <v>29.0</v>
      </c>
      <c r="G65" s="17">
        <v>74.0</v>
      </c>
      <c r="H65" s="17">
        <v>48.0</v>
      </c>
      <c r="I65" s="17">
        <v>27.0</v>
      </c>
      <c r="J65" s="18">
        <v>41.0</v>
      </c>
      <c r="K65" s="14"/>
      <c r="L65" s="4"/>
      <c r="M65" s="16"/>
      <c r="N65" s="9" t="s">
        <v>14</v>
      </c>
      <c r="O65" s="15">
        <f>(C65*64.06/21.927)*'Flow rate'!$B$8/(1000*3600)</f>
        <v>81.48376946</v>
      </c>
      <c r="P65" s="15">
        <f>(D65*64.06/21.927)*'Flow rate'!$C$8/(1000*3600)</f>
        <v>78.23163774</v>
      </c>
      <c r="Q65" s="15">
        <f>(E65*64.06/21.927)*'Flow rate'!$D$8/(1000*3600)</f>
        <v>34.93860164</v>
      </c>
      <c r="R65" s="15">
        <f>(F65*64.06/21.927)*'Flow rate'!$E$8/(1000*3600)</f>
        <v>31.42619645</v>
      </c>
      <c r="S65" s="15">
        <f>(G65*64.06/21.927)*'Flow rate'!$F$8/(1000*3600)</f>
        <v>83.08729504</v>
      </c>
      <c r="T65" s="15">
        <f>(H65*64.06/21.927)*'Flow rate'!$G$8/(1000*3600)</f>
        <v>51.16288661</v>
      </c>
      <c r="U65" s="15">
        <f>(I65*64.06/21.927)*'Flow rate'!$H$8/(1000*3600)</f>
        <v>29.49742134</v>
      </c>
      <c r="V65" s="15">
        <f>(J65*64.06/21.927)*'Flow rate'!$I$8/(1000*3600)</f>
        <v>42.51495865</v>
      </c>
      <c r="W65" s="14"/>
    </row>
    <row r="66" ht="15.75" customHeight="1">
      <c r="A66" s="16"/>
      <c r="B66" s="9" t="s">
        <v>16</v>
      </c>
      <c r="C66" s="17">
        <v>89.9462498423429</v>
      </c>
      <c r="D66" s="17">
        <v>102.52557063322308</v>
      </c>
      <c r="E66" s="17">
        <v>98.37497907179149</v>
      </c>
      <c r="F66" s="17">
        <v>134.27436557529143</v>
      </c>
      <c r="G66" s="17">
        <v>112.41306256068933</v>
      </c>
      <c r="H66" s="17">
        <v>79.9475043735403</v>
      </c>
      <c r="I66" s="17">
        <v>40.74227072448857</v>
      </c>
      <c r="J66" s="18">
        <v>53.69922542593971</v>
      </c>
      <c r="K66" s="14"/>
      <c r="L66" s="4"/>
      <c r="M66" s="16"/>
      <c r="N66" s="9" t="s">
        <v>16</v>
      </c>
      <c r="O66" s="15">
        <f>(C66*64.06/21.927)*'Flow rate'!$B$8/(1000*3600)</f>
        <v>104.7022784</v>
      </c>
      <c r="P66" s="15">
        <f>(D66*64.06/21.927)*'Flow rate'!$C$8/(1000*3600)</f>
        <v>116.2426565</v>
      </c>
      <c r="Q66" s="15">
        <f>(E66*64.06/21.927)*'Flow rate'!$D$8/(1000*3600)</f>
        <v>104.1540668</v>
      </c>
      <c r="R66" s="15">
        <f>(F66*64.06/21.927)*'Flow rate'!$E$8/(1000*3600)</f>
        <v>145.5080204</v>
      </c>
      <c r="S66" s="15">
        <f>(G66*64.06/21.927)*'Flow rate'!$F$8/(1000*3600)</f>
        <v>126.217531</v>
      </c>
      <c r="T66" s="15">
        <f>(H66*64.06/21.927)*'Flow rate'!$G$8/(1000*3600)</f>
        <v>85.21552294</v>
      </c>
      <c r="U66" s="15">
        <f>(I66*64.06/21.927)*'Flow rate'!$H$8/(1000*3600)</f>
        <v>44.51081207</v>
      </c>
      <c r="V66" s="15">
        <f>(J66*64.06/21.927)*'Flow rate'!$I$8/(1000*3600)</f>
        <v>55.68342314</v>
      </c>
      <c r="W66" s="14"/>
    </row>
    <row r="67" ht="15.75" customHeight="1">
      <c r="A67" s="16"/>
      <c r="B67" s="9" t="s">
        <v>17</v>
      </c>
      <c r="C67" s="17">
        <v>117.0</v>
      </c>
      <c r="D67" s="17">
        <v>116.0</v>
      </c>
      <c r="E67" s="17">
        <v>118.0</v>
      </c>
      <c r="F67" s="17">
        <v>125.0</v>
      </c>
      <c r="G67" s="17">
        <v>174.0</v>
      </c>
      <c r="H67" s="17">
        <v>135.0</v>
      </c>
      <c r="I67" s="17">
        <v>68.0</v>
      </c>
      <c r="J67" s="18">
        <v>97.0</v>
      </c>
      <c r="K67" s="14"/>
      <c r="L67" s="4"/>
      <c r="M67" s="16"/>
      <c r="N67" s="9" t="s">
        <v>17</v>
      </c>
      <c r="O67" s="15">
        <f>(C67*64.06/21.927)*'Flow rate'!$B$8/(1000*3600)</f>
        <v>136.1943004</v>
      </c>
      <c r="P67" s="15">
        <f>(D67*64.06/21.927)*'Flow rate'!$C$8/(1000*3600)</f>
        <v>131.5198547</v>
      </c>
      <c r="Q67" s="15">
        <f>(E67*64.06/21.927)*'Flow rate'!$D$8/(1000*3600)</f>
        <v>124.9319695</v>
      </c>
      <c r="R67" s="15">
        <f>(F67*64.06/21.927)*'Flow rate'!$E$8/(1000*3600)</f>
        <v>135.4577433</v>
      </c>
      <c r="S67" s="15">
        <f>(G67*64.06/21.927)*'Flow rate'!$F$8/(1000*3600)</f>
        <v>195.3674235</v>
      </c>
      <c r="T67" s="15">
        <f>(H67*64.06/21.927)*'Flow rate'!$G$8/(1000*3600)</f>
        <v>143.8956186</v>
      </c>
      <c r="U67" s="15">
        <f>(I67*64.06/21.927)*'Flow rate'!$H$8/(1000*3600)</f>
        <v>74.28980189</v>
      </c>
      <c r="V67" s="15">
        <f>(J67*64.06/21.927)*'Flow rate'!$I$8/(1000*3600)</f>
        <v>100.5841705</v>
      </c>
      <c r="W67" s="14"/>
    </row>
    <row r="68" ht="15.75" customHeight="1">
      <c r="A68" s="16"/>
      <c r="B68" s="9" t="s">
        <v>18</v>
      </c>
      <c r="C68" s="17">
        <v>96.0</v>
      </c>
      <c r="D68" s="17">
        <v>99.0</v>
      </c>
      <c r="E68" s="17">
        <v>94.0</v>
      </c>
      <c r="F68" s="17">
        <v>103.0</v>
      </c>
      <c r="G68" s="17">
        <v>86.0</v>
      </c>
      <c r="H68" s="17">
        <v>105.0</v>
      </c>
      <c r="I68" s="17">
        <v>68.0</v>
      </c>
      <c r="J68" s="18">
        <v>111.0</v>
      </c>
      <c r="K68" s="14"/>
      <c r="L68" s="4"/>
      <c r="M68" s="16"/>
      <c r="N68" s="9" t="s">
        <v>18</v>
      </c>
      <c r="O68" s="15">
        <f>(C68*64.06/21.927)*'Flow rate'!$B$8/(1000*3600)</f>
        <v>111.7491695</v>
      </c>
      <c r="P68" s="15">
        <f>(D68*64.06/21.927)*'Flow rate'!$C$8/(1000*3600)</f>
        <v>112.2453933</v>
      </c>
      <c r="Q68" s="15">
        <f>(E68*64.06/21.927)*'Flow rate'!$D$8/(1000*3600)</f>
        <v>99.5220774</v>
      </c>
      <c r="R68" s="15">
        <f>(F68*64.06/21.927)*'Flow rate'!$E$8/(1000*3600)</f>
        <v>111.6171805</v>
      </c>
      <c r="S68" s="15">
        <f>(G68*64.06/21.927)*'Flow rate'!$F$8/(1000*3600)</f>
        <v>96.56091045</v>
      </c>
      <c r="T68" s="15">
        <f>(H68*64.06/21.927)*'Flow rate'!$G$8/(1000*3600)</f>
        <v>111.9188145</v>
      </c>
      <c r="U68" s="15">
        <f>(I68*64.06/21.927)*'Flow rate'!$H$8/(1000*3600)</f>
        <v>74.28980189</v>
      </c>
      <c r="V68" s="15">
        <f>(J68*64.06/21.927)*'Flow rate'!$I$8/(1000*3600)</f>
        <v>115.1014734</v>
      </c>
      <c r="W68" s="14"/>
    </row>
    <row r="69" ht="15.75" customHeight="1">
      <c r="A69" s="16"/>
      <c r="B69" s="9" t="s">
        <v>19</v>
      </c>
      <c r="C69" s="17">
        <v>81.0</v>
      </c>
      <c r="D69" s="17">
        <v>77.0</v>
      </c>
      <c r="E69" s="17">
        <v>81.0</v>
      </c>
      <c r="F69" s="17">
        <v>101.0</v>
      </c>
      <c r="G69" s="17">
        <v>83.0</v>
      </c>
      <c r="H69" s="17">
        <v>88.0</v>
      </c>
      <c r="I69" s="17">
        <v>73.0</v>
      </c>
      <c r="J69" s="18">
        <v>91.0</v>
      </c>
      <c r="K69" s="14"/>
      <c r="L69" s="4"/>
      <c r="M69" s="16"/>
      <c r="N69" s="9" t="s">
        <v>19</v>
      </c>
      <c r="O69" s="15">
        <f>(C69*64.06/21.927)*'Flow rate'!$B$8/(1000*3600)</f>
        <v>94.2883618</v>
      </c>
      <c r="P69" s="15">
        <f>(D69*64.06/21.927)*'Flow rate'!$C$8/(1000*3600)</f>
        <v>87.30197255</v>
      </c>
      <c r="Q69" s="15">
        <f>(E69*64.06/21.927)*'Flow rate'!$D$8/(1000*3600)</f>
        <v>85.75838585</v>
      </c>
      <c r="R69" s="15">
        <f>(F69*64.06/21.927)*'Flow rate'!$E$8/(1000*3600)</f>
        <v>109.4498566</v>
      </c>
      <c r="S69" s="15">
        <f>(G69*64.06/21.927)*'Flow rate'!$F$8/(1000*3600)</f>
        <v>93.1925066</v>
      </c>
      <c r="T69" s="15">
        <f>(H69*64.06/21.927)*'Flow rate'!$G$8/(1000*3600)</f>
        <v>93.79862545</v>
      </c>
      <c r="U69" s="15">
        <f>(I69*64.06/21.927)*'Flow rate'!$H$8/(1000*3600)</f>
        <v>79.75228732</v>
      </c>
      <c r="V69" s="15">
        <f>(J69*64.06/21.927)*'Flow rate'!$I$8/(1000*3600)</f>
        <v>94.36246921</v>
      </c>
      <c r="W69" s="14"/>
    </row>
    <row r="70" ht="15.75" customHeight="1">
      <c r="A70" s="16"/>
      <c r="B70" s="9" t="s">
        <v>20</v>
      </c>
      <c r="C70" s="17">
        <v>110.0</v>
      </c>
      <c r="D70" s="17">
        <v>104.0</v>
      </c>
      <c r="E70" s="17">
        <v>71.0</v>
      </c>
      <c r="F70" s="17">
        <v>103.0</v>
      </c>
      <c r="G70" s="17">
        <v>74.0</v>
      </c>
      <c r="H70" s="17">
        <v>77.0</v>
      </c>
      <c r="I70" s="17">
        <v>62.0</v>
      </c>
      <c r="J70" s="18">
        <v>80.0</v>
      </c>
      <c r="K70" s="14"/>
      <c r="L70" s="4"/>
      <c r="M70" s="16"/>
      <c r="N70" s="9" t="s">
        <v>20</v>
      </c>
      <c r="O70" s="15">
        <f>(C70*64.06/21.927)*'Flow rate'!$B$8/(1000*3600)</f>
        <v>128.0459234</v>
      </c>
      <c r="P70" s="15">
        <f>(D70*64.06/21.927)*'Flow rate'!$C$8/(1000*3600)</f>
        <v>117.9143525</v>
      </c>
      <c r="Q70" s="15">
        <f>(E70*64.06/21.927)*'Flow rate'!$D$8/(1000*3600)</f>
        <v>75.1709308</v>
      </c>
      <c r="R70" s="15">
        <f>(F70*64.06/21.927)*'Flow rate'!$E$8/(1000*3600)</f>
        <v>111.6171805</v>
      </c>
      <c r="S70" s="15">
        <f>(G70*64.06/21.927)*'Flow rate'!$F$8/(1000*3600)</f>
        <v>83.08729504</v>
      </c>
      <c r="T70" s="15">
        <f>(H70*64.06/21.927)*'Flow rate'!$G$8/(1000*3600)</f>
        <v>82.07379727</v>
      </c>
      <c r="U70" s="15">
        <f>(I70*64.06/21.927)*'Flow rate'!$H$8/(1000*3600)</f>
        <v>67.73481937</v>
      </c>
      <c r="V70" s="15">
        <f>(J70*64.06/21.927)*'Flow rate'!$I$8/(1000*3600)</f>
        <v>82.95601688</v>
      </c>
      <c r="W70" s="14"/>
    </row>
    <row r="71" ht="15.75" customHeight="1">
      <c r="A71" s="16"/>
      <c r="B71" s="9" t="s">
        <v>21</v>
      </c>
      <c r="C71" s="17">
        <v>85.0</v>
      </c>
      <c r="D71" s="17">
        <v>70.0</v>
      </c>
      <c r="E71" s="17">
        <v>78.0</v>
      </c>
      <c r="F71" s="17">
        <v>112.0</v>
      </c>
      <c r="G71" s="17">
        <v>56.0</v>
      </c>
      <c r="H71" s="17">
        <v>72.0</v>
      </c>
      <c r="I71" s="17">
        <v>47.0</v>
      </c>
      <c r="J71" s="18">
        <v>78.0</v>
      </c>
      <c r="K71" s="14"/>
      <c r="L71" s="4"/>
      <c r="M71" s="16"/>
      <c r="N71" s="9" t="s">
        <v>21</v>
      </c>
      <c r="O71" s="15">
        <f>(C71*64.06/21.927)*'Flow rate'!$B$8/(1000*3600)</f>
        <v>98.9445772</v>
      </c>
      <c r="P71" s="15">
        <f>(D71*64.06/21.927)*'Flow rate'!$C$8/(1000*3600)</f>
        <v>79.36542959</v>
      </c>
      <c r="Q71" s="15">
        <f>(E71*64.06/21.927)*'Flow rate'!$D$8/(1000*3600)</f>
        <v>82.58214933</v>
      </c>
      <c r="R71" s="15">
        <f>(F71*64.06/21.927)*'Flow rate'!$E$8/(1000*3600)</f>
        <v>121.370138</v>
      </c>
      <c r="S71" s="15">
        <f>(G71*64.06/21.927)*'Flow rate'!$F$8/(1000*3600)</f>
        <v>62.87687192</v>
      </c>
      <c r="T71" s="15">
        <f>(H71*64.06/21.927)*'Flow rate'!$G$8/(1000*3600)</f>
        <v>76.74432991</v>
      </c>
      <c r="U71" s="15">
        <f>(I71*64.06/21.927)*'Flow rate'!$H$8/(1000*3600)</f>
        <v>51.34736307</v>
      </c>
      <c r="V71" s="15">
        <f>(J71*64.06/21.927)*'Flow rate'!$I$8/(1000*3600)</f>
        <v>80.88211646</v>
      </c>
      <c r="W71" s="14"/>
    </row>
    <row r="72" ht="15.75" customHeight="1">
      <c r="A72" s="16"/>
      <c r="B72" s="9" t="s">
        <v>22</v>
      </c>
      <c r="C72" s="17">
        <v>94.0</v>
      </c>
      <c r="D72" s="17">
        <v>66.0</v>
      </c>
      <c r="E72" s="17">
        <v>80.0</v>
      </c>
      <c r="F72" s="17">
        <v>101.0</v>
      </c>
      <c r="G72" s="17">
        <v>82.0</v>
      </c>
      <c r="H72" s="17">
        <v>102.0</v>
      </c>
      <c r="I72" s="17">
        <v>49.0</v>
      </c>
      <c r="J72" s="18">
        <v>88.0</v>
      </c>
      <c r="K72" s="14"/>
      <c r="L72" s="4"/>
      <c r="M72" s="16"/>
      <c r="N72" s="9" t="s">
        <v>22</v>
      </c>
      <c r="O72" s="15">
        <f>(C72*64.06/21.927)*'Flow rate'!$B$8/(1000*3600)</f>
        <v>109.4210618</v>
      </c>
      <c r="P72" s="15">
        <f>(D72*64.06/21.927)*'Flow rate'!$C$8/(1000*3600)</f>
        <v>74.83026218</v>
      </c>
      <c r="Q72" s="15">
        <f>(E72*64.06/21.927)*'Flow rate'!$D$8/(1000*3600)</f>
        <v>84.69964034</v>
      </c>
      <c r="R72" s="15">
        <f>(F72*64.06/21.927)*'Flow rate'!$E$8/(1000*3600)</f>
        <v>109.4498566</v>
      </c>
      <c r="S72" s="15">
        <f>(G72*64.06/21.927)*'Flow rate'!$F$8/(1000*3600)</f>
        <v>92.06970531</v>
      </c>
      <c r="T72" s="15">
        <f>(H72*64.06/21.927)*'Flow rate'!$G$8/(1000*3600)</f>
        <v>108.721134</v>
      </c>
      <c r="U72" s="15">
        <f>(I72*64.06/21.927)*'Flow rate'!$H$8/(1000*3600)</f>
        <v>53.53235724</v>
      </c>
      <c r="V72" s="15">
        <f>(J72*64.06/21.927)*'Flow rate'!$I$8/(1000*3600)</f>
        <v>91.25161857</v>
      </c>
      <c r="W72" s="14"/>
    </row>
    <row r="73" ht="15.75" customHeight="1">
      <c r="A73" s="16"/>
      <c r="B73" s="9" t="s">
        <v>23</v>
      </c>
      <c r="C73" s="17">
        <v>100.0</v>
      </c>
      <c r="D73" s="17">
        <v>85.0</v>
      </c>
      <c r="E73" s="17">
        <v>109.0</v>
      </c>
      <c r="F73" s="17">
        <v>128.0</v>
      </c>
      <c r="G73" s="17">
        <v>120.0</v>
      </c>
      <c r="H73" s="17">
        <v>110.0</v>
      </c>
      <c r="I73" s="17">
        <v>52.0</v>
      </c>
      <c r="J73" s="18">
        <v>88.0</v>
      </c>
      <c r="K73" s="14"/>
      <c r="L73" s="4"/>
      <c r="M73" s="16"/>
      <c r="N73" s="9" t="s">
        <v>23</v>
      </c>
      <c r="O73" s="15">
        <f>(C73*64.06/21.927)*'Flow rate'!$B$8/(1000*3600)</f>
        <v>116.4053849</v>
      </c>
      <c r="P73" s="15">
        <f>(D73*64.06/21.927)*'Flow rate'!$C$8/(1000*3600)</f>
        <v>96.37230736</v>
      </c>
      <c r="Q73" s="15">
        <f>(E73*64.06/21.927)*'Flow rate'!$D$8/(1000*3600)</f>
        <v>115.40326</v>
      </c>
      <c r="R73" s="15">
        <f>(F73*64.06/21.927)*'Flow rate'!$E$8/(1000*3600)</f>
        <v>138.7087291</v>
      </c>
      <c r="S73" s="15">
        <f>(G73*64.06/21.927)*'Flow rate'!$F$8/(1000*3600)</f>
        <v>134.7361541</v>
      </c>
      <c r="T73" s="15">
        <f>(H73*64.06/21.927)*'Flow rate'!$G$8/(1000*3600)</f>
        <v>117.2482818</v>
      </c>
      <c r="U73" s="15">
        <f>(I73*64.06/21.927)*'Flow rate'!$H$8/(1000*3600)</f>
        <v>56.8098485</v>
      </c>
      <c r="V73" s="15">
        <f>(J73*64.06/21.927)*'Flow rate'!$I$8/(1000*3600)</f>
        <v>91.25161857</v>
      </c>
      <c r="W73" s="14"/>
    </row>
    <row r="74" ht="15.75" customHeight="1">
      <c r="A74" s="16"/>
      <c r="B74" s="9" t="s">
        <v>24</v>
      </c>
      <c r="C74" s="17">
        <v>97.0</v>
      </c>
      <c r="D74" s="17">
        <v>84.0</v>
      </c>
      <c r="E74" s="17">
        <v>94.0</v>
      </c>
      <c r="F74" s="17">
        <v>91.0</v>
      </c>
      <c r="G74" s="17">
        <v>126.0</v>
      </c>
      <c r="H74" s="17">
        <v>52.0</v>
      </c>
      <c r="I74" s="17">
        <v>27.0</v>
      </c>
      <c r="J74" s="18">
        <v>38.0</v>
      </c>
      <c r="K74" s="14"/>
      <c r="L74" s="4"/>
      <c r="M74" s="16"/>
      <c r="N74" s="9" t="s">
        <v>24</v>
      </c>
      <c r="O74" s="15">
        <f>(C74*64.06/21.927)*'Flow rate'!$B$8/(1000*3600)</f>
        <v>112.9132234</v>
      </c>
      <c r="P74" s="15">
        <f>(D74*64.06/21.927)*'Flow rate'!$C$8/(1000*3600)</f>
        <v>95.2385155</v>
      </c>
      <c r="Q74" s="15">
        <f>(E74*64.06/21.927)*'Flow rate'!$D$8/(1000*3600)</f>
        <v>99.5220774</v>
      </c>
      <c r="R74" s="15">
        <f>(F74*64.06/21.927)*'Flow rate'!$E$8/(1000*3600)</f>
        <v>98.61323713</v>
      </c>
      <c r="S74" s="15">
        <f>(G74*64.06/21.927)*'Flow rate'!$F$8/(1000*3600)</f>
        <v>141.4729618</v>
      </c>
      <c r="T74" s="15">
        <f>(H74*64.06/21.927)*'Flow rate'!$G$8/(1000*3600)</f>
        <v>55.42646049</v>
      </c>
      <c r="U74" s="15">
        <f>(I74*64.06/21.927)*'Flow rate'!$H$8/(1000*3600)</f>
        <v>29.49742134</v>
      </c>
      <c r="V74" s="15">
        <f>(J74*64.06/21.927)*'Flow rate'!$I$8/(1000*3600)</f>
        <v>39.40410802</v>
      </c>
      <c r="W74" s="14"/>
    </row>
    <row r="75" ht="15.75" customHeight="1">
      <c r="A75" s="23"/>
      <c r="B75" s="9" t="s">
        <v>25</v>
      </c>
      <c r="C75" s="17">
        <v>83.0</v>
      </c>
      <c r="D75" s="17">
        <v>73.0</v>
      </c>
      <c r="E75" s="17">
        <v>58.0</v>
      </c>
      <c r="F75" s="17">
        <v>83.0</v>
      </c>
      <c r="G75" s="17">
        <v>121.0</v>
      </c>
      <c r="H75" s="17">
        <v>70.0</v>
      </c>
      <c r="I75" s="17">
        <v>28.0</v>
      </c>
      <c r="J75" s="18">
        <v>36.0</v>
      </c>
      <c r="K75" s="14"/>
      <c r="L75" s="4"/>
      <c r="M75" s="23"/>
      <c r="N75" s="9" t="s">
        <v>25</v>
      </c>
      <c r="O75" s="15">
        <f>(C75*64.06/21.927)*'Flow rate'!$B$8/(1000*3600)</f>
        <v>96.6164695</v>
      </c>
      <c r="P75" s="15">
        <f>(D75*64.06/21.927)*'Flow rate'!$C$8/(1000*3600)</f>
        <v>82.76680514</v>
      </c>
      <c r="Q75" s="15">
        <f>(E75*64.06/21.927)*'Flow rate'!$D$8/(1000*3600)</f>
        <v>61.40723925</v>
      </c>
      <c r="R75" s="15">
        <f>(F75*64.06/21.927)*'Flow rate'!$E$8/(1000*3600)</f>
        <v>89.94394156</v>
      </c>
      <c r="S75" s="15">
        <f>(G75*64.06/21.927)*'Flow rate'!$F$8/(1000*3600)</f>
        <v>135.8589554</v>
      </c>
      <c r="T75" s="15">
        <f>(H75*64.06/21.927)*'Flow rate'!$G$8/(1000*3600)</f>
        <v>74.61254297</v>
      </c>
      <c r="U75" s="15">
        <f>(I75*64.06/21.927)*'Flow rate'!$H$8/(1000*3600)</f>
        <v>30.58991842</v>
      </c>
      <c r="V75" s="15">
        <f>(J75*64.06/21.927)*'Flow rate'!$I$8/(1000*3600)</f>
        <v>37.3302076</v>
      </c>
      <c r="W75" s="14"/>
    </row>
    <row r="76" ht="15.75" customHeight="1">
      <c r="A76" s="10">
        <v>2558.0</v>
      </c>
      <c r="B76" s="9" t="s">
        <v>13</v>
      </c>
      <c r="C76" s="17">
        <v>77.13142269140236</v>
      </c>
      <c r="D76" s="17">
        <v>84.77643764126367</v>
      </c>
      <c r="E76" s="17">
        <v>68.54698883962095</v>
      </c>
      <c r="F76" s="17">
        <v>100.7843607871907</v>
      </c>
      <c r="G76" s="17">
        <v>105.87864046426019</v>
      </c>
      <c r="H76" s="17">
        <v>74.13527987766136</v>
      </c>
      <c r="I76" s="17">
        <v>36.01460398734068</v>
      </c>
      <c r="J76" s="18">
        <v>36.653489884033206</v>
      </c>
      <c r="K76" s="14"/>
      <c r="L76" s="4"/>
      <c r="M76" s="10">
        <v>2558.0</v>
      </c>
      <c r="N76" s="9" t="s">
        <v>13</v>
      </c>
      <c r="O76" s="15">
        <f>(C76*64.06/21.927)*'Flow rate'!$B$9/(1000*3600)</f>
        <v>87.05016978</v>
      </c>
      <c r="P76" s="15">
        <f>(D76*64.06/21.927)*'Flow rate'!$C$9/(1000*3600)</f>
        <v>100.310555</v>
      </c>
      <c r="Q76" s="15">
        <f>(E76*64.06/21.927)*'Flow rate'!$D$9/(1000*3600)</f>
        <v>74.79066877</v>
      </c>
      <c r="R76" s="15">
        <f>(F76*64.06/21.927)*'Flow rate'!$E$9/(1000*3600)</f>
        <v>106.9371482</v>
      </c>
      <c r="S76" s="15">
        <f>(G76*64.06/21.927)*'Flow rate'!$F$9/(1000*3600)</f>
        <v>110.519446</v>
      </c>
      <c r="T76" s="15">
        <f>(H76*64.06/21.927)*'Flow rate'!$G$9/(1000*3600)</f>
        <v>77.53488907</v>
      </c>
      <c r="U76" s="15">
        <f>(I76*64.06/21.927)*'Flow rate'!$H$9/(1000*3600)</f>
        <v>33.00158456</v>
      </c>
      <c r="V76" s="15">
        <f>(J76*64.06/21.927)*'Flow rate'!$I$9/(1000*3600)</f>
        <v>33.30821953</v>
      </c>
      <c r="W76" s="14"/>
    </row>
    <row r="77" ht="15.75" customHeight="1">
      <c r="A77" s="16"/>
      <c r="B77" s="9" t="s">
        <v>14</v>
      </c>
      <c r="C77" s="17">
        <v>77.98348773324574</v>
      </c>
      <c r="D77" s="17">
        <v>88.95829907770498</v>
      </c>
      <c r="E77" s="17">
        <v>85.79318083796842</v>
      </c>
      <c r="F77" s="17">
        <v>115.95656729412356</v>
      </c>
      <c r="G77" s="17">
        <v>98.26611961853202</v>
      </c>
      <c r="H77" s="17">
        <v>108.04868936726884</v>
      </c>
      <c r="I77" s="17">
        <v>43.57978866713867</v>
      </c>
      <c r="J77" s="18">
        <v>69.97214269196445</v>
      </c>
      <c r="K77" s="14"/>
      <c r="L77" s="4"/>
      <c r="M77" s="16"/>
      <c r="N77" s="9" t="s">
        <v>14</v>
      </c>
      <c r="O77" s="15">
        <f>(C77*64.06/21.927)*'Flow rate'!$B$9/(1000*3600)</f>
        <v>88.01180647</v>
      </c>
      <c r="P77" s="15">
        <f>(D77*64.06/21.927)*'Flow rate'!$C$9/(1000*3600)</f>
        <v>105.2586851</v>
      </c>
      <c r="Q77" s="15">
        <f>(E77*64.06/21.927)*'Flow rate'!$D$9/(1000*3600)</f>
        <v>93.60774965</v>
      </c>
      <c r="R77" s="15">
        <f>(F77*64.06/21.927)*'Flow rate'!$E$9/(1000*3600)</f>
        <v>123.0356032</v>
      </c>
      <c r="S77" s="15">
        <f>(G77*64.06/21.927)*'Flow rate'!$F$9/(1000*3600)</f>
        <v>102.573258</v>
      </c>
      <c r="T77" s="15">
        <f>(H77*64.06/21.927)*'Flow rate'!$G$9/(1000*3600)</f>
        <v>113.0034601</v>
      </c>
      <c r="U77" s="15">
        <f>(I77*64.06/21.927)*'Flow rate'!$H$9/(1000*3600)</f>
        <v>39.93385797</v>
      </c>
      <c r="V77" s="15">
        <f>(J77*64.06/21.927)*'Flow rate'!$I$9/(1000*3600)</f>
        <v>63.58596404</v>
      </c>
      <c r="W77" s="14"/>
    </row>
    <row r="78" ht="15.75" customHeight="1">
      <c r="A78" s="16"/>
      <c r="B78" s="9" t="s">
        <v>16</v>
      </c>
      <c r="C78" s="17">
        <v>85.45989031931298</v>
      </c>
      <c r="D78" s="17">
        <v>105.97410070416855</v>
      </c>
      <c r="E78" s="17">
        <v>121.02362084171655</v>
      </c>
      <c r="F78" s="17">
        <v>131.8933200080041</v>
      </c>
      <c r="G78" s="17">
        <v>143.2155190985981</v>
      </c>
      <c r="H78" s="17">
        <v>135.5836562760991</v>
      </c>
      <c r="I78" s="17"/>
      <c r="J78" s="18">
        <v>107.52591499460704</v>
      </c>
      <c r="K78" s="14"/>
      <c r="L78" s="4"/>
      <c r="M78" s="16"/>
      <c r="N78" s="9" t="s">
        <v>16</v>
      </c>
      <c r="O78" s="15">
        <f>(C78*64.06/21.927)*'Flow rate'!$B$9/(1000*3600)</f>
        <v>96.44964013</v>
      </c>
      <c r="P78" s="15">
        <f>(D78*64.06/21.927)*'Flow rate'!$C$9/(1000*3600)</f>
        <v>125.3923986</v>
      </c>
      <c r="Q78" s="15">
        <f>(E78*64.06/21.927)*'Flow rate'!$D$9/(1000*3600)</f>
        <v>132.0471941</v>
      </c>
      <c r="R78" s="15">
        <f>(F78*64.06/21.927)*'Flow rate'!$E$9/(1000*3600)</f>
        <v>139.9452792</v>
      </c>
      <c r="S78" s="15">
        <f>(G78*64.06/21.927)*'Flow rate'!$F$9/(1000*3600)</f>
        <v>149.4928511</v>
      </c>
      <c r="T78" s="15">
        <f>(H78*64.06/21.927)*'Flow rate'!$G$9/(1000*3600)</f>
        <v>141.8010934</v>
      </c>
      <c r="U78" s="15">
        <f>(I78*64.06/21.927)*'Flow rate'!$H$9/(1000*3600)</f>
        <v>0</v>
      </c>
      <c r="V78" s="15">
        <f>(J78*64.06/21.927)*'Flow rate'!$I$9/(1000*3600)</f>
        <v>97.71229951</v>
      </c>
      <c r="W78" s="14"/>
    </row>
    <row r="79" ht="15.75" customHeight="1">
      <c r="A79" s="16"/>
      <c r="B79" s="9" t="s">
        <v>17</v>
      </c>
      <c r="C79" s="17">
        <v>115.6508736302165</v>
      </c>
      <c r="D79" s="17">
        <v>123.39333913202785</v>
      </c>
      <c r="E79" s="17">
        <v>110.29034053641551</v>
      </c>
      <c r="F79" s="17">
        <v>102.65036362356426</v>
      </c>
      <c r="G79" s="17">
        <v>104.84614767965826</v>
      </c>
      <c r="H79" s="17">
        <v>112.77614996604076</v>
      </c>
      <c r="I79" s="17"/>
      <c r="J79" s="18">
        <v>90.29450187196595</v>
      </c>
      <c r="K79" s="14"/>
      <c r="L79" s="4"/>
      <c r="M79" s="16"/>
      <c r="N79" s="9" t="s">
        <v>17</v>
      </c>
      <c r="O79" s="15">
        <f>(C79*64.06/21.927)*'Flow rate'!$B$9/(1000*3600)</f>
        <v>130.5230454</v>
      </c>
      <c r="P79" s="15">
        <f>(D79*64.06/21.927)*'Flow rate'!$C$9/(1000*3600)</f>
        <v>146.0034731</v>
      </c>
      <c r="Q79" s="15">
        <f>(E79*64.06/21.927)*'Flow rate'!$D$9/(1000*3600)</f>
        <v>120.3362608</v>
      </c>
      <c r="R79" s="15">
        <f>(F79*64.06/21.927)*'Flow rate'!$E$9/(1000*3600)</f>
        <v>108.9170687</v>
      </c>
      <c r="S79" s="15">
        <f>(G79*64.06/21.927)*'Flow rate'!$F$9/(1000*3600)</f>
        <v>109.4416977</v>
      </c>
      <c r="T79" s="15">
        <f>(H79*64.06/21.927)*'Flow rate'!$G$9/(1000*3600)</f>
        <v>117.9477071</v>
      </c>
      <c r="U79" s="15">
        <f>(I79*64.06/21.927)*'Flow rate'!$H$9/(1000*3600)</f>
        <v>0</v>
      </c>
      <c r="V79" s="15">
        <f>(J79*64.06/21.927)*'Flow rate'!$I$9/(1000*3600)</f>
        <v>82.05355343</v>
      </c>
      <c r="W79" s="14"/>
    </row>
    <row r="80" ht="15.75" customHeight="1">
      <c r="A80" s="16"/>
      <c r="B80" s="9" t="s">
        <v>18</v>
      </c>
      <c r="C80" s="17">
        <v>131.15989089609238</v>
      </c>
      <c r="D80" s="17">
        <v>132.47212034823926</v>
      </c>
      <c r="E80" s="17">
        <v>159.688663019007</v>
      </c>
      <c r="F80" s="17">
        <v>144.1830807478861</v>
      </c>
      <c r="G80" s="17">
        <v>123.36950073830515</v>
      </c>
      <c r="H80" s="17">
        <v>152.5408976364306</v>
      </c>
      <c r="I80" s="17">
        <v>112.60696252623987</v>
      </c>
      <c r="J80" s="18">
        <v>120.50106194816716</v>
      </c>
      <c r="K80" s="14"/>
      <c r="L80" s="4"/>
      <c r="M80" s="16"/>
      <c r="N80" s="9" t="s">
        <v>18</v>
      </c>
      <c r="O80" s="15">
        <f>(C80*64.06/21.927)*'Flow rate'!$B$9/(1000*3600)</f>
        <v>148.0264511</v>
      </c>
      <c r="P80" s="15">
        <f>(D80*64.06/21.927)*'Flow rate'!$C$9/(1000*3600)</f>
        <v>156.7458162</v>
      </c>
      <c r="Q80" s="15">
        <f>(E80*64.06/21.927)*'Flow rate'!$D$9/(1000*3600)</f>
        <v>174.2340853</v>
      </c>
      <c r="R80" s="15">
        <f>(F80*64.06/21.927)*'Flow rate'!$E$9/(1000*3600)</f>
        <v>152.9853179</v>
      </c>
      <c r="S80" s="15">
        <f>(G80*64.06/21.927)*'Flow rate'!$F$9/(1000*3600)</f>
        <v>128.7769546</v>
      </c>
      <c r="T80" s="15">
        <f>(H80*64.06/21.927)*'Flow rate'!$G$9/(1000*3600)</f>
        <v>159.5359402</v>
      </c>
      <c r="U80" s="15">
        <f>(I80*64.06/21.927)*'Flow rate'!$H$9/(1000*3600)</f>
        <v>103.1861463</v>
      </c>
      <c r="V80" s="15">
        <f>(J80*64.06/21.927)*'Flow rate'!$I$9/(1000*3600)</f>
        <v>109.503238</v>
      </c>
      <c r="W80" s="14"/>
    </row>
    <row r="81" ht="15.75" customHeight="1">
      <c r="A81" s="16"/>
      <c r="B81" s="9" t="s">
        <v>19</v>
      </c>
      <c r="C81" s="17">
        <v>107.95984500524273</v>
      </c>
      <c r="D81" s="17">
        <v>100.060736106087</v>
      </c>
      <c r="E81" s="17">
        <v>123.819244925039</v>
      </c>
      <c r="F81" s="17"/>
      <c r="G81" s="17">
        <v>115.00629633222499</v>
      </c>
      <c r="H81" s="17">
        <v>137.75014507340137</v>
      </c>
      <c r="I81" s="17">
        <v>121.01739474181</v>
      </c>
      <c r="J81" s="18">
        <v>107.71901200718261</v>
      </c>
      <c r="K81" s="14"/>
      <c r="L81" s="4"/>
      <c r="M81" s="16"/>
      <c r="N81" s="9" t="s">
        <v>19</v>
      </c>
      <c r="O81" s="15">
        <f>(C81*64.06/21.927)*'Flow rate'!$B$9/(1000*3600)</f>
        <v>121.8429858</v>
      </c>
      <c r="P81" s="15">
        <f>(D81*64.06/21.927)*'Flow rate'!$C$9/(1000*3600)</f>
        <v>118.3954911</v>
      </c>
      <c r="Q81" s="15">
        <f>(E81*64.06/21.927)*'Flow rate'!$D$9/(1000*3600)</f>
        <v>135.0974607</v>
      </c>
      <c r="R81" s="15">
        <f>(F81*64.06/21.927)*'Flow rate'!$E$9/(1000*3600)</f>
        <v>0</v>
      </c>
      <c r="S81" s="15">
        <f>(G81*64.06/21.927)*'Flow rate'!$F$9/(1000*3600)</f>
        <v>120.0471795</v>
      </c>
      <c r="T81" s="15">
        <f>(H81*64.06/21.927)*'Flow rate'!$G$9/(1000*3600)</f>
        <v>144.0669305</v>
      </c>
      <c r="U81" s="15">
        <f>(I81*64.06/21.927)*'Flow rate'!$H$9/(1000*3600)</f>
        <v>110.8929529</v>
      </c>
      <c r="V81" s="15">
        <f>(J81*64.06/21.927)*'Flow rate'!$I$9/(1000*3600)</f>
        <v>97.88777305</v>
      </c>
      <c r="W81" s="14"/>
    </row>
    <row r="82" ht="15.75" customHeight="1">
      <c r="A82" s="16"/>
      <c r="B82" s="9" t="s">
        <v>20</v>
      </c>
      <c r="C82" s="17">
        <v>122.89719358522115</v>
      </c>
      <c r="D82" s="17">
        <v>106.82052261943993</v>
      </c>
      <c r="E82" s="17">
        <v>105.67238517725632</v>
      </c>
      <c r="F82" s="17"/>
      <c r="G82" s="17">
        <v>131.12213658937782</v>
      </c>
      <c r="H82" s="17">
        <v>110.39392226478162</v>
      </c>
      <c r="I82" s="17">
        <v>110.14059167807895</v>
      </c>
      <c r="J82" s="18">
        <v>135.21576065448937</v>
      </c>
      <c r="K82" s="14"/>
      <c r="L82" s="4"/>
      <c r="M82" s="16"/>
      <c r="N82" s="9" t="s">
        <v>20</v>
      </c>
      <c r="O82" s="15">
        <f>(C82*64.06/21.927)*'Flow rate'!$B$9/(1000*3600)</f>
        <v>138.7012088</v>
      </c>
      <c r="P82" s="15">
        <f>(D82*64.06/21.927)*'Flow rate'!$C$9/(1000*3600)</f>
        <v>126.3939157</v>
      </c>
      <c r="Q82" s="15">
        <f>(E82*64.06/21.927)*'Flow rate'!$D$9/(1000*3600)</f>
        <v>115.2976738</v>
      </c>
      <c r="R82" s="15">
        <f>(F82*64.06/21.927)*'Flow rate'!$E$9/(1000*3600)</f>
        <v>0</v>
      </c>
      <c r="S82" s="15">
        <f>(G82*64.06/21.927)*'Flow rate'!$F$9/(1000*3600)</f>
        <v>136.8693991</v>
      </c>
      <c r="T82" s="15">
        <f>(H82*64.06/21.927)*'Flow rate'!$G$9/(1000*3600)</f>
        <v>115.456238</v>
      </c>
      <c r="U82" s="15">
        <f>(I82*64.06/21.927)*'Flow rate'!$H$9/(1000*3600)</f>
        <v>100.9261146</v>
      </c>
      <c r="V82" s="15">
        <f>(J82*64.06/21.927)*'Flow rate'!$I$9/(1000*3600)</f>
        <v>122.8749637</v>
      </c>
      <c r="W82" s="14"/>
    </row>
    <row r="83" ht="15.75" customHeight="1">
      <c r="A83" s="16"/>
      <c r="B83" s="9" t="s">
        <v>21</v>
      </c>
      <c r="C83" s="17">
        <v>103.44493450516592</v>
      </c>
      <c r="D83" s="17">
        <v>93.89841081993713</v>
      </c>
      <c r="E83" s="17"/>
      <c r="F83" s="17"/>
      <c r="G83" s="17">
        <v>123.00530571274484</v>
      </c>
      <c r="H83" s="17">
        <v>104.02422855172318</v>
      </c>
      <c r="I83" s="17">
        <v>102.34129964047176</v>
      </c>
      <c r="J83" s="18">
        <v>146.12464937186968</v>
      </c>
      <c r="K83" s="14"/>
      <c r="L83" s="4"/>
      <c r="M83" s="16"/>
      <c r="N83" s="9" t="s">
        <v>21</v>
      </c>
      <c r="O83" s="15">
        <f>(C83*64.06/21.927)*'Flow rate'!$B$9/(1000*3600)</f>
        <v>116.7474785</v>
      </c>
      <c r="P83" s="15">
        <f>(D83*64.06/21.927)*'Flow rate'!$C$9/(1000*3600)</f>
        <v>111.1040044</v>
      </c>
      <c r="Q83" s="15">
        <f>(E83*64.06/21.927)*'Flow rate'!$D$9/(1000*3600)</f>
        <v>0</v>
      </c>
      <c r="R83" s="15">
        <f>(F83*64.06/21.927)*'Flow rate'!$E$9/(1000*3600)</f>
        <v>0</v>
      </c>
      <c r="S83" s="15">
        <f>(G83*64.06/21.927)*'Flow rate'!$F$9/(1000*3600)</f>
        <v>128.3967964</v>
      </c>
      <c r="T83" s="15">
        <f>(H83*64.06/21.927)*'Flow rate'!$G$9/(1000*3600)</f>
        <v>108.7944503</v>
      </c>
      <c r="U83" s="15">
        <f>(I83*64.06/21.927)*'Flow rate'!$H$9/(1000*3600)</f>
        <v>93.77931949</v>
      </c>
      <c r="V83" s="15">
        <f>(J83*64.06/21.927)*'Flow rate'!$I$9/(1000*3600)</f>
        <v>132.788226</v>
      </c>
      <c r="W83" s="14"/>
    </row>
    <row r="84" ht="15.75" customHeight="1">
      <c r="A84" s="16"/>
      <c r="B84" s="9" t="s">
        <v>22</v>
      </c>
      <c r="C84" s="17">
        <v>74.85132759161587</v>
      </c>
      <c r="D84" s="17">
        <v>67.48112527191276</v>
      </c>
      <c r="E84" s="17">
        <v>84.02895329471271</v>
      </c>
      <c r="F84" s="17">
        <v>96.16497453754062</v>
      </c>
      <c r="G84" s="17">
        <v>91.08744734445246</v>
      </c>
      <c r="H84" s="17">
        <v>107.90655081650975</v>
      </c>
      <c r="I84" s="17">
        <v>102.14942109029079</v>
      </c>
      <c r="J84" s="18">
        <v>146.98076239097637</v>
      </c>
      <c r="K84" s="14"/>
      <c r="L84" s="4"/>
      <c r="M84" s="16"/>
      <c r="N84" s="9" t="s">
        <v>22</v>
      </c>
      <c r="O84" s="15">
        <f>(C84*64.06/21.927)*'Flow rate'!$B$9/(1000*3600)</f>
        <v>84.47686491</v>
      </c>
      <c r="P84" s="15">
        <f>(D84*64.06/21.927)*'Flow rate'!$C$9/(1000*3600)</f>
        <v>79.84611428</v>
      </c>
      <c r="Q84" s="15">
        <f>(E84*64.06/21.927)*'Flow rate'!$D$9/(1000*3600)</f>
        <v>91.68282545</v>
      </c>
      <c r="R84" s="15">
        <f>(F84*64.06/21.927)*'Flow rate'!$E$9/(1000*3600)</f>
        <v>102.0357529</v>
      </c>
      <c r="S84" s="15">
        <f>(G84*64.06/21.927)*'Flow rate'!$F$9/(1000*3600)</f>
        <v>95.0799347</v>
      </c>
      <c r="T84" s="15">
        <f>(H84*64.06/21.927)*'Flow rate'!$G$9/(1000*3600)</f>
        <v>112.8548036</v>
      </c>
      <c r="U84" s="15">
        <f>(I84*64.06/21.927)*'Flow rate'!$H$9/(1000*3600)</f>
        <v>93.6034937</v>
      </c>
      <c r="V84" s="15">
        <f>(J84*64.06/21.927)*'Flow rate'!$I$9/(1000*3600)</f>
        <v>133.5662038</v>
      </c>
      <c r="W84" s="14"/>
    </row>
    <row r="85" ht="15.75" customHeight="1">
      <c r="A85" s="16"/>
      <c r="B85" s="9" t="s">
        <v>23</v>
      </c>
      <c r="C85" s="17">
        <v>73.90148433216252</v>
      </c>
      <c r="D85" s="17">
        <v>66.63420139093519</v>
      </c>
      <c r="E85" s="17">
        <v>84.10034661868136</v>
      </c>
      <c r="F85" s="17">
        <v>101.34012353296595</v>
      </c>
      <c r="G85" s="17">
        <v>97.24154775267908</v>
      </c>
      <c r="H85" s="17">
        <v>81.76897540924654</v>
      </c>
      <c r="I85" s="17">
        <v>107.09892908969707</v>
      </c>
      <c r="J85" s="18">
        <v>133.25078363549974</v>
      </c>
      <c r="K85" s="14"/>
      <c r="L85" s="4"/>
      <c r="M85" s="16"/>
      <c r="N85" s="9" t="s">
        <v>23</v>
      </c>
      <c r="O85" s="15">
        <f>(C85*64.06/21.927)*'Flow rate'!$B$9/(1000*3600)</f>
        <v>83.40487616</v>
      </c>
      <c r="P85" s="15">
        <f>(D85*64.06/21.927)*'Flow rate'!$C$9/(1000*3600)</f>
        <v>78.84400323</v>
      </c>
      <c r="Q85" s="15">
        <f>(E85*64.06/21.927)*'Flow rate'!$D$9/(1000*3600)</f>
        <v>91.76072171</v>
      </c>
      <c r="R85" s="15">
        <f>(F85*64.06/21.927)*'Flow rate'!$E$9/(1000*3600)</f>
        <v>107.5268397</v>
      </c>
      <c r="S85" s="15">
        <f>(G85*64.06/21.927)*'Flow rate'!$F$9/(1000*3600)</f>
        <v>101.5037777</v>
      </c>
      <c r="T85" s="15">
        <f>(H85*64.06/21.927)*'Flow rate'!$G$9/(1000*3600)</f>
        <v>85.51864171</v>
      </c>
      <c r="U85" s="15">
        <f>(I85*64.06/21.927)*'Flow rate'!$H$9/(1000*3600)</f>
        <v>98.13892069</v>
      </c>
      <c r="V85" s="15">
        <f>(J85*64.06/21.927)*'Flow rate'!$I$9/(1000*3600)</f>
        <v>121.0893251</v>
      </c>
      <c r="W85" s="14"/>
    </row>
    <row r="86" ht="15.75" customHeight="1">
      <c r="A86" s="16"/>
      <c r="B86" s="9" t="s">
        <v>24</v>
      </c>
      <c r="C86" s="17">
        <v>62.0</v>
      </c>
      <c r="D86" s="17">
        <v>54.0</v>
      </c>
      <c r="E86" s="17">
        <v>91.0</v>
      </c>
      <c r="F86" s="17">
        <v>60.0</v>
      </c>
      <c r="G86" s="17">
        <v>108.0</v>
      </c>
      <c r="H86" s="17">
        <v>88.0</v>
      </c>
      <c r="I86" s="17">
        <v>88.0</v>
      </c>
      <c r="J86" s="18"/>
      <c r="K86" s="14"/>
      <c r="L86" s="4"/>
      <c r="M86" s="16"/>
      <c r="N86" s="9" t="s">
        <v>24</v>
      </c>
      <c r="O86" s="15">
        <f>(C86*64.06/21.927)*'Flow rate'!$B$9/(1000*3600)</f>
        <v>69.97291555</v>
      </c>
      <c r="P86" s="15">
        <f>(D86*64.06/21.927)*'Flow rate'!$C$9/(1000*3600)</f>
        <v>63.89475803</v>
      </c>
      <c r="Q86" s="15">
        <f>(E86*64.06/21.927)*'Flow rate'!$D$9/(1000*3600)</f>
        <v>99.28883782</v>
      </c>
      <c r="R86" s="15">
        <f>(F86*64.06/21.927)*'Flow rate'!$E$9/(1000*3600)</f>
        <v>63.66294177</v>
      </c>
      <c r="S86" s="15">
        <f>(G86*64.06/21.927)*'Flow rate'!$F$9/(1000*3600)</f>
        <v>112.7337877</v>
      </c>
      <c r="T86" s="15">
        <f>(H86*64.06/21.927)*'Flow rate'!$G$9/(1000*3600)</f>
        <v>92.03540135</v>
      </c>
      <c r="U86" s="15">
        <f>(I86*64.06/21.927)*'Flow rate'!$H$9/(1000*3600)</f>
        <v>80.63782798</v>
      </c>
      <c r="V86" s="15">
        <f>(J86*64.06/21.927)*'Flow rate'!$I$9/(1000*3600)</f>
        <v>0</v>
      </c>
      <c r="W86" s="14"/>
    </row>
    <row r="87" ht="15.75" customHeight="1">
      <c r="A87" s="23"/>
      <c r="B87" s="9" t="s">
        <v>25</v>
      </c>
      <c r="C87" s="17">
        <v>83.20783604775444</v>
      </c>
      <c r="D87" s="17">
        <v>78.420296832083</v>
      </c>
      <c r="E87" s="17">
        <v>88.41805117490748</v>
      </c>
      <c r="F87" s="17">
        <v>94.09693564506937</v>
      </c>
      <c r="G87" s="17">
        <v>145.82484303044487</v>
      </c>
      <c r="H87" s="17">
        <v>82.48756400264806</v>
      </c>
      <c r="I87" s="17">
        <v>86.14459141576727</v>
      </c>
      <c r="J87" s="18"/>
      <c r="K87" s="14"/>
      <c r="L87" s="4"/>
      <c r="M87" s="23"/>
      <c r="N87" s="9" t="s">
        <v>25</v>
      </c>
      <c r="O87" s="15">
        <f>(C87*64.06/21.927)*'Flow rate'!$B$9/(1000*3600)</f>
        <v>93.90798201</v>
      </c>
      <c r="P87" s="15">
        <f>(D87*64.06/21.927)*'Flow rate'!$C$9/(1000*3600)</f>
        <v>92.78973872</v>
      </c>
      <c r="Q87" s="15">
        <f>(E87*64.06/21.927)*'Flow rate'!$D$9/(1000*3600)</f>
        <v>96.47170927</v>
      </c>
      <c r="R87" s="15">
        <f>(F87*64.06/21.927)*'Flow rate'!$E$9/(1000*3600)</f>
        <v>99.84146225</v>
      </c>
      <c r="S87" s="15">
        <f>(G87*64.06/21.927)*'Flow rate'!$F$9/(1000*3600)</f>
        <v>152.2165453</v>
      </c>
      <c r="T87" s="15">
        <f>(H87*64.06/21.927)*'Flow rate'!$G$9/(1000*3600)</f>
        <v>86.2701825</v>
      </c>
      <c r="U87" s="15">
        <f>(I87*64.06/21.927)*'Flow rate'!$H$9/(1000*3600)</f>
        <v>78.93764481</v>
      </c>
      <c r="V87" s="15">
        <f>(J87*64.06/21.927)*'Flow rate'!$I$9/(1000*3600)</f>
        <v>0</v>
      </c>
      <c r="W87" s="14"/>
    </row>
    <row r="88" ht="15.75" customHeight="1">
      <c r="A88" s="10">
        <v>2559.0</v>
      </c>
      <c r="B88" s="9" t="s">
        <v>13</v>
      </c>
      <c r="C88" s="17">
        <v>93.70250612489534</v>
      </c>
      <c r="D88" s="17">
        <v>71.5100381586181</v>
      </c>
      <c r="E88" s="17">
        <v>121.77257756641697</v>
      </c>
      <c r="F88" s="17">
        <v>91.59630850789318</v>
      </c>
      <c r="G88" s="17">
        <v>122.91828307458755</v>
      </c>
      <c r="H88" s="17">
        <v>90.40239273506992</v>
      </c>
      <c r="I88" s="17">
        <v>55.834483963953964</v>
      </c>
      <c r="J88" s="18">
        <v>59.809409398095426</v>
      </c>
      <c r="K88" s="14"/>
      <c r="L88" s="4"/>
      <c r="M88" s="10">
        <v>2559.0</v>
      </c>
      <c r="N88" s="9" t="s">
        <v>13</v>
      </c>
      <c r="O88" s="15">
        <f>(C88*64.06/21.927)*'Flow rate'!$B$10/(1000*3600)</f>
        <v>110.7624382</v>
      </c>
      <c r="P88" s="15">
        <f>(D88*64.06/21.927)*'Flow rate'!$C$10/(1000*3600)</f>
        <v>88.61971213</v>
      </c>
      <c r="Q88" s="15">
        <f>(E88*64.06/21.927)*'Flow rate'!$D$10/(1000*3600)</f>
        <v>127.7949293</v>
      </c>
      <c r="R88" s="15">
        <f>(F88*64.06/21.927)*'Flow rate'!$E$10/(1000*3600)</f>
        <v>95.29524539</v>
      </c>
      <c r="S88" s="15">
        <f>(G88*64.06/21.927)*'Flow rate'!$F$10/(1000*3600)</f>
        <v>126.3918499</v>
      </c>
      <c r="T88" s="15">
        <f>(H88*64.06/21.927)*'Flow rate'!$G$10/(1000*3600)</f>
        <v>92.99484289</v>
      </c>
      <c r="U88" s="15">
        <f>(I88*64.06/21.927)*'Flow rate'!$H$10/(1000*3600)</f>
        <v>52.26037527</v>
      </c>
      <c r="V88" s="15">
        <f>(J88*64.06/21.927)*'Flow rate'!$I$10/(1000*3600)</f>
        <v>51.98523923</v>
      </c>
      <c r="W88" s="14"/>
    </row>
    <row r="89" ht="15.75" customHeight="1">
      <c r="A89" s="16"/>
      <c r="B89" s="9" t="s">
        <v>14</v>
      </c>
      <c r="C89" s="17">
        <v>93.69634702482165</v>
      </c>
      <c r="D89" s="17">
        <v>73.90607325478305</v>
      </c>
      <c r="E89" s="17">
        <v>108.56533391466412</v>
      </c>
      <c r="F89" s="17">
        <v>90.03587338998447</v>
      </c>
      <c r="G89" s="17">
        <v>120.4076538653715</v>
      </c>
      <c r="H89" s="17">
        <v>0.0</v>
      </c>
      <c r="I89" s="17">
        <v>52.30116190022421</v>
      </c>
      <c r="J89" s="18">
        <v>68.99479393348662</v>
      </c>
      <c r="K89" s="14"/>
      <c r="L89" s="4"/>
      <c r="M89" s="16"/>
      <c r="N89" s="9" t="s">
        <v>14</v>
      </c>
      <c r="O89" s="15">
        <f>(C89*64.06/21.927)*'Flow rate'!$B$10/(1000*3600)</f>
        <v>110.7551578</v>
      </c>
      <c r="P89" s="15">
        <f>(D89*64.06/21.927)*'Flow rate'!$C$10/(1000*3600)</f>
        <v>91.58902869</v>
      </c>
      <c r="Q89" s="15">
        <f>(E89*64.06/21.927)*'Flow rate'!$D$10/(1000*3600)</f>
        <v>113.9345118</v>
      </c>
      <c r="R89" s="15">
        <f>(F89*64.06/21.927)*'Flow rate'!$E$10/(1000*3600)</f>
        <v>93.67179516</v>
      </c>
      <c r="S89" s="15">
        <f>(G89*64.06/21.927)*'Flow rate'!$F$10/(1000*3600)</f>
        <v>123.8102725</v>
      </c>
      <c r="T89" s="15">
        <f>(H89*64.06/21.927)*'Flow rate'!$G$10/(1000*3600)</f>
        <v>0</v>
      </c>
      <c r="U89" s="15">
        <f>(I89*64.06/21.927)*'Flow rate'!$H$10/(1000*3600)</f>
        <v>48.95323022</v>
      </c>
      <c r="V89" s="15">
        <f>(J89*64.06/21.927)*'Flow rate'!$I$10/(1000*3600)</f>
        <v>59.96900662</v>
      </c>
      <c r="W89" s="14"/>
    </row>
    <row r="90" ht="15.75" customHeight="1">
      <c r="A90" s="16"/>
      <c r="B90" s="9" t="s">
        <v>16</v>
      </c>
      <c r="C90" s="17">
        <v>87.68785605271559</v>
      </c>
      <c r="D90" s="17">
        <v>80.88645212802669</v>
      </c>
      <c r="E90" s="17">
        <v>148.0384382366938</v>
      </c>
      <c r="F90" s="17">
        <v>122.37095525026852</v>
      </c>
      <c r="G90" s="17">
        <v>99.20908355869258</v>
      </c>
      <c r="H90" s="17">
        <v>107.33395217137253</v>
      </c>
      <c r="I90" s="17">
        <v>52.707349868142124</v>
      </c>
      <c r="J90" s="18">
        <v>61.28789929325873</v>
      </c>
      <c r="K90" s="14"/>
      <c r="L90" s="4"/>
      <c r="M90" s="16"/>
      <c r="N90" s="9" t="s">
        <v>16</v>
      </c>
      <c r="O90" s="15">
        <f>(C90*64.06/21.927)*'Flow rate'!$B$10/(1000*3600)</f>
        <v>103.6527318</v>
      </c>
      <c r="P90" s="15">
        <f>(D90*64.06/21.927)*'Flow rate'!$C$10/(1000*3600)</f>
        <v>100.2395508</v>
      </c>
      <c r="Q90" s="15">
        <f>(E90*64.06/21.927)*'Flow rate'!$D$10/(1000*3600)</f>
        <v>155.3597873</v>
      </c>
      <c r="R90" s="15">
        <f>(F90*64.06/21.927)*'Flow rate'!$E$10/(1000*3600)</f>
        <v>127.3126657</v>
      </c>
      <c r="S90" s="15">
        <f>(G90*64.06/21.927)*'Flow rate'!$F$10/(1000*3600)</f>
        <v>102.0126485</v>
      </c>
      <c r="T90" s="15">
        <f>(H90*64.06/21.927)*'Flow rate'!$G$10/(1000*3600)</f>
        <v>110.411945</v>
      </c>
      <c r="U90" s="15">
        <f>(I90*64.06/21.927)*'Flow rate'!$H$10/(1000*3600)</f>
        <v>49.33341706</v>
      </c>
      <c r="V90" s="15">
        <f>(J90*64.06/21.927)*'Flow rate'!$I$10/(1000*3600)</f>
        <v>53.27031547</v>
      </c>
      <c r="W90" s="14"/>
    </row>
    <row r="91" ht="15.75" customHeight="1">
      <c r="A91" s="16"/>
      <c r="B91" s="9" t="s">
        <v>17</v>
      </c>
      <c r="C91" s="17">
        <v>95.49564760588724</v>
      </c>
      <c r="D91" s="17">
        <v>86.20926349234489</v>
      </c>
      <c r="E91" s="17">
        <v>112.34003495092185</v>
      </c>
      <c r="F91" s="17">
        <v>116.6959927846373</v>
      </c>
      <c r="G91" s="17">
        <v>114.13934418399552</v>
      </c>
      <c r="H91" s="17">
        <v>111.25945101206604</v>
      </c>
      <c r="I91" s="17">
        <v>98.11393623633059</v>
      </c>
      <c r="J91" s="18">
        <v>76.89923996079659</v>
      </c>
      <c r="K91" s="14"/>
      <c r="L91" s="4"/>
      <c r="M91" s="16"/>
      <c r="N91" s="9" t="s">
        <v>17</v>
      </c>
      <c r="O91" s="15">
        <f>(C91*64.06/21.927)*'Flow rate'!$B$10/(1000*3600)</f>
        <v>112.8820478</v>
      </c>
      <c r="P91" s="15">
        <f>(D91*64.06/21.927)*'Flow rate'!$C$10/(1000*3600)</f>
        <v>106.8359116</v>
      </c>
      <c r="Q91" s="15">
        <f>(E91*64.06/21.927)*'Flow rate'!$D$10/(1000*3600)</f>
        <v>117.8958934</v>
      </c>
      <c r="R91" s="15">
        <f>(F91*64.06/21.927)*'Flow rate'!$E$10/(1000*3600)</f>
        <v>121.4085311</v>
      </c>
      <c r="S91" s="15">
        <f>(G91*64.06/21.927)*'Flow rate'!$F$10/(1000*3600)</f>
        <v>117.3648257</v>
      </c>
      <c r="T91" s="15">
        <f>(H91*64.06/21.927)*'Flow rate'!$G$10/(1000*3600)</f>
        <v>114.4500146</v>
      </c>
      <c r="U91" s="15">
        <f>(I91*64.06/21.927)*'Flow rate'!$H$10/(1000*3600)</f>
        <v>91.83341123</v>
      </c>
      <c r="V91" s="15">
        <f>(J91*64.06/21.927)*'Flow rate'!$I$10/(1000*3600)</f>
        <v>66.83940581</v>
      </c>
      <c r="W91" s="14"/>
    </row>
    <row r="92" ht="15.75" customHeight="1">
      <c r="A92" s="16"/>
      <c r="B92" s="9" t="s">
        <v>18</v>
      </c>
      <c r="C92" s="17">
        <v>109.73914494187288</v>
      </c>
      <c r="D92" s="17">
        <v>97.51981127312146</v>
      </c>
      <c r="E92" s="17">
        <v>128.16833170258218</v>
      </c>
      <c r="F92" s="17">
        <v>164.04207834179905</v>
      </c>
      <c r="G92" s="17">
        <v>123.4946770029758</v>
      </c>
      <c r="H92" s="17">
        <v>66.54214379843147</v>
      </c>
      <c r="I92" s="17">
        <v>112.09019083990516</v>
      </c>
      <c r="J92" s="18">
        <v>92.0560395867665</v>
      </c>
      <c r="K92" s="14"/>
      <c r="L92" s="4"/>
      <c r="M92" s="16"/>
      <c r="N92" s="9" t="s">
        <v>18</v>
      </c>
      <c r="O92" s="15">
        <f>(C92*64.06/21.927)*'Flow rate'!$B$10/(1000*3600)</f>
        <v>129.7187852</v>
      </c>
      <c r="P92" s="15">
        <f>(D92*64.06/21.927)*'Flow rate'!$C$10/(1000*3600)</f>
        <v>120.8526498</v>
      </c>
      <c r="Q92" s="15">
        <f>(E92*64.06/21.927)*'Flow rate'!$D$10/(1000*3600)</f>
        <v>134.5069902</v>
      </c>
      <c r="R92" s="15">
        <f>(F92*64.06/21.927)*'Flow rate'!$E$10/(1000*3600)</f>
        <v>170.6665952</v>
      </c>
      <c r="S92" s="15">
        <f>(G92*64.06/21.927)*'Flow rate'!$F$10/(1000*3600)</f>
        <v>126.9845323</v>
      </c>
      <c r="T92" s="15">
        <f>(H92*64.06/21.927)*'Flow rate'!$G$10/(1000*3600)</f>
        <v>68.45035868</v>
      </c>
      <c r="U92" s="15">
        <f>(I92*64.06/21.927)*'Flow rate'!$H$10/(1000*3600)</f>
        <v>104.9150099</v>
      </c>
      <c r="V92" s="15">
        <f>(J92*64.06/21.927)*'Flow rate'!$I$10/(1000*3600)</f>
        <v>80.01341743</v>
      </c>
      <c r="W92" s="14"/>
    </row>
    <row r="93" ht="15.75" customHeight="1">
      <c r="A93" s="16"/>
      <c r="B93" s="9" t="s">
        <v>19</v>
      </c>
      <c r="C93" s="17">
        <v>110.61117738753443</v>
      </c>
      <c r="D93" s="17">
        <v>112.9711895482001</v>
      </c>
      <c r="E93" s="17">
        <v>111.97233402137944</v>
      </c>
      <c r="F93" s="17">
        <v>142.18118946263226</v>
      </c>
      <c r="G93" s="17"/>
      <c r="H93" s="17">
        <v>77.96114908325981</v>
      </c>
      <c r="I93" s="17">
        <v>110.40356816299912</v>
      </c>
      <c r="J93" s="18">
        <v>100.46599950697902</v>
      </c>
      <c r="K93" s="14"/>
      <c r="L93" s="4"/>
      <c r="M93" s="16"/>
      <c r="N93" s="9" t="s">
        <v>19</v>
      </c>
      <c r="O93" s="15">
        <f>(C93*64.06/21.927)*'Flow rate'!$B$10/(1000*3600)</f>
        <v>130.7495841</v>
      </c>
      <c r="P93" s="15">
        <f>(D93*64.06/21.927)*'Flow rate'!$C$10/(1000*3600)</f>
        <v>140.0009643</v>
      </c>
      <c r="Q93" s="15">
        <f>(E93*64.06/21.927)*'Flow rate'!$D$10/(1000*3600)</f>
        <v>117.5100076</v>
      </c>
      <c r="R93" s="15">
        <f>(F93*64.06/21.927)*'Flow rate'!$E$10/(1000*3600)</f>
        <v>147.9228973</v>
      </c>
      <c r="S93" s="15">
        <f>(G93*64.06/21.927)*'Flow rate'!$F$10/(1000*3600)</f>
        <v>0</v>
      </c>
      <c r="T93" s="15">
        <f>(H93*64.06/21.927)*'Flow rate'!$G$10/(1000*3600)</f>
        <v>80.19682434</v>
      </c>
      <c r="U93" s="15">
        <f>(I93*64.06/21.927)*'Flow rate'!$H$10/(1000*3600)</f>
        <v>103.3363523</v>
      </c>
      <c r="V93" s="15">
        <f>(J93*64.06/21.927)*'Flow rate'!$I$10/(1000*3600)</f>
        <v>87.3232</v>
      </c>
      <c r="W93" s="14"/>
    </row>
    <row r="94" ht="15.75" customHeight="1">
      <c r="A94" s="16"/>
      <c r="B94" s="9" t="s">
        <v>20</v>
      </c>
      <c r="C94" s="17">
        <v>118.13315595509299</v>
      </c>
      <c r="D94" s="17">
        <v>127.84379532936057</v>
      </c>
      <c r="E94" s="17">
        <v>100.65891351656843</v>
      </c>
      <c r="F94" s="17">
        <v>106.28309315451436</v>
      </c>
      <c r="G94" s="17">
        <v>140.46532387528612</v>
      </c>
      <c r="H94" s="17">
        <v>81.71430667709289</v>
      </c>
      <c r="I94" s="17">
        <v>121.24240749311058</v>
      </c>
      <c r="J94" s="18">
        <v>119.69488396042651</v>
      </c>
      <c r="K94" s="14"/>
      <c r="L94" s="4"/>
      <c r="M94" s="16"/>
      <c r="N94" s="9" t="s">
        <v>20</v>
      </c>
      <c r="O94" s="15">
        <f>(C94*64.06/21.927)*'Flow rate'!$B$10/(1000*3600)</f>
        <v>139.6410505</v>
      </c>
      <c r="P94" s="15">
        <f>(D94*64.06/21.927)*'Flow rate'!$C$10/(1000*3600)</f>
        <v>158.4320276</v>
      </c>
      <c r="Q94" s="15">
        <f>(E94*64.06/21.927)*'Flow rate'!$D$10/(1000*3600)</f>
        <v>105.6370736</v>
      </c>
      <c r="R94" s="15">
        <f>(F94*64.06/21.927)*'Flow rate'!$E$10/(1000*3600)</f>
        <v>110.575127</v>
      </c>
      <c r="S94" s="15">
        <f>(G94*64.06/21.927)*'Flow rate'!$F$10/(1000*3600)</f>
        <v>144.4347553</v>
      </c>
      <c r="T94" s="15">
        <f>(H94*64.06/21.927)*'Flow rate'!$G$10/(1000*3600)</f>
        <v>84.05761044</v>
      </c>
      <c r="U94" s="15">
        <f>(I94*64.06/21.927)*'Flow rate'!$H$10/(1000*3600)</f>
        <v>113.4813697</v>
      </c>
      <c r="V94" s="15">
        <f>(J94*64.06/21.927)*'Flow rate'!$I$10/(1000*3600)</f>
        <v>104.0365929</v>
      </c>
      <c r="W94" s="14"/>
    </row>
    <row r="95" ht="15.75" customHeight="1">
      <c r="A95" s="16"/>
      <c r="B95" s="9" t="s">
        <v>21</v>
      </c>
      <c r="C95" s="17">
        <v>114.87706038661348</v>
      </c>
      <c r="D95" s="17">
        <v>115.8080325032909</v>
      </c>
      <c r="E95" s="17">
        <v>89.50623376810363</v>
      </c>
      <c r="F95" s="17">
        <v>103.55272852687297</v>
      </c>
      <c r="G95" s="17">
        <v>97.89864421088842</v>
      </c>
      <c r="H95" s="17">
        <v>56.55260602904282</v>
      </c>
      <c r="I95" s="17">
        <v>121.19483865892636</v>
      </c>
      <c r="J95" s="18">
        <v>104.601326751406</v>
      </c>
      <c r="K95" s="14"/>
      <c r="L95" s="4"/>
      <c r="M95" s="16"/>
      <c r="N95" s="9" t="s">
        <v>21</v>
      </c>
      <c r="O95" s="15">
        <f>(C95*64.06/21.927)*'Flow rate'!$B$10/(1000*3600)</f>
        <v>135.7921344</v>
      </c>
      <c r="P95" s="15">
        <f>(D95*64.06/21.927)*'Flow rate'!$C$10/(1000*3600)</f>
        <v>143.5165575</v>
      </c>
      <c r="Q95" s="15">
        <f>(E95*64.06/21.927)*'Flow rate'!$D$10/(1000*3600)</f>
        <v>93.93282994</v>
      </c>
      <c r="R95" s="15">
        <f>(F95*64.06/21.927)*'Flow rate'!$E$10/(1000*3600)</f>
        <v>107.7345019</v>
      </c>
      <c r="S95" s="15">
        <f>(G95*64.06/21.927)*'Flow rate'!$F$10/(1000*3600)</f>
        <v>100.6651772</v>
      </c>
      <c r="T95" s="15">
        <f>(H95*64.06/21.927)*'Flow rate'!$G$10/(1000*3600)</f>
        <v>58.17435306</v>
      </c>
      <c r="U95" s="15">
        <f>(I95*64.06/21.927)*'Flow rate'!$H$10/(1000*3600)</f>
        <v>113.4368458</v>
      </c>
      <c r="V95" s="15">
        <f>(J95*64.06/21.927)*'Flow rate'!$I$10/(1000*3600)</f>
        <v>90.91755043</v>
      </c>
      <c r="W95" s="14"/>
    </row>
    <row r="96" ht="15.75" customHeight="1">
      <c r="A96" s="16"/>
      <c r="B96" s="9" t="s">
        <v>22</v>
      </c>
      <c r="C96" s="17">
        <v>95.53993557500343</v>
      </c>
      <c r="D96" s="17">
        <v>101.32946181989165</v>
      </c>
      <c r="E96" s="17">
        <v>80.50237393799817</v>
      </c>
      <c r="F96" s="17">
        <v>98.94883695015318</v>
      </c>
      <c r="G96" s="17">
        <v>118.05576720534667</v>
      </c>
      <c r="H96" s="17">
        <v>60.76520082700375</v>
      </c>
      <c r="I96" s="17">
        <v>116.02109658022538</v>
      </c>
      <c r="J96" s="18">
        <v>68.15507232676796</v>
      </c>
      <c r="K96" s="14"/>
      <c r="L96" s="4"/>
      <c r="M96" s="16"/>
      <c r="N96" s="9" t="s">
        <v>22</v>
      </c>
      <c r="O96" s="15">
        <f>(C96*64.06/21.927)*'Flow rate'!$B$10/(1000*3600)</f>
        <v>112.934399</v>
      </c>
      <c r="P96" s="15">
        <f>(D96*64.06/21.927)*'Flow rate'!$C$10/(1000*3600)</f>
        <v>125.5738071</v>
      </c>
      <c r="Q96" s="15">
        <f>(E96*64.06/21.927)*'Flow rate'!$D$10/(1000*3600)</f>
        <v>84.48367764</v>
      </c>
      <c r="R96" s="15">
        <f>(F96*64.06/21.927)*'Flow rate'!$E$10/(1000*3600)</f>
        <v>102.9446912</v>
      </c>
      <c r="S96" s="15">
        <f>(G96*64.06/21.927)*'Flow rate'!$F$10/(1000*3600)</f>
        <v>121.3919235</v>
      </c>
      <c r="T96" s="15">
        <f>(H96*64.06/21.927)*'Flow rate'!$G$10/(1000*3600)</f>
        <v>62.50775154</v>
      </c>
      <c r="U96" s="15">
        <f>(I96*64.06/21.927)*'Flow rate'!$H$10/(1000*3600)</f>
        <v>108.5942883</v>
      </c>
      <c r="V96" s="15">
        <f>(J96*64.06/21.927)*'Flow rate'!$I$10/(1000*3600)</f>
        <v>59.23913604</v>
      </c>
      <c r="W96" s="14"/>
    </row>
    <row r="97" ht="15.75" customHeight="1">
      <c r="A97" s="16"/>
      <c r="B97" s="9" t="s">
        <v>23</v>
      </c>
      <c r="C97" s="17">
        <v>72.33920795975695</v>
      </c>
      <c r="D97" s="17">
        <v>81.25428110816657</v>
      </c>
      <c r="E97" s="17">
        <v>87.08078273534595</v>
      </c>
      <c r="F97" s="17">
        <v>98.66071268251265</v>
      </c>
      <c r="G97" s="17">
        <v>72.07472894935852</v>
      </c>
      <c r="H97" s="17">
        <v>37.1394238437786</v>
      </c>
      <c r="I97" s="17">
        <v>75.92484239074953</v>
      </c>
      <c r="J97" s="18">
        <v>59.99715604628381</v>
      </c>
      <c r="K97" s="14"/>
      <c r="L97" s="4"/>
      <c r="M97" s="16"/>
      <c r="N97" s="9" t="s">
        <v>23</v>
      </c>
      <c r="O97" s="15">
        <f>(C97*64.06/21.927)*'Flow rate'!$B$10/(1000*3600)</f>
        <v>85.50963454</v>
      </c>
      <c r="P97" s="15">
        <f>(D97*64.06/21.927)*'Flow rate'!$C$10/(1000*3600)</f>
        <v>100.6953875</v>
      </c>
      <c r="Q97" s="15">
        <f>(E97*64.06/21.927)*'Flow rate'!$D$10/(1000*3600)</f>
        <v>91.38742645</v>
      </c>
      <c r="R97" s="15">
        <f>(F97*64.06/21.927)*'Flow rate'!$E$10/(1000*3600)</f>
        <v>102.6449316</v>
      </c>
      <c r="S97" s="15">
        <f>(G97*64.06/21.927)*'Flow rate'!$F$10/(1000*3600)</f>
        <v>74.11149992</v>
      </c>
      <c r="T97" s="15">
        <f>(H97*64.06/21.927)*'Flow rate'!$G$10/(1000*3600)</f>
        <v>38.20446319</v>
      </c>
      <c r="U97" s="15">
        <f>(I97*64.06/21.927)*'Flow rate'!$H$10/(1000*3600)</f>
        <v>71.06469826</v>
      </c>
      <c r="V97" s="15">
        <f>(J97*64.06/21.927)*'Flow rate'!$I$10/(1000*3600)</f>
        <v>52.14842517</v>
      </c>
      <c r="W97" s="14"/>
    </row>
    <row r="98" ht="15.75" customHeight="1">
      <c r="A98" s="16"/>
      <c r="B98" s="9" t="s">
        <v>24</v>
      </c>
      <c r="C98" s="17">
        <v>118.22410874400649</v>
      </c>
      <c r="D98" s="17">
        <v>75.96222406757589</v>
      </c>
      <c r="E98" s="17">
        <v>67.91331448214609</v>
      </c>
      <c r="F98" s="17">
        <v>63.21557083015403</v>
      </c>
      <c r="G98" s="17">
        <v>65.59074988953697</v>
      </c>
      <c r="H98" s="17">
        <v>42.34103368790366</v>
      </c>
      <c r="I98" s="17">
        <v>79.57557220584705</v>
      </c>
      <c r="J98" s="18">
        <v>65.13020611883722</v>
      </c>
      <c r="K98" s="14"/>
      <c r="L98" s="4"/>
      <c r="M98" s="16"/>
      <c r="N98" s="9" t="s">
        <v>24</v>
      </c>
      <c r="O98" s="15">
        <f>(C98*64.06/21.927)*'Flow rate'!$B$10/(1000*3600)</f>
        <v>139.7485626</v>
      </c>
      <c r="P98" s="15">
        <f>(D98*64.06/21.927)*'Flow rate'!$C$10/(1000*3600)</f>
        <v>94.13713939</v>
      </c>
      <c r="Q98" s="15">
        <f>(E98*64.06/21.927)*'Flow rate'!$D$10/(1000*3600)</f>
        <v>71.27201706</v>
      </c>
      <c r="R98" s="15">
        <f>(F98*64.06/21.927)*'Flow rate'!$E$10/(1000*3600)</f>
        <v>65.7684074</v>
      </c>
      <c r="S98" s="15">
        <f>(G98*64.06/21.927)*'Flow rate'!$F$10/(1000*3600)</f>
        <v>67.44428909</v>
      </c>
      <c r="T98" s="15">
        <f>(H98*64.06/21.927)*'Flow rate'!$G$10/(1000*3600)</f>
        <v>43.55523849</v>
      </c>
      <c r="U98" s="15">
        <f>(I98*64.06/21.927)*'Flow rate'!$H$10/(1000*3600)</f>
        <v>74.48173549</v>
      </c>
      <c r="V98" s="15">
        <f>(J98*64.06/21.927)*'Flow rate'!$I$10/(1000*3600)</f>
        <v>56.60997793</v>
      </c>
      <c r="W98" s="14"/>
    </row>
    <row r="99" ht="15.75" customHeight="1">
      <c r="A99" s="23"/>
      <c r="B99" s="9" t="s">
        <v>25</v>
      </c>
      <c r="C99" s="17">
        <v>120.09564368659477</v>
      </c>
      <c r="D99" s="17">
        <v>100.08259779480282</v>
      </c>
      <c r="E99" s="17">
        <v>58.271162804013116</v>
      </c>
      <c r="F99" s="17">
        <v>55.87667432241169</v>
      </c>
      <c r="G99" s="17">
        <v>55.42835430395252</v>
      </c>
      <c r="H99" s="17">
        <v>43.91390200261552</v>
      </c>
      <c r="I99" s="17">
        <v>92.8228943049414</v>
      </c>
      <c r="J99" s="18">
        <v>49.80428707400316</v>
      </c>
      <c r="K99" s="14"/>
      <c r="L99" s="4"/>
      <c r="M99" s="23"/>
      <c r="N99" s="9" t="s">
        <v>25</v>
      </c>
      <c r="O99" s="15">
        <f>(C99*64.06/21.927)*'Flow rate'!$B$10/(1000*3600)</f>
        <v>141.9608383</v>
      </c>
      <c r="P99" s="15">
        <f>(D99*64.06/21.927)*'Flow rate'!$C$10/(1000*3600)</f>
        <v>124.0286152</v>
      </c>
      <c r="Q99" s="15">
        <f>(E99*64.06/21.927)*'Flow rate'!$D$10/(1000*3600)</f>
        <v>61.15300572</v>
      </c>
      <c r="R99" s="15">
        <f>(F99*64.06/21.927)*'Flow rate'!$E$10/(1000*3600)</f>
        <v>58.13314398</v>
      </c>
      <c r="S99" s="15">
        <f>(G99*64.06/21.927)*'Flow rate'!$F$10/(1000*3600)</f>
        <v>56.99471279</v>
      </c>
      <c r="T99" s="15">
        <f>(H99*64.06/21.927)*'Flow rate'!$G$10/(1000*3600)</f>
        <v>45.17321161</v>
      </c>
      <c r="U99" s="15">
        <f>(I99*64.06/21.927)*'Flow rate'!$H$10/(1000*3600)</f>
        <v>86.88106248</v>
      </c>
      <c r="V99" s="15">
        <f>(J99*64.06/21.927)*'Flow rate'!$I$10/(1000*3600)</f>
        <v>43.28897082</v>
      </c>
      <c r="W99" s="14"/>
    </row>
    <row r="100" ht="15.75" customHeight="1">
      <c r="A100" s="10">
        <v>2560.0</v>
      </c>
      <c r="B100" s="9" t="s">
        <v>13</v>
      </c>
      <c r="C100" s="17">
        <v>102.0</v>
      </c>
      <c r="D100" s="17">
        <v>110.0</v>
      </c>
      <c r="E100" s="17">
        <v>82.0</v>
      </c>
      <c r="F100" s="17">
        <v>93.0</v>
      </c>
      <c r="G100" s="17">
        <v>76.0</v>
      </c>
      <c r="H100" s="17">
        <v>60.0</v>
      </c>
      <c r="I100" s="17">
        <v>115.0</v>
      </c>
      <c r="J100" s="18">
        <v>48.0</v>
      </c>
      <c r="K100" s="14"/>
      <c r="L100" s="4"/>
      <c r="M100" s="10">
        <v>2560.0</v>
      </c>
      <c r="N100" s="9" t="s">
        <v>13</v>
      </c>
      <c r="O100" s="15">
        <f>(C100*64.06/21.927)*'Flow rate'!$B$11/(1000*3600)</f>
        <v>127.1459532</v>
      </c>
      <c r="P100" s="15">
        <f>(D100*64.06/21.927)*'Flow rate'!$C$11/(1000*3600)</f>
        <v>122.2848067</v>
      </c>
      <c r="Q100" s="15">
        <f>(E100*64.06/21.927)*'Flow rate'!$D$11/(1000*3600)</f>
        <v>78.1204255</v>
      </c>
      <c r="R100" s="15">
        <f>(F100*64.06/21.927)*'Flow rate'!$E$11/(1000*3600)</f>
        <v>96.89444936</v>
      </c>
      <c r="S100" s="15">
        <f>(G100*64.06/21.927)*'Flow rate'!$F$11/(1000*3600)</f>
        <v>73.87811536</v>
      </c>
      <c r="T100" s="15">
        <f>(H100*64.06/21.927)*'Flow rate'!$G$11/(1000*3600)</f>
        <v>62.52255416</v>
      </c>
      <c r="U100" s="15">
        <f>(I100*64.06/21.927)*'Flow rate'!$H$11/(1000*3600)</f>
        <v>113.0173315</v>
      </c>
      <c r="V100" s="15">
        <f>(J100*64.06/21.927)*'Flow rate'!$I$11/(1000*3600)</f>
        <v>51.01299355</v>
      </c>
      <c r="W100" s="14"/>
    </row>
    <row r="101" ht="15.75" customHeight="1">
      <c r="A101" s="16"/>
      <c r="B101" s="9" t="s">
        <v>14</v>
      </c>
      <c r="C101" s="17">
        <v>95.0</v>
      </c>
      <c r="D101" s="17">
        <v>107.0</v>
      </c>
      <c r="E101" s="17">
        <v>70.0</v>
      </c>
      <c r="F101" s="17">
        <v>74.0</v>
      </c>
      <c r="G101" s="17">
        <v>62.0</v>
      </c>
      <c r="H101" s="17">
        <v>50.0</v>
      </c>
      <c r="I101" s="17">
        <v>99.0</v>
      </c>
      <c r="J101" s="18">
        <v>58.0</v>
      </c>
      <c r="K101" s="14"/>
      <c r="L101" s="4"/>
      <c r="M101" s="16"/>
      <c r="N101" s="9" t="s">
        <v>14</v>
      </c>
      <c r="O101" s="15">
        <f>(C101*64.06/21.927)*'Flow rate'!$B$11/(1000*3600)</f>
        <v>118.4202505</v>
      </c>
      <c r="P101" s="15">
        <f>(D101*64.06/21.927)*'Flow rate'!$C$11/(1000*3600)</f>
        <v>118.9497665</v>
      </c>
      <c r="Q101" s="15">
        <f>(E101*64.06/21.927)*'Flow rate'!$D$11/(1000*3600)</f>
        <v>66.68816811</v>
      </c>
      <c r="R101" s="15">
        <f>(F101*64.06/21.927)*'Flow rate'!$E$11/(1000*3600)</f>
        <v>77.09880917</v>
      </c>
      <c r="S101" s="15">
        <f>(G101*64.06/21.927)*'Flow rate'!$F$11/(1000*3600)</f>
        <v>60.26898884</v>
      </c>
      <c r="T101" s="15">
        <f>(H101*64.06/21.927)*'Flow rate'!$G$11/(1000*3600)</f>
        <v>52.10212846</v>
      </c>
      <c r="U101" s="15">
        <f>(I101*64.06/21.927)*'Flow rate'!$H$11/(1000*3600)</f>
        <v>97.29318101</v>
      </c>
      <c r="V101" s="15">
        <f>(J101*64.06/21.927)*'Flow rate'!$I$11/(1000*3600)</f>
        <v>61.64070054</v>
      </c>
      <c r="W101" s="14"/>
    </row>
    <row r="102" ht="15.75" customHeight="1">
      <c r="A102" s="16"/>
      <c r="B102" s="9" t="s">
        <v>16</v>
      </c>
      <c r="C102" s="17">
        <v>104.0</v>
      </c>
      <c r="D102" s="17">
        <v>90.0</v>
      </c>
      <c r="E102" s="17">
        <v>83.0</v>
      </c>
      <c r="F102" s="17">
        <v>81.0</v>
      </c>
      <c r="G102" s="17">
        <v>70.0</v>
      </c>
      <c r="H102" s="17">
        <v>76.0</v>
      </c>
      <c r="I102" s="17">
        <v>117.0</v>
      </c>
      <c r="J102" s="18">
        <v>100.0</v>
      </c>
      <c r="K102" s="14"/>
      <c r="L102" s="4"/>
      <c r="M102" s="16"/>
      <c r="N102" s="9" t="s">
        <v>16</v>
      </c>
      <c r="O102" s="15">
        <f>(C102*64.06/21.927)*'Flow rate'!$B$11/(1000*3600)</f>
        <v>129.6390111</v>
      </c>
      <c r="P102" s="15">
        <f>(D102*64.06/21.927)*'Flow rate'!$C$11/(1000*3600)</f>
        <v>100.0512055</v>
      </c>
      <c r="Q102" s="15">
        <f>(E102*64.06/21.927)*'Flow rate'!$D$11/(1000*3600)</f>
        <v>79.07311362</v>
      </c>
      <c r="R102" s="15">
        <f>(F102*64.06/21.927)*'Flow rate'!$E$11/(1000*3600)</f>
        <v>84.39193977</v>
      </c>
      <c r="S102" s="15">
        <f>(G102*64.06/21.927)*'Flow rate'!$F$11/(1000*3600)</f>
        <v>68.04563257</v>
      </c>
      <c r="T102" s="15">
        <f>(H102*64.06/21.927)*'Flow rate'!$G$11/(1000*3600)</f>
        <v>79.19523527</v>
      </c>
      <c r="U102" s="15">
        <f>(I102*64.06/21.927)*'Flow rate'!$H$11/(1000*3600)</f>
        <v>114.9828503</v>
      </c>
      <c r="V102" s="15">
        <f>(J102*64.06/21.927)*'Flow rate'!$I$11/(1000*3600)</f>
        <v>106.2770699</v>
      </c>
      <c r="W102" s="14"/>
    </row>
    <row r="103" ht="15.75" customHeight="1">
      <c r="A103" s="16"/>
      <c r="B103" s="9" t="s">
        <v>17</v>
      </c>
      <c r="C103" s="17">
        <v>101.0</v>
      </c>
      <c r="D103" s="17">
        <v>124.0</v>
      </c>
      <c r="E103" s="17">
        <v>94.0</v>
      </c>
      <c r="F103" s="17">
        <v>101.0</v>
      </c>
      <c r="G103" s="17">
        <v>102.0</v>
      </c>
      <c r="H103" s="17">
        <v>80.0</v>
      </c>
      <c r="I103" s="17">
        <v>99.0</v>
      </c>
      <c r="J103" s="18">
        <v>99.0</v>
      </c>
      <c r="K103" s="14"/>
      <c r="L103" s="4"/>
      <c r="M103" s="16"/>
      <c r="N103" s="9" t="s">
        <v>17</v>
      </c>
      <c r="O103" s="15">
        <f>(C103*64.06/21.927)*'Flow rate'!$B$11/(1000*3600)</f>
        <v>125.8994242</v>
      </c>
      <c r="P103" s="15">
        <f>(D103*64.06/21.927)*'Flow rate'!$C$11/(1000*3600)</f>
        <v>137.8483275</v>
      </c>
      <c r="Q103" s="15">
        <f>(E103*64.06/21.927)*'Flow rate'!$D$11/(1000*3600)</f>
        <v>89.55268289</v>
      </c>
      <c r="R103" s="15">
        <f>(F103*64.06/21.927)*'Flow rate'!$E$11/(1000*3600)</f>
        <v>105.2294558</v>
      </c>
      <c r="S103" s="15">
        <f>(G103*64.06/21.927)*'Flow rate'!$F$11/(1000*3600)</f>
        <v>99.15220745</v>
      </c>
      <c r="T103" s="15">
        <f>(H103*64.06/21.927)*'Flow rate'!$G$11/(1000*3600)</f>
        <v>83.36340554</v>
      </c>
      <c r="U103" s="15">
        <f>(I103*64.06/21.927)*'Flow rate'!$H$11/(1000*3600)</f>
        <v>97.29318101</v>
      </c>
      <c r="V103" s="15">
        <f>(J103*64.06/21.927)*'Flow rate'!$I$11/(1000*3600)</f>
        <v>105.2142992</v>
      </c>
      <c r="W103" s="14"/>
    </row>
    <row r="104" ht="15.75" customHeight="1">
      <c r="A104" s="16"/>
      <c r="B104" s="9" t="s">
        <v>18</v>
      </c>
      <c r="C104" s="17">
        <v>102.0</v>
      </c>
      <c r="D104" s="17">
        <v>92.0</v>
      </c>
      <c r="E104" s="17">
        <v>70.0</v>
      </c>
      <c r="F104" s="17">
        <v>92.0</v>
      </c>
      <c r="G104" s="17">
        <v>84.0</v>
      </c>
      <c r="H104" s="17">
        <v>63.0</v>
      </c>
      <c r="I104" s="17">
        <v>78.0</v>
      </c>
      <c r="J104" s="18">
        <v>82.0</v>
      </c>
      <c r="K104" s="14"/>
      <c r="L104" s="4"/>
      <c r="M104" s="16"/>
      <c r="N104" s="9" t="s">
        <v>18</v>
      </c>
      <c r="O104" s="15">
        <f>(C104*64.06/21.927)*'Flow rate'!$B$11/(1000*3600)</f>
        <v>127.1459532</v>
      </c>
      <c r="P104" s="15">
        <f>(D104*64.06/21.927)*'Flow rate'!$C$11/(1000*3600)</f>
        <v>102.2745656</v>
      </c>
      <c r="Q104" s="15">
        <f>(E104*64.06/21.927)*'Flow rate'!$D$11/(1000*3600)</f>
        <v>66.68816811</v>
      </c>
      <c r="R104" s="15">
        <f>(F104*64.06/21.927)*'Flow rate'!$E$11/(1000*3600)</f>
        <v>95.85257357</v>
      </c>
      <c r="S104" s="15">
        <f>(G104*64.06/21.927)*'Flow rate'!$F$11/(1000*3600)</f>
        <v>81.65475908</v>
      </c>
      <c r="T104" s="15">
        <f>(H104*64.06/21.927)*'Flow rate'!$G$11/(1000*3600)</f>
        <v>65.64868186</v>
      </c>
      <c r="U104" s="15">
        <f>(I104*64.06/21.927)*'Flow rate'!$H$11/(1000*3600)</f>
        <v>76.65523353</v>
      </c>
      <c r="V104" s="15">
        <f>(J104*64.06/21.927)*'Flow rate'!$I$11/(1000*3600)</f>
        <v>87.14719732</v>
      </c>
      <c r="W104" s="14"/>
    </row>
    <row r="105" ht="15.75" customHeight="1">
      <c r="A105" s="16"/>
      <c r="B105" s="9" t="s">
        <v>19</v>
      </c>
      <c r="C105" s="17">
        <v>102.0</v>
      </c>
      <c r="D105" s="17">
        <v>93.0</v>
      </c>
      <c r="E105" s="17">
        <v>93.0</v>
      </c>
      <c r="F105" s="17">
        <v>82.0</v>
      </c>
      <c r="G105" s="17">
        <v>68.0</v>
      </c>
      <c r="H105" s="17">
        <v>57.0</v>
      </c>
      <c r="I105" s="17">
        <v>71.0</v>
      </c>
      <c r="J105" s="18">
        <v>84.0</v>
      </c>
      <c r="K105" s="14"/>
      <c r="L105" s="4"/>
      <c r="M105" s="16"/>
      <c r="N105" s="9" t="s">
        <v>19</v>
      </c>
      <c r="O105" s="15">
        <f>(C105*64.06/21.927)*'Flow rate'!$B$11/(1000*3600)</f>
        <v>127.1459532</v>
      </c>
      <c r="P105" s="15">
        <f>(D105*64.06/21.927)*'Flow rate'!$C$11/(1000*3600)</f>
        <v>103.3862457</v>
      </c>
      <c r="Q105" s="15">
        <f>(E105*64.06/21.927)*'Flow rate'!$D$11/(1000*3600)</f>
        <v>88.59999478</v>
      </c>
      <c r="R105" s="15">
        <f>(F105*64.06/21.927)*'Flow rate'!$E$11/(1000*3600)</f>
        <v>85.43381557</v>
      </c>
      <c r="S105" s="15">
        <f>(G105*64.06/21.927)*'Flow rate'!$F$11/(1000*3600)</f>
        <v>66.10147164</v>
      </c>
      <c r="T105" s="15">
        <f>(H105*64.06/21.927)*'Flow rate'!$G$11/(1000*3600)</f>
        <v>59.39642645</v>
      </c>
      <c r="U105" s="15">
        <f>(I105*64.06/21.927)*'Flow rate'!$H$11/(1000*3600)</f>
        <v>69.7759177</v>
      </c>
      <c r="V105" s="15">
        <f>(J105*64.06/21.927)*'Flow rate'!$I$11/(1000*3600)</f>
        <v>89.27273871</v>
      </c>
      <c r="W105" s="14"/>
    </row>
    <row r="106" ht="15.75" customHeight="1">
      <c r="A106" s="16"/>
      <c r="B106" s="9" t="s">
        <v>20</v>
      </c>
      <c r="C106" s="17">
        <v>127.0</v>
      </c>
      <c r="D106" s="17">
        <v>68.0</v>
      </c>
      <c r="E106" s="17">
        <v>60.0</v>
      </c>
      <c r="F106" s="17">
        <v>86.0</v>
      </c>
      <c r="G106" s="17">
        <v>63.0</v>
      </c>
      <c r="H106" s="17">
        <v>52.0</v>
      </c>
      <c r="I106" s="17">
        <v>136.0</v>
      </c>
      <c r="J106" s="18">
        <v>71.0</v>
      </c>
      <c r="K106" s="14"/>
      <c r="L106" s="4"/>
      <c r="M106" s="16"/>
      <c r="N106" s="9" t="s">
        <v>20</v>
      </c>
      <c r="O106" s="15">
        <f>(C106*64.06/21.927)*'Flow rate'!$B$11/(1000*3600)</f>
        <v>158.309177</v>
      </c>
      <c r="P106" s="15">
        <f>(D106*64.06/21.927)*'Flow rate'!$C$11/(1000*3600)</f>
        <v>75.59424414</v>
      </c>
      <c r="Q106" s="15">
        <f>(E106*64.06/21.927)*'Flow rate'!$D$11/(1000*3600)</f>
        <v>57.16128695</v>
      </c>
      <c r="R106" s="15">
        <f>(F106*64.06/21.927)*'Flow rate'!$E$11/(1000*3600)</f>
        <v>89.60131877</v>
      </c>
      <c r="S106" s="15">
        <f>(G106*64.06/21.927)*'Flow rate'!$F$11/(1000*3600)</f>
        <v>61.24106931</v>
      </c>
      <c r="T106" s="15">
        <f>(H106*64.06/21.927)*'Flow rate'!$G$11/(1000*3600)</f>
        <v>54.1862136</v>
      </c>
      <c r="U106" s="15">
        <f>(I106*64.06/21.927)*'Flow rate'!$H$11/(1000*3600)</f>
        <v>133.655279</v>
      </c>
      <c r="V106" s="15">
        <f>(J106*64.06/21.927)*'Flow rate'!$I$11/(1000*3600)</f>
        <v>75.45671963</v>
      </c>
      <c r="W106" s="14"/>
    </row>
    <row r="107" ht="15.75" customHeight="1">
      <c r="A107" s="16"/>
      <c r="B107" s="9" t="s">
        <v>21</v>
      </c>
      <c r="C107" s="17">
        <v>96.0</v>
      </c>
      <c r="D107" s="17">
        <v>88.0</v>
      </c>
      <c r="E107" s="17">
        <v>80.0</v>
      </c>
      <c r="F107" s="17">
        <v>124.0</v>
      </c>
      <c r="G107" s="17">
        <v>93.0</v>
      </c>
      <c r="H107" s="17">
        <v>69.0</v>
      </c>
      <c r="I107" s="17">
        <v>100.0</v>
      </c>
      <c r="J107" s="18">
        <v>74.0</v>
      </c>
      <c r="K107" s="14"/>
      <c r="L107" s="4"/>
      <c r="M107" s="16"/>
      <c r="N107" s="9" t="s">
        <v>21</v>
      </c>
      <c r="O107" s="15">
        <f>(C107*64.06/21.927)*'Flow rate'!$B$11/(1000*3600)</f>
        <v>119.6667795</v>
      </c>
      <c r="P107" s="15">
        <f>(D107*64.06/21.927)*'Flow rate'!$C$11/(1000*3600)</f>
        <v>97.82784536</v>
      </c>
      <c r="Q107" s="15">
        <f>(E107*64.06/21.927)*'Flow rate'!$D$11/(1000*3600)</f>
        <v>76.21504927</v>
      </c>
      <c r="R107" s="15">
        <f>(F107*64.06/21.927)*'Flow rate'!$E$11/(1000*3600)</f>
        <v>129.1925992</v>
      </c>
      <c r="S107" s="15">
        <f>(G107*64.06/21.927)*'Flow rate'!$F$11/(1000*3600)</f>
        <v>90.40348327</v>
      </c>
      <c r="T107" s="15">
        <f>(H107*64.06/21.927)*'Flow rate'!$G$11/(1000*3600)</f>
        <v>71.90093728</v>
      </c>
      <c r="U107" s="15">
        <f>(I107*64.06/21.927)*'Flow rate'!$H$11/(1000*3600)</f>
        <v>98.27594042</v>
      </c>
      <c r="V107" s="15">
        <f>(J107*64.06/21.927)*'Flow rate'!$I$11/(1000*3600)</f>
        <v>78.64503172</v>
      </c>
      <c r="W107" s="14"/>
    </row>
    <row r="108" ht="15.75" customHeight="1">
      <c r="A108" s="16"/>
      <c r="B108" s="9" t="s">
        <v>22</v>
      </c>
      <c r="C108" s="17">
        <v>111.0</v>
      </c>
      <c r="D108" s="17">
        <v>77.0</v>
      </c>
      <c r="E108" s="17">
        <v>93.0</v>
      </c>
      <c r="F108" s="17">
        <v>122.0</v>
      </c>
      <c r="G108" s="17">
        <v>110.0</v>
      </c>
      <c r="H108" s="17">
        <v>101.0</v>
      </c>
      <c r="I108" s="17">
        <v>105.0</v>
      </c>
      <c r="J108" s="18">
        <v>98.0</v>
      </c>
      <c r="K108" s="14"/>
      <c r="L108" s="4"/>
      <c r="M108" s="16"/>
      <c r="N108" s="9" t="s">
        <v>22</v>
      </c>
      <c r="O108" s="15">
        <f>(C108*64.06/21.927)*'Flow rate'!$B$11/(1000*3600)</f>
        <v>138.3647138</v>
      </c>
      <c r="P108" s="15">
        <f>(D108*64.06/21.927)*'Flow rate'!$C$11/(1000*3600)</f>
        <v>85.59936469</v>
      </c>
      <c r="Q108" s="15">
        <f>(E108*64.06/21.927)*'Flow rate'!$D$11/(1000*3600)</f>
        <v>88.59999478</v>
      </c>
      <c r="R108" s="15">
        <f>(F108*64.06/21.927)*'Flow rate'!$E$11/(1000*3600)</f>
        <v>127.1088476</v>
      </c>
      <c r="S108" s="15">
        <f>(G108*64.06/21.927)*'Flow rate'!$F$11/(1000*3600)</f>
        <v>106.9288512</v>
      </c>
      <c r="T108" s="15">
        <f>(H108*64.06/21.927)*'Flow rate'!$G$11/(1000*3600)</f>
        <v>105.2462995</v>
      </c>
      <c r="U108" s="15">
        <f>(I108*64.06/21.927)*'Flow rate'!$H$11/(1000*3600)</f>
        <v>103.1897374</v>
      </c>
      <c r="V108" s="15">
        <f>(J108*64.06/21.927)*'Flow rate'!$I$11/(1000*3600)</f>
        <v>104.1515285</v>
      </c>
      <c r="W108" s="14"/>
    </row>
    <row r="109" ht="15.75" customHeight="1">
      <c r="A109" s="16"/>
      <c r="B109" s="9" t="s">
        <v>23</v>
      </c>
      <c r="C109" s="17">
        <v>87.79606507213347</v>
      </c>
      <c r="D109" s="17">
        <v>64.50770320354799</v>
      </c>
      <c r="E109" s="17">
        <v>101.81326081551465</v>
      </c>
      <c r="F109" s="17">
        <v>83.44477101537852</v>
      </c>
      <c r="G109" s="17">
        <v>103.81982081333952</v>
      </c>
      <c r="H109" s="17">
        <v>74.47186012420086</v>
      </c>
      <c r="I109" s="17">
        <v>68.30413147689322</v>
      </c>
      <c r="J109" s="18">
        <v>67.05824752335964</v>
      </c>
      <c r="K109" s="14"/>
      <c r="L109" s="4"/>
      <c r="M109" s="16"/>
      <c r="N109" s="9" t="s">
        <v>23</v>
      </c>
      <c r="O109" s="15">
        <f>(C109*64.06/21.927)*'Flow rate'!$B$11/(1000*3600)</f>
        <v>109.4403371</v>
      </c>
      <c r="P109" s="15">
        <f>(D109*64.06/21.927)*'Flow rate'!$C$11/(1000*3600)</f>
        <v>71.71192742</v>
      </c>
      <c r="Q109" s="15">
        <f>(E109*64.06/21.927)*'Flow rate'!$D$11/(1000*3600)</f>
        <v>96.99628362</v>
      </c>
      <c r="R109" s="15">
        <f>(F109*64.06/21.927)*'Flow rate'!$E$11/(1000*3600)</f>
        <v>86.93908753</v>
      </c>
      <c r="S109" s="15">
        <f>(G109*64.06/21.927)*'Flow rate'!$F$11/(1000*3600)</f>
        <v>100.9212197</v>
      </c>
      <c r="T109" s="15">
        <f>(H109*64.06/21.927)*'Flow rate'!$G$11/(1000*3600)</f>
        <v>77.60284846</v>
      </c>
      <c r="U109" s="15">
        <f>(I109*64.06/21.927)*'Flow rate'!$H$11/(1000*3600)</f>
        <v>67.12652755</v>
      </c>
      <c r="V109" s="15">
        <f>(J109*64.06/21.927)*'Flow rate'!$I$11/(1000*3600)</f>
        <v>71.26754059</v>
      </c>
      <c r="W109" s="14"/>
    </row>
    <row r="110" ht="15.75" customHeight="1">
      <c r="A110" s="16"/>
      <c r="B110" s="9" t="s">
        <v>24</v>
      </c>
      <c r="C110" s="17">
        <v>69.66037916396823</v>
      </c>
      <c r="D110" s="17">
        <v>49.66577326005658</v>
      </c>
      <c r="E110" s="17">
        <v>62.992721865098915</v>
      </c>
      <c r="F110" s="17">
        <v>51.530536257611985</v>
      </c>
      <c r="G110" s="17">
        <v>45.87600861233991</v>
      </c>
      <c r="H110" s="17">
        <v>24.22630417285146</v>
      </c>
      <c r="I110" s="17">
        <v>47.08244531983653</v>
      </c>
      <c r="J110" s="18">
        <v>27.943664037711002</v>
      </c>
      <c r="K110" s="14"/>
      <c r="L110" s="4"/>
      <c r="M110" s="16"/>
      <c r="N110" s="9" t="s">
        <v>24</v>
      </c>
      <c r="O110" s="15">
        <f>(C110*64.06/21.927)*'Flow rate'!$B$11/(1000*3600)</f>
        <v>86.8336795</v>
      </c>
      <c r="P110" s="15">
        <f>(D110*64.06/21.927)*'Flow rate'!$C$11/(1000*3600)</f>
        <v>55.21244984</v>
      </c>
      <c r="Q110" s="15">
        <f>(E110*64.06/21.927)*'Flow rate'!$D$11/(1000*3600)</f>
        <v>60.01241751</v>
      </c>
      <c r="R110" s="15">
        <f>(F110*64.06/21.927)*'Flow rate'!$E$11/(1000*3600)</f>
        <v>53.68841867</v>
      </c>
      <c r="S110" s="15">
        <f>(G110*64.06/21.927)*'Flow rate'!$F$11/(1000*3600)</f>
        <v>44.59517179</v>
      </c>
      <c r="T110" s="15">
        <f>(H110*64.06/21.927)*'Flow rate'!$G$11/(1000*3600)</f>
        <v>25.24484024</v>
      </c>
      <c r="U110" s="15">
        <f>(I110*64.06/21.927)*'Flow rate'!$H$11/(1000*3600)</f>
        <v>46.27071591</v>
      </c>
      <c r="V110" s="15">
        <f>(J110*64.06/21.927)*'Flow rate'!$I$11/(1000*3600)</f>
        <v>29.69770736</v>
      </c>
      <c r="W110" s="14"/>
    </row>
    <row r="111" ht="15.75" customHeight="1">
      <c r="A111" s="23"/>
      <c r="B111" s="9" t="s">
        <v>25</v>
      </c>
      <c r="C111" s="17">
        <v>82.33608824936141</v>
      </c>
      <c r="D111" s="17">
        <v>51.32081405896686</v>
      </c>
      <c r="E111" s="17">
        <v>59.04436862843084</v>
      </c>
      <c r="F111" s="17">
        <v>39.494901985243025</v>
      </c>
      <c r="G111" s="17">
        <v>48.1856911476519</v>
      </c>
      <c r="H111" s="17">
        <v>21.863627479224874</v>
      </c>
      <c r="I111" s="17">
        <v>42.282232636995396</v>
      </c>
      <c r="J111" s="18">
        <v>53.907386769463734</v>
      </c>
      <c r="K111" s="14"/>
      <c r="L111" s="4"/>
      <c r="M111" s="23"/>
      <c r="N111" s="9" t="s">
        <v>25</v>
      </c>
      <c r="O111" s="15">
        <f>(C111*64.06/21.927)*'Flow rate'!$B$11/(1000*3600)</f>
        <v>102.6343179</v>
      </c>
      <c r="P111" s="15">
        <f>(D111*64.06/21.927)*'Flow rate'!$C$11/(1000*3600)</f>
        <v>57.0523257</v>
      </c>
      <c r="Q111" s="15">
        <f>(E111*64.06/21.927)*'Flow rate'!$D$11/(1000*3600)</f>
        <v>56.2508683</v>
      </c>
      <c r="R111" s="15">
        <f>(F111*64.06/21.927)*'Flow rate'!$E$11/(1000*3600)</f>
        <v>41.14878259</v>
      </c>
      <c r="S111" s="15">
        <f>(G111*64.06/21.927)*'Flow rate'!$F$11/(1000*3600)</f>
        <v>46.84036907</v>
      </c>
      <c r="T111" s="15">
        <f>(H111*64.06/21.927)*'Flow rate'!$G$11/(1000*3600)</f>
        <v>22.78283055</v>
      </c>
      <c r="U111" s="15">
        <f>(I111*64.06/21.927)*'Flow rate'!$H$11/(1000*3600)</f>
        <v>41.55326175</v>
      </c>
      <c r="V111" s="15">
        <f>(J111*64.06/21.927)*'Flow rate'!$I$11/(1000*3600)</f>
        <v>57.29119112</v>
      </c>
      <c r="W111" s="14"/>
    </row>
    <row r="112" ht="15.75" customHeight="1">
      <c r="A112" s="10">
        <v>2561.0</v>
      </c>
      <c r="B112" s="9" t="s">
        <v>13</v>
      </c>
      <c r="C112" s="17">
        <v>70.93292775833906</v>
      </c>
      <c r="D112" s="17">
        <v>49.29947285142997</v>
      </c>
      <c r="E112" s="17">
        <v>58.60547284179501</v>
      </c>
      <c r="F112" s="17">
        <v>34.017423971723666</v>
      </c>
      <c r="G112" s="17">
        <v>40.537715352161506</v>
      </c>
      <c r="H112" s="17">
        <v>27.008427627680003</v>
      </c>
      <c r="I112" s="17">
        <v>44.43466023653924</v>
      </c>
      <c r="J112" s="18">
        <v>59.63747599078962</v>
      </c>
      <c r="K112" s="14"/>
      <c r="L112" s="4"/>
      <c r="M112" s="10">
        <v>2561.0</v>
      </c>
      <c r="N112" s="9" t="s">
        <v>13</v>
      </c>
      <c r="O112" s="15">
        <f>(C112*64.06/21.927)*'Flow rate'!$B$12/(1000*3600)</f>
        <v>89.70587669</v>
      </c>
      <c r="P112" s="15">
        <f>(D112*64.06/21.927)*'Flow rate'!$C$12/(1000*3600)</f>
        <v>55.72452618</v>
      </c>
      <c r="Q112" s="15">
        <f>(E112*64.06/21.927)*'Flow rate'!$D$12/(1000*3600)</f>
        <v>60.73797445</v>
      </c>
      <c r="R112" s="15">
        <f>(F112*64.06/21.927)*'Flow rate'!$E$12/(1000*3600)</f>
        <v>35.12287214</v>
      </c>
      <c r="S112" s="15">
        <f>(G112*64.06/21.927)*'Flow rate'!$F$12/(1000*3600)</f>
        <v>42.56813917</v>
      </c>
      <c r="T112" s="15">
        <f>(H112*64.06/21.927)*'Flow rate'!$G$12/(1000*3600)</f>
        <v>28.44038568</v>
      </c>
      <c r="U112" s="15">
        <f>(I112*64.06/21.927)*'Flow rate'!$H$12/(1000*3600)</f>
        <v>45.47200055</v>
      </c>
      <c r="V112" s="15">
        <f>(J112*64.06/21.927)*'Flow rate'!$I$12/(1000*3600)</f>
        <v>66.82288348</v>
      </c>
      <c r="W112" s="14"/>
    </row>
    <row r="113" ht="15.75" customHeight="1">
      <c r="A113" s="16"/>
      <c r="B113" s="9" t="s">
        <v>14</v>
      </c>
      <c r="C113" s="17">
        <v>84.02347445625858</v>
      </c>
      <c r="D113" s="17">
        <v>34.86471960659651</v>
      </c>
      <c r="E113" s="17">
        <v>44.96595868096657</v>
      </c>
      <c r="F113" s="17">
        <v>16.85259158939517</v>
      </c>
      <c r="G113" s="17">
        <v>23.642515295737972</v>
      </c>
      <c r="H113" s="17">
        <v>9.159319912159988</v>
      </c>
      <c r="I113" s="17">
        <v>29.138868503575928</v>
      </c>
      <c r="J113" s="18">
        <v>32.94904297635111</v>
      </c>
      <c r="K113" s="14"/>
      <c r="L113" s="4"/>
      <c r="M113" s="16"/>
      <c r="N113" s="9" t="s">
        <v>14</v>
      </c>
      <c r="O113" s="15">
        <f>(C113*64.06/21.927)*'Flow rate'!$B$12/(1000*3600)</f>
        <v>106.260938</v>
      </c>
      <c r="P113" s="15">
        <f>(D113*64.06/21.927)*'Flow rate'!$C$12/(1000*3600)</f>
        <v>39.40853457</v>
      </c>
      <c r="Q113" s="15">
        <f>(E113*64.06/21.927)*'Flow rate'!$D$12/(1000*3600)</f>
        <v>46.60215364</v>
      </c>
      <c r="R113" s="15">
        <f>(F113*64.06/21.927)*'Flow rate'!$E$12/(1000*3600)</f>
        <v>17.4002423</v>
      </c>
      <c r="S113" s="15">
        <f>(G113*64.06/21.927)*'Flow rate'!$F$12/(1000*3600)</f>
        <v>24.82670453</v>
      </c>
      <c r="T113" s="15">
        <f>(H113*64.06/21.927)*'Flow rate'!$G$12/(1000*3600)</f>
        <v>9.644937294</v>
      </c>
      <c r="U113" s="15">
        <f>(I113*64.06/21.927)*'Flow rate'!$H$12/(1000*3600)</f>
        <v>29.81912403</v>
      </c>
      <c r="V113" s="15">
        <f>(J113*64.06/21.927)*'Flow rate'!$I$12/(1000*3600)</f>
        <v>36.91890079</v>
      </c>
      <c r="W113" s="14"/>
    </row>
    <row r="114" ht="15.75" customHeight="1">
      <c r="A114" s="16"/>
      <c r="B114" s="9" t="s">
        <v>16</v>
      </c>
      <c r="C114" s="17">
        <v>102.61389445479655</v>
      </c>
      <c r="D114" s="17">
        <v>38.32697068015243</v>
      </c>
      <c r="E114" s="17">
        <v>72.17067937659593</v>
      </c>
      <c r="F114" s="17">
        <v>49.00114808541524</v>
      </c>
      <c r="G114" s="17">
        <v>61.48063566834453</v>
      </c>
      <c r="H114" s="17">
        <v>48.82742652014049</v>
      </c>
      <c r="I114" s="17">
        <v>49.96425108651769</v>
      </c>
      <c r="J114" s="18">
        <v>57.268587629512076</v>
      </c>
      <c r="K114" s="14"/>
      <c r="L114" s="4"/>
      <c r="M114" s="16"/>
      <c r="N114" s="9" t="s">
        <v>16</v>
      </c>
      <c r="O114" s="15">
        <f>(C114*64.06/21.927)*'Flow rate'!$B$12/(1000*3600)</f>
        <v>129.7714567</v>
      </c>
      <c r="P114" s="15">
        <f>(D114*64.06/21.927)*'Flow rate'!$C$12/(1000*3600)</f>
        <v>43.32201051</v>
      </c>
      <c r="Q114" s="15">
        <f>(E114*64.06/21.927)*'Flow rate'!$D$12/(1000*3600)</f>
        <v>74.79678378</v>
      </c>
      <c r="R114" s="15">
        <f>(F114*64.06/21.927)*'Flow rate'!$E$12/(1000*3600)</f>
        <v>50.59351526</v>
      </c>
      <c r="S114" s="15">
        <f>(G114*64.06/21.927)*'Flow rate'!$F$12/(1000*3600)</f>
        <v>64.56003336</v>
      </c>
      <c r="T114" s="15">
        <f>(H114*64.06/21.927)*'Flow rate'!$G$12/(1000*3600)</f>
        <v>51.41620464</v>
      </c>
      <c r="U114" s="15">
        <f>(I114*64.06/21.927)*'Flow rate'!$H$12/(1000*3600)</f>
        <v>51.13068134</v>
      </c>
      <c r="V114" s="15">
        <f>(J114*64.06/21.927)*'Flow rate'!$I$12/(1000*3600)</f>
        <v>64.16858015</v>
      </c>
      <c r="W114" s="14"/>
    </row>
    <row r="115" ht="15.75" customHeight="1">
      <c r="A115" s="16"/>
      <c r="B115" s="9" t="s">
        <v>17</v>
      </c>
      <c r="C115" s="17">
        <v>143.6195629063774</v>
      </c>
      <c r="D115" s="17">
        <v>98.02582672830954</v>
      </c>
      <c r="E115" s="17">
        <v>114.01658176244555</v>
      </c>
      <c r="F115" s="17">
        <v>90.75390087450417</v>
      </c>
      <c r="G115" s="17">
        <v>92.10619499742005</v>
      </c>
      <c r="H115" s="17">
        <v>93.51590821659383</v>
      </c>
      <c r="I115" s="17">
        <v>65.28883248424455</v>
      </c>
      <c r="J115" s="18">
        <v>80.96059561615861</v>
      </c>
      <c r="K115" s="14"/>
      <c r="L115" s="4"/>
      <c r="M115" s="16"/>
      <c r="N115" s="9" t="s">
        <v>17</v>
      </c>
      <c r="O115" s="15">
        <f>(C115*64.06/21.927)*'Flow rate'!$B$12/(1000*3600)</f>
        <v>181.629593</v>
      </c>
      <c r="P115" s="15">
        <f>(D115*64.06/21.927)*'Flow rate'!$C$12/(1000*3600)</f>
        <v>110.8012405</v>
      </c>
      <c r="Q115" s="15">
        <f>(E115*64.06/21.927)*'Flow rate'!$D$12/(1000*3600)</f>
        <v>118.1653503</v>
      </c>
      <c r="R115" s="15">
        <f>(F115*64.06/21.927)*'Flow rate'!$E$12/(1000*3600)</f>
        <v>93.70308754</v>
      </c>
      <c r="S115" s="15">
        <f>(G115*64.06/21.927)*'Flow rate'!$F$12/(1000*3600)</f>
        <v>96.71954359</v>
      </c>
      <c r="T115" s="15">
        <f>(H115*64.06/21.927)*'Flow rate'!$G$12/(1000*3600)</f>
        <v>98.47402202</v>
      </c>
      <c r="U115" s="15">
        <f>(I115*64.06/21.927)*'Flow rate'!$H$12/(1000*3600)</f>
        <v>66.81301963</v>
      </c>
      <c r="V115" s="15">
        <f>(J115*64.06/21.927)*'Flow rate'!$I$12/(1000*3600)</f>
        <v>90.71511424</v>
      </c>
      <c r="W115" s="14"/>
    </row>
    <row r="116" ht="15.75" customHeight="1">
      <c r="A116" s="16"/>
      <c r="B116" s="9" t="s">
        <v>18</v>
      </c>
      <c r="C116" s="17">
        <v>184.1237922581816</v>
      </c>
      <c r="D116" s="17">
        <v>134.0504601098372</v>
      </c>
      <c r="E116" s="17">
        <v>99.30282919920411</v>
      </c>
      <c r="F116" s="17">
        <v>100.94619477928327</v>
      </c>
      <c r="G116" s="17">
        <v>98.12287014284998</v>
      </c>
      <c r="H116" s="17">
        <v>93.63834619256751</v>
      </c>
      <c r="I116" s="17">
        <v>68.83008367492316</v>
      </c>
      <c r="J116" s="18">
        <v>87.52748429886167</v>
      </c>
      <c r="K116" s="14"/>
      <c r="L116" s="4"/>
      <c r="M116" s="16"/>
      <c r="N116" s="9" t="s">
        <v>18</v>
      </c>
      <c r="O116" s="15">
        <f>(C116*64.06/21.927)*'Flow rate'!$B$12/(1000*3600)</f>
        <v>232.8535805</v>
      </c>
      <c r="P116" s="15">
        <f>(D116*64.06/21.927)*'Flow rate'!$C$12/(1000*3600)</f>
        <v>151.5208569</v>
      </c>
      <c r="Q116" s="15">
        <f>(E116*64.06/21.927)*'Flow rate'!$D$12/(1000*3600)</f>
        <v>102.9162024</v>
      </c>
      <c r="R116" s="15">
        <f>(F116*64.06/21.927)*'Flow rate'!$E$12/(1000*3600)</f>
        <v>104.2265956</v>
      </c>
      <c r="S116" s="15">
        <f>(G116*64.06/21.927)*'Flow rate'!$F$12/(1000*3600)</f>
        <v>103.0375776</v>
      </c>
      <c r="T116" s="15">
        <f>(H116*64.06/21.927)*'Flow rate'!$G$12/(1000*3600)</f>
        <v>98.60295153</v>
      </c>
      <c r="U116" s="15">
        <f>(I116*64.06/21.927)*'Flow rate'!$H$12/(1000*3600)</f>
        <v>70.43694238</v>
      </c>
      <c r="V116" s="15">
        <f>(J116*64.06/21.927)*'Flow rate'!$I$12/(1000*3600)</f>
        <v>98.07321298</v>
      </c>
      <c r="W116" s="14"/>
    </row>
    <row r="117" ht="15.75" customHeight="1">
      <c r="A117" s="16"/>
      <c r="B117" s="9" t="s">
        <v>19</v>
      </c>
      <c r="C117" s="17">
        <v>140.77823899273136</v>
      </c>
      <c r="D117" s="17">
        <v>159.43388558320882</v>
      </c>
      <c r="E117" s="17">
        <v>97.2339405134524</v>
      </c>
      <c r="F117" s="17">
        <v>101.73521391652184</v>
      </c>
      <c r="G117" s="17">
        <v>97.66512420469228</v>
      </c>
      <c r="H117" s="17">
        <v>76.57002225888881</v>
      </c>
      <c r="I117" s="17">
        <v>64.59079669380104</v>
      </c>
      <c r="J117" s="18">
        <v>67.23574127074237</v>
      </c>
      <c r="K117" s="14"/>
      <c r="L117" s="4"/>
      <c r="M117" s="16"/>
      <c r="N117" s="9" t="s">
        <v>19</v>
      </c>
      <c r="O117" s="15">
        <f>(C117*64.06/21.927)*'Flow rate'!$B$12/(1000*3600)</f>
        <v>178.0362907</v>
      </c>
      <c r="P117" s="15">
        <f>(D117*64.06/21.927)*'Flow rate'!$C$12/(1000*3600)</f>
        <v>180.2124286</v>
      </c>
      <c r="Q117" s="15">
        <f>(E117*64.06/21.927)*'Flow rate'!$D$12/(1000*3600)</f>
        <v>100.7720322</v>
      </c>
      <c r="R117" s="15">
        <f>(F117*64.06/21.927)*'Flow rate'!$E$12/(1000*3600)</f>
        <v>105.0412551</v>
      </c>
      <c r="S117" s="15">
        <f>(G117*64.06/21.927)*'Flow rate'!$F$12/(1000*3600)</f>
        <v>102.5569044</v>
      </c>
      <c r="T117" s="15">
        <f>(H117*64.06/21.927)*'Flow rate'!$G$12/(1000*3600)</f>
        <v>80.62968325</v>
      </c>
      <c r="U117" s="15">
        <f>(I117*64.06/21.927)*'Flow rate'!$H$12/(1000*3600)</f>
        <v>66.09868799</v>
      </c>
      <c r="V117" s="15">
        <f>(J117*64.06/21.927)*'Flow rate'!$I$12/(1000*3600)</f>
        <v>75.33662399</v>
      </c>
      <c r="W117" s="14"/>
    </row>
    <row r="118" ht="15.75" customHeight="1">
      <c r="A118" s="16"/>
      <c r="B118" s="9" t="s">
        <v>20</v>
      </c>
      <c r="C118" s="17">
        <v>169.651056352618</v>
      </c>
      <c r="D118" s="17">
        <v>161.27726293924678</v>
      </c>
      <c r="E118" s="17">
        <v>92.11530130374805</v>
      </c>
      <c r="F118" s="17">
        <v>97.86899101458798</v>
      </c>
      <c r="G118" s="17">
        <v>102.75562275720674</v>
      </c>
      <c r="H118" s="17">
        <v>86.03239558772432</v>
      </c>
      <c r="I118" s="17">
        <v>87.27531626390858</v>
      </c>
      <c r="J118" s="18">
        <v>87.10382779178563</v>
      </c>
      <c r="K118" s="14"/>
      <c r="L118" s="4"/>
      <c r="M118" s="16"/>
      <c r="N118" s="9" t="s">
        <v>20</v>
      </c>
      <c r="O118" s="15">
        <f>(C118*64.06/21.927)*'Flow rate'!$B$12/(1000*3600)</f>
        <v>214.5505229</v>
      </c>
      <c r="P118" s="15">
        <f>(D118*64.06/21.927)*'Flow rate'!$C$12/(1000*3600)</f>
        <v>182.2960478</v>
      </c>
      <c r="Q118" s="15">
        <f>(E118*64.06/21.927)*'Flow rate'!$D$12/(1000*3600)</f>
        <v>95.46713892</v>
      </c>
      <c r="R118" s="15">
        <f>(F118*64.06/21.927)*'Flow rate'!$E$12/(1000*3600)</f>
        <v>101.0493934</v>
      </c>
      <c r="S118" s="15">
        <f>(G118*64.06/21.927)*'Flow rate'!$F$12/(1000*3600)</f>
        <v>107.9023722</v>
      </c>
      <c r="T118" s="15">
        <f>(H118*64.06/21.927)*'Flow rate'!$G$12/(1000*3600)</f>
        <v>90.59374153</v>
      </c>
      <c r="U118" s="15">
        <f>(I118*64.06/21.927)*'Flow rate'!$H$12/(1000*3600)</f>
        <v>89.31278439</v>
      </c>
      <c r="V118" s="15">
        <f>(J118*64.06/21.927)*'Flow rate'!$I$12/(1000*3600)</f>
        <v>97.59851232</v>
      </c>
      <c r="W118" s="14"/>
    </row>
    <row r="119" ht="15.75" customHeight="1">
      <c r="A119" s="16"/>
      <c r="B119" s="9" t="s">
        <v>21</v>
      </c>
      <c r="C119" s="17">
        <v>183.74957855463327</v>
      </c>
      <c r="D119" s="17">
        <v>181.82959676339698</v>
      </c>
      <c r="E119" s="17">
        <v>96.76774823387511</v>
      </c>
      <c r="F119" s="17">
        <v>102.89071743320531</v>
      </c>
      <c r="G119" s="17">
        <v>101.65457140389154</v>
      </c>
      <c r="H119" s="17">
        <v>91.91533495306373</v>
      </c>
      <c r="I119" s="17">
        <v>99.8881162547766</v>
      </c>
      <c r="J119" s="18">
        <v>91.17669052041673</v>
      </c>
      <c r="K119" s="14"/>
      <c r="L119" s="4"/>
      <c r="M119" s="16"/>
      <c r="N119" s="9" t="s">
        <v>21</v>
      </c>
      <c r="O119" s="15">
        <f>(C119*64.06/21.927)*'Flow rate'!$B$12/(1000*3600)</f>
        <v>232.3803282</v>
      </c>
      <c r="P119" s="15">
        <f>(D119*64.06/21.927)*'Flow rate'!$C$12/(1000*3600)</f>
        <v>205.526906</v>
      </c>
      <c r="Q119" s="15">
        <f>(E119*64.06/21.927)*'Flow rate'!$D$12/(1000*3600)</f>
        <v>100.2888764</v>
      </c>
      <c r="R119" s="15">
        <f>(F119*64.06/21.927)*'Flow rate'!$E$12/(1000*3600)</f>
        <v>106.2343085</v>
      </c>
      <c r="S119" s="15">
        <f>(G119*64.06/21.927)*'Flow rate'!$F$12/(1000*3600)</f>
        <v>106.7461722</v>
      </c>
      <c r="T119" s="15">
        <f>(H119*64.06/21.927)*'Flow rate'!$G$12/(1000*3600)</f>
        <v>96.78858807</v>
      </c>
      <c r="U119" s="15">
        <f>(I119*64.06/21.927)*'Flow rate'!$H$12/(1000*3600)</f>
        <v>102.2200339</v>
      </c>
      <c r="V119" s="15">
        <f>(J119*64.06/21.927)*'Flow rate'!$I$12/(1000*3600)</f>
        <v>102.162093</v>
      </c>
      <c r="W119" s="14"/>
    </row>
    <row r="120" ht="15.75" customHeight="1">
      <c r="A120" s="16"/>
      <c r="B120" s="9" t="s">
        <v>22</v>
      </c>
      <c r="C120" s="17">
        <v>153.58640914922753</v>
      </c>
      <c r="D120" s="17">
        <v>127.6576402564193</v>
      </c>
      <c r="E120" s="17">
        <v>89.5616943275356</v>
      </c>
      <c r="F120" s="17">
        <v>96.25357432303913</v>
      </c>
      <c r="G120" s="17">
        <v>101.27522844493133</v>
      </c>
      <c r="H120" s="17">
        <v>115.95509251893121</v>
      </c>
      <c r="I120" s="17">
        <v>94.82213888489785</v>
      </c>
      <c r="J120" s="18">
        <v>84.09440498035316</v>
      </c>
      <c r="K120" s="14"/>
      <c r="L120" s="4"/>
      <c r="M120" s="16"/>
      <c r="N120" s="9" t="s">
        <v>22</v>
      </c>
      <c r="O120" s="15">
        <f>(C120*64.06/21.927)*'Flow rate'!$B$12/(1000*3600)</f>
        <v>194.2342423</v>
      </c>
      <c r="P120" s="15">
        <f>(D120*64.06/21.927)*'Flow rate'!$C$12/(1000*3600)</f>
        <v>144.2948799</v>
      </c>
      <c r="Q120" s="15">
        <f>(E120*64.06/21.927)*'Flow rate'!$D$12/(1000*3600)</f>
        <v>92.82061279</v>
      </c>
      <c r="R120" s="15">
        <f>(F120*64.06/21.927)*'Flow rate'!$E$12/(1000*3600)</f>
        <v>99.38148128</v>
      </c>
      <c r="S120" s="15">
        <f>(G120*64.06/21.927)*'Flow rate'!$F$12/(1000*3600)</f>
        <v>106.347829</v>
      </c>
      <c r="T120" s="15">
        <f>(H120*64.06/21.927)*'Flow rate'!$G$12/(1000*3600)</f>
        <v>122.102908</v>
      </c>
      <c r="U120" s="15">
        <f>(I120*64.06/21.927)*'Flow rate'!$H$12/(1000*3600)</f>
        <v>97.03578982</v>
      </c>
      <c r="V120" s="15">
        <f>(J120*64.06/21.927)*'Flow rate'!$I$12/(1000*3600)</f>
        <v>94.2264999</v>
      </c>
      <c r="W120" s="14"/>
    </row>
    <row r="121" ht="15.75" customHeight="1">
      <c r="A121" s="16"/>
      <c r="B121" s="9" t="s">
        <v>23</v>
      </c>
      <c r="C121" s="17">
        <v>154.78960433560988</v>
      </c>
      <c r="D121" s="17">
        <v>119.75014535185055</v>
      </c>
      <c r="E121" s="17">
        <v>56.90498705621854</v>
      </c>
      <c r="F121" s="17">
        <v>66.00758407186231</v>
      </c>
      <c r="G121" s="17">
        <v>89.2087955817735</v>
      </c>
      <c r="H121" s="17">
        <v>78.51307010773938</v>
      </c>
      <c r="I121" s="17">
        <v>95.99687323693635</v>
      </c>
      <c r="J121" s="18">
        <v>66.45485754058272</v>
      </c>
      <c r="K121" s="14"/>
      <c r="L121" s="4"/>
      <c r="M121" s="16"/>
      <c r="N121" s="9" t="s">
        <v>23</v>
      </c>
      <c r="O121" s="15">
        <f>(C121*64.06/21.927)*'Flow rate'!$B$12/(1000*3600)</f>
        <v>195.7558725</v>
      </c>
      <c r="P121" s="15">
        <f>(D121*64.06/21.927)*'Flow rate'!$C$12/(1000*3600)</f>
        <v>135.3568248</v>
      </c>
      <c r="Q121" s="15">
        <f>(E121*64.06/21.927)*'Flow rate'!$D$12/(1000*3600)</f>
        <v>58.97561239</v>
      </c>
      <c r="R121" s="15">
        <f>(F121*64.06/21.927)*'Flow rate'!$E$12/(1000*3600)</f>
        <v>68.15260137</v>
      </c>
      <c r="S121" s="15">
        <f>(G121*64.06/21.927)*'Flow rate'!$F$12/(1000*3600)</f>
        <v>93.67702133</v>
      </c>
      <c r="T121" s="15">
        <f>(H121*64.06/21.927)*'Flow rate'!$G$12/(1000*3600)</f>
        <v>82.67574942</v>
      </c>
      <c r="U121" s="15">
        <f>(I121*64.06/21.927)*'Flow rate'!$H$12/(1000*3600)</f>
        <v>98.23794869</v>
      </c>
      <c r="V121" s="15">
        <f>(J121*64.06/21.927)*'Flow rate'!$I$12/(1000*3600)</f>
        <v>74.46165567</v>
      </c>
      <c r="W121" s="14"/>
    </row>
    <row r="122" ht="15.75" customHeight="1">
      <c r="A122" s="16"/>
      <c r="B122" s="9" t="s">
        <v>24</v>
      </c>
      <c r="C122" s="17">
        <v>158.50058072893404</v>
      </c>
      <c r="D122" s="17">
        <v>143.16921808933083</v>
      </c>
      <c r="E122" s="17">
        <v>56.533746436721685</v>
      </c>
      <c r="F122" s="17">
        <v>64.76266841432742</v>
      </c>
      <c r="G122" s="17">
        <v>80.23044835780048</v>
      </c>
      <c r="H122" s="17">
        <v>81.77114344914736</v>
      </c>
      <c r="I122" s="17">
        <v>47.65189432420059</v>
      </c>
      <c r="J122" s="18">
        <v>71.8088535875268</v>
      </c>
      <c r="K122" s="14"/>
      <c r="L122" s="4"/>
      <c r="M122" s="16"/>
      <c r="N122" s="9" t="s">
        <v>24</v>
      </c>
      <c r="O122" s="15">
        <f>(C122*64.06/21.927)*'Flow rate'!$B$12/(1000*3600)</f>
        <v>200.4489875</v>
      </c>
      <c r="P122" s="15">
        <f>(D122*64.06/21.927)*'Flow rate'!$C$12/(1000*3600)</f>
        <v>161.8280355</v>
      </c>
      <c r="Q122" s="15">
        <f>(E122*64.06/21.927)*'Flow rate'!$D$12/(1000*3600)</f>
        <v>58.59086328</v>
      </c>
      <c r="R122" s="15">
        <f>(F122*64.06/21.927)*'Flow rate'!$E$12/(1000*3600)</f>
        <v>66.86723027</v>
      </c>
      <c r="S122" s="15">
        <f>(G122*64.06/21.927)*'Flow rate'!$F$12/(1000*3600)</f>
        <v>84.24897313</v>
      </c>
      <c r="T122" s="15">
        <f>(H122*64.06/21.927)*'Flow rate'!$G$12/(1000*3600)</f>
        <v>86.10656234</v>
      </c>
      <c r="U122" s="15">
        <f>(I122*64.06/21.927)*'Flow rate'!$H$12/(1000*3600)</f>
        <v>48.76434192</v>
      </c>
      <c r="V122" s="15">
        <f>(J122*64.06/21.927)*'Flow rate'!$I$12/(1000*3600)</f>
        <v>80.46072669</v>
      </c>
      <c r="W122" s="14"/>
    </row>
    <row r="123" ht="15.75" customHeight="1">
      <c r="A123" s="23"/>
      <c r="B123" s="9" t="s">
        <v>25</v>
      </c>
      <c r="C123" s="17">
        <v>168.67233210495846</v>
      </c>
      <c r="D123" s="17">
        <v>116.67466112682239</v>
      </c>
      <c r="E123" s="17">
        <v>44.360356058052204</v>
      </c>
      <c r="F123" s="17">
        <v>47.276625627664046</v>
      </c>
      <c r="G123" s="17">
        <v>72.80663922573375</v>
      </c>
      <c r="H123" s="17">
        <v>52.49306674579772</v>
      </c>
      <c r="I123" s="17">
        <v>43.08287346847001</v>
      </c>
      <c r="J123" s="18">
        <v>68.96068126884236</v>
      </c>
      <c r="K123" s="14"/>
      <c r="L123" s="4"/>
      <c r="M123" s="23"/>
      <c r="N123" s="9" t="s">
        <v>25</v>
      </c>
      <c r="O123" s="15">
        <f>(C123*64.06/21.927)*'Flow rate'!$B$12/(1000*3600)</f>
        <v>213.3127717</v>
      </c>
      <c r="P123" s="15">
        <f>(D123*64.06/21.927)*'Flow rate'!$C$12/(1000*3600)</f>
        <v>131.8805219</v>
      </c>
      <c r="Q123" s="15">
        <f>(E123*64.06/21.927)*'Flow rate'!$D$12/(1000*3600)</f>
        <v>45.97451471</v>
      </c>
      <c r="R123" s="15">
        <f>(F123*64.06/21.927)*'Flow rate'!$E$12/(1000*3600)</f>
        <v>48.81295181</v>
      </c>
      <c r="S123" s="15">
        <f>(G123*64.06/21.927)*'Flow rate'!$F$12/(1000*3600)</f>
        <v>76.4533256</v>
      </c>
      <c r="T123" s="15">
        <f>(H123*64.06/21.927)*'Flow rate'!$G$12/(1000*3600)</f>
        <v>55.27619321</v>
      </c>
      <c r="U123" s="15">
        <f>(I123*64.06/21.927)*'Flow rate'!$H$12/(1000*3600)</f>
        <v>44.08865592</v>
      </c>
      <c r="V123" s="15">
        <f>(J123*64.06/21.927)*'Flow rate'!$I$12/(1000*3600)</f>
        <v>77.26939299</v>
      </c>
      <c r="W123" s="14"/>
    </row>
    <row r="124" ht="15.75" customHeight="1">
      <c r="A124" s="10">
        <v>2562.0</v>
      </c>
      <c r="B124" s="9" t="s">
        <v>13</v>
      </c>
      <c r="C124" s="17">
        <v>140.9008232356048</v>
      </c>
      <c r="D124" s="17">
        <v>105.57288653473434</v>
      </c>
      <c r="E124" s="17">
        <v>30.127086132609953</v>
      </c>
      <c r="F124" s="17">
        <v>47.041339137789</v>
      </c>
      <c r="G124" s="17">
        <v>42.39980088242777</v>
      </c>
      <c r="H124" s="17">
        <v>50.53015559612164</v>
      </c>
      <c r="I124" s="17">
        <v>33.99879393913738</v>
      </c>
      <c r="J124" s="18">
        <v>64.68422159574529</v>
      </c>
      <c r="K124" s="14"/>
      <c r="L124" s="4"/>
      <c r="M124" s="10">
        <v>2562.0</v>
      </c>
      <c r="N124" s="9" t="s">
        <v>13</v>
      </c>
      <c r="O124" s="15">
        <f>(C124*64.06/21.927)*'Flow rate'!$B$13/(1000*3600)</f>
        <v>81.84044246</v>
      </c>
      <c r="P124" s="15">
        <f>(D124*64.06/21.927)*'Flow rate'!$C$13/(1000*3600)</f>
        <v>145.6014236</v>
      </c>
      <c r="Q124" s="15">
        <f>(E124*64.06/21.927)*'Flow rate'!$D$13/(1000*3600)</f>
        <v>26.36915339</v>
      </c>
      <c r="R124" s="15">
        <f>(F124*64.06/21.927)*'Flow rate'!$E$13/(1000*3600)</f>
        <v>47.45222119</v>
      </c>
      <c r="S124" s="15">
        <f>(G124*64.06/21.927)*'Flow rate'!$F$13/(1000*3600)</f>
        <v>41.44992892</v>
      </c>
      <c r="T124" s="15">
        <f>(H124*64.06/21.927)*'Flow rate'!$G$13/(1000*3600)</f>
        <v>50.32637123</v>
      </c>
      <c r="U124" s="15">
        <f>(I124*64.06/21.927)*'Flow rate'!$H$13/(1000*3600)</f>
        <v>31.19082123</v>
      </c>
      <c r="V124" s="15">
        <f>(J124*64.06/21.927)*'Flow rate'!$I$13/(1000*3600)</f>
        <v>64.18382818</v>
      </c>
      <c r="W124" s="14"/>
    </row>
    <row r="125" ht="15.75" customHeight="1">
      <c r="A125" s="16"/>
      <c r="B125" s="9" t="s">
        <v>14</v>
      </c>
      <c r="C125" s="17">
        <v>129.394272199014</v>
      </c>
      <c r="D125" s="17">
        <v>111.56361047651555</v>
      </c>
      <c r="E125" s="17">
        <v>57.85030994001397</v>
      </c>
      <c r="F125" s="17">
        <v>54.116449336648834</v>
      </c>
      <c r="G125" s="17">
        <v>58.59290285104851</v>
      </c>
      <c r="H125" s="17">
        <v>95.34465754523099</v>
      </c>
      <c r="I125" s="17">
        <v>37.55588701793913</v>
      </c>
      <c r="J125" s="18">
        <v>78.78054892684301</v>
      </c>
      <c r="K125" s="14"/>
      <c r="L125" s="4"/>
      <c r="M125" s="16"/>
      <c r="N125" s="9" t="s">
        <v>14</v>
      </c>
      <c r="O125" s="15">
        <f>(C125*64.06/21.927)*'Flow rate'!$B$13/(1000*3600)</f>
        <v>75.15700934</v>
      </c>
      <c r="P125" s="15">
        <f>(D125*64.06/21.927)*'Flow rate'!$C$13/(1000*3600)</f>
        <v>153.8635633</v>
      </c>
      <c r="Q125" s="15">
        <f>(E125*64.06/21.927)*'Flow rate'!$D$13/(1000*3600)</f>
        <v>50.63429267</v>
      </c>
      <c r="R125" s="15">
        <f>(F125*64.06/21.927)*'Flow rate'!$E$13/(1000*3600)</f>
        <v>54.58912886</v>
      </c>
      <c r="S125" s="15">
        <f>(G125*64.06/21.927)*'Flow rate'!$F$13/(1000*3600)</f>
        <v>57.28026095</v>
      </c>
      <c r="T125" s="15">
        <f>(H125*64.06/21.927)*'Flow rate'!$G$13/(1000*3600)</f>
        <v>94.96013963</v>
      </c>
      <c r="U125" s="15">
        <f>(I125*64.06/21.927)*'Flow rate'!$H$13/(1000*3600)</f>
        <v>34.4541327</v>
      </c>
      <c r="V125" s="15">
        <f>(J125*64.06/21.927)*'Flow rate'!$I$13/(1000*3600)</f>
        <v>78.17110713</v>
      </c>
      <c r="W125" s="14"/>
    </row>
    <row r="126" ht="15.75" customHeight="1">
      <c r="A126" s="16"/>
      <c r="B126" s="9" t="s">
        <v>16</v>
      </c>
      <c r="C126" s="17">
        <v>104.07313109612419</v>
      </c>
      <c r="D126" s="17">
        <v>82.16593132539592</v>
      </c>
      <c r="E126" s="17">
        <v>85.10339688857555</v>
      </c>
      <c r="F126" s="17">
        <v>60.93734228280495</v>
      </c>
      <c r="G126" s="17">
        <v>107.23765448962467</v>
      </c>
      <c r="H126" s="17">
        <v>104.99273976318185</v>
      </c>
      <c r="I126" s="17">
        <v>60.045704342474934</v>
      </c>
      <c r="J126" s="18">
        <v>105.35204675679327</v>
      </c>
      <c r="K126" s="14"/>
      <c r="L126" s="4"/>
      <c r="M126" s="16"/>
      <c r="N126" s="9" t="s">
        <v>16</v>
      </c>
      <c r="O126" s="15">
        <f>(C126*64.06/21.927)*'Flow rate'!$B$13/(1000*3600)</f>
        <v>60.44954814</v>
      </c>
      <c r="P126" s="15">
        <f>(D126*64.06/21.927)*'Flow rate'!$C$13/(1000*3600)</f>
        <v>113.3195934</v>
      </c>
      <c r="Q126" s="15">
        <f>(E126*64.06/21.927)*'Flow rate'!$D$13/(1000*3600)</f>
        <v>74.48793809</v>
      </c>
      <c r="R126" s="15">
        <f>(F126*64.06/21.927)*'Flow rate'!$E$13/(1000*3600)</f>
        <v>61.46959882</v>
      </c>
      <c r="S126" s="15">
        <f>(G126*64.06/21.927)*'Flow rate'!$F$13/(1000*3600)</f>
        <v>104.8352366</v>
      </c>
      <c r="T126" s="15">
        <f>(H126*64.06/21.927)*'Flow rate'!$G$13/(1000*3600)</f>
        <v>104.5693118</v>
      </c>
      <c r="U126" s="15">
        <f>(I126*64.06/21.927)*'Flow rate'!$H$13/(1000*3600)</f>
        <v>55.08650786</v>
      </c>
      <c r="V126" s="15">
        <f>(J126*64.06/21.927)*'Flow rate'!$I$13/(1000*3600)</f>
        <v>104.5370494</v>
      </c>
      <c r="W126" s="14"/>
    </row>
    <row r="127" ht="15.75" customHeight="1">
      <c r="A127" s="16"/>
      <c r="B127" s="9" t="s">
        <v>17</v>
      </c>
      <c r="C127" s="17">
        <v>151.03309346571936</v>
      </c>
      <c r="D127" s="17">
        <v>109.151594806206</v>
      </c>
      <c r="E127" s="17">
        <v>105.9451987439283</v>
      </c>
      <c r="F127" s="17">
        <v>90.96079705609749</v>
      </c>
      <c r="G127" s="17">
        <v>105.34725923599167</v>
      </c>
      <c r="H127" s="17">
        <v>89.30570214277564</v>
      </c>
      <c r="I127" s="17">
        <v>68.17088410972669</v>
      </c>
      <c r="J127" s="18">
        <v>124.00476013517054</v>
      </c>
      <c r="K127" s="14"/>
      <c r="L127" s="4"/>
      <c r="M127" s="16"/>
      <c r="N127" s="9" t="s">
        <v>17</v>
      </c>
      <c r="O127" s="15">
        <f>(C127*64.06/21.927)*'Flow rate'!$B$13/(1000*3600)</f>
        <v>87.72564213</v>
      </c>
      <c r="P127" s="15">
        <f>(D127*64.06/21.927)*'Flow rate'!$C$13/(1000*3600)</f>
        <v>150.5370187</v>
      </c>
      <c r="Q127" s="15">
        <f>(E127*64.06/21.927)*'Flow rate'!$D$13/(1000*3600)</f>
        <v>92.73001658</v>
      </c>
      <c r="R127" s="15">
        <f>(F127*64.06/21.927)*'Flow rate'!$E$13/(1000*3600)</f>
        <v>91.75529312</v>
      </c>
      <c r="S127" s="15">
        <f>(G127*64.06/21.927)*'Flow rate'!$F$13/(1000*3600)</f>
        <v>102.9871914</v>
      </c>
      <c r="T127" s="15">
        <f>(H127*64.06/21.927)*'Flow rate'!$G$13/(1000*3600)</f>
        <v>88.94553888</v>
      </c>
      <c r="U127" s="15">
        <f>(I127*64.06/21.927)*'Flow rate'!$H$13/(1000*3600)</f>
        <v>62.54062609</v>
      </c>
      <c r="V127" s="15">
        <f>(J127*64.06/21.927)*'Flow rate'!$I$13/(1000*3600)</f>
        <v>123.0454664</v>
      </c>
      <c r="W127" s="14"/>
    </row>
    <row r="128" ht="15.75" customHeight="1">
      <c r="A128" s="16"/>
      <c r="B128" s="9" t="s">
        <v>18</v>
      </c>
      <c r="C128" s="17">
        <v>141.06830274957116</v>
      </c>
      <c r="D128" s="17">
        <v>121.13036404677513</v>
      </c>
      <c r="E128" s="17">
        <v>113.13638419051252</v>
      </c>
      <c r="F128" s="17">
        <v>116.13016594757327</v>
      </c>
      <c r="G128" s="17">
        <v>102.99149930491795</v>
      </c>
      <c r="H128" s="17">
        <v>104.48278907075444</v>
      </c>
      <c r="I128" s="17">
        <v>88.26109163846546</v>
      </c>
      <c r="J128" s="18">
        <v>121.02211472441654</v>
      </c>
      <c r="K128" s="14"/>
      <c r="L128" s="4"/>
      <c r="M128" s="16"/>
      <c r="N128" s="9" t="s">
        <v>18</v>
      </c>
      <c r="O128" s="15">
        <f>(C128*64.06/21.927)*'Flow rate'!$B$13/(1000*3600)</f>
        <v>81.93772079</v>
      </c>
      <c r="P128" s="15">
        <f>(D128*64.06/21.927)*'Flow rate'!$C$13/(1000*3600)</f>
        <v>167.0576038</v>
      </c>
      <c r="Q128" s="15">
        <f>(E128*64.06/21.927)*'Flow rate'!$D$13/(1000*3600)</f>
        <v>99.02420219</v>
      </c>
      <c r="R128" s="15">
        <f>(F128*64.06/21.927)*'Flow rate'!$E$13/(1000*3600)</f>
        <v>117.1445036</v>
      </c>
      <c r="S128" s="15">
        <f>(G128*64.06/21.927)*'Flow rate'!$F$13/(1000*3600)</f>
        <v>100.6842069</v>
      </c>
      <c r="T128" s="15">
        <f>(H128*64.06/21.927)*'Flow rate'!$G$13/(1000*3600)</f>
        <v>104.0614177</v>
      </c>
      <c r="U128" s="15">
        <f>(I128*64.06/21.927)*'Flow rate'!$H$13/(1000*3600)</f>
        <v>80.9715761</v>
      </c>
      <c r="V128" s="15">
        <f>(J128*64.06/21.927)*'Flow rate'!$I$13/(1000*3600)</f>
        <v>120.0858946</v>
      </c>
      <c r="W128" s="14"/>
    </row>
    <row r="129" ht="15.75" customHeight="1">
      <c r="A129" s="16"/>
      <c r="B129" s="9" t="s">
        <v>19</v>
      </c>
      <c r="C129" s="17">
        <v>113.12190625189288</v>
      </c>
      <c r="D129" s="17">
        <v>109.40454470407798</v>
      </c>
      <c r="E129" s="17">
        <v>126.22290110623437</v>
      </c>
      <c r="F129" s="17">
        <v>109.98690670064023</v>
      </c>
      <c r="G129" s="17">
        <v>97.01280297954169</v>
      </c>
      <c r="H129" s="17">
        <v>115.28057037031387</v>
      </c>
      <c r="I129" s="17">
        <v>90.2541478161746</v>
      </c>
      <c r="J129" s="18">
        <v>132.41182553534597</v>
      </c>
      <c r="K129" s="14"/>
      <c r="L129" s="4"/>
      <c r="M129" s="16"/>
      <c r="N129" s="9" t="s">
        <v>19</v>
      </c>
      <c r="O129" s="15">
        <f>(C129*64.06/21.927)*'Flow rate'!$B$13/(1000*3600)</f>
        <v>65.70541354</v>
      </c>
      <c r="P129" s="15">
        <f>(D129*64.06/21.927)*'Flow rate'!$C$13/(1000*3600)</f>
        <v>150.8858759</v>
      </c>
      <c r="Q129" s="15">
        <f>(E129*64.06/21.927)*'Flow rate'!$D$13/(1000*3600)</f>
        <v>110.4783591</v>
      </c>
      <c r="R129" s="15">
        <f>(F129*64.06/21.927)*'Flow rate'!$E$13/(1000*3600)</f>
        <v>110.9475861</v>
      </c>
      <c r="S129" s="15">
        <f>(G129*64.06/21.927)*'Flow rate'!$F$13/(1000*3600)</f>
        <v>94.83944982</v>
      </c>
      <c r="T129" s="15">
        <f>(H129*64.06/21.927)*'Flow rate'!$G$13/(1000*3600)</f>
        <v>114.8156524</v>
      </c>
      <c r="U129" s="15">
        <f>(I129*64.06/21.927)*'Flow rate'!$H$13/(1000*3600)</f>
        <v>82.80002505</v>
      </c>
      <c r="V129" s="15">
        <f>(J129*64.06/21.927)*'Flow rate'!$I$13/(1000*3600)</f>
        <v>131.3874953</v>
      </c>
      <c r="W129" s="14"/>
    </row>
    <row r="130" ht="15.75" customHeight="1">
      <c r="A130" s="16"/>
      <c r="B130" s="9" t="s">
        <v>20</v>
      </c>
      <c r="C130" s="17">
        <v>119.0</v>
      </c>
      <c r="D130" s="17">
        <v>86.0</v>
      </c>
      <c r="E130" s="17">
        <v>114.0</v>
      </c>
      <c r="F130" s="17">
        <v>111.0</v>
      </c>
      <c r="G130" s="17">
        <v>95.0</v>
      </c>
      <c r="H130" s="17">
        <v>87.31657978085208</v>
      </c>
      <c r="I130" s="17">
        <v>94.0</v>
      </c>
      <c r="J130" s="17">
        <v>129.0</v>
      </c>
      <c r="K130" s="28" t="s">
        <v>27</v>
      </c>
      <c r="L130" s="29"/>
      <c r="M130" s="16"/>
      <c r="N130" s="9" t="s">
        <v>20</v>
      </c>
      <c r="O130" s="15">
        <f>(C130*64.06/21.927)*'Flow rate'!$B$13/(1000*3600)</f>
        <v>69.11962918</v>
      </c>
      <c r="P130" s="15">
        <f>(D130*64.06/21.927)*'Flow rate'!$C$13/(1000*3600)</f>
        <v>118.6073701</v>
      </c>
      <c r="Q130" s="15">
        <f>(E130*64.06/21.927)*'Flow rate'!$D$13/(1000*3600)</f>
        <v>99.78009401</v>
      </c>
      <c r="R130" s="15">
        <f>(F130*64.06/21.927)*'Flow rate'!$E$13/(1000*3600)</f>
        <v>111.9695283</v>
      </c>
      <c r="S130" s="15">
        <f>(G130*64.06/21.927)*'Flow rate'!$F$13/(1000*3600)</f>
        <v>92.87173916</v>
      </c>
      <c r="T130" s="15">
        <f>(H130*64.06/21.927)*'Flow rate'!$G$13/(1000*3600)</f>
        <v>86.96443851</v>
      </c>
      <c r="U130" s="15">
        <f>(I130*64.06/21.927)*'Flow rate'!$H$13/(1000*3600)</f>
        <v>86.23650594</v>
      </c>
      <c r="V130" s="15">
        <f>(J130*64.06/21.927)*'Flow rate'!$I$13/(1000*3600)</f>
        <v>128.0020634</v>
      </c>
      <c r="W130" s="28" t="s">
        <v>27</v>
      </c>
    </row>
    <row r="131" ht="15.75" customHeight="1">
      <c r="A131" s="16"/>
      <c r="B131" s="9" t="s">
        <v>21</v>
      </c>
      <c r="C131" s="17">
        <v>116.0</v>
      </c>
      <c r="D131" s="17">
        <v>84.0</v>
      </c>
      <c r="E131" s="17">
        <v>119.0</v>
      </c>
      <c r="F131" s="17"/>
      <c r="G131" s="17">
        <v>88.0</v>
      </c>
      <c r="H131" s="17">
        <v>81.68325205305517</v>
      </c>
      <c r="I131" s="17">
        <v>91.0</v>
      </c>
      <c r="J131" s="17">
        <v>121.0</v>
      </c>
      <c r="K131" s="28">
        <v>44.0</v>
      </c>
      <c r="L131" s="29"/>
      <c r="M131" s="16"/>
      <c r="N131" s="9" t="s">
        <v>21</v>
      </c>
      <c r="O131" s="15">
        <f>(C131*64.06/21.927)*'Flow rate'!$B$13/(1000*3600)</f>
        <v>67.37711752</v>
      </c>
      <c r="P131" s="15">
        <f>(D131*64.06/21.927)*'Flow rate'!$C$13/(1000*3600)</f>
        <v>115.8490592</v>
      </c>
      <c r="Q131" s="15">
        <f>(E131*64.06/21.927)*'Flow rate'!$D$13/(1000*3600)</f>
        <v>104.1564139</v>
      </c>
      <c r="R131" s="15">
        <f>(F131*64.06/21.927)*'Flow rate'!$E$13/(1000*3600)</f>
        <v>0</v>
      </c>
      <c r="S131" s="15">
        <f>(G131*64.06/21.927)*'Flow rate'!$F$13/(1000*3600)</f>
        <v>86.02855838</v>
      </c>
      <c r="T131" s="15">
        <f>(H131*64.06/21.927)*'Flow rate'!$G$13/(1000*3600)</f>
        <v>81.35382957</v>
      </c>
      <c r="U131" s="15">
        <f>(I131*64.06/21.927)*'Flow rate'!$H$13/(1000*3600)</f>
        <v>83.48427703</v>
      </c>
      <c r="V131" s="15">
        <f>(J131*64.06/21.927)*'Flow rate'!$I$13/(1000*3600)</f>
        <v>120.063951</v>
      </c>
      <c r="W131" s="15">
        <f>(K131*64.06/24.45)*'Flow rate'!$J$13/(1000*3600)</f>
        <v>78.58398178</v>
      </c>
    </row>
    <row r="132" ht="15.75" customHeight="1">
      <c r="A132" s="16"/>
      <c r="B132" s="9" t="s">
        <v>22</v>
      </c>
      <c r="C132" s="30"/>
      <c r="D132" s="30"/>
      <c r="E132" s="17">
        <v>93.0</v>
      </c>
      <c r="F132" s="17"/>
      <c r="G132" s="17">
        <v>64.0</v>
      </c>
      <c r="H132" s="17">
        <v>72.15336418029916</v>
      </c>
      <c r="I132" s="17">
        <v>68.0</v>
      </c>
      <c r="J132" s="17">
        <v>89.0</v>
      </c>
      <c r="K132" s="17">
        <v>47.0</v>
      </c>
      <c r="L132" s="31"/>
      <c r="M132" s="16"/>
      <c r="N132" s="9" t="s">
        <v>22</v>
      </c>
      <c r="O132" s="15"/>
      <c r="P132" s="15"/>
      <c r="Q132" s="15">
        <f>(E132*64.06/21.927)*'Flow rate'!$D$13/(1000*3600)</f>
        <v>81.39955037</v>
      </c>
      <c r="R132" s="15">
        <f>(F132*64.06/21.927)*'Flow rate'!$E$13/(1000*3600)</f>
        <v>0</v>
      </c>
      <c r="S132" s="15">
        <f>(G132*64.06/21.927)*'Flow rate'!$F$13/(1000*3600)</f>
        <v>62.56622427</v>
      </c>
      <c r="T132" s="15">
        <f>(H132*64.06/21.927)*'Flow rate'!$G$13/(1000*3600)</f>
        <v>71.86237503</v>
      </c>
      <c r="U132" s="15">
        <f>(I132*64.06/21.927)*'Flow rate'!$H$13/(1000*3600)</f>
        <v>62.38385536</v>
      </c>
      <c r="V132" s="15">
        <f>(J132*64.06/21.927)*'Flow rate'!$I$13/(1000*3600)</f>
        <v>88.31150112</v>
      </c>
      <c r="W132" s="15">
        <f>(K132*64.06/24.45)*'Flow rate'!$J$13/(1000*3600)</f>
        <v>83.94198054</v>
      </c>
    </row>
    <row r="133" ht="15.75" customHeight="1">
      <c r="A133" s="16"/>
      <c r="B133" s="9" t="s">
        <v>23</v>
      </c>
      <c r="C133" s="30"/>
      <c r="D133" s="30"/>
      <c r="E133" s="17">
        <v>76.29048101510556</v>
      </c>
      <c r="F133" s="17">
        <v>74.273589626554</v>
      </c>
      <c r="G133" s="17">
        <v>58.933805929548896</v>
      </c>
      <c r="H133" s="17">
        <v>57.35821275712052</v>
      </c>
      <c r="I133" s="17">
        <v>67.0</v>
      </c>
      <c r="J133" s="17">
        <v>64.0</v>
      </c>
      <c r="K133" s="17">
        <v>49.0</v>
      </c>
      <c r="L133" s="31"/>
      <c r="M133" s="16"/>
      <c r="N133" s="9" t="s">
        <v>23</v>
      </c>
      <c r="O133" s="15"/>
      <c r="P133" s="15"/>
      <c r="Q133" s="15">
        <f>(E133*64.06/21.927)*'Flow rate'!$D$13/(1000*3600)</f>
        <v>66.77431024</v>
      </c>
      <c r="R133" s="15">
        <f>(F133*64.06/21.927)*'Flow rate'!$E$13/(1000*3600)</f>
        <v>74.92233146</v>
      </c>
      <c r="S133" s="15">
        <f>(G133*64.06/21.927)*'Flow rate'!$F$13/(1000*3600)</f>
        <v>57.61352686</v>
      </c>
      <c r="T133" s="15">
        <f>(H133*64.06/21.927)*'Flow rate'!$G$13/(1000*3600)</f>
        <v>57.12689135</v>
      </c>
      <c r="U133" s="15">
        <f>(I133*64.06/21.927)*'Flow rate'!$H$13/(1000*3600)</f>
        <v>61.46644572</v>
      </c>
      <c r="V133" s="15">
        <f>(J133*64.06/21.927)*'Flow rate'!$I$13/(1000*3600)</f>
        <v>63.50489968</v>
      </c>
      <c r="W133" s="15">
        <f>(K133*64.06/24.45)*'Flow rate'!$J$13/(1000*3600)</f>
        <v>87.51397971</v>
      </c>
    </row>
    <row r="134" ht="15.75" customHeight="1">
      <c r="A134" s="16"/>
      <c r="B134" s="9" t="s">
        <v>24</v>
      </c>
      <c r="C134" s="30"/>
      <c r="D134" s="30"/>
      <c r="E134" s="17">
        <v>31.0</v>
      </c>
      <c r="F134" s="17">
        <v>44.0</v>
      </c>
      <c r="G134" s="17">
        <v>36.0</v>
      </c>
      <c r="H134" s="17">
        <v>26.0</v>
      </c>
      <c r="I134" s="17">
        <v>36.0</v>
      </c>
      <c r="J134" s="17">
        <v>43.0</v>
      </c>
      <c r="K134" s="17">
        <v>32.0</v>
      </c>
      <c r="L134" s="31"/>
      <c r="M134" s="16"/>
      <c r="N134" s="9" t="s">
        <v>24</v>
      </c>
      <c r="O134" s="15"/>
      <c r="P134" s="15"/>
      <c r="Q134" s="15">
        <f>(E134*64.06/21.927)*'Flow rate'!$D$13/(1000*3600)</f>
        <v>27.13318346</v>
      </c>
      <c r="R134" s="15">
        <f>(F134*64.06/21.927)*'Flow rate'!$E$13/(1000*3600)</f>
        <v>44.38431751</v>
      </c>
      <c r="S134" s="15">
        <f>(G134*64.06/21.927)*'Flow rate'!$F$13/(1000*3600)</f>
        <v>35.19350115</v>
      </c>
      <c r="T134" s="15">
        <f>(H134*64.06/21.927)*'Flow rate'!$G$13/(1000*3600)</f>
        <v>25.89514393</v>
      </c>
      <c r="U134" s="15">
        <f>(I134*64.06/21.927)*'Flow rate'!$H$13/(1000*3600)</f>
        <v>33.02674696</v>
      </c>
      <c r="V134" s="15">
        <f>(J134*64.06/21.927)*'Flow rate'!$I$13/(1000*3600)</f>
        <v>42.66735447</v>
      </c>
      <c r="W134" s="15">
        <f>(K134*64.06/24.45)*'Flow rate'!$J$13/(1000*3600)</f>
        <v>57.15198675</v>
      </c>
    </row>
    <row r="135" ht="15.75" customHeight="1">
      <c r="A135" s="23"/>
      <c r="B135" s="9" t="s">
        <v>25</v>
      </c>
      <c r="C135" s="30"/>
      <c r="D135" s="30"/>
      <c r="E135" s="17">
        <v>50.0</v>
      </c>
      <c r="F135" s="17">
        <v>74.0</v>
      </c>
      <c r="G135" s="17">
        <v>46.0</v>
      </c>
      <c r="H135" s="17">
        <v>51.0</v>
      </c>
      <c r="I135" s="17">
        <v>50.0</v>
      </c>
      <c r="J135" s="17">
        <v>58.0</v>
      </c>
      <c r="K135" s="17">
        <v>39.0</v>
      </c>
      <c r="L135" s="31"/>
      <c r="M135" s="23"/>
      <c r="N135" s="9" t="s">
        <v>25</v>
      </c>
      <c r="O135" s="15"/>
      <c r="P135" s="15"/>
      <c r="Q135" s="15">
        <f>(E135*64.06/21.927)*'Flow rate'!$D$13/(1000*3600)</f>
        <v>43.76319913</v>
      </c>
      <c r="R135" s="15">
        <f>(F135*64.06/21.927)*'Flow rate'!$E$13/(1000*3600)</f>
        <v>74.64635217</v>
      </c>
      <c r="S135" s="15">
        <f>(G135*64.06/21.927)*'Flow rate'!$F$13/(1000*3600)</f>
        <v>44.9694737</v>
      </c>
      <c r="T135" s="15">
        <f>(H135*64.06/21.927)*'Flow rate'!$G$13/(1000*3600)</f>
        <v>50.79432079</v>
      </c>
      <c r="U135" s="15">
        <f>(I135*64.06/21.927)*'Flow rate'!$H$13/(1000*3600)</f>
        <v>45.87048188</v>
      </c>
      <c r="V135" s="15">
        <f>(J135*64.06/21.927)*'Flow rate'!$I$13/(1000*3600)</f>
        <v>57.55131534</v>
      </c>
      <c r="W135" s="15">
        <f>(K135*64.06/24.45)*'Flow rate'!$J$13/(1000*3600)</f>
        <v>69.65398385</v>
      </c>
    </row>
    <row r="136" ht="15.75" customHeight="1">
      <c r="C136" s="32"/>
      <c r="K136" s="4"/>
      <c r="L136" s="4"/>
    </row>
    <row r="137" ht="15.75" customHeight="1">
      <c r="K137" s="4"/>
      <c r="L137" s="4"/>
    </row>
    <row r="138" ht="15.75" customHeight="1">
      <c r="K138" s="4"/>
      <c r="L138" s="4"/>
    </row>
    <row r="139" ht="15.75" customHeight="1">
      <c r="K139" s="4"/>
      <c r="L139" s="4"/>
    </row>
    <row r="140" ht="15.75" customHeight="1">
      <c r="K140" s="4"/>
      <c r="L140" s="4"/>
    </row>
    <row r="141" ht="15.75" customHeight="1">
      <c r="K141" s="4"/>
      <c r="L141" s="4"/>
    </row>
    <row r="142" ht="15.75" customHeight="1">
      <c r="K142" s="4"/>
      <c r="L142" s="4"/>
    </row>
    <row r="143" ht="15.75" customHeight="1">
      <c r="K143" s="4"/>
      <c r="L143" s="4"/>
    </row>
    <row r="144" ht="15.75" customHeight="1">
      <c r="K144" s="4"/>
      <c r="L144" s="4"/>
    </row>
    <row r="145" ht="15.75" customHeight="1">
      <c r="K145" s="4"/>
      <c r="L145" s="4"/>
    </row>
    <row r="146" ht="15.75" customHeight="1">
      <c r="K146" s="4"/>
      <c r="L146" s="4"/>
    </row>
    <row r="147" ht="15.75" customHeight="1">
      <c r="K147" s="4"/>
      <c r="L147" s="4"/>
    </row>
    <row r="148" ht="15.75" customHeight="1">
      <c r="K148" s="4"/>
      <c r="L148" s="4"/>
    </row>
    <row r="149" ht="15.75" customHeight="1">
      <c r="K149" s="4"/>
      <c r="L149" s="4"/>
    </row>
    <row r="150" ht="15.75" customHeight="1">
      <c r="K150" s="4"/>
      <c r="L150" s="4"/>
    </row>
    <row r="151" ht="15.75" customHeight="1">
      <c r="K151" s="4"/>
      <c r="L151" s="4"/>
    </row>
    <row r="152" ht="15.75" customHeight="1">
      <c r="K152" s="4"/>
      <c r="L152" s="4"/>
    </row>
    <row r="153" ht="15.75" customHeight="1">
      <c r="K153" s="4"/>
      <c r="L153" s="4"/>
    </row>
    <row r="154" ht="15.75" customHeight="1">
      <c r="K154" s="4"/>
      <c r="L154" s="4"/>
    </row>
    <row r="155" ht="15.75" customHeight="1">
      <c r="K155" s="4"/>
      <c r="L155" s="4"/>
    </row>
    <row r="156" ht="15.75" customHeight="1">
      <c r="K156" s="4"/>
      <c r="L156" s="4"/>
    </row>
    <row r="157" ht="15.75" customHeight="1">
      <c r="K157" s="4"/>
      <c r="L157" s="4"/>
    </row>
    <row r="158" ht="15.75" customHeight="1">
      <c r="K158" s="4"/>
      <c r="L158" s="4"/>
    </row>
    <row r="159" ht="15.75" customHeight="1">
      <c r="K159" s="4"/>
      <c r="L159" s="4"/>
    </row>
    <row r="160" ht="15.75" customHeight="1">
      <c r="K160" s="4"/>
      <c r="L160" s="4"/>
    </row>
    <row r="161" ht="15.75" customHeight="1">
      <c r="K161" s="4"/>
      <c r="L161" s="4"/>
    </row>
    <row r="162" ht="15.75" customHeight="1">
      <c r="K162" s="4"/>
      <c r="L162" s="4"/>
    </row>
    <row r="163" ht="15.75" customHeight="1">
      <c r="K163" s="4"/>
      <c r="L163" s="4"/>
    </row>
    <row r="164" ht="15.75" customHeight="1">
      <c r="K164" s="4"/>
      <c r="L164" s="4"/>
    </row>
    <row r="165" ht="15.75" customHeight="1">
      <c r="K165" s="4"/>
      <c r="L165" s="4"/>
    </row>
    <row r="166" ht="15.75" customHeight="1">
      <c r="K166" s="4"/>
      <c r="L166" s="4"/>
    </row>
    <row r="167" ht="15.75" customHeight="1">
      <c r="K167" s="4"/>
      <c r="L167" s="4"/>
    </row>
    <row r="168" ht="15.75" customHeight="1">
      <c r="K168" s="4"/>
      <c r="L168" s="4"/>
    </row>
    <row r="169" ht="15.75" customHeight="1">
      <c r="K169" s="4"/>
      <c r="L169" s="4"/>
    </row>
    <row r="170" ht="15.75" customHeight="1">
      <c r="K170" s="4"/>
      <c r="L170" s="4"/>
    </row>
    <row r="171" ht="15.75" customHeight="1">
      <c r="K171" s="4"/>
      <c r="L171" s="4"/>
    </row>
    <row r="172" ht="15.75" customHeight="1">
      <c r="K172" s="4"/>
      <c r="L172" s="4"/>
    </row>
    <row r="173" ht="15.75" customHeight="1">
      <c r="K173" s="4"/>
      <c r="L173" s="4"/>
    </row>
    <row r="174" ht="15.75" customHeight="1">
      <c r="K174" s="4"/>
      <c r="L174" s="4"/>
    </row>
    <row r="175" ht="15.75" customHeight="1">
      <c r="K175" s="4"/>
      <c r="L175" s="4"/>
    </row>
    <row r="176" ht="15.75" customHeight="1">
      <c r="K176" s="4"/>
      <c r="L176" s="4"/>
    </row>
    <row r="177" ht="15.75" customHeight="1">
      <c r="K177" s="4"/>
      <c r="L177" s="4"/>
    </row>
    <row r="178" ht="15.75" customHeight="1">
      <c r="K178" s="4"/>
      <c r="L178" s="4"/>
    </row>
    <row r="179" ht="15.75" customHeight="1">
      <c r="K179" s="4"/>
      <c r="L179" s="4"/>
    </row>
    <row r="180" ht="15.75" customHeight="1">
      <c r="K180" s="4"/>
      <c r="L180" s="4"/>
    </row>
    <row r="181" ht="15.75" customHeight="1">
      <c r="K181" s="4"/>
      <c r="L181" s="4"/>
    </row>
    <row r="182" ht="15.75" customHeight="1">
      <c r="K182" s="4"/>
      <c r="L182" s="4"/>
    </row>
    <row r="183" ht="15.75" customHeight="1">
      <c r="K183" s="4"/>
      <c r="L183" s="4"/>
    </row>
    <row r="184" ht="15.75" customHeight="1">
      <c r="K184" s="4"/>
      <c r="L184" s="4"/>
    </row>
    <row r="185" ht="15.75" customHeight="1">
      <c r="K185" s="4"/>
      <c r="L185" s="4"/>
    </row>
    <row r="186" ht="15.75" customHeight="1">
      <c r="K186" s="4"/>
      <c r="L186" s="4"/>
    </row>
    <row r="187" ht="15.75" customHeight="1">
      <c r="K187" s="4"/>
      <c r="L187" s="4"/>
    </row>
    <row r="188" ht="15.75" customHeight="1">
      <c r="K188" s="4"/>
      <c r="L188" s="4"/>
    </row>
    <row r="189" ht="15.75" customHeight="1">
      <c r="K189" s="4"/>
      <c r="L189" s="4"/>
    </row>
    <row r="190" ht="15.75" customHeight="1">
      <c r="K190" s="4"/>
      <c r="L190" s="4"/>
    </row>
    <row r="191" ht="15.75" customHeight="1">
      <c r="K191" s="4"/>
      <c r="L191" s="4"/>
    </row>
    <row r="192" ht="15.75" customHeight="1">
      <c r="K192" s="4"/>
      <c r="L192" s="4"/>
    </row>
    <row r="193" ht="15.75" customHeight="1">
      <c r="K193" s="4"/>
      <c r="L193" s="4"/>
    </row>
    <row r="194" ht="15.75" customHeight="1">
      <c r="K194" s="4"/>
      <c r="L194" s="4"/>
    </row>
    <row r="195" ht="15.75" customHeight="1">
      <c r="K195" s="4"/>
      <c r="L195" s="4"/>
    </row>
    <row r="196" ht="15.75" customHeight="1">
      <c r="K196" s="4"/>
      <c r="L196" s="4"/>
    </row>
    <row r="197" ht="15.75" customHeight="1">
      <c r="K197" s="4"/>
      <c r="L197" s="4"/>
    </row>
    <row r="198" ht="15.75" customHeight="1">
      <c r="K198" s="4"/>
      <c r="L198" s="4"/>
    </row>
    <row r="199" ht="15.75" customHeight="1">
      <c r="K199" s="4"/>
      <c r="L199" s="4"/>
    </row>
    <row r="200" ht="15.75" customHeight="1">
      <c r="K200" s="4"/>
      <c r="L200" s="4"/>
    </row>
    <row r="201" ht="15.75" customHeight="1">
      <c r="K201" s="4"/>
      <c r="L201" s="4"/>
    </row>
    <row r="202" ht="15.75" customHeight="1">
      <c r="K202" s="4"/>
      <c r="L202" s="4"/>
    </row>
    <row r="203" ht="15.75" customHeight="1">
      <c r="K203" s="4"/>
      <c r="L203" s="4"/>
    </row>
    <row r="204" ht="15.75" customHeight="1">
      <c r="K204" s="4"/>
      <c r="L204" s="4"/>
    </row>
    <row r="205" ht="15.75" customHeight="1">
      <c r="K205" s="4"/>
      <c r="L205" s="4"/>
    </row>
    <row r="206" ht="15.75" customHeight="1">
      <c r="K206" s="4"/>
      <c r="L206" s="4"/>
    </row>
    <row r="207" ht="15.75" customHeight="1">
      <c r="K207" s="4"/>
      <c r="L207" s="4"/>
    </row>
    <row r="208" ht="15.75" customHeight="1">
      <c r="K208" s="4"/>
      <c r="L208" s="4"/>
    </row>
    <row r="209" ht="15.75" customHeight="1">
      <c r="K209" s="4"/>
      <c r="L209" s="4"/>
    </row>
    <row r="210" ht="15.75" customHeight="1">
      <c r="K210" s="4"/>
      <c r="L210" s="4"/>
    </row>
    <row r="211" ht="15.75" customHeight="1">
      <c r="K211" s="4"/>
      <c r="L211" s="4"/>
    </row>
    <row r="212" ht="15.75" customHeight="1">
      <c r="K212" s="4"/>
      <c r="L212" s="4"/>
    </row>
    <row r="213" ht="15.75" customHeight="1">
      <c r="K213" s="4"/>
      <c r="L213" s="4"/>
    </row>
    <row r="214" ht="15.75" customHeight="1">
      <c r="K214" s="4"/>
      <c r="L214" s="4"/>
    </row>
    <row r="215" ht="15.75" customHeight="1">
      <c r="K215" s="4"/>
      <c r="L215" s="4"/>
    </row>
    <row r="216" ht="15.75" customHeight="1">
      <c r="K216" s="4"/>
      <c r="L216" s="4"/>
    </row>
    <row r="217" ht="15.75" customHeight="1">
      <c r="K217" s="4"/>
      <c r="L217" s="4"/>
    </row>
    <row r="218" ht="15.75" customHeight="1">
      <c r="K218" s="4"/>
      <c r="L218" s="4"/>
    </row>
    <row r="219" ht="15.75" customHeight="1">
      <c r="K219" s="4"/>
      <c r="L219" s="4"/>
    </row>
    <row r="220" ht="15.75" customHeight="1">
      <c r="K220" s="4"/>
      <c r="L220" s="4"/>
    </row>
    <row r="221" ht="15.75" customHeight="1">
      <c r="K221" s="4"/>
      <c r="L221" s="4"/>
    </row>
    <row r="222" ht="15.75" customHeight="1">
      <c r="K222" s="4"/>
      <c r="L222" s="4"/>
    </row>
    <row r="223" ht="15.75" customHeight="1">
      <c r="K223" s="4"/>
      <c r="L223" s="4"/>
    </row>
    <row r="224" ht="15.75" customHeight="1">
      <c r="K224" s="4"/>
      <c r="L224" s="4"/>
    </row>
    <row r="225" ht="15.75" customHeight="1">
      <c r="K225" s="4"/>
      <c r="L225" s="4"/>
    </row>
    <row r="226" ht="15.75" customHeight="1">
      <c r="K226" s="4"/>
      <c r="L226" s="4"/>
    </row>
    <row r="227" ht="15.75" customHeight="1">
      <c r="K227" s="4"/>
      <c r="L227" s="4"/>
    </row>
    <row r="228" ht="15.75" customHeight="1">
      <c r="K228" s="4"/>
      <c r="L228" s="4"/>
    </row>
    <row r="229" ht="15.75" customHeight="1">
      <c r="K229" s="4"/>
      <c r="L229" s="4"/>
    </row>
    <row r="230" ht="15.75" customHeight="1">
      <c r="K230" s="4"/>
      <c r="L230" s="4"/>
    </row>
    <row r="231" ht="15.75" customHeight="1">
      <c r="K231" s="4"/>
      <c r="L231" s="4"/>
    </row>
    <row r="232" ht="15.75" customHeight="1">
      <c r="K232" s="4"/>
      <c r="L232" s="4"/>
    </row>
    <row r="233" ht="15.75" customHeight="1">
      <c r="K233" s="4"/>
      <c r="L233" s="4"/>
    </row>
    <row r="234" ht="15.75" customHeight="1">
      <c r="K234" s="4"/>
      <c r="L234" s="4"/>
    </row>
    <row r="235" ht="15.75" customHeight="1">
      <c r="K235" s="4"/>
      <c r="L235" s="4"/>
    </row>
    <row r="236" ht="15.75" customHeight="1">
      <c r="K236" s="4"/>
      <c r="L236" s="4"/>
    </row>
    <row r="237" ht="15.75" customHeight="1">
      <c r="K237" s="4"/>
      <c r="L237" s="4"/>
    </row>
    <row r="238" ht="15.75" customHeight="1">
      <c r="K238" s="4"/>
      <c r="L238" s="4"/>
    </row>
    <row r="239" ht="15.75" customHeight="1">
      <c r="K239" s="4"/>
      <c r="L239" s="4"/>
    </row>
    <row r="240" ht="15.75" customHeight="1">
      <c r="K240" s="4"/>
      <c r="L240" s="4"/>
    </row>
    <row r="241" ht="15.75" customHeight="1">
      <c r="K241" s="4"/>
      <c r="L241" s="4"/>
    </row>
    <row r="242" ht="15.75" customHeight="1">
      <c r="K242" s="4"/>
      <c r="L242" s="4"/>
    </row>
    <row r="243" ht="15.75" customHeight="1">
      <c r="K243" s="4"/>
      <c r="L243" s="4"/>
    </row>
    <row r="244" ht="15.75" customHeight="1">
      <c r="K244" s="4"/>
      <c r="L244" s="4"/>
    </row>
    <row r="245" ht="15.75" customHeight="1">
      <c r="K245" s="4"/>
      <c r="L245" s="4"/>
    </row>
    <row r="246" ht="15.75" customHeight="1">
      <c r="K246" s="4"/>
      <c r="L246" s="4"/>
    </row>
    <row r="247" ht="15.75" customHeight="1">
      <c r="K247" s="4"/>
      <c r="L247" s="4"/>
    </row>
    <row r="248" ht="15.75" customHeight="1">
      <c r="K248" s="4"/>
      <c r="L248" s="4"/>
    </row>
    <row r="249" ht="15.75" customHeight="1">
      <c r="K249" s="4"/>
      <c r="L249" s="4"/>
    </row>
    <row r="250" ht="15.75" customHeight="1">
      <c r="K250" s="4"/>
      <c r="L250" s="4"/>
    </row>
    <row r="251" ht="15.75" customHeight="1">
      <c r="K251" s="4"/>
      <c r="L251" s="4"/>
    </row>
    <row r="252" ht="15.75" customHeight="1">
      <c r="K252" s="4"/>
      <c r="L252" s="4"/>
    </row>
    <row r="253" ht="15.75" customHeight="1">
      <c r="K253" s="4"/>
      <c r="L253" s="4"/>
    </row>
    <row r="254" ht="15.75" customHeight="1">
      <c r="K254" s="4"/>
      <c r="L254" s="4"/>
    </row>
    <row r="255" ht="15.75" customHeight="1">
      <c r="K255" s="4"/>
      <c r="L255" s="4"/>
    </row>
    <row r="256" ht="15.75" customHeight="1">
      <c r="K256" s="4"/>
      <c r="L256" s="4"/>
    </row>
    <row r="257" ht="15.75" customHeight="1">
      <c r="K257" s="4"/>
      <c r="L257" s="4"/>
    </row>
    <row r="258" ht="15.75" customHeight="1">
      <c r="K258" s="4"/>
      <c r="L258" s="4"/>
    </row>
    <row r="259" ht="15.75" customHeight="1">
      <c r="K259" s="4"/>
      <c r="L259" s="4"/>
    </row>
    <row r="260" ht="15.75" customHeight="1">
      <c r="K260" s="4"/>
      <c r="L260" s="4"/>
    </row>
    <row r="261" ht="15.75" customHeight="1">
      <c r="K261" s="4"/>
      <c r="L261" s="4"/>
    </row>
    <row r="262" ht="15.75" customHeight="1">
      <c r="K262" s="4"/>
      <c r="L262" s="4"/>
    </row>
    <row r="263" ht="15.75" customHeight="1">
      <c r="K263" s="4"/>
      <c r="L263" s="4"/>
    </row>
    <row r="264" ht="15.75" customHeight="1">
      <c r="K264" s="4"/>
      <c r="L264" s="4"/>
    </row>
    <row r="265" ht="15.75" customHeight="1">
      <c r="K265" s="4"/>
      <c r="L265" s="4"/>
    </row>
    <row r="266" ht="15.75" customHeight="1">
      <c r="K266" s="4"/>
      <c r="L266" s="4"/>
    </row>
    <row r="267" ht="15.75" customHeight="1">
      <c r="K267" s="4"/>
      <c r="L267" s="4"/>
    </row>
    <row r="268" ht="15.75" customHeight="1">
      <c r="K268" s="4"/>
      <c r="L268" s="4"/>
    </row>
    <row r="269" ht="15.75" customHeight="1">
      <c r="K269" s="4"/>
      <c r="L269" s="4"/>
    </row>
    <row r="270" ht="15.75" customHeight="1">
      <c r="K270" s="4"/>
      <c r="L270" s="4"/>
    </row>
    <row r="271" ht="15.75" customHeight="1">
      <c r="K271" s="4"/>
      <c r="L271" s="4"/>
    </row>
    <row r="272" ht="15.75" customHeight="1">
      <c r="K272" s="4"/>
      <c r="L272" s="4"/>
    </row>
    <row r="273" ht="15.75" customHeight="1">
      <c r="K273" s="4"/>
      <c r="L273" s="4"/>
    </row>
    <row r="274" ht="15.75" customHeight="1">
      <c r="K274" s="4"/>
      <c r="L274" s="4"/>
    </row>
    <row r="275" ht="15.75" customHeight="1">
      <c r="K275" s="4"/>
      <c r="L275" s="4"/>
    </row>
    <row r="276" ht="15.75" customHeight="1">
      <c r="K276" s="4"/>
      <c r="L276" s="4"/>
    </row>
    <row r="277" ht="15.75" customHeight="1">
      <c r="K277" s="4"/>
      <c r="L277" s="4"/>
    </row>
    <row r="278" ht="15.75" customHeight="1">
      <c r="K278" s="4"/>
      <c r="L278" s="4"/>
    </row>
    <row r="279" ht="15.75" customHeight="1">
      <c r="K279" s="4"/>
      <c r="L279" s="4"/>
    </row>
    <row r="280" ht="15.75" customHeight="1">
      <c r="K280" s="4"/>
      <c r="L280" s="4"/>
    </row>
    <row r="281" ht="15.75" customHeight="1">
      <c r="K281" s="4"/>
      <c r="L281" s="4"/>
    </row>
    <row r="282" ht="15.75" customHeight="1">
      <c r="K282" s="4"/>
      <c r="L282" s="4"/>
    </row>
    <row r="283" ht="15.75" customHeight="1">
      <c r="K283" s="4"/>
      <c r="L283" s="4"/>
    </row>
    <row r="284" ht="15.75" customHeight="1">
      <c r="K284" s="4"/>
      <c r="L284" s="4"/>
    </row>
    <row r="285" ht="15.75" customHeight="1">
      <c r="K285" s="4"/>
      <c r="L285" s="4"/>
    </row>
    <row r="286" ht="15.75" customHeight="1">
      <c r="K286" s="4"/>
      <c r="L286" s="4"/>
    </row>
    <row r="287" ht="15.75" customHeight="1">
      <c r="K287" s="4"/>
      <c r="L287" s="4"/>
    </row>
    <row r="288" ht="15.75" customHeight="1">
      <c r="K288" s="4"/>
      <c r="L288" s="4"/>
    </row>
    <row r="289" ht="15.75" customHeight="1">
      <c r="K289" s="4"/>
      <c r="L289" s="4"/>
    </row>
    <row r="290" ht="15.75" customHeight="1">
      <c r="K290" s="4"/>
      <c r="L290" s="4"/>
    </row>
    <row r="291" ht="15.75" customHeight="1">
      <c r="K291" s="4"/>
      <c r="L291" s="4"/>
    </row>
    <row r="292" ht="15.75" customHeight="1">
      <c r="K292" s="4"/>
      <c r="L292" s="4"/>
    </row>
    <row r="293" ht="15.75" customHeight="1">
      <c r="K293" s="4"/>
      <c r="L293" s="4"/>
    </row>
    <row r="294" ht="15.75" customHeight="1">
      <c r="K294" s="4"/>
      <c r="L294" s="4"/>
    </row>
    <row r="295" ht="15.75" customHeight="1">
      <c r="K295" s="4"/>
      <c r="L295" s="4"/>
    </row>
    <row r="296" ht="15.75" customHeight="1">
      <c r="K296" s="4"/>
      <c r="L296" s="4"/>
    </row>
    <row r="297" ht="15.75" customHeight="1">
      <c r="K297" s="4"/>
      <c r="L297" s="4"/>
    </row>
    <row r="298" ht="15.75" customHeight="1">
      <c r="K298" s="4"/>
      <c r="L298" s="4"/>
    </row>
    <row r="299" ht="15.75" customHeight="1">
      <c r="K299" s="4"/>
      <c r="L299" s="4"/>
    </row>
    <row r="300" ht="15.75" customHeight="1">
      <c r="K300" s="4"/>
      <c r="L300" s="4"/>
    </row>
    <row r="301" ht="15.75" customHeight="1">
      <c r="K301" s="4"/>
      <c r="L301" s="4"/>
    </row>
    <row r="302" ht="15.75" customHeight="1">
      <c r="K302" s="4"/>
      <c r="L302" s="4"/>
    </row>
    <row r="303" ht="15.75" customHeight="1">
      <c r="K303" s="4"/>
      <c r="L303" s="4"/>
    </row>
    <row r="304" ht="15.75" customHeight="1">
      <c r="K304" s="4"/>
      <c r="L304" s="4"/>
    </row>
    <row r="305" ht="15.75" customHeight="1">
      <c r="K305" s="4"/>
      <c r="L305" s="4"/>
    </row>
    <row r="306" ht="15.75" customHeight="1">
      <c r="K306" s="4"/>
      <c r="L306" s="4"/>
    </row>
    <row r="307" ht="15.75" customHeight="1">
      <c r="K307" s="4"/>
      <c r="L307" s="4"/>
    </row>
    <row r="308" ht="15.75" customHeight="1">
      <c r="K308" s="4"/>
      <c r="L308" s="4"/>
    </row>
    <row r="309" ht="15.75" customHeight="1">
      <c r="K309" s="4"/>
      <c r="L309" s="4"/>
    </row>
    <row r="310" ht="15.75" customHeight="1">
      <c r="K310" s="4"/>
      <c r="L310" s="4"/>
    </row>
    <row r="311" ht="15.75" customHeight="1">
      <c r="K311" s="4"/>
      <c r="L311" s="4"/>
    </row>
    <row r="312" ht="15.75" customHeight="1">
      <c r="K312" s="4"/>
      <c r="L312" s="4"/>
    </row>
    <row r="313" ht="15.75" customHeight="1">
      <c r="K313" s="4"/>
      <c r="L313" s="4"/>
    </row>
    <row r="314" ht="15.75" customHeight="1">
      <c r="K314" s="4"/>
      <c r="L314" s="4"/>
    </row>
    <row r="315" ht="15.75" customHeight="1">
      <c r="K315" s="4"/>
      <c r="L315" s="4"/>
    </row>
    <row r="316" ht="15.75" customHeight="1">
      <c r="K316" s="4"/>
      <c r="L316" s="4"/>
    </row>
    <row r="317" ht="15.75" customHeight="1">
      <c r="K317" s="4"/>
      <c r="L317" s="4"/>
    </row>
    <row r="318" ht="15.75" customHeight="1">
      <c r="K318" s="4"/>
      <c r="L318" s="4"/>
    </row>
    <row r="319" ht="15.75" customHeight="1">
      <c r="K319" s="4"/>
      <c r="L319" s="4"/>
    </row>
    <row r="320" ht="15.75" customHeight="1">
      <c r="K320" s="4"/>
      <c r="L320" s="4"/>
    </row>
    <row r="321" ht="15.75" customHeight="1">
      <c r="K321" s="4"/>
      <c r="L321" s="4"/>
    </row>
    <row r="322" ht="15.75" customHeight="1">
      <c r="K322" s="4"/>
      <c r="L322" s="4"/>
    </row>
    <row r="323" ht="15.75" customHeight="1">
      <c r="K323" s="4"/>
      <c r="L323" s="4"/>
    </row>
    <row r="324" ht="15.75" customHeight="1">
      <c r="K324" s="4"/>
      <c r="L324" s="4"/>
    </row>
    <row r="325" ht="15.75" customHeight="1">
      <c r="K325" s="4"/>
      <c r="L325" s="4"/>
    </row>
    <row r="326" ht="15.75" customHeight="1">
      <c r="K326" s="4"/>
      <c r="L326" s="4"/>
    </row>
    <row r="327" ht="15.75" customHeight="1">
      <c r="K327" s="4"/>
      <c r="L327" s="4"/>
    </row>
    <row r="328" ht="15.75" customHeight="1">
      <c r="K328" s="4"/>
      <c r="L328" s="4"/>
    </row>
    <row r="329" ht="15.75" customHeight="1">
      <c r="K329" s="4"/>
      <c r="L329" s="4"/>
    </row>
    <row r="330" ht="15.75" customHeight="1">
      <c r="K330" s="4"/>
      <c r="L330" s="4"/>
    </row>
    <row r="331" ht="15.75" customHeight="1">
      <c r="K331" s="4"/>
      <c r="L331" s="4"/>
    </row>
    <row r="332" ht="15.75" customHeight="1">
      <c r="K332" s="4"/>
      <c r="L332" s="4"/>
    </row>
    <row r="333" ht="15.75" customHeight="1">
      <c r="K333" s="4"/>
      <c r="L333" s="4"/>
    </row>
    <row r="334" ht="15.75" customHeight="1">
      <c r="K334" s="4"/>
      <c r="L334" s="4"/>
    </row>
    <row r="335" ht="15.75" customHeight="1">
      <c r="K335" s="4"/>
      <c r="L335" s="4"/>
    </row>
    <row r="336" ht="15.75" customHeight="1">
      <c r="K336" s="4"/>
      <c r="L336" s="4"/>
    </row>
    <row r="337" ht="15.75" customHeight="1">
      <c r="K337" s="4"/>
      <c r="L337" s="4"/>
    </row>
    <row r="338" ht="15.75" customHeight="1">
      <c r="K338" s="4"/>
      <c r="L338" s="4"/>
    </row>
    <row r="339" ht="15.75" customHeight="1">
      <c r="K339" s="4"/>
      <c r="L339" s="4"/>
    </row>
    <row r="340" ht="15.75" customHeight="1">
      <c r="K340" s="4"/>
      <c r="L340" s="4"/>
    </row>
    <row r="341" ht="15.75" customHeight="1">
      <c r="K341" s="4"/>
      <c r="L341" s="4"/>
    </row>
    <row r="342" ht="15.75" customHeight="1">
      <c r="K342" s="4"/>
      <c r="L342" s="4"/>
    </row>
    <row r="343" ht="15.75" customHeight="1">
      <c r="K343" s="4"/>
      <c r="L343" s="4"/>
    </row>
    <row r="344" ht="15.75" customHeight="1">
      <c r="K344" s="4"/>
      <c r="L344" s="4"/>
    </row>
    <row r="345" ht="15.75" customHeight="1">
      <c r="K345" s="4"/>
      <c r="L345" s="4"/>
    </row>
    <row r="346" ht="15.75" customHeight="1">
      <c r="K346" s="4"/>
      <c r="L346" s="4"/>
    </row>
    <row r="347" ht="15.75" customHeight="1">
      <c r="K347" s="4"/>
      <c r="L347" s="4"/>
    </row>
    <row r="348" ht="15.75" customHeight="1">
      <c r="K348" s="4"/>
      <c r="L348" s="4"/>
    </row>
    <row r="349" ht="15.75" customHeight="1">
      <c r="K349" s="4"/>
      <c r="L349" s="4"/>
    </row>
    <row r="350" ht="15.75" customHeight="1">
      <c r="K350" s="4"/>
      <c r="L350" s="4"/>
    </row>
    <row r="351" ht="15.75" customHeight="1">
      <c r="K351" s="4"/>
      <c r="L351" s="4"/>
    </row>
    <row r="352" ht="15.75" customHeight="1">
      <c r="K352" s="4"/>
      <c r="L352" s="4"/>
    </row>
    <row r="353" ht="15.75" customHeight="1">
      <c r="K353" s="4"/>
      <c r="L353" s="4"/>
    </row>
    <row r="354" ht="15.75" customHeight="1">
      <c r="K354" s="4"/>
      <c r="L354" s="4"/>
    </row>
    <row r="355" ht="15.75" customHeight="1">
      <c r="K355" s="4"/>
      <c r="L355" s="4"/>
    </row>
    <row r="356" ht="15.75" customHeight="1">
      <c r="K356" s="4"/>
      <c r="L356" s="4"/>
    </row>
    <row r="357" ht="15.75" customHeight="1">
      <c r="K357" s="4"/>
      <c r="L357" s="4"/>
    </row>
    <row r="358" ht="15.75" customHeight="1">
      <c r="K358" s="4"/>
      <c r="L358" s="4"/>
    </row>
    <row r="359" ht="15.75" customHeight="1">
      <c r="K359" s="4"/>
      <c r="L359" s="4"/>
    </row>
    <row r="360" ht="15.75" customHeight="1">
      <c r="K360" s="4"/>
      <c r="L360" s="4"/>
    </row>
    <row r="361" ht="15.75" customHeight="1">
      <c r="K361" s="4"/>
      <c r="L361" s="4"/>
    </row>
    <row r="362" ht="15.75" customHeight="1">
      <c r="K362" s="4"/>
      <c r="L362" s="4"/>
    </row>
    <row r="363" ht="15.75" customHeight="1">
      <c r="K363" s="4"/>
      <c r="L363" s="4"/>
    </row>
    <row r="364" ht="15.75" customHeight="1">
      <c r="K364" s="4"/>
      <c r="L364" s="4"/>
    </row>
    <row r="365" ht="15.75" customHeight="1">
      <c r="K365" s="4"/>
      <c r="L365" s="4"/>
    </row>
    <row r="366" ht="15.75" customHeight="1">
      <c r="K366" s="4"/>
      <c r="L366" s="4"/>
    </row>
    <row r="367" ht="15.75" customHeight="1">
      <c r="K367" s="4"/>
      <c r="L367" s="4"/>
    </row>
    <row r="368" ht="15.75" customHeight="1">
      <c r="K368" s="4"/>
      <c r="L368" s="4"/>
    </row>
    <row r="369" ht="15.75" customHeight="1">
      <c r="K369" s="4"/>
      <c r="L369" s="4"/>
    </row>
    <row r="370" ht="15.75" customHeight="1">
      <c r="K370" s="4"/>
      <c r="L370" s="4"/>
    </row>
    <row r="371" ht="15.75" customHeight="1">
      <c r="K371" s="4"/>
      <c r="L371" s="4"/>
    </row>
    <row r="372" ht="15.75" customHeight="1">
      <c r="K372" s="4"/>
      <c r="L372" s="4"/>
    </row>
    <row r="373" ht="15.75" customHeight="1">
      <c r="K373" s="4"/>
      <c r="L373" s="4"/>
    </row>
    <row r="374" ht="15.75" customHeight="1">
      <c r="K374" s="4"/>
      <c r="L374" s="4"/>
    </row>
    <row r="375" ht="15.75" customHeight="1">
      <c r="K375" s="4"/>
      <c r="L375" s="4"/>
    </row>
    <row r="376" ht="15.75" customHeight="1">
      <c r="K376" s="4"/>
      <c r="L376" s="4"/>
    </row>
    <row r="377" ht="15.75" customHeight="1">
      <c r="K377" s="4"/>
      <c r="L377" s="4"/>
    </row>
    <row r="378" ht="15.75" customHeight="1">
      <c r="K378" s="4"/>
      <c r="L378" s="4"/>
    </row>
    <row r="379" ht="15.75" customHeight="1">
      <c r="K379" s="4"/>
      <c r="L379" s="4"/>
    </row>
    <row r="380" ht="15.75" customHeight="1">
      <c r="K380" s="4"/>
      <c r="L380" s="4"/>
    </row>
    <row r="381" ht="15.75" customHeight="1">
      <c r="K381" s="4"/>
      <c r="L381" s="4"/>
    </row>
    <row r="382" ht="15.75" customHeight="1">
      <c r="K382" s="4"/>
      <c r="L382" s="4"/>
    </row>
    <row r="383" ht="15.75" customHeight="1">
      <c r="K383" s="4"/>
      <c r="L383" s="4"/>
    </row>
    <row r="384" ht="15.75" customHeight="1">
      <c r="K384" s="4"/>
      <c r="L384" s="4"/>
    </row>
    <row r="385" ht="15.75" customHeight="1">
      <c r="K385" s="4"/>
      <c r="L385" s="4"/>
    </row>
    <row r="386" ht="15.75" customHeight="1">
      <c r="K386" s="4"/>
      <c r="L386" s="4"/>
    </row>
    <row r="387" ht="15.75" customHeight="1">
      <c r="K387" s="4"/>
      <c r="L387" s="4"/>
    </row>
    <row r="388" ht="15.75" customHeight="1">
      <c r="K388" s="4"/>
      <c r="L388" s="4"/>
    </row>
    <row r="389" ht="15.75" customHeight="1">
      <c r="K389" s="4"/>
      <c r="L389" s="4"/>
    </row>
    <row r="390" ht="15.75" customHeight="1">
      <c r="K390" s="4"/>
      <c r="L390" s="4"/>
    </row>
    <row r="391" ht="15.75" customHeight="1">
      <c r="K391" s="4"/>
      <c r="L391" s="4"/>
    </row>
    <row r="392" ht="15.75" customHeight="1">
      <c r="K392" s="4"/>
      <c r="L392" s="4"/>
    </row>
    <row r="393" ht="15.75" customHeight="1">
      <c r="K393" s="4"/>
      <c r="L393" s="4"/>
    </row>
    <row r="394" ht="15.75" customHeight="1">
      <c r="K394" s="4"/>
      <c r="L394" s="4"/>
    </row>
    <row r="395" ht="15.75" customHeight="1">
      <c r="K395" s="4"/>
      <c r="L395" s="4"/>
    </row>
    <row r="396" ht="15.75" customHeight="1">
      <c r="K396" s="4"/>
      <c r="L396" s="4"/>
    </row>
    <row r="397" ht="15.75" customHeight="1">
      <c r="K397" s="4"/>
      <c r="L397" s="4"/>
    </row>
    <row r="398" ht="15.75" customHeight="1">
      <c r="K398" s="4"/>
      <c r="L398" s="4"/>
    </row>
    <row r="399" ht="15.75" customHeight="1">
      <c r="K399" s="4"/>
      <c r="L399" s="4"/>
    </row>
    <row r="400" ht="15.75" customHeight="1">
      <c r="K400" s="4"/>
      <c r="L400" s="4"/>
    </row>
    <row r="401" ht="15.75" customHeight="1">
      <c r="K401" s="4"/>
      <c r="L401" s="4"/>
    </row>
    <row r="402" ht="15.75" customHeight="1">
      <c r="K402" s="4"/>
      <c r="L402" s="4"/>
    </row>
    <row r="403" ht="15.75" customHeight="1">
      <c r="K403" s="4"/>
      <c r="L403" s="4"/>
    </row>
    <row r="404" ht="15.75" customHeight="1">
      <c r="K404" s="4"/>
      <c r="L404" s="4"/>
    </row>
    <row r="405" ht="15.75" customHeight="1">
      <c r="K405" s="4"/>
      <c r="L405" s="4"/>
    </row>
    <row r="406" ht="15.75" customHeight="1">
      <c r="K406" s="4"/>
      <c r="L406" s="4"/>
    </row>
    <row r="407" ht="15.75" customHeight="1">
      <c r="K407" s="4"/>
      <c r="L407" s="4"/>
    </row>
    <row r="408" ht="15.75" customHeight="1">
      <c r="K408" s="4"/>
      <c r="L408" s="4"/>
    </row>
    <row r="409" ht="15.75" customHeight="1">
      <c r="K409" s="4"/>
      <c r="L409" s="4"/>
    </row>
    <row r="410" ht="15.75" customHeight="1">
      <c r="K410" s="4"/>
      <c r="L410" s="4"/>
    </row>
    <row r="411" ht="15.75" customHeight="1">
      <c r="K411" s="4"/>
      <c r="L411" s="4"/>
    </row>
    <row r="412" ht="15.75" customHeight="1">
      <c r="K412" s="4"/>
      <c r="L412" s="4"/>
    </row>
    <row r="413" ht="15.75" customHeight="1">
      <c r="K413" s="4"/>
      <c r="L413" s="4"/>
    </row>
    <row r="414" ht="15.75" customHeight="1">
      <c r="K414" s="4"/>
      <c r="L414" s="4"/>
    </row>
    <row r="415" ht="15.75" customHeight="1">
      <c r="K415" s="4"/>
      <c r="L415" s="4"/>
    </row>
    <row r="416" ht="15.75" customHeight="1">
      <c r="K416" s="4"/>
      <c r="L416" s="4"/>
    </row>
    <row r="417" ht="15.75" customHeight="1">
      <c r="K417" s="4"/>
      <c r="L417" s="4"/>
    </row>
    <row r="418" ht="15.75" customHeight="1">
      <c r="K418" s="4"/>
      <c r="L418" s="4"/>
    </row>
    <row r="419" ht="15.75" customHeight="1">
      <c r="K419" s="4"/>
      <c r="L419" s="4"/>
    </row>
    <row r="420" ht="15.75" customHeight="1">
      <c r="K420" s="4"/>
      <c r="L420" s="4"/>
    </row>
    <row r="421" ht="15.75" customHeight="1">
      <c r="K421" s="4"/>
      <c r="L421" s="4"/>
    </row>
    <row r="422" ht="15.75" customHeight="1">
      <c r="K422" s="4"/>
      <c r="L422" s="4"/>
    </row>
    <row r="423" ht="15.75" customHeight="1">
      <c r="K423" s="4"/>
      <c r="L423" s="4"/>
    </row>
    <row r="424" ht="15.75" customHeight="1">
      <c r="K424" s="4"/>
      <c r="L424" s="4"/>
    </row>
    <row r="425" ht="15.75" customHeight="1">
      <c r="K425" s="4"/>
      <c r="L425" s="4"/>
    </row>
    <row r="426" ht="15.75" customHeight="1">
      <c r="K426" s="4"/>
      <c r="L426" s="4"/>
    </row>
    <row r="427" ht="15.75" customHeight="1">
      <c r="K427" s="4"/>
      <c r="L427" s="4"/>
    </row>
    <row r="428" ht="15.75" customHeight="1">
      <c r="K428" s="4"/>
      <c r="L428" s="4"/>
    </row>
    <row r="429" ht="15.75" customHeight="1">
      <c r="K429" s="4"/>
      <c r="L429" s="4"/>
    </row>
    <row r="430" ht="15.75" customHeight="1">
      <c r="K430" s="4"/>
      <c r="L430" s="4"/>
    </row>
    <row r="431" ht="15.75" customHeight="1">
      <c r="K431" s="4"/>
      <c r="L431" s="4"/>
    </row>
    <row r="432" ht="15.75" customHeight="1">
      <c r="K432" s="4"/>
      <c r="L432" s="4"/>
    </row>
    <row r="433" ht="15.75" customHeight="1">
      <c r="K433" s="4"/>
      <c r="L433" s="4"/>
    </row>
    <row r="434" ht="15.75" customHeight="1">
      <c r="K434" s="4"/>
      <c r="L434" s="4"/>
    </row>
    <row r="435" ht="15.75" customHeight="1">
      <c r="K435" s="4"/>
      <c r="L435" s="4"/>
    </row>
    <row r="436" ht="15.75" customHeight="1">
      <c r="K436" s="4"/>
      <c r="L436" s="4"/>
    </row>
    <row r="437" ht="15.75" customHeight="1">
      <c r="K437" s="4"/>
      <c r="L437" s="4"/>
    </row>
    <row r="438" ht="15.75" customHeight="1">
      <c r="K438" s="4"/>
      <c r="L438" s="4"/>
    </row>
    <row r="439" ht="15.75" customHeight="1">
      <c r="K439" s="4"/>
      <c r="L439" s="4"/>
    </row>
    <row r="440" ht="15.75" customHeight="1">
      <c r="K440" s="4"/>
      <c r="L440" s="4"/>
    </row>
    <row r="441" ht="15.75" customHeight="1">
      <c r="K441" s="4"/>
      <c r="L441" s="4"/>
    </row>
    <row r="442" ht="15.75" customHeight="1">
      <c r="K442" s="4"/>
      <c r="L442" s="4"/>
    </row>
    <row r="443" ht="15.75" customHeight="1">
      <c r="K443" s="4"/>
      <c r="L443" s="4"/>
    </row>
    <row r="444" ht="15.75" customHeight="1">
      <c r="K444" s="4"/>
      <c r="L444" s="4"/>
    </row>
    <row r="445" ht="15.75" customHeight="1">
      <c r="K445" s="4"/>
      <c r="L445" s="4"/>
    </row>
    <row r="446" ht="15.75" customHeight="1">
      <c r="K446" s="4"/>
      <c r="L446" s="4"/>
    </row>
    <row r="447" ht="15.75" customHeight="1">
      <c r="K447" s="4"/>
      <c r="L447" s="4"/>
    </row>
    <row r="448" ht="15.75" customHeight="1">
      <c r="K448" s="4"/>
      <c r="L448" s="4"/>
    </row>
    <row r="449" ht="15.75" customHeight="1">
      <c r="K449" s="4"/>
      <c r="L449" s="4"/>
    </row>
    <row r="450" ht="15.75" customHeight="1">
      <c r="K450" s="4"/>
      <c r="L450" s="4"/>
    </row>
    <row r="451" ht="15.75" customHeight="1">
      <c r="K451" s="4"/>
      <c r="L451" s="4"/>
    </row>
    <row r="452" ht="15.75" customHeight="1">
      <c r="K452" s="4"/>
      <c r="L452" s="4"/>
    </row>
    <row r="453" ht="15.75" customHeight="1">
      <c r="K453" s="4"/>
      <c r="L453" s="4"/>
    </row>
    <row r="454" ht="15.75" customHeight="1">
      <c r="K454" s="4"/>
      <c r="L454" s="4"/>
    </row>
    <row r="455" ht="15.75" customHeight="1">
      <c r="K455" s="4"/>
      <c r="L455" s="4"/>
    </row>
    <row r="456" ht="15.75" customHeight="1">
      <c r="K456" s="4"/>
      <c r="L456" s="4"/>
    </row>
    <row r="457" ht="15.75" customHeight="1">
      <c r="K457" s="4"/>
      <c r="L457" s="4"/>
    </row>
    <row r="458" ht="15.75" customHeight="1">
      <c r="K458" s="4"/>
      <c r="L458" s="4"/>
    </row>
    <row r="459" ht="15.75" customHeight="1">
      <c r="K459" s="4"/>
      <c r="L459" s="4"/>
    </row>
    <row r="460" ht="15.75" customHeight="1">
      <c r="K460" s="4"/>
      <c r="L460" s="4"/>
    </row>
    <row r="461" ht="15.75" customHeight="1">
      <c r="K461" s="4"/>
      <c r="L461" s="4"/>
    </row>
    <row r="462" ht="15.75" customHeight="1">
      <c r="K462" s="4"/>
      <c r="L462" s="4"/>
    </row>
    <row r="463" ht="15.75" customHeight="1">
      <c r="K463" s="4"/>
      <c r="L463" s="4"/>
    </row>
    <row r="464" ht="15.75" customHeight="1">
      <c r="K464" s="4"/>
      <c r="L464" s="4"/>
    </row>
    <row r="465" ht="15.75" customHeight="1">
      <c r="K465" s="4"/>
      <c r="L465" s="4"/>
    </row>
    <row r="466" ht="15.75" customHeight="1">
      <c r="K466" s="4"/>
      <c r="L466" s="4"/>
    </row>
    <row r="467" ht="15.75" customHeight="1">
      <c r="K467" s="4"/>
      <c r="L467" s="4"/>
    </row>
    <row r="468" ht="15.75" customHeight="1">
      <c r="K468" s="4"/>
      <c r="L468" s="4"/>
    </row>
    <row r="469" ht="15.75" customHeight="1">
      <c r="K469" s="4"/>
      <c r="L469" s="4"/>
    </row>
    <row r="470" ht="15.75" customHeight="1">
      <c r="K470" s="4"/>
      <c r="L470" s="4"/>
    </row>
    <row r="471" ht="15.75" customHeight="1">
      <c r="K471" s="4"/>
      <c r="L471" s="4"/>
    </row>
    <row r="472" ht="15.75" customHeight="1">
      <c r="K472" s="4"/>
      <c r="L472" s="4"/>
    </row>
    <row r="473" ht="15.75" customHeight="1">
      <c r="K473" s="4"/>
      <c r="L473" s="4"/>
    </row>
    <row r="474" ht="15.75" customHeight="1">
      <c r="K474" s="4"/>
      <c r="L474" s="4"/>
    </row>
    <row r="475" ht="15.75" customHeight="1">
      <c r="K475" s="4"/>
      <c r="L475" s="4"/>
    </row>
    <row r="476" ht="15.75" customHeight="1">
      <c r="K476" s="4"/>
      <c r="L476" s="4"/>
    </row>
    <row r="477" ht="15.75" customHeight="1">
      <c r="K477" s="4"/>
      <c r="L477" s="4"/>
    </row>
    <row r="478" ht="15.75" customHeight="1">
      <c r="K478" s="4"/>
      <c r="L478" s="4"/>
    </row>
    <row r="479" ht="15.75" customHeight="1">
      <c r="K479" s="4"/>
      <c r="L479" s="4"/>
    </row>
    <row r="480" ht="15.75" customHeight="1">
      <c r="K480" s="4"/>
      <c r="L480" s="4"/>
    </row>
    <row r="481" ht="15.75" customHeight="1">
      <c r="K481" s="4"/>
      <c r="L481" s="4"/>
    </row>
    <row r="482" ht="15.75" customHeight="1">
      <c r="K482" s="4"/>
      <c r="L482" s="4"/>
    </row>
    <row r="483" ht="15.75" customHeight="1">
      <c r="K483" s="4"/>
      <c r="L483" s="4"/>
    </row>
    <row r="484" ht="15.75" customHeight="1">
      <c r="K484" s="4"/>
      <c r="L484" s="4"/>
    </row>
    <row r="485" ht="15.75" customHeight="1">
      <c r="K485" s="4"/>
      <c r="L485" s="4"/>
    </row>
    <row r="486" ht="15.75" customHeight="1">
      <c r="K486" s="4"/>
      <c r="L486" s="4"/>
    </row>
    <row r="487" ht="15.75" customHeight="1">
      <c r="K487" s="4"/>
      <c r="L487" s="4"/>
    </row>
    <row r="488" ht="15.75" customHeight="1">
      <c r="K488" s="4"/>
      <c r="L488" s="4"/>
    </row>
    <row r="489" ht="15.75" customHeight="1">
      <c r="K489" s="4"/>
      <c r="L489" s="4"/>
    </row>
    <row r="490" ht="15.75" customHeight="1">
      <c r="K490" s="4"/>
      <c r="L490" s="4"/>
    </row>
    <row r="491" ht="15.75" customHeight="1">
      <c r="K491" s="4"/>
      <c r="L491" s="4"/>
    </row>
    <row r="492" ht="15.75" customHeight="1">
      <c r="K492" s="4"/>
      <c r="L492" s="4"/>
    </row>
    <row r="493" ht="15.75" customHeight="1">
      <c r="K493" s="4"/>
      <c r="L493" s="4"/>
    </row>
    <row r="494" ht="15.75" customHeight="1">
      <c r="K494" s="4"/>
      <c r="L494" s="4"/>
    </row>
    <row r="495" ht="15.75" customHeight="1">
      <c r="K495" s="4"/>
      <c r="L495" s="4"/>
    </row>
    <row r="496" ht="15.75" customHeight="1">
      <c r="K496" s="4"/>
      <c r="L496" s="4"/>
    </row>
    <row r="497" ht="15.75" customHeight="1">
      <c r="K497" s="4"/>
      <c r="L497" s="4"/>
    </row>
    <row r="498" ht="15.75" customHeight="1">
      <c r="K498" s="4"/>
      <c r="L498" s="4"/>
    </row>
    <row r="499" ht="15.75" customHeight="1">
      <c r="K499" s="4"/>
      <c r="L499" s="4"/>
    </row>
    <row r="500" ht="15.75" customHeight="1">
      <c r="K500" s="4"/>
      <c r="L500" s="4"/>
    </row>
    <row r="501" ht="15.75" customHeight="1">
      <c r="K501" s="4"/>
      <c r="L501" s="4"/>
    </row>
    <row r="502" ht="15.75" customHeight="1">
      <c r="K502" s="4"/>
      <c r="L502" s="4"/>
    </row>
    <row r="503" ht="15.75" customHeight="1">
      <c r="K503" s="4"/>
      <c r="L503" s="4"/>
    </row>
    <row r="504" ht="15.75" customHeight="1">
      <c r="K504" s="4"/>
      <c r="L504" s="4"/>
    </row>
    <row r="505" ht="15.75" customHeight="1">
      <c r="K505" s="4"/>
      <c r="L505" s="4"/>
    </row>
    <row r="506" ht="15.75" customHeight="1">
      <c r="K506" s="4"/>
      <c r="L506" s="4"/>
    </row>
    <row r="507" ht="15.75" customHeight="1">
      <c r="K507" s="4"/>
      <c r="L507" s="4"/>
    </row>
    <row r="508" ht="15.75" customHeight="1">
      <c r="K508" s="4"/>
      <c r="L508" s="4"/>
    </row>
    <row r="509" ht="15.75" customHeight="1">
      <c r="K509" s="4"/>
      <c r="L509" s="4"/>
    </row>
    <row r="510" ht="15.75" customHeight="1">
      <c r="K510" s="4"/>
      <c r="L510" s="4"/>
    </row>
    <row r="511" ht="15.75" customHeight="1">
      <c r="K511" s="4"/>
      <c r="L511" s="4"/>
    </row>
    <row r="512" ht="15.75" customHeight="1">
      <c r="K512" s="4"/>
      <c r="L512" s="4"/>
    </row>
    <row r="513" ht="15.75" customHeight="1">
      <c r="K513" s="4"/>
      <c r="L513" s="4"/>
    </row>
    <row r="514" ht="15.75" customHeight="1">
      <c r="K514" s="4"/>
      <c r="L514" s="4"/>
    </row>
    <row r="515" ht="15.75" customHeight="1">
      <c r="K515" s="4"/>
      <c r="L515" s="4"/>
    </row>
    <row r="516" ht="15.75" customHeight="1">
      <c r="K516" s="4"/>
      <c r="L516" s="4"/>
    </row>
    <row r="517" ht="15.75" customHeight="1">
      <c r="K517" s="4"/>
      <c r="L517" s="4"/>
    </row>
    <row r="518" ht="15.75" customHeight="1">
      <c r="K518" s="4"/>
      <c r="L518" s="4"/>
    </row>
    <row r="519" ht="15.75" customHeight="1">
      <c r="K519" s="4"/>
      <c r="L519" s="4"/>
    </row>
    <row r="520" ht="15.75" customHeight="1">
      <c r="K520" s="4"/>
      <c r="L520" s="4"/>
    </row>
    <row r="521" ht="15.75" customHeight="1">
      <c r="K521" s="4"/>
      <c r="L521" s="4"/>
    </row>
    <row r="522" ht="15.75" customHeight="1">
      <c r="K522" s="4"/>
      <c r="L522" s="4"/>
    </row>
    <row r="523" ht="15.75" customHeight="1">
      <c r="K523" s="4"/>
      <c r="L523" s="4"/>
    </row>
    <row r="524" ht="15.75" customHeight="1">
      <c r="K524" s="4"/>
      <c r="L524" s="4"/>
    </row>
    <row r="525" ht="15.75" customHeight="1">
      <c r="K525" s="4"/>
      <c r="L525" s="4"/>
    </row>
    <row r="526" ht="15.75" customHeight="1">
      <c r="K526" s="4"/>
      <c r="L526" s="4"/>
    </row>
    <row r="527" ht="15.75" customHeight="1">
      <c r="K527" s="4"/>
      <c r="L527" s="4"/>
    </row>
    <row r="528" ht="15.75" customHeight="1">
      <c r="K528" s="4"/>
      <c r="L528" s="4"/>
    </row>
    <row r="529" ht="15.75" customHeight="1">
      <c r="K529" s="4"/>
      <c r="L529" s="4"/>
    </row>
    <row r="530" ht="15.75" customHeight="1">
      <c r="K530" s="4"/>
      <c r="L530" s="4"/>
    </row>
    <row r="531" ht="15.75" customHeight="1">
      <c r="K531" s="4"/>
      <c r="L531" s="4"/>
    </row>
    <row r="532" ht="15.75" customHeight="1">
      <c r="K532" s="4"/>
      <c r="L532" s="4"/>
    </row>
    <row r="533" ht="15.75" customHeight="1">
      <c r="K533" s="4"/>
      <c r="L533" s="4"/>
    </row>
    <row r="534" ht="15.75" customHeight="1">
      <c r="K534" s="4"/>
      <c r="L534" s="4"/>
    </row>
    <row r="535" ht="15.75" customHeight="1">
      <c r="K535" s="4"/>
      <c r="L535" s="4"/>
    </row>
    <row r="536" ht="15.75" customHeight="1">
      <c r="K536" s="4"/>
      <c r="L536" s="4"/>
    </row>
    <row r="537" ht="15.75" customHeight="1">
      <c r="K537" s="4"/>
      <c r="L537" s="4"/>
    </row>
    <row r="538" ht="15.75" customHeight="1">
      <c r="K538" s="4"/>
      <c r="L538" s="4"/>
    </row>
    <row r="539" ht="15.75" customHeight="1">
      <c r="K539" s="4"/>
      <c r="L539" s="4"/>
    </row>
    <row r="540" ht="15.75" customHeight="1">
      <c r="K540" s="4"/>
      <c r="L540" s="4"/>
    </row>
    <row r="541" ht="15.75" customHeight="1">
      <c r="K541" s="4"/>
      <c r="L541" s="4"/>
    </row>
    <row r="542" ht="15.75" customHeight="1">
      <c r="K542" s="4"/>
      <c r="L542" s="4"/>
    </row>
    <row r="543" ht="15.75" customHeight="1">
      <c r="K543" s="4"/>
      <c r="L543" s="4"/>
    </row>
    <row r="544" ht="15.75" customHeight="1">
      <c r="K544" s="4"/>
      <c r="L544" s="4"/>
    </row>
    <row r="545" ht="15.75" customHeight="1">
      <c r="K545" s="4"/>
      <c r="L545" s="4"/>
    </row>
    <row r="546" ht="15.75" customHeight="1">
      <c r="K546" s="4"/>
      <c r="L546" s="4"/>
    </row>
    <row r="547" ht="15.75" customHeight="1">
      <c r="K547" s="4"/>
      <c r="L547" s="4"/>
    </row>
    <row r="548" ht="15.75" customHeight="1">
      <c r="K548" s="4"/>
      <c r="L548" s="4"/>
    </row>
    <row r="549" ht="15.75" customHeight="1">
      <c r="K549" s="4"/>
      <c r="L549" s="4"/>
    </row>
    <row r="550" ht="15.75" customHeight="1">
      <c r="K550" s="4"/>
      <c r="L550" s="4"/>
    </row>
    <row r="551" ht="15.75" customHeight="1">
      <c r="K551" s="4"/>
      <c r="L551" s="4"/>
    </row>
    <row r="552" ht="15.75" customHeight="1">
      <c r="K552" s="4"/>
      <c r="L552" s="4"/>
    </row>
    <row r="553" ht="15.75" customHeight="1">
      <c r="K553" s="4"/>
      <c r="L553" s="4"/>
    </row>
    <row r="554" ht="15.75" customHeight="1">
      <c r="K554" s="4"/>
      <c r="L554" s="4"/>
    </row>
    <row r="555" ht="15.75" customHeight="1">
      <c r="K555" s="4"/>
      <c r="L555" s="4"/>
    </row>
    <row r="556" ht="15.75" customHeight="1">
      <c r="K556" s="4"/>
      <c r="L556" s="4"/>
    </row>
    <row r="557" ht="15.75" customHeight="1">
      <c r="K557" s="4"/>
      <c r="L557" s="4"/>
    </row>
    <row r="558" ht="15.75" customHeight="1">
      <c r="K558" s="4"/>
      <c r="L558" s="4"/>
    </row>
    <row r="559" ht="15.75" customHeight="1">
      <c r="K559" s="4"/>
      <c r="L559" s="4"/>
    </row>
    <row r="560" ht="15.75" customHeight="1">
      <c r="K560" s="4"/>
      <c r="L560" s="4"/>
    </row>
    <row r="561" ht="15.75" customHeight="1">
      <c r="K561" s="4"/>
      <c r="L561" s="4"/>
    </row>
    <row r="562" ht="15.75" customHeight="1">
      <c r="K562" s="4"/>
      <c r="L562" s="4"/>
    </row>
    <row r="563" ht="15.75" customHeight="1">
      <c r="K563" s="4"/>
      <c r="L563" s="4"/>
    </row>
    <row r="564" ht="15.75" customHeight="1">
      <c r="K564" s="4"/>
      <c r="L564" s="4"/>
    </row>
    <row r="565" ht="15.75" customHeight="1">
      <c r="K565" s="4"/>
      <c r="L565" s="4"/>
    </row>
    <row r="566" ht="15.75" customHeight="1">
      <c r="K566" s="4"/>
      <c r="L566" s="4"/>
    </row>
    <row r="567" ht="15.75" customHeight="1">
      <c r="K567" s="4"/>
      <c r="L567" s="4"/>
    </row>
    <row r="568" ht="15.75" customHeight="1">
      <c r="K568" s="4"/>
      <c r="L568" s="4"/>
    </row>
    <row r="569" ht="15.75" customHeight="1">
      <c r="K569" s="4"/>
      <c r="L569" s="4"/>
    </row>
    <row r="570" ht="15.75" customHeight="1">
      <c r="K570" s="4"/>
      <c r="L570" s="4"/>
    </row>
    <row r="571" ht="15.75" customHeight="1">
      <c r="K571" s="4"/>
      <c r="L571" s="4"/>
    </row>
    <row r="572" ht="15.75" customHeight="1">
      <c r="K572" s="4"/>
      <c r="L572" s="4"/>
    </row>
    <row r="573" ht="15.75" customHeight="1">
      <c r="K573" s="4"/>
      <c r="L573" s="4"/>
    </row>
    <row r="574" ht="15.75" customHeight="1">
      <c r="K574" s="4"/>
      <c r="L574" s="4"/>
    </row>
    <row r="575" ht="15.75" customHeight="1">
      <c r="K575" s="4"/>
      <c r="L575" s="4"/>
    </row>
    <row r="576" ht="15.75" customHeight="1">
      <c r="K576" s="4"/>
      <c r="L576" s="4"/>
    </row>
    <row r="577" ht="15.75" customHeight="1">
      <c r="K577" s="4"/>
      <c r="L577" s="4"/>
    </row>
    <row r="578" ht="15.75" customHeight="1">
      <c r="K578" s="4"/>
      <c r="L578" s="4"/>
    </row>
    <row r="579" ht="15.75" customHeight="1">
      <c r="K579" s="4"/>
      <c r="L579" s="4"/>
    </row>
    <row r="580" ht="15.75" customHeight="1">
      <c r="K580" s="4"/>
      <c r="L580" s="4"/>
    </row>
    <row r="581" ht="15.75" customHeight="1">
      <c r="K581" s="4"/>
      <c r="L581" s="4"/>
    </row>
    <row r="582" ht="15.75" customHeight="1">
      <c r="K582" s="4"/>
      <c r="L582" s="4"/>
    </row>
    <row r="583" ht="15.75" customHeight="1">
      <c r="K583" s="4"/>
      <c r="L583" s="4"/>
    </row>
    <row r="584" ht="15.75" customHeight="1">
      <c r="K584" s="4"/>
      <c r="L584" s="4"/>
    </row>
    <row r="585" ht="15.75" customHeight="1">
      <c r="K585" s="4"/>
      <c r="L585" s="4"/>
    </row>
    <row r="586" ht="15.75" customHeight="1">
      <c r="K586" s="4"/>
      <c r="L586" s="4"/>
    </row>
    <row r="587" ht="15.75" customHeight="1">
      <c r="K587" s="4"/>
      <c r="L587" s="4"/>
    </row>
    <row r="588" ht="15.75" customHeight="1">
      <c r="K588" s="4"/>
      <c r="L588" s="4"/>
    </row>
    <row r="589" ht="15.75" customHeight="1">
      <c r="K589" s="4"/>
      <c r="L589" s="4"/>
    </row>
    <row r="590" ht="15.75" customHeight="1">
      <c r="K590" s="4"/>
      <c r="L590" s="4"/>
    </row>
    <row r="591" ht="15.75" customHeight="1">
      <c r="K591" s="4"/>
      <c r="L591" s="4"/>
    </row>
    <row r="592" ht="15.75" customHeight="1">
      <c r="K592" s="4"/>
      <c r="L592" s="4"/>
    </row>
    <row r="593" ht="15.75" customHeight="1">
      <c r="K593" s="4"/>
      <c r="L593" s="4"/>
    </row>
    <row r="594" ht="15.75" customHeight="1">
      <c r="K594" s="4"/>
      <c r="L594" s="4"/>
    </row>
    <row r="595" ht="15.75" customHeight="1">
      <c r="K595" s="4"/>
      <c r="L595" s="4"/>
    </row>
    <row r="596" ht="15.75" customHeight="1">
      <c r="K596" s="4"/>
      <c r="L596" s="4"/>
    </row>
    <row r="597" ht="15.75" customHeight="1">
      <c r="K597" s="4"/>
      <c r="L597" s="4"/>
    </row>
    <row r="598" ht="15.75" customHeight="1">
      <c r="K598" s="4"/>
      <c r="L598" s="4"/>
    </row>
    <row r="599" ht="15.75" customHeight="1">
      <c r="K599" s="4"/>
      <c r="L599" s="4"/>
    </row>
    <row r="600" ht="15.75" customHeight="1">
      <c r="K600" s="4"/>
      <c r="L600" s="4"/>
    </row>
    <row r="601" ht="15.75" customHeight="1">
      <c r="K601" s="4"/>
      <c r="L601" s="4"/>
    </row>
    <row r="602" ht="15.75" customHeight="1">
      <c r="K602" s="4"/>
      <c r="L602" s="4"/>
    </row>
    <row r="603" ht="15.75" customHeight="1">
      <c r="K603" s="4"/>
      <c r="L603" s="4"/>
    </row>
    <row r="604" ht="15.75" customHeight="1">
      <c r="K604" s="4"/>
      <c r="L604" s="4"/>
    </row>
    <row r="605" ht="15.75" customHeight="1">
      <c r="K605" s="4"/>
      <c r="L605" s="4"/>
    </row>
    <row r="606" ht="15.75" customHeight="1">
      <c r="K606" s="4"/>
      <c r="L606" s="4"/>
    </row>
    <row r="607" ht="15.75" customHeight="1">
      <c r="K607" s="4"/>
      <c r="L607" s="4"/>
    </row>
    <row r="608" ht="15.75" customHeight="1">
      <c r="K608" s="4"/>
      <c r="L608" s="4"/>
    </row>
    <row r="609" ht="15.75" customHeight="1">
      <c r="K609" s="4"/>
      <c r="L609" s="4"/>
    </row>
    <row r="610" ht="15.75" customHeight="1">
      <c r="K610" s="4"/>
      <c r="L610" s="4"/>
    </row>
    <row r="611" ht="15.75" customHeight="1">
      <c r="K611" s="4"/>
      <c r="L611" s="4"/>
    </row>
    <row r="612" ht="15.75" customHeight="1">
      <c r="K612" s="4"/>
      <c r="L612" s="4"/>
    </row>
    <row r="613" ht="15.75" customHeight="1">
      <c r="K613" s="4"/>
      <c r="L613" s="4"/>
    </row>
    <row r="614" ht="15.75" customHeight="1">
      <c r="K614" s="4"/>
      <c r="L614" s="4"/>
    </row>
    <row r="615" ht="15.75" customHeight="1">
      <c r="K615" s="4"/>
      <c r="L615" s="4"/>
    </row>
    <row r="616" ht="15.75" customHeight="1">
      <c r="K616" s="4"/>
      <c r="L616" s="4"/>
    </row>
    <row r="617" ht="15.75" customHeight="1">
      <c r="K617" s="4"/>
      <c r="L617" s="4"/>
    </row>
    <row r="618" ht="15.75" customHeight="1">
      <c r="K618" s="4"/>
      <c r="L618" s="4"/>
    </row>
    <row r="619" ht="15.75" customHeight="1">
      <c r="K619" s="4"/>
      <c r="L619" s="4"/>
    </row>
    <row r="620" ht="15.75" customHeight="1">
      <c r="K620" s="4"/>
      <c r="L620" s="4"/>
    </row>
    <row r="621" ht="15.75" customHeight="1">
      <c r="K621" s="4"/>
      <c r="L621" s="4"/>
    </row>
    <row r="622" ht="15.75" customHeight="1">
      <c r="K622" s="4"/>
      <c r="L622" s="4"/>
    </row>
    <row r="623" ht="15.75" customHeight="1">
      <c r="K623" s="4"/>
      <c r="L623" s="4"/>
    </row>
    <row r="624" ht="15.75" customHeight="1">
      <c r="K624" s="4"/>
      <c r="L624" s="4"/>
    </row>
    <row r="625" ht="15.75" customHeight="1">
      <c r="K625" s="4"/>
      <c r="L625" s="4"/>
    </row>
    <row r="626" ht="15.75" customHeight="1">
      <c r="K626" s="4"/>
      <c r="L626" s="4"/>
    </row>
    <row r="627" ht="15.75" customHeight="1">
      <c r="K627" s="4"/>
      <c r="L627" s="4"/>
    </row>
    <row r="628" ht="15.75" customHeight="1">
      <c r="K628" s="4"/>
      <c r="L628" s="4"/>
    </row>
    <row r="629" ht="15.75" customHeight="1">
      <c r="K629" s="4"/>
      <c r="L629" s="4"/>
    </row>
    <row r="630" ht="15.75" customHeight="1">
      <c r="K630" s="4"/>
      <c r="L630" s="4"/>
    </row>
    <row r="631" ht="15.75" customHeight="1">
      <c r="K631" s="4"/>
      <c r="L631" s="4"/>
    </row>
    <row r="632" ht="15.75" customHeight="1">
      <c r="K632" s="4"/>
      <c r="L632" s="4"/>
    </row>
    <row r="633" ht="15.75" customHeight="1">
      <c r="K633" s="4"/>
      <c r="L633" s="4"/>
    </row>
    <row r="634" ht="15.75" customHeight="1">
      <c r="K634" s="4"/>
      <c r="L634" s="4"/>
    </row>
    <row r="635" ht="15.75" customHeight="1">
      <c r="K635" s="4"/>
      <c r="L635" s="4"/>
    </row>
    <row r="636" ht="15.75" customHeight="1">
      <c r="K636" s="4"/>
      <c r="L636" s="4"/>
    </row>
    <row r="637" ht="15.75" customHeight="1">
      <c r="K637" s="4"/>
      <c r="L637" s="4"/>
    </row>
    <row r="638" ht="15.75" customHeight="1">
      <c r="K638" s="4"/>
      <c r="L638" s="4"/>
    </row>
    <row r="639" ht="15.75" customHeight="1">
      <c r="K639" s="4"/>
      <c r="L639" s="4"/>
    </row>
    <row r="640" ht="15.75" customHeight="1">
      <c r="K640" s="4"/>
      <c r="L640" s="4"/>
    </row>
    <row r="641" ht="15.75" customHeight="1">
      <c r="K641" s="4"/>
      <c r="L641" s="4"/>
    </row>
    <row r="642" ht="15.75" customHeight="1">
      <c r="K642" s="4"/>
      <c r="L642" s="4"/>
    </row>
    <row r="643" ht="15.75" customHeight="1">
      <c r="K643" s="4"/>
      <c r="L643" s="4"/>
    </row>
    <row r="644" ht="15.75" customHeight="1">
      <c r="K644" s="4"/>
      <c r="L644" s="4"/>
    </row>
    <row r="645" ht="15.75" customHeight="1">
      <c r="K645" s="4"/>
      <c r="L645" s="4"/>
    </row>
    <row r="646" ht="15.75" customHeight="1">
      <c r="K646" s="4"/>
      <c r="L646" s="4"/>
    </row>
    <row r="647" ht="15.75" customHeight="1">
      <c r="K647" s="4"/>
      <c r="L647" s="4"/>
    </row>
    <row r="648" ht="15.75" customHeight="1">
      <c r="K648" s="4"/>
      <c r="L648" s="4"/>
    </row>
    <row r="649" ht="15.75" customHeight="1">
      <c r="K649" s="4"/>
      <c r="L649" s="4"/>
    </row>
    <row r="650" ht="15.75" customHeight="1">
      <c r="K650" s="4"/>
      <c r="L650" s="4"/>
    </row>
    <row r="651" ht="15.75" customHeight="1">
      <c r="K651" s="4"/>
      <c r="L651" s="4"/>
    </row>
    <row r="652" ht="15.75" customHeight="1">
      <c r="K652" s="4"/>
      <c r="L652" s="4"/>
    </row>
    <row r="653" ht="15.75" customHeight="1">
      <c r="K653" s="4"/>
      <c r="L653" s="4"/>
    </row>
    <row r="654" ht="15.75" customHeight="1">
      <c r="K654" s="4"/>
      <c r="L654" s="4"/>
    </row>
    <row r="655" ht="15.75" customHeight="1">
      <c r="K655" s="4"/>
      <c r="L655" s="4"/>
    </row>
    <row r="656" ht="15.75" customHeight="1">
      <c r="K656" s="4"/>
      <c r="L656" s="4"/>
    </row>
    <row r="657" ht="15.75" customHeight="1">
      <c r="K657" s="4"/>
      <c r="L657" s="4"/>
    </row>
    <row r="658" ht="15.75" customHeight="1">
      <c r="K658" s="4"/>
      <c r="L658" s="4"/>
    </row>
    <row r="659" ht="15.75" customHeight="1">
      <c r="K659" s="4"/>
      <c r="L659" s="4"/>
    </row>
    <row r="660" ht="15.75" customHeight="1">
      <c r="K660" s="4"/>
      <c r="L660" s="4"/>
    </row>
    <row r="661" ht="15.75" customHeight="1">
      <c r="K661" s="4"/>
      <c r="L661" s="4"/>
    </row>
    <row r="662" ht="15.75" customHeight="1">
      <c r="K662" s="4"/>
      <c r="L662" s="4"/>
    </row>
    <row r="663" ht="15.75" customHeight="1">
      <c r="K663" s="4"/>
      <c r="L663" s="4"/>
    </row>
    <row r="664" ht="15.75" customHeight="1">
      <c r="K664" s="4"/>
      <c r="L664" s="4"/>
    </row>
    <row r="665" ht="15.75" customHeight="1">
      <c r="K665" s="4"/>
      <c r="L665" s="4"/>
    </row>
    <row r="666" ht="15.75" customHeight="1">
      <c r="K666" s="4"/>
      <c r="L666" s="4"/>
    </row>
    <row r="667" ht="15.75" customHeight="1">
      <c r="K667" s="4"/>
      <c r="L667" s="4"/>
    </row>
    <row r="668" ht="15.75" customHeight="1">
      <c r="K668" s="4"/>
      <c r="L668" s="4"/>
    </row>
    <row r="669" ht="15.75" customHeight="1">
      <c r="K669" s="4"/>
      <c r="L669" s="4"/>
    </row>
    <row r="670" ht="15.75" customHeight="1">
      <c r="K670" s="4"/>
      <c r="L670" s="4"/>
    </row>
    <row r="671" ht="15.75" customHeight="1">
      <c r="K671" s="4"/>
      <c r="L671" s="4"/>
    </row>
    <row r="672" ht="15.75" customHeight="1">
      <c r="K672" s="4"/>
      <c r="L672" s="4"/>
    </row>
    <row r="673" ht="15.75" customHeight="1">
      <c r="K673" s="4"/>
      <c r="L673" s="4"/>
    </row>
    <row r="674" ht="15.75" customHeight="1">
      <c r="K674" s="4"/>
      <c r="L674" s="4"/>
    </row>
    <row r="675" ht="15.75" customHeight="1">
      <c r="K675" s="4"/>
      <c r="L675" s="4"/>
    </row>
    <row r="676" ht="15.75" customHeight="1">
      <c r="K676" s="4"/>
      <c r="L676" s="4"/>
    </row>
    <row r="677" ht="15.75" customHeight="1">
      <c r="K677" s="4"/>
      <c r="L677" s="4"/>
    </row>
    <row r="678" ht="15.75" customHeight="1">
      <c r="K678" s="4"/>
      <c r="L678" s="4"/>
    </row>
    <row r="679" ht="15.75" customHeight="1">
      <c r="K679" s="4"/>
      <c r="L679" s="4"/>
    </row>
    <row r="680" ht="15.75" customHeight="1">
      <c r="K680" s="4"/>
      <c r="L680" s="4"/>
    </row>
    <row r="681" ht="15.75" customHeight="1">
      <c r="K681" s="4"/>
      <c r="L681" s="4"/>
    </row>
    <row r="682" ht="15.75" customHeight="1">
      <c r="K682" s="4"/>
      <c r="L682" s="4"/>
    </row>
    <row r="683" ht="15.75" customHeight="1">
      <c r="K683" s="4"/>
      <c r="L683" s="4"/>
    </row>
    <row r="684" ht="15.75" customHeight="1">
      <c r="K684" s="4"/>
      <c r="L684" s="4"/>
    </row>
    <row r="685" ht="15.75" customHeight="1">
      <c r="K685" s="4"/>
      <c r="L685" s="4"/>
    </row>
    <row r="686" ht="15.75" customHeight="1">
      <c r="K686" s="4"/>
      <c r="L686" s="4"/>
    </row>
    <row r="687" ht="15.75" customHeight="1">
      <c r="K687" s="4"/>
      <c r="L687" s="4"/>
    </row>
    <row r="688" ht="15.75" customHeight="1">
      <c r="K688" s="4"/>
      <c r="L688" s="4"/>
    </row>
    <row r="689" ht="15.75" customHeight="1">
      <c r="K689" s="4"/>
      <c r="L689" s="4"/>
    </row>
    <row r="690" ht="15.75" customHeight="1">
      <c r="K690" s="4"/>
      <c r="L690" s="4"/>
    </row>
    <row r="691" ht="15.75" customHeight="1">
      <c r="K691" s="4"/>
      <c r="L691" s="4"/>
    </row>
    <row r="692" ht="15.75" customHeight="1">
      <c r="K692" s="4"/>
      <c r="L692" s="4"/>
    </row>
    <row r="693" ht="15.75" customHeight="1">
      <c r="K693" s="4"/>
      <c r="L693" s="4"/>
    </row>
    <row r="694" ht="15.75" customHeight="1">
      <c r="K694" s="4"/>
      <c r="L694" s="4"/>
    </row>
    <row r="695" ht="15.75" customHeight="1">
      <c r="K695" s="4"/>
      <c r="L695" s="4"/>
    </row>
    <row r="696" ht="15.75" customHeight="1">
      <c r="K696" s="4"/>
      <c r="L696" s="4"/>
    </row>
    <row r="697" ht="15.75" customHeight="1">
      <c r="K697" s="4"/>
      <c r="L697" s="4"/>
    </row>
    <row r="698" ht="15.75" customHeight="1">
      <c r="K698" s="4"/>
      <c r="L698" s="4"/>
    </row>
    <row r="699" ht="15.75" customHeight="1">
      <c r="K699" s="4"/>
      <c r="L699" s="4"/>
    </row>
    <row r="700" ht="15.75" customHeight="1">
      <c r="K700" s="4"/>
      <c r="L700" s="4"/>
    </row>
    <row r="701" ht="15.75" customHeight="1">
      <c r="K701" s="4"/>
      <c r="L701" s="4"/>
    </row>
    <row r="702" ht="15.75" customHeight="1">
      <c r="K702" s="4"/>
      <c r="L702" s="4"/>
    </row>
    <row r="703" ht="15.75" customHeight="1">
      <c r="K703" s="4"/>
      <c r="L703" s="4"/>
    </row>
    <row r="704" ht="15.75" customHeight="1">
      <c r="K704" s="4"/>
      <c r="L704" s="4"/>
    </row>
    <row r="705" ht="15.75" customHeight="1">
      <c r="K705" s="4"/>
      <c r="L705" s="4"/>
    </row>
    <row r="706" ht="15.75" customHeight="1">
      <c r="K706" s="4"/>
      <c r="L706" s="4"/>
    </row>
    <row r="707" ht="15.75" customHeight="1">
      <c r="K707" s="4"/>
      <c r="L707" s="4"/>
    </row>
    <row r="708" ht="15.75" customHeight="1">
      <c r="K708" s="4"/>
      <c r="L708" s="4"/>
    </row>
    <row r="709" ht="15.75" customHeight="1">
      <c r="K709" s="4"/>
      <c r="L709" s="4"/>
    </row>
    <row r="710" ht="15.75" customHeight="1">
      <c r="K710" s="4"/>
      <c r="L710" s="4"/>
    </row>
    <row r="711" ht="15.75" customHeight="1">
      <c r="K711" s="4"/>
      <c r="L711" s="4"/>
    </row>
    <row r="712" ht="15.75" customHeight="1">
      <c r="K712" s="4"/>
      <c r="L712" s="4"/>
    </row>
    <row r="713" ht="15.75" customHeight="1">
      <c r="K713" s="4"/>
      <c r="L713" s="4"/>
    </row>
    <row r="714" ht="15.75" customHeight="1">
      <c r="K714" s="4"/>
      <c r="L714" s="4"/>
    </row>
    <row r="715" ht="15.75" customHeight="1">
      <c r="K715" s="4"/>
      <c r="L715" s="4"/>
    </row>
    <row r="716" ht="15.75" customHeight="1">
      <c r="K716" s="4"/>
      <c r="L716" s="4"/>
    </row>
    <row r="717" ht="15.75" customHeight="1">
      <c r="K717" s="4"/>
      <c r="L717" s="4"/>
    </row>
    <row r="718" ht="15.75" customHeight="1">
      <c r="K718" s="4"/>
      <c r="L718" s="4"/>
    </row>
    <row r="719" ht="15.75" customHeight="1">
      <c r="K719" s="4"/>
      <c r="L719" s="4"/>
    </row>
    <row r="720" ht="15.75" customHeight="1">
      <c r="K720" s="4"/>
      <c r="L720" s="4"/>
    </row>
    <row r="721" ht="15.75" customHeight="1">
      <c r="K721" s="4"/>
      <c r="L721" s="4"/>
    </row>
    <row r="722" ht="15.75" customHeight="1">
      <c r="K722" s="4"/>
      <c r="L722" s="4"/>
    </row>
    <row r="723" ht="15.75" customHeight="1">
      <c r="K723" s="4"/>
      <c r="L723" s="4"/>
    </row>
    <row r="724" ht="15.75" customHeight="1">
      <c r="K724" s="4"/>
      <c r="L724" s="4"/>
    </row>
    <row r="725" ht="15.75" customHeight="1">
      <c r="K725" s="4"/>
      <c r="L725" s="4"/>
    </row>
    <row r="726" ht="15.75" customHeight="1">
      <c r="K726" s="4"/>
      <c r="L726" s="4"/>
    </row>
    <row r="727" ht="15.75" customHeight="1">
      <c r="K727" s="4"/>
      <c r="L727" s="4"/>
    </row>
    <row r="728" ht="15.75" customHeight="1">
      <c r="K728" s="4"/>
      <c r="L728" s="4"/>
    </row>
    <row r="729" ht="15.75" customHeight="1">
      <c r="K729" s="4"/>
      <c r="L729" s="4"/>
    </row>
    <row r="730" ht="15.75" customHeight="1">
      <c r="K730" s="4"/>
      <c r="L730" s="4"/>
    </row>
    <row r="731" ht="15.75" customHeight="1">
      <c r="K731" s="4"/>
      <c r="L731" s="4"/>
    </row>
    <row r="732" ht="15.75" customHeight="1">
      <c r="K732" s="4"/>
      <c r="L732" s="4"/>
    </row>
    <row r="733" ht="15.75" customHeight="1">
      <c r="K733" s="4"/>
      <c r="L733" s="4"/>
    </row>
    <row r="734" ht="15.75" customHeight="1">
      <c r="K734" s="4"/>
      <c r="L734" s="4"/>
    </row>
    <row r="735" ht="15.75" customHeight="1">
      <c r="K735" s="4"/>
      <c r="L735" s="4"/>
    </row>
    <row r="736" ht="15.75" customHeight="1">
      <c r="K736" s="4"/>
      <c r="L736" s="4"/>
    </row>
    <row r="737" ht="15.75" customHeight="1">
      <c r="K737" s="4"/>
      <c r="L737" s="4"/>
    </row>
    <row r="738" ht="15.75" customHeight="1">
      <c r="K738" s="4"/>
      <c r="L738" s="4"/>
    </row>
    <row r="739" ht="15.75" customHeight="1">
      <c r="K739" s="4"/>
      <c r="L739" s="4"/>
    </row>
    <row r="740" ht="15.75" customHeight="1">
      <c r="K740" s="4"/>
      <c r="L740" s="4"/>
    </row>
    <row r="741" ht="15.75" customHeight="1">
      <c r="K741" s="4"/>
      <c r="L741" s="4"/>
    </row>
    <row r="742" ht="15.75" customHeight="1">
      <c r="K742" s="4"/>
      <c r="L742" s="4"/>
    </row>
    <row r="743" ht="15.75" customHeight="1">
      <c r="K743" s="4"/>
      <c r="L743" s="4"/>
    </row>
    <row r="744" ht="15.75" customHeight="1">
      <c r="K744" s="4"/>
      <c r="L744" s="4"/>
    </row>
    <row r="745" ht="15.75" customHeight="1">
      <c r="K745" s="4"/>
      <c r="L745" s="4"/>
    </row>
    <row r="746" ht="15.75" customHeight="1">
      <c r="K746" s="4"/>
      <c r="L746" s="4"/>
    </row>
    <row r="747" ht="15.75" customHeight="1">
      <c r="K747" s="4"/>
      <c r="L747" s="4"/>
    </row>
    <row r="748" ht="15.75" customHeight="1">
      <c r="K748" s="4"/>
      <c r="L748" s="4"/>
    </row>
    <row r="749" ht="15.75" customHeight="1">
      <c r="K749" s="4"/>
      <c r="L749" s="4"/>
    </row>
    <row r="750" ht="15.75" customHeight="1">
      <c r="K750" s="4"/>
      <c r="L750" s="4"/>
    </row>
    <row r="751" ht="15.75" customHeight="1">
      <c r="K751" s="4"/>
      <c r="L751" s="4"/>
    </row>
    <row r="752" ht="15.75" customHeight="1">
      <c r="K752" s="4"/>
      <c r="L752" s="4"/>
    </row>
    <row r="753" ht="15.75" customHeight="1">
      <c r="K753" s="4"/>
      <c r="L753" s="4"/>
    </row>
    <row r="754" ht="15.75" customHeight="1">
      <c r="K754" s="4"/>
      <c r="L754" s="4"/>
    </row>
    <row r="755" ht="15.75" customHeight="1">
      <c r="K755" s="4"/>
      <c r="L755" s="4"/>
    </row>
    <row r="756" ht="15.75" customHeight="1">
      <c r="K756" s="4"/>
      <c r="L756" s="4"/>
    </row>
    <row r="757" ht="15.75" customHeight="1">
      <c r="K757" s="4"/>
      <c r="L757" s="4"/>
    </row>
    <row r="758" ht="15.75" customHeight="1">
      <c r="K758" s="4"/>
      <c r="L758" s="4"/>
    </row>
    <row r="759" ht="15.75" customHeight="1">
      <c r="K759" s="4"/>
      <c r="L759" s="4"/>
    </row>
    <row r="760" ht="15.75" customHeight="1">
      <c r="K760" s="4"/>
      <c r="L760" s="4"/>
    </row>
    <row r="761" ht="15.75" customHeight="1">
      <c r="K761" s="4"/>
      <c r="L761" s="4"/>
    </row>
    <row r="762" ht="15.75" customHeight="1">
      <c r="K762" s="4"/>
      <c r="L762" s="4"/>
    </row>
    <row r="763" ht="15.75" customHeight="1">
      <c r="K763" s="4"/>
      <c r="L763" s="4"/>
    </row>
    <row r="764" ht="15.75" customHeight="1">
      <c r="K764" s="4"/>
      <c r="L764" s="4"/>
    </row>
    <row r="765" ht="15.75" customHeight="1">
      <c r="K765" s="4"/>
      <c r="L765" s="4"/>
    </row>
    <row r="766" ht="15.75" customHeight="1">
      <c r="K766" s="4"/>
      <c r="L766" s="4"/>
    </row>
    <row r="767" ht="15.75" customHeight="1">
      <c r="K767" s="4"/>
      <c r="L767" s="4"/>
    </row>
    <row r="768" ht="15.75" customHeight="1">
      <c r="K768" s="4"/>
      <c r="L768" s="4"/>
    </row>
    <row r="769" ht="15.75" customHeight="1">
      <c r="K769" s="4"/>
      <c r="L769" s="4"/>
    </row>
    <row r="770" ht="15.75" customHeight="1">
      <c r="K770" s="4"/>
      <c r="L770" s="4"/>
    </row>
    <row r="771" ht="15.75" customHeight="1">
      <c r="K771" s="4"/>
      <c r="L771" s="4"/>
    </row>
    <row r="772" ht="15.75" customHeight="1">
      <c r="K772" s="4"/>
      <c r="L772" s="4"/>
    </row>
    <row r="773" ht="15.75" customHeight="1">
      <c r="K773" s="4"/>
      <c r="L773" s="4"/>
    </row>
    <row r="774" ht="15.75" customHeight="1">
      <c r="K774" s="4"/>
      <c r="L774" s="4"/>
    </row>
    <row r="775" ht="15.75" customHeight="1">
      <c r="K775" s="4"/>
      <c r="L775" s="4"/>
    </row>
    <row r="776" ht="15.75" customHeight="1">
      <c r="K776" s="4"/>
      <c r="L776" s="4"/>
    </row>
    <row r="777" ht="15.75" customHeight="1">
      <c r="K777" s="4"/>
      <c r="L777" s="4"/>
    </row>
    <row r="778" ht="15.75" customHeight="1">
      <c r="K778" s="4"/>
      <c r="L778" s="4"/>
    </row>
    <row r="779" ht="15.75" customHeight="1">
      <c r="K779" s="4"/>
      <c r="L779" s="4"/>
    </row>
    <row r="780" ht="15.75" customHeight="1">
      <c r="K780" s="4"/>
      <c r="L780" s="4"/>
    </row>
    <row r="781" ht="15.75" customHeight="1">
      <c r="K781" s="4"/>
      <c r="L781" s="4"/>
    </row>
    <row r="782" ht="15.75" customHeight="1">
      <c r="K782" s="4"/>
      <c r="L782" s="4"/>
    </row>
    <row r="783" ht="15.75" customHeight="1">
      <c r="K783" s="4"/>
      <c r="L783" s="4"/>
    </row>
    <row r="784" ht="15.75" customHeight="1">
      <c r="K784" s="4"/>
      <c r="L784" s="4"/>
    </row>
    <row r="785" ht="15.75" customHeight="1">
      <c r="K785" s="4"/>
      <c r="L785" s="4"/>
    </row>
    <row r="786" ht="15.75" customHeight="1">
      <c r="K786" s="4"/>
      <c r="L786" s="4"/>
    </row>
    <row r="787" ht="15.75" customHeight="1">
      <c r="K787" s="4"/>
      <c r="L787" s="4"/>
    </row>
    <row r="788" ht="15.75" customHeight="1">
      <c r="K788" s="4"/>
      <c r="L788" s="4"/>
    </row>
    <row r="789" ht="15.75" customHeight="1">
      <c r="K789" s="4"/>
      <c r="L789" s="4"/>
    </row>
    <row r="790" ht="15.75" customHeight="1">
      <c r="K790" s="4"/>
      <c r="L790" s="4"/>
    </row>
    <row r="791" ht="15.75" customHeight="1">
      <c r="K791" s="4"/>
      <c r="L791" s="4"/>
    </row>
    <row r="792" ht="15.75" customHeight="1">
      <c r="K792" s="4"/>
      <c r="L792" s="4"/>
    </row>
    <row r="793" ht="15.75" customHeight="1">
      <c r="K793" s="4"/>
      <c r="L793" s="4"/>
    </row>
    <row r="794" ht="15.75" customHeight="1">
      <c r="K794" s="4"/>
      <c r="L794" s="4"/>
    </row>
    <row r="795" ht="15.75" customHeight="1">
      <c r="K795" s="4"/>
      <c r="L795" s="4"/>
    </row>
    <row r="796" ht="15.75" customHeight="1">
      <c r="K796" s="4"/>
      <c r="L796" s="4"/>
    </row>
    <row r="797" ht="15.75" customHeight="1">
      <c r="K797" s="4"/>
      <c r="L797" s="4"/>
    </row>
    <row r="798" ht="15.75" customHeight="1">
      <c r="K798" s="4"/>
      <c r="L798" s="4"/>
    </row>
    <row r="799" ht="15.75" customHeight="1">
      <c r="K799" s="4"/>
      <c r="L799" s="4"/>
    </row>
    <row r="800" ht="15.75" customHeight="1">
      <c r="K800" s="4"/>
      <c r="L800" s="4"/>
    </row>
    <row r="801" ht="15.75" customHeight="1">
      <c r="K801" s="4"/>
      <c r="L801" s="4"/>
    </row>
    <row r="802" ht="15.75" customHeight="1">
      <c r="K802" s="4"/>
      <c r="L802" s="4"/>
    </row>
    <row r="803" ht="15.75" customHeight="1">
      <c r="K803" s="4"/>
      <c r="L803" s="4"/>
    </row>
    <row r="804" ht="15.75" customHeight="1">
      <c r="K804" s="4"/>
      <c r="L804" s="4"/>
    </row>
    <row r="805" ht="15.75" customHeight="1">
      <c r="K805" s="4"/>
      <c r="L805" s="4"/>
    </row>
    <row r="806" ht="15.75" customHeight="1">
      <c r="K806" s="4"/>
      <c r="L806" s="4"/>
    </row>
    <row r="807" ht="15.75" customHeight="1">
      <c r="K807" s="4"/>
      <c r="L807" s="4"/>
    </row>
    <row r="808" ht="15.75" customHeight="1">
      <c r="K808" s="4"/>
      <c r="L808" s="4"/>
    </row>
    <row r="809" ht="15.75" customHeight="1">
      <c r="K809" s="4"/>
      <c r="L809" s="4"/>
    </row>
    <row r="810" ht="15.75" customHeight="1">
      <c r="K810" s="4"/>
      <c r="L810" s="4"/>
    </row>
    <row r="811" ht="15.75" customHeight="1">
      <c r="K811" s="4"/>
      <c r="L811" s="4"/>
    </row>
    <row r="812" ht="15.75" customHeight="1">
      <c r="K812" s="4"/>
      <c r="L812" s="4"/>
    </row>
    <row r="813" ht="15.75" customHeight="1">
      <c r="K813" s="4"/>
      <c r="L813" s="4"/>
    </row>
    <row r="814" ht="15.75" customHeight="1">
      <c r="K814" s="4"/>
      <c r="L814" s="4"/>
    </row>
    <row r="815" ht="15.75" customHeight="1">
      <c r="K815" s="4"/>
      <c r="L815" s="4"/>
    </row>
    <row r="816" ht="15.75" customHeight="1">
      <c r="K816" s="4"/>
      <c r="L816" s="4"/>
    </row>
    <row r="817" ht="15.75" customHeight="1">
      <c r="K817" s="4"/>
      <c r="L817" s="4"/>
    </row>
    <row r="818" ht="15.75" customHeight="1">
      <c r="K818" s="4"/>
      <c r="L818" s="4"/>
    </row>
    <row r="819" ht="15.75" customHeight="1">
      <c r="K819" s="4"/>
      <c r="L819" s="4"/>
    </row>
    <row r="820" ht="15.75" customHeight="1">
      <c r="K820" s="4"/>
      <c r="L820" s="4"/>
    </row>
    <row r="821" ht="15.75" customHeight="1">
      <c r="K821" s="4"/>
      <c r="L821" s="4"/>
    </row>
    <row r="822" ht="15.75" customHeight="1">
      <c r="K822" s="4"/>
      <c r="L822" s="4"/>
    </row>
    <row r="823" ht="15.75" customHeight="1">
      <c r="K823" s="4"/>
      <c r="L823" s="4"/>
    </row>
    <row r="824" ht="15.75" customHeight="1">
      <c r="K824" s="4"/>
      <c r="L824" s="4"/>
    </row>
    <row r="825" ht="15.75" customHeight="1">
      <c r="K825" s="4"/>
      <c r="L825" s="4"/>
    </row>
    <row r="826" ht="15.75" customHeight="1">
      <c r="K826" s="4"/>
      <c r="L826" s="4"/>
    </row>
    <row r="827" ht="15.75" customHeight="1">
      <c r="K827" s="4"/>
      <c r="L827" s="4"/>
    </row>
    <row r="828" ht="15.75" customHeight="1">
      <c r="K828" s="4"/>
      <c r="L828" s="4"/>
    </row>
    <row r="829" ht="15.75" customHeight="1">
      <c r="K829" s="4"/>
      <c r="L829" s="4"/>
    </row>
    <row r="830" ht="15.75" customHeight="1">
      <c r="K830" s="4"/>
      <c r="L830" s="4"/>
    </row>
    <row r="831" ht="15.75" customHeight="1">
      <c r="K831" s="4"/>
      <c r="L831" s="4"/>
    </row>
    <row r="832" ht="15.75" customHeight="1">
      <c r="K832" s="4"/>
      <c r="L832" s="4"/>
    </row>
    <row r="833" ht="15.75" customHeight="1">
      <c r="K833" s="4"/>
      <c r="L833" s="4"/>
    </row>
    <row r="834" ht="15.75" customHeight="1">
      <c r="K834" s="4"/>
      <c r="L834" s="4"/>
    </row>
    <row r="835" ht="15.75" customHeight="1">
      <c r="K835" s="4"/>
      <c r="L835" s="4"/>
    </row>
    <row r="836" ht="15.75" customHeight="1">
      <c r="K836" s="4"/>
      <c r="L836" s="4"/>
    </row>
    <row r="837" ht="15.75" customHeight="1">
      <c r="K837" s="4"/>
      <c r="L837" s="4"/>
    </row>
    <row r="838" ht="15.75" customHeight="1">
      <c r="K838" s="4"/>
      <c r="L838" s="4"/>
    </row>
    <row r="839" ht="15.75" customHeight="1">
      <c r="K839" s="4"/>
      <c r="L839" s="4"/>
    </row>
    <row r="840" ht="15.75" customHeight="1">
      <c r="K840" s="4"/>
      <c r="L840" s="4"/>
    </row>
    <row r="841" ht="15.75" customHeight="1">
      <c r="K841" s="4"/>
      <c r="L841" s="4"/>
    </row>
    <row r="842" ht="15.75" customHeight="1">
      <c r="K842" s="4"/>
      <c r="L842" s="4"/>
    </row>
    <row r="843" ht="15.75" customHeight="1">
      <c r="K843" s="4"/>
      <c r="L843" s="4"/>
    </row>
    <row r="844" ht="15.75" customHeight="1">
      <c r="K844" s="4"/>
      <c r="L844" s="4"/>
    </row>
    <row r="845" ht="15.75" customHeight="1">
      <c r="K845" s="4"/>
      <c r="L845" s="4"/>
    </row>
    <row r="846" ht="15.75" customHeight="1">
      <c r="K846" s="4"/>
      <c r="L846" s="4"/>
    </row>
    <row r="847" ht="15.75" customHeight="1">
      <c r="K847" s="4"/>
      <c r="L847" s="4"/>
    </row>
    <row r="848" ht="15.75" customHeight="1">
      <c r="K848" s="4"/>
      <c r="L848" s="4"/>
    </row>
    <row r="849" ht="15.75" customHeight="1">
      <c r="K849" s="4"/>
      <c r="L849" s="4"/>
    </row>
    <row r="850" ht="15.75" customHeight="1">
      <c r="K850" s="4"/>
      <c r="L850" s="4"/>
    </row>
    <row r="851" ht="15.75" customHeight="1">
      <c r="K851" s="4"/>
      <c r="L851" s="4"/>
    </row>
    <row r="852" ht="15.75" customHeight="1">
      <c r="K852" s="4"/>
      <c r="L852" s="4"/>
    </row>
    <row r="853" ht="15.75" customHeight="1">
      <c r="K853" s="4"/>
      <c r="L853" s="4"/>
    </row>
    <row r="854" ht="15.75" customHeight="1">
      <c r="K854" s="4"/>
      <c r="L854" s="4"/>
    </row>
    <row r="855" ht="15.75" customHeight="1">
      <c r="K855" s="4"/>
      <c r="L855" s="4"/>
    </row>
    <row r="856" ht="15.75" customHeight="1">
      <c r="K856" s="4"/>
      <c r="L856" s="4"/>
    </row>
    <row r="857" ht="15.75" customHeight="1">
      <c r="K857" s="4"/>
      <c r="L857" s="4"/>
    </row>
    <row r="858" ht="15.75" customHeight="1">
      <c r="K858" s="4"/>
      <c r="L858" s="4"/>
    </row>
    <row r="859" ht="15.75" customHeight="1">
      <c r="K859" s="4"/>
      <c r="L859" s="4"/>
    </row>
    <row r="860" ht="15.75" customHeight="1">
      <c r="K860" s="4"/>
      <c r="L860" s="4"/>
    </row>
    <row r="861" ht="15.75" customHeight="1">
      <c r="K861" s="4"/>
      <c r="L861" s="4"/>
    </row>
    <row r="862" ht="15.75" customHeight="1">
      <c r="K862" s="4"/>
      <c r="L862" s="4"/>
    </row>
    <row r="863" ht="15.75" customHeight="1">
      <c r="K863" s="4"/>
      <c r="L863" s="4"/>
    </row>
    <row r="864" ht="15.75" customHeight="1">
      <c r="K864" s="4"/>
      <c r="L864" s="4"/>
    </row>
    <row r="865" ht="15.75" customHeight="1">
      <c r="K865" s="4"/>
      <c r="L865" s="4"/>
    </row>
    <row r="866" ht="15.75" customHeight="1">
      <c r="K866" s="4"/>
      <c r="L866" s="4"/>
    </row>
    <row r="867" ht="15.75" customHeight="1">
      <c r="K867" s="4"/>
      <c r="L867" s="4"/>
    </row>
    <row r="868" ht="15.75" customHeight="1">
      <c r="K868" s="4"/>
      <c r="L868" s="4"/>
    </row>
    <row r="869" ht="15.75" customHeight="1">
      <c r="K869" s="4"/>
      <c r="L869" s="4"/>
    </row>
    <row r="870" ht="15.75" customHeight="1">
      <c r="K870" s="4"/>
      <c r="L870" s="4"/>
    </row>
    <row r="871" ht="15.75" customHeight="1">
      <c r="K871" s="4"/>
      <c r="L871" s="4"/>
    </row>
    <row r="872" ht="15.75" customHeight="1">
      <c r="K872" s="4"/>
      <c r="L872" s="4"/>
    </row>
    <row r="873" ht="15.75" customHeight="1">
      <c r="K873" s="4"/>
      <c r="L873" s="4"/>
    </row>
    <row r="874" ht="15.75" customHeight="1">
      <c r="K874" s="4"/>
      <c r="L874" s="4"/>
    </row>
    <row r="875" ht="15.75" customHeight="1">
      <c r="K875" s="4"/>
      <c r="L875" s="4"/>
    </row>
    <row r="876" ht="15.75" customHeight="1">
      <c r="K876" s="4"/>
      <c r="L876" s="4"/>
    </row>
    <row r="877" ht="15.75" customHeight="1">
      <c r="K877" s="4"/>
      <c r="L877" s="4"/>
    </row>
    <row r="878" ht="15.75" customHeight="1">
      <c r="K878" s="4"/>
      <c r="L878" s="4"/>
    </row>
    <row r="879" ht="15.75" customHeight="1">
      <c r="K879" s="4"/>
      <c r="L879" s="4"/>
    </row>
    <row r="880" ht="15.75" customHeight="1">
      <c r="K880" s="4"/>
      <c r="L880" s="4"/>
    </row>
    <row r="881" ht="15.75" customHeight="1">
      <c r="K881" s="4"/>
      <c r="L881" s="4"/>
    </row>
    <row r="882" ht="15.75" customHeight="1">
      <c r="K882" s="4"/>
      <c r="L882" s="4"/>
    </row>
    <row r="883" ht="15.75" customHeight="1">
      <c r="K883" s="4"/>
      <c r="L883" s="4"/>
    </row>
    <row r="884" ht="15.75" customHeight="1">
      <c r="K884" s="4"/>
      <c r="L884" s="4"/>
    </row>
    <row r="885" ht="15.75" customHeight="1">
      <c r="K885" s="4"/>
      <c r="L885" s="4"/>
    </row>
    <row r="886" ht="15.75" customHeight="1">
      <c r="K886" s="4"/>
      <c r="L886" s="4"/>
    </row>
    <row r="887" ht="15.75" customHeight="1">
      <c r="K887" s="4"/>
      <c r="L887" s="4"/>
    </row>
    <row r="888" ht="15.75" customHeight="1">
      <c r="K888" s="4"/>
      <c r="L888" s="4"/>
    </row>
    <row r="889" ht="15.75" customHeight="1">
      <c r="K889" s="4"/>
      <c r="L889" s="4"/>
    </row>
    <row r="890" ht="15.75" customHeight="1">
      <c r="K890" s="4"/>
      <c r="L890" s="4"/>
    </row>
    <row r="891" ht="15.75" customHeight="1">
      <c r="K891" s="4"/>
      <c r="L891" s="4"/>
    </row>
    <row r="892" ht="15.75" customHeight="1">
      <c r="K892" s="4"/>
      <c r="L892" s="4"/>
    </row>
    <row r="893" ht="15.75" customHeight="1">
      <c r="K893" s="4"/>
      <c r="L893" s="4"/>
    </row>
    <row r="894" ht="15.75" customHeight="1">
      <c r="K894" s="4"/>
      <c r="L894" s="4"/>
    </row>
    <row r="895" ht="15.75" customHeight="1">
      <c r="K895" s="4"/>
      <c r="L895" s="4"/>
    </row>
    <row r="896" ht="15.75" customHeight="1">
      <c r="K896" s="4"/>
      <c r="L896" s="4"/>
    </row>
    <row r="897" ht="15.75" customHeight="1">
      <c r="K897" s="4"/>
      <c r="L897" s="4"/>
    </row>
    <row r="898" ht="15.75" customHeight="1">
      <c r="K898" s="4"/>
      <c r="L898" s="4"/>
    </row>
    <row r="899" ht="15.75" customHeight="1">
      <c r="K899" s="4"/>
      <c r="L899" s="4"/>
    </row>
    <row r="900" ht="15.75" customHeight="1">
      <c r="K900" s="4"/>
      <c r="L900" s="4"/>
    </row>
    <row r="901" ht="15.75" customHeight="1">
      <c r="K901" s="4"/>
      <c r="L901" s="4"/>
    </row>
    <row r="902" ht="15.75" customHeight="1">
      <c r="K902" s="4"/>
      <c r="L902" s="4"/>
    </row>
    <row r="903" ht="15.75" customHeight="1">
      <c r="K903" s="4"/>
      <c r="L903" s="4"/>
    </row>
    <row r="904" ht="15.75" customHeight="1">
      <c r="K904" s="4"/>
      <c r="L904" s="4"/>
    </row>
    <row r="905" ht="15.75" customHeight="1">
      <c r="K905" s="4"/>
      <c r="L905" s="4"/>
    </row>
    <row r="906" ht="15.75" customHeight="1">
      <c r="K906" s="4"/>
      <c r="L906" s="4"/>
    </row>
    <row r="907" ht="15.75" customHeight="1">
      <c r="K907" s="4"/>
      <c r="L907" s="4"/>
    </row>
    <row r="908" ht="15.75" customHeight="1">
      <c r="K908" s="4"/>
      <c r="L908" s="4"/>
    </row>
    <row r="909" ht="15.75" customHeight="1">
      <c r="K909" s="4"/>
      <c r="L909" s="4"/>
    </row>
    <row r="910" ht="15.75" customHeight="1">
      <c r="K910" s="4"/>
      <c r="L910" s="4"/>
    </row>
    <row r="911" ht="15.75" customHeight="1">
      <c r="K911" s="4"/>
      <c r="L911" s="4"/>
    </row>
    <row r="912" ht="15.75" customHeight="1">
      <c r="K912" s="4"/>
      <c r="L912" s="4"/>
    </row>
    <row r="913" ht="15.75" customHeight="1">
      <c r="K913" s="4"/>
      <c r="L913" s="4"/>
    </row>
    <row r="914" ht="15.75" customHeight="1">
      <c r="K914" s="4"/>
      <c r="L914" s="4"/>
    </row>
    <row r="915" ht="15.75" customHeight="1">
      <c r="K915" s="4"/>
      <c r="L915" s="4"/>
    </row>
    <row r="916" ht="15.75" customHeight="1">
      <c r="K916" s="4"/>
      <c r="L916" s="4"/>
    </row>
    <row r="917" ht="15.75" customHeight="1">
      <c r="K917" s="4"/>
      <c r="L917" s="4"/>
    </row>
    <row r="918" ht="15.75" customHeight="1">
      <c r="K918" s="4"/>
      <c r="L918" s="4"/>
    </row>
    <row r="919" ht="15.75" customHeight="1">
      <c r="K919" s="4"/>
      <c r="L919" s="4"/>
    </row>
    <row r="920" ht="15.75" customHeight="1">
      <c r="K920" s="4"/>
      <c r="L920" s="4"/>
    </row>
    <row r="921" ht="15.75" customHeight="1">
      <c r="K921" s="4"/>
      <c r="L921" s="4"/>
    </row>
    <row r="922" ht="15.75" customHeight="1">
      <c r="K922" s="4"/>
      <c r="L922" s="4"/>
    </row>
    <row r="923" ht="15.75" customHeight="1">
      <c r="K923" s="4"/>
      <c r="L923" s="4"/>
    </row>
    <row r="924" ht="15.75" customHeight="1">
      <c r="K924" s="4"/>
      <c r="L924" s="4"/>
    </row>
    <row r="925" ht="15.75" customHeight="1">
      <c r="K925" s="4"/>
      <c r="L925" s="4"/>
    </row>
    <row r="926" ht="15.75" customHeight="1">
      <c r="K926" s="4"/>
      <c r="L926" s="4"/>
    </row>
    <row r="927" ht="15.75" customHeight="1">
      <c r="K927" s="4"/>
      <c r="L927" s="4"/>
    </row>
    <row r="928" ht="15.75" customHeight="1">
      <c r="K928" s="4"/>
      <c r="L928" s="4"/>
    </row>
    <row r="929" ht="15.75" customHeight="1">
      <c r="K929" s="4"/>
      <c r="L929" s="4"/>
    </row>
    <row r="930" ht="15.75" customHeight="1">
      <c r="K930" s="4"/>
      <c r="L930" s="4"/>
    </row>
    <row r="931" ht="15.75" customHeight="1">
      <c r="K931" s="4"/>
      <c r="L931" s="4"/>
    </row>
    <row r="932" ht="15.75" customHeight="1">
      <c r="K932" s="4"/>
      <c r="L932" s="4"/>
    </row>
    <row r="933" ht="15.75" customHeight="1">
      <c r="K933" s="4"/>
      <c r="L933" s="4"/>
    </row>
    <row r="934" ht="15.75" customHeight="1">
      <c r="K934" s="4"/>
      <c r="L934" s="4"/>
    </row>
    <row r="935" ht="15.75" customHeight="1">
      <c r="K935" s="4"/>
      <c r="L935" s="4"/>
    </row>
    <row r="936" ht="15.75" customHeight="1">
      <c r="K936" s="4"/>
      <c r="L936" s="4"/>
    </row>
    <row r="937" ht="15.75" customHeight="1">
      <c r="K937" s="4"/>
      <c r="L937" s="4"/>
    </row>
    <row r="938" ht="15.75" customHeight="1">
      <c r="K938" s="4"/>
      <c r="L938" s="4"/>
    </row>
    <row r="939" ht="15.75" customHeight="1">
      <c r="K939" s="4"/>
      <c r="L939" s="4"/>
    </row>
    <row r="940" ht="15.75" customHeight="1">
      <c r="K940" s="4"/>
      <c r="L940" s="4"/>
    </row>
    <row r="941" ht="15.75" customHeight="1">
      <c r="K941" s="4"/>
      <c r="L941" s="4"/>
    </row>
    <row r="942" ht="15.75" customHeight="1">
      <c r="K942" s="4"/>
      <c r="L942" s="4"/>
    </row>
    <row r="943" ht="15.75" customHeight="1">
      <c r="K943" s="4"/>
      <c r="L943" s="4"/>
    </row>
    <row r="944" ht="15.75" customHeight="1">
      <c r="K944" s="4"/>
      <c r="L944" s="4"/>
    </row>
    <row r="945" ht="15.75" customHeight="1">
      <c r="K945" s="4"/>
      <c r="L945" s="4"/>
    </row>
    <row r="946" ht="15.75" customHeight="1">
      <c r="K946" s="4"/>
      <c r="L946" s="4"/>
    </row>
    <row r="947" ht="15.75" customHeight="1">
      <c r="K947" s="4"/>
      <c r="L947" s="4"/>
    </row>
    <row r="948" ht="15.75" customHeight="1">
      <c r="K948" s="4"/>
      <c r="L948" s="4"/>
    </row>
    <row r="949" ht="15.75" customHeight="1">
      <c r="K949" s="4"/>
      <c r="L949" s="4"/>
    </row>
    <row r="950" ht="15.75" customHeight="1">
      <c r="K950" s="4"/>
      <c r="L950" s="4"/>
    </row>
    <row r="951" ht="15.75" customHeight="1">
      <c r="K951" s="4"/>
      <c r="L951" s="4"/>
    </row>
    <row r="952" ht="15.75" customHeight="1">
      <c r="K952" s="4"/>
      <c r="L952" s="4"/>
    </row>
    <row r="953" ht="15.75" customHeight="1">
      <c r="K953" s="4"/>
      <c r="L953" s="4"/>
    </row>
    <row r="954" ht="15.75" customHeight="1">
      <c r="K954" s="4"/>
      <c r="L954" s="4"/>
    </row>
    <row r="955" ht="15.75" customHeight="1">
      <c r="K955" s="4"/>
      <c r="L955" s="4"/>
    </row>
    <row r="956" ht="15.75" customHeight="1">
      <c r="K956" s="4"/>
      <c r="L956" s="4"/>
    </row>
    <row r="957" ht="15.75" customHeight="1">
      <c r="K957" s="4"/>
      <c r="L957" s="4"/>
    </row>
    <row r="958" ht="15.75" customHeight="1">
      <c r="K958" s="4"/>
      <c r="L958" s="4"/>
    </row>
    <row r="959" ht="15.75" customHeight="1">
      <c r="K959" s="4"/>
      <c r="L959" s="4"/>
    </row>
    <row r="960" ht="15.75" customHeight="1">
      <c r="K960" s="4"/>
      <c r="L960" s="4"/>
    </row>
    <row r="961" ht="15.75" customHeight="1">
      <c r="K961" s="4"/>
      <c r="L961" s="4"/>
    </row>
    <row r="962" ht="15.75" customHeight="1">
      <c r="K962" s="4"/>
      <c r="L962" s="4"/>
    </row>
    <row r="963" ht="15.75" customHeight="1">
      <c r="K963" s="4"/>
      <c r="L963" s="4"/>
    </row>
    <row r="964" ht="15.75" customHeight="1">
      <c r="K964" s="4"/>
      <c r="L964" s="4"/>
    </row>
    <row r="965" ht="15.75" customHeight="1">
      <c r="K965" s="4"/>
      <c r="L965" s="4"/>
    </row>
    <row r="966" ht="15.75" customHeight="1">
      <c r="K966" s="4"/>
      <c r="L966" s="4"/>
    </row>
    <row r="967" ht="15.75" customHeight="1">
      <c r="K967" s="4"/>
      <c r="L967" s="4"/>
    </row>
    <row r="968" ht="15.75" customHeight="1">
      <c r="K968" s="4"/>
      <c r="L968" s="4"/>
    </row>
    <row r="969" ht="15.75" customHeight="1">
      <c r="K969" s="4"/>
      <c r="L969" s="4"/>
    </row>
    <row r="970" ht="15.75" customHeight="1">
      <c r="K970" s="4"/>
      <c r="L970" s="4"/>
    </row>
    <row r="971" ht="15.75" customHeight="1">
      <c r="K971" s="4"/>
      <c r="L971" s="4"/>
    </row>
    <row r="972" ht="15.75" customHeight="1">
      <c r="K972" s="4"/>
      <c r="L972" s="4"/>
    </row>
    <row r="973" ht="15.75" customHeight="1">
      <c r="K973" s="4"/>
      <c r="L973" s="4"/>
    </row>
    <row r="974" ht="15.75" customHeight="1">
      <c r="K974" s="4"/>
      <c r="L974" s="4"/>
    </row>
    <row r="975" ht="15.75" customHeight="1">
      <c r="K975" s="4"/>
      <c r="L975" s="4"/>
    </row>
    <row r="976" ht="15.75" customHeight="1">
      <c r="K976" s="4"/>
      <c r="L976" s="4"/>
    </row>
    <row r="977" ht="15.75" customHeight="1">
      <c r="K977" s="4"/>
      <c r="L977" s="4"/>
    </row>
    <row r="978" ht="15.75" customHeight="1">
      <c r="K978" s="4"/>
      <c r="L978" s="4"/>
    </row>
    <row r="979" ht="15.75" customHeight="1">
      <c r="K979" s="4"/>
      <c r="L979" s="4"/>
    </row>
    <row r="980" ht="15.75" customHeight="1">
      <c r="K980" s="4"/>
      <c r="L980" s="4"/>
    </row>
    <row r="981" ht="15.75" customHeight="1">
      <c r="K981" s="4"/>
      <c r="L981" s="4"/>
    </row>
    <row r="982" ht="15.75" customHeight="1">
      <c r="K982" s="4"/>
      <c r="L982" s="4"/>
    </row>
    <row r="983" ht="15.75" customHeight="1">
      <c r="K983" s="4"/>
      <c r="L983" s="4"/>
    </row>
    <row r="984" ht="15.75" customHeight="1">
      <c r="K984" s="4"/>
      <c r="L984" s="4"/>
    </row>
    <row r="985" ht="15.75" customHeight="1">
      <c r="K985" s="4"/>
      <c r="L985" s="4"/>
    </row>
    <row r="986" ht="15.75" customHeight="1">
      <c r="K986" s="4"/>
      <c r="L986" s="4"/>
    </row>
    <row r="987" ht="15.75" customHeight="1">
      <c r="K987" s="4"/>
      <c r="L987" s="4"/>
    </row>
    <row r="988" ht="15.75" customHeight="1">
      <c r="K988" s="4"/>
      <c r="L988" s="4"/>
    </row>
    <row r="989" ht="15.75" customHeight="1">
      <c r="K989" s="4"/>
      <c r="L989" s="4"/>
    </row>
    <row r="990" ht="15.75" customHeight="1">
      <c r="K990" s="4"/>
      <c r="L990" s="4"/>
    </row>
    <row r="991" ht="15.75" customHeight="1">
      <c r="K991" s="4"/>
      <c r="L991" s="4"/>
    </row>
    <row r="992" ht="15.75" customHeight="1">
      <c r="K992" s="4"/>
      <c r="L992" s="4"/>
    </row>
    <row r="993" ht="15.75" customHeight="1">
      <c r="K993" s="4"/>
      <c r="L993" s="4"/>
    </row>
    <row r="994" ht="15.75" customHeight="1">
      <c r="K994" s="4"/>
      <c r="L994" s="4"/>
    </row>
    <row r="995" ht="15.75" customHeight="1">
      <c r="K995" s="4"/>
      <c r="L995" s="4"/>
    </row>
    <row r="996" ht="15.75" customHeight="1">
      <c r="K996" s="4"/>
      <c r="L996" s="4"/>
    </row>
    <row r="997" ht="15.75" customHeight="1">
      <c r="K997" s="4"/>
      <c r="L997" s="4"/>
    </row>
    <row r="998" ht="15.75" customHeight="1">
      <c r="K998" s="4"/>
      <c r="L998" s="4"/>
    </row>
    <row r="999" ht="15.75" customHeight="1">
      <c r="K999" s="4"/>
      <c r="L999" s="4"/>
    </row>
    <row r="1000" ht="15.75" customHeight="1">
      <c r="K1000" s="4"/>
      <c r="L1000" s="4"/>
    </row>
  </sheetData>
  <mergeCells count="24">
    <mergeCell ref="M40:M51"/>
    <mergeCell ref="M52:M63"/>
    <mergeCell ref="M64:M75"/>
    <mergeCell ref="M76:M87"/>
    <mergeCell ref="M88:M99"/>
    <mergeCell ref="M100:M111"/>
    <mergeCell ref="M112:M123"/>
    <mergeCell ref="M124:M135"/>
    <mergeCell ref="A1:J1"/>
    <mergeCell ref="M1:V1"/>
    <mergeCell ref="A4:A15"/>
    <mergeCell ref="M4:M15"/>
    <mergeCell ref="A16:A27"/>
    <mergeCell ref="M16:M27"/>
    <mergeCell ref="M28:M39"/>
    <mergeCell ref="A112:A123"/>
    <mergeCell ref="A124:A135"/>
    <mergeCell ref="A28:A39"/>
    <mergeCell ref="A40:A51"/>
    <mergeCell ref="A52:A63"/>
    <mergeCell ref="A64:A75"/>
    <mergeCell ref="A76:A87"/>
    <mergeCell ref="A88:A99"/>
    <mergeCell ref="A100:A1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1.43"/>
    <col customWidth="1" min="12" max="22" width="8.71"/>
    <col customWidth="1" min="23" max="23" width="11.43"/>
    <col customWidth="1" min="24" max="26" width="8.71"/>
  </cols>
  <sheetData>
    <row r="1">
      <c r="A1" s="5" t="s">
        <v>28</v>
      </c>
      <c r="B1" s="2"/>
      <c r="C1" s="2"/>
      <c r="D1" s="2"/>
      <c r="E1" s="2"/>
      <c r="F1" s="2"/>
      <c r="G1" s="2"/>
      <c r="H1" s="2"/>
      <c r="I1" s="2"/>
      <c r="J1" s="3"/>
      <c r="M1" s="5" t="s">
        <v>29</v>
      </c>
      <c r="N1" s="2"/>
      <c r="O1" s="2"/>
      <c r="P1" s="2"/>
      <c r="Q1" s="2"/>
      <c r="R1" s="2"/>
      <c r="S1" s="2"/>
      <c r="T1" s="2"/>
      <c r="U1" s="2"/>
      <c r="V1" s="3"/>
    </row>
    <row r="2">
      <c r="B2" s="6"/>
      <c r="C2" s="7"/>
      <c r="D2" s="7"/>
      <c r="E2" s="7"/>
      <c r="F2" s="7"/>
      <c r="G2" s="7"/>
      <c r="H2" s="7"/>
      <c r="I2" s="7"/>
      <c r="J2" s="7"/>
      <c r="N2" s="6"/>
      <c r="O2" s="7"/>
      <c r="P2" s="7"/>
      <c r="Q2" s="7"/>
      <c r="R2" s="7"/>
      <c r="S2" s="7"/>
      <c r="T2" s="7"/>
      <c r="U2" s="7"/>
      <c r="V2" s="7"/>
    </row>
    <row r="3">
      <c r="A3" s="8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33"/>
      <c r="M3" s="8" t="s">
        <v>2</v>
      </c>
      <c r="N3" s="8" t="s">
        <v>3</v>
      </c>
      <c r="O3" s="9" t="s">
        <v>4</v>
      </c>
      <c r="P3" s="9" t="s">
        <v>5</v>
      </c>
      <c r="Q3" s="9" t="s">
        <v>6</v>
      </c>
      <c r="R3" s="9" t="s">
        <v>7</v>
      </c>
      <c r="S3" s="9" t="s">
        <v>8</v>
      </c>
      <c r="T3" s="9" t="s">
        <v>9</v>
      </c>
      <c r="U3" s="9" t="s">
        <v>10</v>
      </c>
      <c r="V3" s="9" t="s">
        <v>11</v>
      </c>
      <c r="W3" s="9" t="s">
        <v>12</v>
      </c>
    </row>
    <row r="4">
      <c r="A4" s="10">
        <v>2552.0</v>
      </c>
      <c r="B4" s="9" t="s">
        <v>13</v>
      </c>
      <c r="C4" s="12">
        <v>269.0</v>
      </c>
      <c r="D4" s="12">
        <v>267.0</v>
      </c>
      <c r="E4" s="12">
        <v>309.0</v>
      </c>
      <c r="F4" s="12">
        <v>329.0</v>
      </c>
      <c r="G4" s="12">
        <v>251.0</v>
      </c>
      <c r="H4" s="12">
        <v>277.0</v>
      </c>
      <c r="I4" s="12">
        <v>266.0</v>
      </c>
      <c r="J4" s="12">
        <v>200.0</v>
      </c>
      <c r="K4" s="34"/>
      <c r="L4" s="33"/>
      <c r="M4" s="10">
        <v>2552.0</v>
      </c>
      <c r="N4" s="9" t="s">
        <v>13</v>
      </c>
      <c r="O4" s="15">
        <f>(C4*46/21.927)*'Flow rate'!$B$3/(1000*3600)</f>
        <v>199.0422387</v>
      </c>
      <c r="P4" s="15">
        <f>(D4*46/21.927)*'Flow rate'!$C$3/(1000*3600)</f>
        <v>196.2435726</v>
      </c>
      <c r="Q4" s="15">
        <f>(E4*46/21.927)*'Flow rate'!$D$3/(1000*3600)</f>
        <v>222.9132808</v>
      </c>
      <c r="R4" s="15">
        <f>(F4*46/21.927)*'Flow rate'!$E$3/(1000*3600)</f>
        <v>227.0469065</v>
      </c>
      <c r="S4" s="15">
        <f>(G4*46/21.927)*'Flow rate'!$F$3/(1000*3600)</f>
        <v>164.1090868</v>
      </c>
      <c r="T4" s="15">
        <f>(H4*46/21.927)*'Flow rate'!$G$3/(1000*3600)</f>
        <v>194.089545</v>
      </c>
      <c r="U4" s="15">
        <f>(I4*46/21.927)*'Flow rate'!$H$3/(1000*3600)</f>
        <v>213.6015733</v>
      </c>
      <c r="V4" s="15">
        <f>(J4*46/21.927)*'Flow rate'!$I$3/(1000*3600)</f>
        <v>146.9938609</v>
      </c>
      <c r="W4" s="34"/>
    </row>
    <row r="5">
      <c r="A5" s="16"/>
      <c r="B5" s="9" t="s">
        <v>14</v>
      </c>
      <c r="C5" s="35">
        <v>255.0</v>
      </c>
      <c r="D5" s="35">
        <v>262.0</v>
      </c>
      <c r="E5" s="35">
        <v>317.0</v>
      </c>
      <c r="F5" s="35">
        <v>333.0</v>
      </c>
      <c r="G5" s="35"/>
      <c r="H5" s="35">
        <v>264.0</v>
      </c>
      <c r="I5" s="35">
        <v>237.0</v>
      </c>
      <c r="J5" s="35">
        <v>228.0</v>
      </c>
      <c r="K5" s="34"/>
      <c r="L5" s="33"/>
      <c r="M5" s="16"/>
      <c r="N5" s="9" t="s">
        <v>14</v>
      </c>
      <c r="O5" s="15">
        <f>(C5*46/21.927)*'Flow rate'!$B$3/(1000*3600)</f>
        <v>188.6831631</v>
      </c>
      <c r="P5" s="15">
        <f>(D5*46/21.927)*'Flow rate'!$C$3/(1000*3600)</f>
        <v>192.5685993</v>
      </c>
      <c r="Q5" s="15">
        <f>(E5*46/21.927)*'Flow rate'!$D$3/(1000*3600)</f>
        <v>228.6844984</v>
      </c>
      <c r="R5" s="15">
        <f>(F5*46/21.927)*'Flow rate'!$E$3/(1000*3600)</f>
        <v>229.8073552</v>
      </c>
      <c r="S5" s="15">
        <f>(G5*46/21.927)*'Flow rate'!$F$3/(1000*3600)</f>
        <v>0</v>
      </c>
      <c r="T5" s="15">
        <f>(H5*46/21.927)*'Flow rate'!$G$3/(1000*3600)</f>
        <v>184.9806494</v>
      </c>
      <c r="U5" s="15">
        <f>(I5*46/21.927)*'Flow rate'!$H$3/(1000*3600)</f>
        <v>190.3141837</v>
      </c>
      <c r="V5" s="15">
        <f>(J5*46/21.927)*'Flow rate'!$I$3/(1000*3600)</f>
        <v>167.5730015</v>
      </c>
      <c r="W5" s="34"/>
    </row>
    <row r="6">
      <c r="A6" s="16"/>
      <c r="B6" s="9" t="s">
        <v>16</v>
      </c>
      <c r="C6" s="35">
        <v>277.0</v>
      </c>
      <c r="D6" s="35">
        <v>251.0</v>
      </c>
      <c r="E6" s="35">
        <v>299.0</v>
      </c>
      <c r="F6" s="35">
        <v>345.0</v>
      </c>
      <c r="G6" s="35">
        <v>321.0</v>
      </c>
      <c r="H6" s="35">
        <v>257.0</v>
      </c>
      <c r="I6" s="35">
        <v>250.0</v>
      </c>
      <c r="J6" s="35">
        <v>239.0</v>
      </c>
      <c r="K6" s="34"/>
      <c r="L6" s="33"/>
      <c r="M6" s="16"/>
      <c r="N6" s="9" t="s">
        <v>16</v>
      </c>
      <c r="O6" s="15">
        <f>(C6*46/21.927)*'Flow rate'!$B$3/(1000*3600)</f>
        <v>204.9617105</v>
      </c>
      <c r="P6" s="15">
        <f>(D6*46/21.927)*'Flow rate'!$C$3/(1000*3600)</f>
        <v>184.4836581</v>
      </c>
      <c r="Q6" s="15">
        <f>(E6*46/21.927)*'Flow rate'!$D$3/(1000*3600)</f>
        <v>215.6992588</v>
      </c>
      <c r="R6" s="15">
        <f>(F6*46/21.927)*'Flow rate'!$E$3/(1000*3600)</f>
        <v>238.0887013</v>
      </c>
      <c r="S6" s="15">
        <f>(G6*46/21.927)*'Flow rate'!$F$3/(1000*3600)</f>
        <v>209.8765612</v>
      </c>
      <c r="T6" s="15">
        <f>(H6*46/21.927)*'Flow rate'!$G$3/(1000*3600)</f>
        <v>180.0758595</v>
      </c>
      <c r="U6" s="15">
        <f>(I6*46/21.927)*'Flow rate'!$H$3/(1000*3600)</f>
        <v>200.7533584</v>
      </c>
      <c r="V6" s="15">
        <f>(J6*46/21.927)*'Flow rate'!$I$3/(1000*3600)</f>
        <v>175.6576638</v>
      </c>
      <c r="W6" s="34"/>
    </row>
    <row r="7">
      <c r="A7" s="16"/>
      <c r="B7" s="9" t="s">
        <v>17</v>
      </c>
      <c r="C7" s="12">
        <v>273.0</v>
      </c>
      <c r="D7" s="12">
        <v>315.0</v>
      </c>
      <c r="E7" s="12">
        <v>296.0</v>
      </c>
      <c r="F7" s="12">
        <v>325.0</v>
      </c>
      <c r="G7" s="12">
        <v>252.0</v>
      </c>
      <c r="H7" s="12">
        <v>252.0</v>
      </c>
      <c r="I7" s="12">
        <v>252.0</v>
      </c>
      <c r="J7" s="12">
        <v>231.0</v>
      </c>
      <c r="K7" s="34"/>
      <c r="L7" s="33"/>
      <c r="M7" s="16"/>
      <c r="N7" s="9" t="s">
        <v>17</v>
      </c>
      <c r="O7" s="15">
        <f>(C7*46/21.927)*'Flow rate'!$B$3/(1000*3600)</f>
        <v>202.0019746</v>
      </c>
      <c r="P7" s="15">
        <f>(D7*46/21.927)*'Flow rate'!$C$3/(1000*3600)</f>
        <v>231.523316</v>
      </c>
      <c r="Q7" s="15">
        <f>(E7*46/21.927)*'Flow rate'!$D$3/(1000*3600)</f>
        <v>213.5350522</v>
      </c>
      <c r="R7" s="15">
        <f>(F7*46/21.927)*'Flow rate'!$E$3/(1000*3600)</f>
        <v>224.2864578</v>
      </c>
      <c r="S7" s="15">
        <f>(G7*46/21.927)*'Flow rate'!$F$3/(1000*3600)</f>
        <v>164.7629078</v>
      </c>
      <c r="T7" s="15">
        <f>(H7*46/21.927)*'Flow rate'!$G$3/(1000*3600)</f>
        <v>176.5724381</v>
      </c>
      <c r="U7" s="15">
        <f>(I7*46/21.927)*'Flow rate'!$H$3/(1000*3600)</f>
        <v>202.3593852</v>
      </c>
      <c r="V7" s="15">
        <f>(J7*46/21.927)*'Flow rate'!$I$3/(1000*3600)</f>
        <v>169.7779094</v>
      </c>
      <c r="W7" s="34"/>
    </row>
    <row r="8">
      <c r="A8" s="16"/>
      <c r="B8" s="9" t="s">
        <v>18</v>
      </c>
      <c r="C8" s="12">
        <v>251.0</v>
      </c>
      <c r="D8" s="12">
        <v>296.0</v>
      </c>
      <c r="E8" s="12">
        <v>313.0</v>
      </c>
      <c r="F8" s="12">
        <v>318.0</v>
      </c>
      <c r="G8" s="12">
        <v>249.0</v>
      </c>
      <c r="H8" s="12">
        <v>215.0</v>
      </c>
      <c r="I8" s="12">
        <v>252.0</v>
      </c>
      <c r="J8" s="12">
        <v>215.0</v>
      </c>
      <c r="K8" s="34"/>
      <c r="L8" s="33"/>
      <c r="M8" s="16"/>
      <c r="N8" s="9" t="s">
        <v>18</v>
      </c>
      <c r="O8" s="15">
        <f>(C8*46/21.927)*'Flow rate'!$B$3/(1000*3600)</f>
        <v>185.7234272</v>
      </c>
      <c r="P8" s="15">
        <f>(D8*46/21.927)*'Flow rate'!$C$3/(1000*3600)</f>
        <v>217.5584176</v>
      </c>
      <c r="Q8" s="15">
        <f>(E8*46/21.927)*'Flow rate'!$D$3/(1000*3600)</f>
        <v>225.7988896</v>
      </c>
      <c r="R8" s="15">
        <f>(F8*46/21.927)*'Flow rate'!$E$3/(1000*3600)</f>
        <v>219.4556725</v>
      </c>
      <c r="S8" s="15">
        <f>(G8*46/21.927)*'Flow rate'!$F$3/(1000*3600)</f>
        <v>162.8014446</v>
      </c>
      <c r="T8" s="15">
        <f>(H8*46/21.927)*'Flow rate'!$G$3/(1000*3600)</f>
        <v>150.6471198</v>
      </c>
      <c r="U8" s="15">
        <f>(I8*46/21.927)*'Flow rate'!$H$3/(1000*3600)</f>
        <v>202.3593852</v>
      </c>
      <c r="V8" s="15">
        <f>(J8*46/21.927)*'Flow rate'!$I$3/(1000*3600)</f>
        <v>158.0184005</v>
      </c>
      <c r="W8" s="34"/>
    </row>
    <row r="9">
      <c r="A9" s="16"/>
      <c r="B9" s="9" t="s">
        <v>19</v>
      </c>
      <c r="C9" s="12">
        <v>263.0</v>
      </c>
      <c r="D9" s="12">
        <v>283.0</v>
      </c>
      <c r="E9" s="12">
        <v>291.0</v>
      </c>
      <c r="F9" s="12">
        <v>320.0</v>
      </c>
      <c r="G9" s="12">
        <v>249.0</v>
      </c>
      <c r="H9" s="12">
        <v>247.0</v>
      </c>
      <c r="I9" s="12">
        <v>229.0</v>
      </c>
      <c r="J9" s="12">
        <v>201.0</v>
      </c>
      <c r="K9" s="34"/>
      <c r="L9" s="33"/>
      <c r="M9" s="16"/>
      <c r="N9" s="9" t="s">
        <v>19</v>
      </c>
      <c r="O9" s="15">
        <f>(C9*46/21.927)*'Flow rate'!$B$3/(1000*3600)</f>
        <v>194.6026349</v>
      </c>
      <c r="P9" s="15">
        <f>(D9*46/21.927)*'Flow rate'!$C$3/(1000*3600)</f>
        <v>208.0034871</v>
      </c>
      <c r="Q9" s="15">
        <f>(E9*46/21.927)*'Flow rate'!$D$3/(1000*3600)</f>
        <v>209.9280412</v>
      </c>
      <c r="R9" s="15">
        <f>(F9*46/21.927)*'Flow rate'!$E$3/(1000*3600)</f>
        <v>220.8358969</v>
      </c>
      <c r="S9" s="15">
        <f>(G9*46/21.927)*'Flow rate'!$F$3/(1000*3600)</f>
        <v>162.8014446</v>
      </c>
      <c r="T9" s="15">
        <f>(H9*46/21.927)*'Flow rate'!$G$3/(1000*3600)</f>
        <v>173.0690167</v>
      </c>
      <c r="U9" s="15">
        <f>(I9*46/21.927)*'Flow rate'!$H$3/(1000*3600)</f>
        <v>183.8900763</v>
      </c>
      <c r="V9" s="15">
        <f>(J9*46/21.927)*'Flow rate'!$I$3/(1000*3600)</f>
        <v>147.7288302</v>
      </c>
      <c r="W9" s="34"/>
    </row>
    <row r="10">
      <c r="A10" s="16"/>
      <c r="B10" s="9" t="s">
        <v>20</v>
      </c>
      <c r="C10" s="35">
        <v>268.0</v>
      </c>
      <c r="D10" s="35">
        <v>276.0</v>
      </c>
      <c r="E10" s="35">
        <v>285.0</v>
      </c>
      <c r="F10" s="35">
        <v>325.0</v>
      </c>
      <c r="G10" s="35">
        <v>258.0</v>
      </c>
      <c r="H10" s="35">
        <v>268.0</v>
      </c>
      <c r="I10" s="35">
        <v>222.0</v>
      </c>
      <c r="J10" s="35">
        <v>209.0</v>
      </c>
      <c r="K10" s="34"/>
      <c r="L10" s="33"/>
      <c r="M10" s="16"/>
      <c r="N10" s="9" t="s">
        <v>20</v>
      </c>
      <c r="O10" s="15">
        <f>(C10*46/21.927)*'Flow rate'!$B$3/(1000*3600)</f>
        <v>198.3023047</v>
      </c>
      <c r="P10" s="15">
        <f>(D10*46/21.927)*'Flow rate'!$C$3/(1000*3600)</f>
        <v>202.8585245</v>
      </c>
      <c r="Q10" s="15">
        <f>(E10*46/21.927)*'Flow rate'!$D$3/(1000*3600)</f>
        <v>205.5996279</v>
      </c>
      <c r="R10" s="15">
        <f>(F10*46/21.927)*'Flow rate'!$E$3/(1000*3600)</f>
        <v>224.2864578</v>
      </c>
      <c r="S10" s="15">
        <f>(G10*46/21.927)*'Flow rate'!$F$3/(1000*3600)</f>
        <v>168.6858342</v>
      </c>
      <c r="T10" s="15">
        <f>(H10*46/21.927)*'Flow rate'!$G$3/(1000*3600)</f>
        <v>187.7833865</v>
      </c>
      <c r="U10" s="15">
        <f>(I10*46/21.927)*'Flow rate'!$H$3/(1000*3600)</f>
        <v>178.2689822</v>
      </c>
      <c r="V10" s="15">
        <f>(J10*46/21.927)*'Flow rate'!$I$3/(1000*3600)</f>
        <v>153.6085847</v>
      </c>
      <c r="W10" s="34"/>
    </row>
    <row r="11">
      <c r="A11" s="16"/>
      <c r="B11" s="9" t="s">
        <v>21</v>
      </c>
      <c r="C11" s="35">
        <v>242.0</v>
      </c>
      <c r="D11" s="35">
        <v>230.0</v>
      </c>
      <c r="E11" s="35">
        <v>295.0</v>
      </c>
      <c r="F11" s="35">
        <v>314.0</v>
      </c>
      <c r="G11" s="35">
        <v>252.0</v>
      </c>
      <c r="H11" s="35"/>
      <c r="I11" s="35">
        <v>201.0</v>
      </c>
      <c r="J11" s="35">
        <v>229.0</v>
      </c>
      <c r="K11" s="34"/>
      <c r="L11" s="33"/>
      <c r="M11" s="16"/>
      <c r="N11" s="9" t="s">
        <v>21</v>
      </c>
      <c r="O11" s="15">
        <f>(C11*46/21.927)*'Flow rate'!$B$3/(1000*3600)</f>
        <v>179.0640214</v>
      </c>
      <c r="P11" s="15">
        <f>(D11*46/21.927)*'Flow rate'!$C$3/(1000*3600)</f>
        <v>169.0487704</v>
      </c>
      <c r="Q11" s="15">
        <f>(E11*46/21.927)*'Flow rate'!$D$3/(1000*3600)</f>
        <v>212.81365</v>
      </c>
      <c r="R11" s="15">
        <f>(F11*46/21.927)*'Flow rate'!$E$3/(1000*3600)</f>
        <v>216.6952238</v>
      </c>
      <c r="S11" s="15">
        <f>(G11*46/21.927)*'Flow rate'!$F$3/(1000*3600)</f>
        <v>164.7629078</v>
      </c>
      <c r="T11" s="15">
        <f>(H11*46/21.927)*'Flow rate'!$G$3/(1000*3600)</f>
        <v>0</v>
      </c>
      <c r="U11" s="15">
        <f>(I11*46/21.927)*'Flow rate'!$H$3/(1000*3600)</f>
        <v>161.4057001</v>
      </c>
      <c r="V11" s="15">
        <f>(J11*46/21.927)*'Flow rate'!$I$3/(1000*3600)</f>
        <v>168.3079708</v>
      </c>
      <c r="W11" s="34"/>
    </row>
    <row r="12">
      <c r="A12" s="16"/>
      <c r="B12" s="9" t="s">
        <v>22</v>
      </c>
      <c r="C12" s="35">
        <v>242.0</v>
      </c>
      <c r="D12" s="35">
        <v>253.0</v>
      </c>
      <c r="E12" s="35">
        <v>290.0</v>
      </c>
      <c r="F12" s="35">
        <v>328.0</v>
      </c>
      <c r="G12" s="35">
        <v>251.0</v>
      </c>
      <c r="H12" s="35">
        <v>227.0</v>
      </c>
      <c r="I12" s="35">
        <v>221.0</v>
      </c>
      <c r="J12" s="35">
        <v>226.0</v>
      </c>
      <c r="K12" s="34"/>
      <c r="L12" s="33"/>
      <c r="M12" s="16"/>
      <c r="N12" s="9" t="s">
        <v>22</v>
      </c>
      <c r="O12" s="15">
        <f>(C12*46/21.927)*'Flow rate'!$B$3/(1000*3600)</f>
        <v>179.0640214</v>
      </c>
      <c r="P12" s="15">
        <f>(D12*46/21.927)*'Flow rate'!$C$3/(1000*3600)</f>
        <v>185.9536475</v>
      </c>
      <c r="Q12" s="15">
        <f>(E12*46/21.927)*'Flow rate'!$D$3/(1000*3600)</f>
        <v>209.2066389</v>
      </c>
      <c r="R12" s="15">
        <f>(F12*46/21.927)*'Flow rate'!$E$3/(1000*3600)</f>
        <v>226.3567943</v>
      </c>
      <c r="S12" s="15">
        <f>(G12*46/21.927)*'Flow rate'!$F$3/(1000*3600)</f>
        <v>164.1090868</v>
      </c>
      <c r="T12" s="15">
        <f>(H12*46/21.927)*'Flow rate'!$G$3/(1000*3600)</f>
        <v>159.0553311</v>
      </c>
      <c r="U12" s="15">
        <f>(I12*46/21.927)*'Flow rate'!$H$3/(1000*3600)</f>
        <v>177.4659688</v>
      </c>
      <c r="V12" s="15">
        <f>(J12*46/21.927)*'Flow rate'!$I$3/(1000*3600)</f>
        <v>166.1030629</v>
      </c>
      <c r="W12" s="34"/>
    </row>
    <row r="13">
      <c r="A13" s="16"/>
      <c r="B13" s="9" t="s">
        <v>23</v>
      </c>
      <c r="C13" s="35">
        <v>261.0</v>
      </c>
      <c r="D13" s="35">
        <v>289.0</v>
      </c>
      <c r="E13" s="35">
        <v>287.0</v>
      </c>
      <c r="F13" s="35">
        <v>308.0</v>
      </c>
      <c r="G13" s="35">
        <v>242.0</v>
      </c>
      <c r="H13" s="35">
        <v>292.0</v>
      </c>
      <c r="I13" s="35">
        <v>215.0</v>
      </c>
      <c r="J13" s="35">
        <v>253.0</v>
      </c>
      <c r="K13" s="34"/>
      <c r="L13" s="33"/>
      <c r="M13" s="16"/>
      <c r="N13" s="9" t="s">
        <v>23</v>
      </c>
      <c r="O13" s="15">
        <f>(C13*46/21.927)*'Flow rate'!$B$3/(1000*3600)</f>
        <v>193.1227669</v>
      </c>
      <c r="P13" s="15">
        <f>(D13*46/21.927)*'Flow rate'!$C$3/(1000*3600)</f>
        <v>212.413455</v>
      </c>
      <c r="Q13" s="15">
        <f>(E13*46/21.927)*'Flow rate'!$D$3/(1000*3600)</f>
        <v>207.0424323</v>
      </c>
      <c r="R13" s="15">
        <f>(F13*46/21.927)*'Flow rate'!$E$3/(1000*3600)</f>
        <v>212.5545508</v>
      </c>
      <c r="S13" s="15">
        <f>(G13*46/21.927)*'Flow rate'!$F$3/(1000*3600)</f>
        <v>158.2246972</v>
      </c>
      <c r="T13" s="15">
        <f>(H13*46/21.927)*'Flow rate'!$G$3/(1000*3600)</f>
        <v>204.5998092</v>
      </c>
      <c r="U13" s="15">
        <f>(I13*46/21.927)*'Flow rate'!$H$3/(1000*3600)</f>
        <v>172.6478882</v>
      </c>
      <c r="V13" s="15">
        <f>(J13*46/21.927)*'Flow rate'!$I$3/(1000*3600)</f>
        <v>185.9472341</v>
      </c>
      <c r="W13" s="34"/>
    </row>
    <row r="14">
      <c r="A14" s="16"/>
      <c r="B14" s="9" t="s">
        <v>24</v>
      </c>
      <c r="C14" s="36">
        <v>269.0</v>
      </c>
      <c r="D14" s="36">
        <v>321.0</v>
      </c>
      <c r="E14" s="36">
        <v>312.0</v>
      </c>
      <c r="F14" s="36">
        <v>341.0</v>
      </c>
      <c r="G14" s="36">
        <v>259.0</v>
      </c>
      <c r="H14" s="36">
        <v>312.0</v>
      </c>
      <c r="I14" s="36">
        <v>218.0</v>
      </c>
      <c r="J14" s="36">
        <v>229.0</v>
      </c>
      <c r="K14" s="34"/>
      <c r="L14" s="33"/>
      <c r="M14" s="16"/>
      <c r="N14" s="9" t="s">
        <v>24</v>
      </c>
      <c r="O14" s="15">
        <f>(C14*46/21.927)*'Flow rate'!$B$3/(1000*3600)</f>
        <v>199.0422387</v>
      </c>
      <c r="P14" s="15">
        <f>(D14*46/21.927)*'Flow rate'!$C$3/(1000*3600)</f>
        <v>235.9332839</v>
      </c>
      <c r="Q14" s="15">
        <f>(E14*46/21.927)*'Flow rate'!$D$3/(1000*3600)</f>
        <v>225.0774874</v>
      </c>
      <c r="R14" s="15">
        <f>(F14*46/21.927)*'Flow rate'!$E$3/(1000*3600)</f>
        <v>235.3282526</v>
      </c>
      <c r="S14" s="15">
        <f>(G14*46/21.927)*'Flow rate'!$F$3/(1000*3600)</f>
        <v>169.3396553</v>
      </c>
      <c r="T14" s="15">
        <f>(H14*46/21.927)*'Flow rate'!$G$3/(1000*3600)</f>
        <v>218.6134948</v>
      </c>
      <c r="U14" s="15">
        <f>(I14*46/21.927)*'Flow rate'!$H$3/(1000*3600)</f>
        <v>175.0569285</v>
      </c>
      <c r="V14" s="15">
        <f>(J14*46/21.927)*'Flow rate'!$I$3/(1000*3600)</f>
        <v>168.3079708</v>
      </c>
      <c r="W14" s="34"/>
    </row>
    <row r="15">
      <c r="A15" s="23"/>
      <c r="B15" s="9" t="s">
        <v>25</v>
      </c>
      <c r="C15" s="35">
        <v>318.0</v>
      </c>
      <c r="D15" s="35">
        <v>373.0</v>
      </c>
      <c r="E15" s="35">
        <v>284.0</v>
      </c>
      <c r="F15" s="35">
        <v>339.0</v>
      </c>
      <c r="G15" s="35">
        <v>272.0</v>
      </c>
      <c r="H15" s="35">
        <v>317.0</v>
      </c>
      <c r="I15" s="35">
        <v>217.0</v>
      </c>
      <c r="J15" s="35">
        <v>249.0</v>
      </c>
      <c r="K15" s="34"/>
      <c r="L15" s="33"/>
      <c r="M15" s="23"/>
      <c r="N15" s="9" t="s">
        <v>25</v>
      </c>
      <c r="O15" s="15">
        <f>(C15*46/21.927)*'Flow rate'!$B$3/(1000*3600)</f>
        <v>235.2990034</v>
      </c>
      <c r="P15" s="15">
        <f>(D15*46/21.927)*'Flow rate'!$C$3/(1000*3600)</f>
        <v>274.1530059</v>
      </c>
      <c r="Q15" s="15">
        <f>(E15*46/21.927)*'Flow rate'!$D$3/(1000*3600)</f>
        <v>204.8782257</v>
      </c>
      <c r="R15" s="15">
        <f>(F15*46/21.927)*'Flow rate'!$E$3/(1000*3600)</f>
        <v>233.9480283</v>
      </c>
      <c r="S15" s="15">
        <f>(G15*46/21.927)*'Flow rate'!$F$3/(1000*3600)</f>
        <v>177.8393291</v>
      </c>
      <c r="T15" s="15">
        <f>(H15*46/21.927)*'Flow rate'!$G$3/(1000*3600)</f>
        <v>222.1169162</v>
      </c>
      <c r="U15" s="15">
        <f>(I15*46/21.927)*'Flow rate'!$H$3/(1000*3600)</f>
        <v>174.2539151</v>
      </c>
      <c r="V15" s="15">
        <f>(J15*46/21.927)*'Flow rate'!$I$3/(1000*3600)</f>
        <v>183.0073569</v>
      </c>
      <c r="W15" s="34"/>
    </row>
    <row r="16">
      <c r="A16" s="10">
        <v>2553.0</v>
      </c>
      <c r="B16" s="9" t="s">
        <v>13</v>
      </c>
      <c r="C16" s="12">
        <v>312.0</v>
      </c>
      <c r="D16" s="12">
        <v>376.0</v>
      </c>
      <c r="E16" s="12">
        <v>284.0</v>
      </c>
      <c r="F16" s="12">
        <v>331.0</v>
      </c>
      <c r="G16" s="12">
        <v>243.0</v>
      </c>
      <c r="H16" s="12">
        <v>306.0</v>
      </c>
      <c r="I16" s="12">
        <v>239.0</v>
      </c>
      <c r="J16" s="12">
        <v>238.0</v>
      </c>
      <c r="K16" s="34"/>
      <c r="L16" s="33"/>
      <c r="M16" s="10">
        <v>2553.0</v>
      </c>
      <c r="N16" s="9" t="s">
        <v>13</v>
      </c>
      <c r="O16" s="15">
        <f>(C16*46/21.927)*'Flow rate'!$B$4/(1000*3600)</f>
        <v>245.8238084</v>
      </c>
      <c r="P16" s="15">
        <f>(D16*46/21.927)*'Flow rate'!$C$4/(1000*3600)</f>
        <v>293.5258758</v>
      </c>
      <c r="Q16" s="15">
        <f>(E16*46/21.927)*'Flow rate'!$D$4/(1000*3600)</f>
        <v>190.4683411</v>
      </c>
      <c r="R16" s="15">
        <f>(F16*46/21.927)*'Flow rate'!$E$4/(1000*3600)</f>
        <v>226.3138553</v>
      </c>
      <c r="S16" s="15">
        <f>(G16*46/21.927)*'Flow rate'!$F$4/(1000*3600)</f>
        <v>165.8797431</v>
      </c>
      <c r="T16" s="15">
        <f>(H16*46/21.927)*'Flow rate'!$G$4/(1000*3600)</f>
        <v>214.5129033</v>
      </c>
      <c r="U16" s="15">
        <f>(I16*46/21.927)*'Flow rate'!$H$4/(1000*3600)</f>
        <v>184.4338165</v>
      </c>
      <c r="V16" s="15">
        <f>(J16*46/21.927)*'Flow rate'!$I$4/(1000*3600)</f>
        <v>174.8922515</v>
      </c>
      <c r="W16" s="34"/>
    </row>
    <row r="17">
      <c r="A17" s="16"/>
      <c r="B17" s="9" t="s">
        <v>14</v>
      </c>
      <c r="C17" s="35">
        <v>274.0</v>
      </c>
      <c r="D17" s="35">
        <v>360.0</v>
      </c>
      <c r="E17" s="35">
        <v>307.0</v>
      </c>
      <c r="F17" s="35">
        <v>313.0</v>
      </c>
      <c r="G17" s="35">
        <v>275.0</v>
      </c>
      <c r="H17" s="35">
        <v>292.0</v>
      </c>
      <c r="I17" s="35" t="s">
        <v>15</v>
      </c>
      <c r="J17" s="35">
        <v>240.0</v>
      </c>
      <c r="K17" s="34"/>
      <c r="L17" s="33"/>
      <c r="M17" s="16"/>
      <c r="N17" s="9" t="s">
        <v>14</v>
      </c>
      <c r="O17" s="15">
        <f>(C17*46/21.927)*'Flow rate'!$B$4/(1000*3600)</f>
        <v>215.8837292</v>
      </c>
      <c r="P17" s="15">
        <f>(D17*46/21.927)*'Flow rate'!$C$4/(1000*3600)</f>
        <v>281.035413</v>
      </c>
      <c r="Q17" s="15">
        <f>(E17*46/21.927)*'Flow rate'!$D$4/(1000*3600)</f>
        <v>205.893594</v>
      </c>
      <c r="R17" s="15">
        <f>(F17*46/21.927)*'Flow rate'!$E$4/(1000*3600)</f>
        <v>214.0067574</v>
      </c>
      <c r="S17" s="15">
        <f>(G17*46/21.927)*'Flow rate'!$F$4/(1000*3600)</f>
        <v>187.7239891</v>
      </c>
      <c r="T17" s="15">
        <f>(H17*46/21.927)*'Flow rate'!$G$4/(1000*3600)</f>
        <v>204.6985874</v>
      </c>
      <c r="U17" s="15" t="str">
        <f>(I17*46/21.927)*'Flow rate'!$H$4/(1000*3600)</f>
        <v>#VALUE!</v>
      </c>
      <c r="V17" s="15">
        <f>(J17*46/21.927)*'Flow rate'!$I$4/(1000*3600)</f>
        <v>176.3619343</v>
      </c>
      <c r="W17" s="34"/>
    </row>
    <row r="18">
      <c r="A18" s="16"/>
      <c r="B18" s="9" t="s">
        <v>16</v>
      </c>
      <c r="C18" s="35">
        <v>257.0</v>
      </c>
      <c r="D18" s="35">
        <v>307.0</v>
      </c>
      <c r="E18" s="35">
        <v>312.0</v>
      </c>
      <c r="F18" s="35">
        <v>300.0</v>
      </c>
      <c r="G18" s="35">
        <v>264.0</v>
      </c>
      <c r="H18" s="35">
        <v>282.0</v>
      </c>
      <c r="I18" s="35">
        <v>228.0</v>
      </c>
      <c r="J18" s="35">
        <v>230.0</v>
      </c>
      <c r="K18" s="34"/>
      <c r="L18" s="33"/>
      <c r="M18" s="16"/>
      <c r="N18" s="9" t="s">
        <v>16</v>
      </c>
      <c r="O18" s="15">
        <f>(C18*46/21.927)*'Flow rate'!$B$4/(1000*3600)</f>
        <v>202.4894832</v>
      </c>
      <c r="P18" s="15">
        <f>(D18*46/21.927)*'Flow rate'!$C$4/(1000*3600)</f>
        <v>239.6607549</v>
      </c>
      <c r="Q18" s="15">
        <f>(E18*46/21.927)*'Flow rate'!$D$4/(1000*3600)</f>
        <v>209.2469099</v>
      </c>
      <c r="R18" s="15">
        <f>(F18*46/21.927)*'Flow rate'!$E$4/(1000*3600)</f>
        <v>205.1182978</v>
      </c>
      <c r="S18" s="15">
        <f>(G18*46/21.927)*'Flow rate'!$F$4/(1000*3600)</f>
        <v>180.2150296</v>
      </c>
      <c r="T18" s="15">
        <f>(H18*46/21.927)*'Flow rate'!$G$4/(1000*3600)</f>
        <v>197.6883618</v>
      </c>
      <c r="U18" s="15">
        <f>(I18*46/21.927)*'Flow rate'!$H$4/(1000*3600)</f>
        <v>175.9452308</v>
      </c>
      <c r="V18" s="15">
        <f>(J18*46/21.927)*'Flow rate'!$I$4/(1000*3600)</f>
        <v>169.0135204</v>
      </c>
      <c r="W18" s="34"/>
    </row>
    <row r="19">
      <c r="A19" s="16"/>
      <c r="B19" s="9" t="s">
        <v>17</v>
      </c>
      <c r="C19" s="17">
        <v>251.0</v>
      </c>
      <c r="D19" s="17">
        <v>322.0</v>
      </c>
      <c r="E19" s="17">
        <v>325.0</v>
      </c>
      <c r="F19" s="17">
        <v>295.0</v>
      </c>
      <c r="G19" s="17">
        <v>272.0</v>
      </c>
      <c r="H19" s="17">
        <v>227.0</v>
      </c>
      <c r="I19" s="17">
        <v>222.0</v>
      </c>
      <c r="J19" s="17">
        <v>227.0</v>
      </c>
      <c r="K19" s="34"/>
      <c r="L19" s="33"/>
      <c r="M19" s="16"/>
      <c r="N19" s="9" t="s">
        <v>17</v>
      </c>
      <c r="O19" s="15">
        <f>(C19*46/21.927)*'Flow rate'!$B$4/(1000*3600)</f>
        <v>197.7621023</v>
      </c>
      <c r="P19" s="15">
        <f>(D19*46/21.927)*'Flow rate'!$C$4/(1000*3600)</f>
        <v>251.3705638</v>
      </c>
      <c r="Q19" s="15">
        <f>(E19*46/21.927)*'Flow rate'!$D$4/(1000*3600)</f>
        <v>217.9655311</v>
      </c>
      <c r="R19" s="15">
        <f>(F19*46/21.927)*'Flow rate'!$E$4/(1000*3600)</f>
        <v>201.6996595</v>
      </c>
      <c r="S19" s="15">
        <f>(G19*46/21.927)*'Flow rate'!$F$4/(1000*3600)</f>
        <v>185.6760911</v>
      </c>
      <c r="T19" s="15">
        <f>(H19*46/21.927)*'Flow rate'!$G$4/(1000*3600)</f>
        <v>159.1321211</v>
      </c>
      <c r="U19" s="15">
        <f>(I19*46/21.927)*'Flow rate'!$H$4/(1000*3600)</f>
        <v>171.3150932</v>
      </c>
      <c r="V19" s="15">
        <f>(J19*46/21.927)*'Flow rate'!$I$4/(1000*3600)</f>
        <v>166.8089962</v>
      </c>
      <c r="W19" s="34"/>
    </row>
    <row r="20">
      <c r="A20" s="16"/>
      <c r="B20" s="9" t="s">
        <v>18</v>
      </c>
      <c r="C20" s="17">
        <v>239.0</v>
      </c>
      <c r="D20" s="17">
        <v>291.0</v>
      </c>
      <c r="E20" s="17">
        <v>313.0</v>
      </c>
      <c r="F20" s="17">
        <v>291.0</v>
      </c>
      <c r="G20" s="17">
        <v>253.0</v>
      </c>
      <c r="H20" s="17">
        <v>281.0</v>
      </c>
      <c r="I20" s="17">
        <v>213.0</v>
      </c>
      <c r="J20" s="17">
        <v>261.0</v>
      </c>
      <c r="K20" s="34"/>
      <c r="L20" s="33"/>
      <c r="M20" s="16"/>
      <c r="N20" s="9" t="s">
        <v>18</v>
      </c>
      <c r="O20" s="15">
        <f>(C20*46/21.927)*'Flow rate'!$B$4/(1000*3600)</f>
        <v>188.3073404</v>
      </c>
      <c r="P20" s="15">
        <f>(D20*46/21.927)*'Flow rate'!$C$4/(1000*3600)</f>
        <v>227.1702921</v>
      </c>
      <c r="Q20" s="15">
        <f>(E20*46/21.927)*'Flow rate'!$D$4/(1000*3600)</f>
        <v>209.9175731</v>
      </c>
      <c r="R20" s="15">
        <f>(F20*46/21.927)*'Flow rate'!$E$4/(1000*3600)</f>
        <v>198.9647489</v>
      </c>
      <c r="S20" s="15">
        <f>(G20*46/21.927)*'Flow rate'!$F$4/(1000*3600)</f>
        <v>172.70607</v>
      </c>
      <c r="T20" s="15">
        <f>(H20*46/21.927)*'Flow rate'!$G$4/(1000*3600)</f>
        <v>196.9873393</v>
      </c>
      <c r="U20" s="15">
        <f>(I20*46/21.927)*'Flow rate'!$H$4/(1000*3600)</f>
        <v>164.3698867</v>
      </c>
      <c r="V20" s="15">
        <f>(J20*46/21.927)*'Flow rate'!$I$4/(1000*3600)</f>
        <v>191.7936035</v>
      </c>
      <c r="W20" s="34"/>
    </row>
    <row r="21" ht="15.75" customHeight="1">
      <c r="A21" s="16"/>
      <c r="B21" s="9" t="s">
        <v>19</v>
      </c>
      <c r="C21" s="12">
        <v>251.0</v>
      </c>
      <c r="D21" s="12">
        <v>333.0</v>
      </c>
      <c r="E21" s="12">
        <v>310.0</v>
      </c>
      <c r="F21" s="12">
        <v>307.0</v>
      </c>
      <c r="G21" s="12">
        <v>250.0</v>
      </c>
      <c r="H21" s="12">
        <v>220.0</v>
      </c>
      <c r="I21" s="12">
        <v>211.0</v>
      </c>
      <c r="J21" s="12">
        <v>220.0</v>
      </c>
      <c r="K21" s="34"/>
      <c r="L21" s="33"/>
      <c r="M21" s="16"/>
      <c r="N21" s="9" t="s">
        <v>19</v>
      </c>
      <c r="O21" s="15">
        <f>(C21*46/21.927)*'Flow rate'!$B$4/(1000*3600)</f>
        <v>197.7621023</v>
      </c>
      <c r="P21" s="15">
        <f>(D21*46/21.927)*'Flow rate'!$C$4/(1000*3600)</f>
        <v>259.957757</v>
      </c>
      <c r="Q21" s="15">
        <f>(E21*46/21.927)*'Flow rate'!$D$4/(1000*3600)</f>
        <v>207.9055836</v>
      </c>
      <c r="R21" s="15">
        <f>(F21*46/21.927)*'Flow rate'!$E$4/(1000*3600)</f>
        <v>209.9043915</v>
      </c>
      <c r="S21" s="15">
        <f>(G21*46/21.927)*'Flow rate'!$F$4/(1000*3600)</f>
        <v>170.6581719</v>
      </c>
      <c r="T21" s="15">
        <f>(H21*46/21.927)*'Flow rate'!$G$4/(1000*3600)</f>
        <v>154.2249631</v>
      </c>
      <c r="U21" s="15">
        <f>(I21*46/21.927)*'Flow rate'!$H$4/(1000*3600)</f>
        <v>162.8265075</v>
      </c>
      <c r="V21" s="15">
        <f>(J21*46/21.927)*'Flow rate'!$I$4/(1000*3600)</f>
        <v>161.6651064</v>
      </c>
      <c r="W21" s="34"/>
    </row>
    <row r="22" ht="15.75" customHeight="1">
      <c r="A22" s="16"/>
      <c r="B22" s="9" t="s">
        <v>20</v>
      </c>
      <c r="C22" s="35">
        <v>348.0</v>
      </c>
      <c r="D22" s="35">
        <v>313.0</v>
      </c>
      <c r="E22" s="35">
        <v>271.0</v>
      </c>
      <c r="F22" s="35">
        <v>300.0</v>
      </c>
      <c r="G22" s="35">
        <v>295.0</v>
      </c>
      <c r="H22" s="35">
        <v>264.0</v>
      </c>
      <c r="I22" s="35">
        <v>218.0</v>
      </c>
      <c r="J22" s="35">
        <v>215.0</v>
      </c>
      <c r="K22" s="34"/>
      <c r="L22" s="33"/>
      <c r="M22" s="16"/>
      <c r="N22" s="9" t="s">
        <v>20</v>
      </c>
      <c r="O22" s="15">
        <f>(C22*46/21.927)*'Flow rate'!$B$4/(1000*3600)</f>
        <v>274.188094</v>
      </c>
      <c r="P22" s="15">
        <f>(D22*46/21.927)*'Flow rate'!$C$4/(1000*3600)</f>
        <v>244.3446785</v>
      </c>
      <c r="Q22" s="15">
        <f>(E22*46/21.927)*'Flow rate'!$D$4/(1000*3600)</f>
        <v>181.7497198</v>
      </c>
      <c r="R22" s="15">
        <f>(F22*46/21.927)*'Flow rate'!$E$4/(1000*3600)</f>
        <v>205.1182978</v>
      </c>
      <c r="S22" s="15">
        <f>(G22*46/21.927)*'Flow rate'!$F$4/(1000*3600)</f>
        <v>201.3766429</v>
      </c>
      <c r="T22" s="15">
        <f>(H22*46/21.927)*'Flow rate'!$G$4/(1000*3600)</f>
        <v>185.0699558</v>
      </c>
      <c r="U22" s="15">
        <f>(I22*46/21.927)*'Flow rate'!$H$4/(1000*3600)</f>
        <v>168.2283348</v>
      </c>
      <c r="V22" s="15">
        <f>(J22*46/21.927)*'Flow rate'!$I$4/(1000*3600)</f>
        <v>157.9908995</v>
      </c>
      <c r="W22" s="34"/>
    </row>
    <row r="23" ht="15.75" customHeight="1">
      <c r="A23" s="16"/>
      <c r="B23" s="9" t="s">
        <v>21</v>
      </c>
      <c r="C23" s="35">
        <v>334.0</v>
      </c>
      <c r="D23" s="35">
        <v>295.0</v>
      </c>
      <c r="E23" s="35">
        <v>297.0</v>
      </c>
      <c r="F23" s="35">
        <v>303.0</v>
      </c>
      <c r="G23" s="35">
        <v>301.0</v>
      </c>
      <c r="H23" s="35">
        <v>268.0</v>
      </c>
      <c r="I23" s="35">
        <v>228.0</v>
      </c>
      <c r="J23" s="35">
        <v>246.0</v>
      </c>
      <c r="K23" s="34"/>
      <c r="L23" s="33"/>
      <c r="M23" s="16"/>
      <c r="N23" s="9" t="s">
        <v>21</v>
      </c>
      <c r="O23" s="15">
        <f>(C23*46/21.927)*'Flow rate'!$B$4/(1000*3600)</f>
        <v>263.1575385</v>
      </c>
      <c r="P23" s="15">
        <f>(D23*46/21.927)*'Flow rate'!$C$4/(1000*3600)</f>
        <v>230.2929078</v>
      </c>
      <c r="Q23" s="15">
        <f>(E23*46/21.927)*'Flow rate'!$D$4/(1000*3600)</f>
        <v>199.1869623</v>
      </c>
      <c r="R23" s="15">
        <f>(F23*46/21.927)*'Flow rate'!$E$4/(1000*3600)</f>
        <v>207.1694808</v>
      </c>
      <c r="S23" s="15">
        <f>(G23*46/21.927)*'Flow rate'!$F$4/(1000*3600)</f>
        <v>205.472439</v>
      </c>
      <c r="T23" s="15">
        <f>(H23*46/21.927)*'Flow rate'!$G$4/(1000*3600)</f>
        <v>187.874046</v>
      </c>
      <c r="U23" s="15">
        <f>(I23*46/21.927)*'Flow rate'!$H$4/(1000*3600)</f>
        <v>175.9452308</v>
      </c>
      <c r="V23" s="15">
        <f>(J23*46/21.927)*'Flow rate'!$I$4/(1000*3600)</f>
        <v>180.7709827</v>
      </c>
      <c r="W23" s="34"/>
    </row>
    <row r="24" ht="15.75" customHeight="1">
      <c r="A24" s="16"/>
      <c r="B24" s="9" t="s">
        <v>22</v>
      </c>
      <c r="C24" s="35">
        <v>314.0</v>
      </c>
      <c r="D24" s="35">
        <v>315.0</v>
      </c>
      <c r="E24" s="35">
        <v>289.0</v>
      </c>
      <c r="F24" s="35">
        <v>303.0</v>
      </c>
      <c r="G24" s="35">
        <v>295.0</v>
      </c>
      <c r="H24" s="35">
        <v>273.0</v>
      </c>
      <c r="I24" s="35">
        <v>211.0</v>
      </c>
      <c r="J24" s="35">
        <v>225.0</v>
      </c>
      <c r="K24" s="34"/>
      <c r="L24" s="33"/>
      <c r="M24" s="16"/>
      <c r="N24" s="9" t="s">
        <v>22</v>
      </c>
      <c r="O24" s="15">
        <f>(C24*46/21.927)*'Flow rate'!$B$4/(1000*3600)</f>
        <v>247.399602</v>
      </c>
      <c r="P24" s="15">
        <f>(D24*46/21.927)*'Flow rate'!$C$4/(1000*3600)</f>
        <v>245.9059863</v>
      </c>
      <c r="Q24" s="15">
        <f>(E24*46/21.927)*'Flow rate'!$D$4/(1000*3600)</f>
        <v>193.8216569</v>
      </c>
      <c r="R24" s="15">
        <f>(F24*46/21.927)*'Flow rate'!$E$4/(1000*3600)</f>
        <v>207.1694808</v>
      </c>
      <c r="S24" s="15">
        <f>(G24*46/21.927)*'Flow rate'!$F$4/(1000*3600)</f>
        <v>201.3766429</v>
      </c>
      <c r="T24" s="15">
        <f>(H24*46/21.927)*'Flow rate'!$G$4/(1000*3600)</f>
        <v>191.3791588</v>
      </c>
      <c r="U24" s="15">
        <f>(I24*46/21.927)*'Flow rate'!$H$4/(1000*3600)</f>
        <v>162.8265075</v>
      </c>
      <c r="V24" s="15">
        <f>(J24*46/21.927)*'Flow rate'!$I$4/(1000*3600)</f>
        <v>165.3393134</v>
      </c>
      <c r="W24" s="34"/>
    </row>
    <row r="25" ht="15.75" customHeight="1">
      <c r="A25" s="16"/>
      <c r="B25" s="9" t="s">
        <v>23</v>
      </c>
      <c r="C25" s="35">
        <v>320.0</v>
      </c>
      <c r="D25" s="35">
        <v>344.0</v>
      </c>
      <c r="E25" s="35">
        <v>285.0</v>
      </c>
      <c r="F25" s="35">
        <v>308.0</v>
      </c>
      <c r="G25" s="35">
        <v>296.0</v>
      </c>
      <c r="H25" s="35">
        <v>270.0</v>
      </c>
      <c r="I25" s="35">
        <v>209.0</v>
      </c>
      <c r="J25" s="35">
        <v>199.0</v>
      </c>
      <c r="K25" s="34"/>
      <c r="L25" s="33"/>
      <c r="M25" s="16"/>
      <c r="N25" s="9" t="s">
        <v>23</v>
      </c>
      <c r="O25" s="15">
        <f>(C25*46/21.927)*'Flow rate'!$B$4/(1000*3600)</f>
        <v>252.126983</v>
      </c>
      <c r="P25" s="15">
        <f>(D25*46/21.927)*'Flow rate'!$C$4/(1000*3600)</f>
        <v>268.5449502</v>
      </c>
      <c r="Q25" s="15">
        <f>(E25*46/21.927)*'Flow rate'!$D$4/(1000*3600)</f>
        <v>191.1390042</v>
      </c>
      <c r="R25" s="15">
        <f>(F25*46/21.927)*'Flow rate'!$E$4/(1000*3600)</f>
        <v>210.5881191</v>
      </c>
      <c r="S25" s="15">
        <f>(G25*46/21.927)*'Flow rate'!$F$4/(1000*3600)</f>
        <v>202.0592756</v>
      </c>
      <c r="T25" s="15">
        <f>(H25*46/21.927)*'Flow rate'!$G$4/(1000*3600)</f>
        <v>189.2760911</v>
      </c>
      <c r="U25" s="15">
        <f>(I25*46/21.927)*'Flow rate'!$H$4/(1000*3600)</f>
        <v>161.2831283</v>
      </c>
      <c r="V25" s="15">
        <f>(J25*46/21.927)*'Flow rate'!$I$4/(1000*3600)</f>
        <v>146.2334372</v>
      </c>
      <c r="W25" s="34"/>
    </row>
    <row r="26" ht="15.75" customHeight="1">
      <c r="A26" s="16"/>
      <c r="B26" s="9" t="s">
        <v>24</v>
      </c>
      <c r="C26" s="36">
        <v>346.0</v>
      </c>
      <c r="D26" s="36">
        <v>336.0</v>
      </c>
      <c r="E26" s="36">
        <v>298.0</v>
      </c>
      <c r="F26" s="36">
        <v>307.0</v>
      </c>
      <c r="G26" s="36">
        <v>317.0</v>
      </c>
      <c r="H26" s="36">
        <v>273.0</v>
      </c>
      <c r="I26" s="36">
        <v>234.0</v>
      </c>
      <c r="J26" s="36">
        <v>225.0</v>
      </c>
      <c r="K26" s="34"/>
      <c r="L26" s="33"/>
      <c r="M26" s="16"/>
      <c r="N26" s="9" t="s">
        <v>24</v>
      </c>
      <c r="O26" s="15">
        <f>(C26*46/21.927)*'Flow rate'!$B$4/(1000*3600)</f>
        <v>272.6123003</v>
      </c>
      <c r="P26" s="15">
        <f>(D26*46/21.927)*'Flow rate'!$C$4/(1000*3600)</f>
        <v>262.2997188</v>
      </c>
      <c r="Q26" s="15">
        <f>(E26*46/21.927)*'Flow rate'!$D$4/(1000*3600)</f>
        <v>199.8576255</v>
      </c>
      <c r="R26" s="15">
        <f>(F26*46/21.927)*'Flow rate'!$E$4/(1000*3600)</f>
        <v>209.9043915</v>
      </c>
      <c r="S26" s="15">
        <f>(G26*46/21.927)*'Flow rate'!$F$4/(1000*3600)</f>
        <v>216.394562</v>
      </c>
      <c r="T26" s="15">
        <f>(H26*46/21.927)*'Flow rate'!$G$4/(1000*3600)</f>
        <v>191.3791588</v>
      </c>
      <c r="U26" s="15">
        <f>(I26*46/21.927)*'Flow rate'!$H$4/(1000*3600)</f>
        <v>180.5753685</v>
      </c>
      <c r="V26" s="15">
        <f>(J26*46/21.927)*'Flow rate'!$I$4/(1000*3600)</f>
        <v>165.3393134</v>
      </c>
      <c r="W26" s="34"/>
    </row>
    <row r="27" ht="15.75" customHeight="1">
      <c r="A27" s="23"/>
      <c r="B27" s="9" t="s">
        <v>25</v>
      </c>
      <c r="C27" s="35">
        <v>322.0</v>
      </c>
      <c r="D27" s="35">
        <v>321.0</v>
      </c>
      <c r="E27" s="35">
        <v>320.0</v>
      </c>
      <c r="F27" s="35">
        <v>325.0</v>
      </c>
      <c r="G27" s="35">
        <v>319.0</v>
      </c>
      <c r="H27" s="35">
        <v>287.0</v>
      </c>
      <c r="I27" s="35">
        <v>236.0</v>
      </c>
      <c r="J27" s="35">
        <v>221.0</v>
      </c>
      <c r="K27" s="34"/>
      <c r="L27" s="33"/>
      <c r="M27" s="23"/>
      <c r="N27" s="9" t="s">
        <v>25</v>
      </c>
      <c r="O27" s="15">
        <f>(C27*46/21.927)*'Flow rate'!$B$4/(1000*3600)</f>
        <v>253.7027766</v>
      </c>
      <c r="P27" s="15">
        <f>(D27*46/21.927)*'Flow rate'!$C$4/(1000*3600)</f>
        <v>250.5899099</v>
      </c>
      <c r="Q27" s="15">
        <f>(E27*46/21.927)*'Flow rate'!$D$4/(1000*3600)</f>
        <v>214.6122153</v>
      </c>
      <c r="R27" s="15">
        <f>(F27*46/21.927)*'Flow rate'!$E$4/(1000*3600)</f>
        <v>222.2114893</v>
      </c>
      <c r="S27" s="15">
        <f>(G27*46/21.927)*'Flow rate'!$F$4/(1000*3600)</f>
        <v>217.7598274</v>
      </c>
      <c r="T27" s="15">
        <f>(H27*46/21.927)*'Flow rate'!$G$4/(1000*3600)</f>
        <v>201.1934746</v>
      </c>
      <c r="U27" s="15">
        <f>(I27*46/21.927)*'Flow rate'!$H$4/(1000*3600)</f>
        <v>182.1187477</v>
      </c>
      <c r="V27" s="15">
        <f>(J27*46/21.927)*'Flow rate'!$I$4/(1000*3600)</f>
        <v>162.3999478</v>
      </c>
      <c r="W27" s="34"/>
    </row>
    <row r="28" ht="15.75" customHeight="1">
      <c r="A28" s="10">
        <v>2554.0</v>
      </c>
      <c r="B28" s="9" t="s">
        <v>13</v>
      </c>
      <c r="C28" s="12">
        <v>346.0</v>
      </c>
      <c r="D28" s="12">
        <v>317.0</v>
      </c>
      <c r="E28" s="12">
        <v>346.0</v>
      </c>
      <c r="F28" s="12">
        <v>325.0</v>
      </c>
      <c r="G28" s="12">
        <v>301.0</v>
      </c>
      <c r="H28" s="12">
        <v>287.0</v>
      </c>
      <c r="I28" s="12">
        <v>231.0</v>
      </c>
      <c r="J28" s="12">
        <v>239.0</v>
      </c>
      <c r="K28" s="34"/>
      <c r="L28" s="33"/>
      <c r="M28" s="26">
        <v>2554.0</v>
      </c>
      <c r="N28" s="27" t="s">
        <v>13</v>
      </c>
      <c r="O28" s="15">
        <f>(C28*46/21.927)*'Flow rate'!$B$5/(1000*3600)</f>
        <v>283.8049076</v>
      </c>
      <c r="P28" s="15">
        <f>(D28*46/21.927)*'Flow rate'!$C$5/(1000*3600)</f>
        <v>256.3285657</v>
      </c>
      <c r="Q28" s="15">
        <f>(E28*46/21.927)*'Flow rate'!$D$5/(1000*3600)</f>
        <v>250.981177</v>
      </c>
      <c r="R28" s="15">
        <f>(F28*46/21.927)*'Flow rate'!$E$5/(1000*3600)</f>
        <v>232.4698561</v>
      </c>
      <c r="S28" s="15">
        <f>(G28*46/21.927)*'Flow rate'!$F$5/(1000*3600)</f>
        <v>207.398915</v>
      </c>
      <c r="T28" s="15">
        <f>(H28*46/21.927)*'Flow rate'!$G$5/(1000*3600)</f>
        <v>211.4385164</v>
      </c>
      <c r="U28" s="15">
        <f>(I28*46/21.927)*'Flow rate'!$H$5/(1000*3600)</f>
        <v>180.4071805</v>
      </c>
      <c r="V28" s="15">
        <f>(J28*46/21.927)*'Flow rate'!$I$5/(1000*3600)</f>
        <v>195.344711</v>
      </c>
      <c r="W28" s="34"/>
    </row>
    <row r="29" ht="15.75" customHeight="1">
      <c r="A29" s="16"/>
      <c r="B29" s="9" t="s">
        <v>14</v>
      </c>
      <c r="C29" s="35">
        <v>351.0</v>
      </c>
      <c r="D29" s="35">
        <v>328.0</v>
      </c>
      <c r="E29" s="35">
        <v>280.0</v>
      </c>
      <c r="F29" s="35">
        <v>320.0</v>
      </c>
      <c r="G29" s="35">
        <v>314.0</v>
      </c>
      <c r="H29" s="35">
        <v>304.0</v>
      </c>
      <c r="I29" s="35">
        <v>229.0</v>
      </c>
      <c r="J29" s="35">
        <v>227.0</v>
      </c>
      <c r="K29" s="34"/>
      <c r="L29" s="33"/>
      <c r="M29" s="16"/>
      <c r="N29" s="9" t="s">
        <v>14</v>
      </c>
      <c r="O29" s="15">
        <f>(C29*46/21.927)*'Flow rate'!$B$5/(1000*3600)</f>
        <v>287.9061346</v>
      </c>
      <c r="P29" s="15">
        <f>(D29*46/21.927)*'Flow rate'!$C$5/(1000*3600)</f>
        <v>265.2232477</v>
      </c>
      <c r="Q29" s="15">
        <f>(E29*46/21.927)*'Flow rate'!$D$5/(1000*3600)</f>
        <v>203.1061548</v>
      </c>
      <c r="R29" s="15">
        <f>(F29*46/21.927)*'Flow rate'!$E$5/(1000*3600)</f>
        <v>228.8933968</v>
      </c>
      <c r="S29" s="15">
        <f>(G29*46/21.927)*'Flow rate'!$F$5/(1000*3600)</f>
        <v>216.3563432</v>
      </c>
      <c r="T29" s="15">
        <f>(H29*46/21.927)*'Flow rate'!$G$5/(1000*3600)</f>
        <v>223.9627491</v>
      </c>
      <c r="U29" s="15">
        <f>(I29*46/21.927)*'Flow rate'!$H$5/(1000*3600)</f>
        <v>178.8452136</v>
      </c>
      <c r="V29" s="15">
        <f>(J29*46/21.927)*'Flow rate'!$I$5/(1000*3600)</f>
        <v>185.5366083</v>
      </c>
      <c r="W29" s="34"/>
    </row>
    <row r="30" ht="15.75" customHeight="1">
      <c r="A30" s="16"/>
      <c r="B30" s="9" t="s">
        <v>16</v>
      </c>
      <c r="C30" s="35">
        <v>321.0</v>
      </c>
      <c r="D30" s="35">
        <v>337.0</v>
      </c>
      <c r="E30" s="35">
        <v>318.0</v>
      </c>
      <c r="F30" s="35">
        <v>294.0</v>
      </c>
      <c r="G30" s="35">
        <v>319.0</v>
      </c>
      <c r="H30" s="35">
        <v>274.0</v>
      </c>
      <c r="I30" s="35">
        <v>227.0</v>
      </c>
      <c r="J30" s="35">
        <v>236.0</v>
      </c>
      <c r="K30" s="34"/>
      <c r="L30" s="33"/>
      <c r="M30" s="16"/>
      <c r="N30" s="9" t="s">
        <v>16</v>
      </c>
      <c r="O30" s="15">
        <f>(C30*46/21.927)*'Flow rate'!$B$5/(1000*3600)</f>
        <v>263.2987726</v>
      </c>
      <c r="P30" s="15">
        <f>(D30*46/21.927)*'Flow rate'!$C$5/(1000*3600)</f>
        <v>272.5007149</v>
      </c>
      <c r="Q30" s="15">
        <f>(E30*46/21.927)*'Flow rate'!$D$5/(1000*3600)</f>
        <v>230.6705615</v>
      </c>
      <c r="R30" s="15">
        <f>(F30*46/21.927)*'Flow rate'!$E$5/(1000*3600)</f>
        <v>210.2958083</v>
      </c>
      <c r="S30" s="15">
        <f>(G30*46/21.927)*'Flow rate'!$F$5/(1000*3600)</f>
        <v>219.8015079</v>
      </c>
      <c r="T30" s="15">
        <f>(H30*46/21.927)*'Flow rate'!$G$5/(1000*3600)</f>
        <v>201.861162</v>
      </c>
      <c r="U30" s="15">
        <f>(I30*46/21.927)*'Flow rate'!$H$5/(1000*3600)</f>
        <v>177.2832466</v>
      </c>
      <c r="V30" s="15">
        <f>(J30*46/21.927)*'Flow rate'!$I$5/(1000*3600)</f>
        <v>192.8926853</v>
      </c>
      <c r="W30" s="34"/>
    </row>
    <row r="31" ht="15.75" customHeight="1">
      <c r="A31" s="16"/>
      <c r="B31" s="9" t="s">
        <v>17</v>
      </c>
      <c r="C31" s="17">
        <v>305.0</v>
      </c>
      <c r="D31" s="17">
        <v>309.0</v>
      </c>
      <c r="E31" s="17">
        <v>281.0</v>
      </c>
      <c r="F31" s="17">
        <v>311.0</v>
      </c>
      <c r="G31" s="17">
        <v>307.0</v>
      </c>
      <c r="H31" s="17">
        <v>264.0</v>
      </c>
      <c r="I31" s="17">
        <v>240.0</v>
      </c>
      <c r="J31" s="17">
        <v>215.0</v>
      </c>
      <c r="K31" s="34"/>
      <c r="L31" s="33"/>
      <c r="M31" s="16"/>
      <c r="N31" s="9" t="s">
        <v>17</v>
      </c>
      <c r="O31" s="15">
        <f>(C31*46/21.927)*'Flow rate'!$B$5/(1000*3600)</f>
        <v>250.1748463</v>
      </c>
      <c r="P31" s="15">
        <f>(D31*46/21.927)*'Flow rate'!$C$5/(1000*3600)</f>
        <v>249.859706</v>
      </c>
      <c r="Q31" s="15">
        <f>(E31*46/21.927)*'Flow rate'!$D$5/(1000*3600)</f>
        <v>203.8315339</v>
      </c>
      <c r="R31" s="15">
        <f>(F31*46/21.927)*'Flow rate'!$E$5/(1000*3600)</f>
        <v>222.45577</v>
      </c>
      <c r="S31" s="15">
        <f>(G31*46/21.927)*'Flow rate'!$F$5/(1000*3600)</f>
        <v>211.5331126</v>
      </c>
      <c r="T31" s="15">
        <f>(H31*46/21.927)*'Flow rate'!$G$5/(1000*3600)</f>
        <v>194.4939663</v>
      </c>
      <c r="U31" s="15">
        <f>(I31*46/21.927)*'Flow rate'!$H$5/(1000*3600)</f>
        <v>187.4360317</v>
      </c>
      <c r="V31" s="15">
        <f>(J31*46/21.927)*'Flow rate'!$I$5/(1000*3600)</f>
        <v>175.7285057</v>
      </c>
      <c r="W31" s="34"/>
    </row>
    <row r="32" ht="15.75" customHeight="1">
      <c r="A32" s="16"/>
      <c r="B32" s="9" t="s">
        <v>18</v>
      </c>
      <c r="C32" s="17">
        <v>330.0</v>
      </c>
      <c r="D32" s="17">
        <v>311.0</v>
      </c>
      <c r="E32" s="17">
        <v>330.0</v>
      </c>
      <c r="F32" s="17">
        <v>297.0</v>
      </c>
      <c r="G32" s="17">
        <v>303.0</v>
      </c>
      <c r="H32" s="17">
        <v>268.0</v>
      </c>
      <c r="I32" s="17">
        <v>224.0</v>
      </c>
      <c r="J32" s="17">
        <v>212.0</v>
      </c>
      <c r="K32" s="34"/>
      <c r="L32" s="33"/>
      <c r="M32" s="16"/>
      <c r="N32" s="9" t="s">
        <v>18</v>
      </c>
      <c r="O32" s="15">
        <f>(C32*46/21.927)*'Flow rate'!$B$5/(1000*3600)</f>
        <v>270.6809812</v>
      </c>
      <c r="P32" s="15">
        <f>(D32*46/21.927)*'Flow rate'!$C$5/(1000*3600)</f>
        <v>251.4769209</v>
      </c>
      <c r="Q32" s="15">
        <f>(E32*46/21.927)*'Flow rate'!$D$5/(1000*3600)</f>
        <v>239.375111</v>
      </c>
      <c r="R32" s="15">
        <f>(F32*46/21.927)*'Flow rate'!$E$5/(1000*3600)</f>
        <v>212.4416839</v>
      </c>
      <c r="S32" s="15">
        <f>(G32*46/21.927)*'Flow rate'!$F$5/(1000*3600)</f>
        <v>208.7769809</v>
      </c>
      <c r="T32" s="15">
        <f>(H32*46/21.927)*'Flow rate'!$G$5/(1000*3600)</f>
        <v>197.4408446</v>
      </c>
      <c r="U32" s="15">
        <f>(I32*46/21.927)*'Flow rate'!$H$5/(1000*3600)</f>
        <v>174.9402962</v>
      </c>
      <c r="V32" s="15">
        <f>(J32*46/21.927)*'Flow rate'!$I$5/(1000*3600)</f>
        <v>173.27648</v>
      </c>
      <c r="W32" s="34"/>
    </row>
    <row r="33" ht="15.75" customHeight="1">
      <c r="A33" s="16"/>
      <c r="B33" s="9" t="s">
        <v>19</v>
      </c>
      <c r="C33" s="12">
        <v>316.0</v>
      </c>
      <c r="D33" s="12">
        <v>297.0</v>
      </c>
      <c r="E33" s="12">
        <v>295.0</v>
      </c>
      <c r="F33" s="12">
        <v>303.0</v>
      </c>
      <c r="G33" s="12">
        <v>280.0</v>
      </c>
      <c r="H33" s="12">
        <v>276.0</v>
      </c>
      <c r="I33" s="12">
        <v>206.0</v>
      </c>
      <c r="J33" s="12">
        <v>219.0</v>
      </c>
      <c r="K33" s="34"/>
      <c r="L33" s="33"/>
      <c r="M33" s="16"/>
      <c r="N33" s="9" t="s">
        <v>19</v>
      </c>
      <c r="O33" s="15">
        <f>(C33*46/21.927)*'Flow rate'!$B$5/(1000*3600)</f>
        <v>259.1975456</v>
      </c>
      <c r="P33" s="15">
        <f>(D33*46/21.927)*'Flow rate'!$C$5/(1000*3600)</f>
        <v>240.1564164</v>
      </c>
      <c r="Q33" s="15">
        <f>(E33*46/21.927)*'Flow rate'!$D$5/(1000*3600)</f>
        <v>213.9868416</v>
      </c>
      <c r="R33" s="15">
        <f>(F33*46/21.927)*'Flow rate'!$E$5/(1000*3600)</f>
        <v>216.7334351</v>
      </c>
      <c r="S33" s="15">
        <f>(G33*46/21.927)*'Flow rate'!$F$5/(1000*3600)</f>
        <v>192.9292232</v>
      </c>
      <c r="T33" s="15">
        <f>(H33*46/21.927)*'Flow rate'!$G$5/(1000*3600)</f>
        <v>203.3346012</v>
      </c>
      <c r="U33" s="15">
        <f>(I33*46/21.927)*'Flow rate'!$H$5/(1000*3600)</f>
        <v>160.8825939</v>
      </c>
      <c r="V33" s="15">
        <f>(J33*46/21.927)*'Flow rate'!$I$5/(1000*3600)</f>
        <v>178.9978732</v>
      </c>
      <c r="W33" s="34"/>
    </row>
    <row r="34" ht="15.75" customHeight="1">
      <c r="A34" s="16"/>
      <c r="B34" s="9" t="s">
        <v>20</v>
      </c>
      <c r="C34" s="35">
        <v>314.0</v>
      </c>
      <c r="D34" s="35">
        <v>277.0</v>
      </c>
      <c r="E34" s="35">
        <v>314.0</v>
      </c>
      <c r="F34" s="35">
        <v>278.0</v>
      </c>
      <c r="G34" s="35">
        <v>292.0</v>
      </c>
      <c r="H34" s="35">
        <v>254.0</v>
      </c>
      <c r="I34" s="35">
        <v>208.0</v>
      </c>
      <c r="J34" s="35">
        <v>198.0</v>
      </c>
      <c r="K34" s="34"/>
      <c r="L34" s="33"/>
      <c r="M34" s="16"/>
      <c r="N34" s="9" t="s">
        <v>20</v>
      </c>
      <c r="O34" s="15">
        <f>(C34*46/21.927)*'Flow rate'!$B$5/(1000*3600)</f>
        <v>257.5570548</v>
      </c>
      <c r="P34" s="15">
        <f>(D34*46/21.927)*'Flow rate'!$C$5/(1000*3600)</f>
        <v>223.9842672</v>
      </c>
      <c r="Q34" s="15">
        <f>(E34*46/21.927)*'Flow rate'!$D$5/(1000*3600)</f>
        <v>227.769045</v>
      </c>
      <c r="R34" s="15">
        <f>(F34*46/21.927)*'Flow rate'!$E$5/(1000*3600)</f>
        <v>198.8511384</v>
      </c>
      <c r="S34" s="15">
        <f>(G34*46/21.927)*'Flow rate'!$F$5/(1000*3600)</f>
        <v>201.1976185</v>
      </c>
      <c r="T34" s="15">
        <f>(H34*46/21.927)*'Flow rate'!$G$5/(1000*3600)</f>
        <v>187.1267706</v>
      </c>
      <c r="U34" s="15">
        <f>(I34*46/21.927)*'Flow rate'!$H$5/(1000*3600)</f>
        <v>162.4445608</v>
      </c>
      <c r="V34" s="15">
        <f>(J34*46/21.927)*'Flow rate'!$I$5/(1000*3600)</f>
        <v>161.8336936</v>
      </c>
      <c r="W34" s="34"/>
    </row>
    <row r="35" ht="15.75" customHeight="1">
      <c r="A35" s="16"/>
      <c r="B35" s="9" t="s">
        <v>21</v>
      </c>
      <c r="C35" s="37">
        <v>346.0</v>
      </c>
      <c r="D35" s="37">
        <v>311.0</v>
      </c>
      <c r="E35" s="37">
        <v>346.0</v>
      </c>
      <c r="F35" s="37">
        <v>258.0</v>
      </c>
      <c r="G35" s="37">
        <v>288.0</v>
      </c>
      <c r="H35" s="37">
        <v>264.0</v>
      </c>
      <c r="I35" s="37">
        <v>211.0</v>
      </c>
      <c r="J35" s="37">
        <v>186.0</v>
      </c>
      <c r="K35" s="34"/>
      <c r="L35" s="33"/>
      <c r="M35" s="16"/>
      <c r="N35" s="9" t="s">
        <v>21</v>
      </c>
      <c r="O35" s="15">
        <f>(C35*46/21.927)*'Flow rate'!$B$5/(1000*3600)</f>
        <v>283.8049076</v>
      </c>
      <c r="P35" s="15">
        <f>(D35*46/21.927)*'Flow rate'!$C$5/(1000*3600)</f>
        <v>251.4769209</v>
      </c>
      <c r="Q35" s="15">
        <f>(E35*46/21.927)*'Flow rate'!$D$5/(1000*3600)</f>
        <v>250.981177</v>
      </c>
      <c r="R35" s="15">
        <f>(F35*46/21.927)*'Flow rate'!$E$5/(1000*3600)</f>
        <v>184.5453012</v>
      </c>
      <c r="S35" s="15">
        <f>(G35*46/21.927)*'Flow rate'!$F$5/(1000*3600)</f>
        <v>198.4414868</v>
      </c>
      <c r="T35" s="15">
        <f>(H35*46/21.927)*'Flow rate'!$G$5/(1000*3600)</f>
        <v>194.4939663</v>
      </c>
      <c r="U35" s="15">
        <f>(I35*46/21.927)*'Flow rate'!$H$5/(1000*3600)</f>
        <v>164.7875112</v>
      </c>
      <c r="V35" s="15">
        <f>(J35*46/21.927)*'Flow rate'!$I$5/(1000*3600)</f>
        <v>152.025591</v>
      </c>
      <c r="W35" s="34"/>
    </row>
    <row r="36" ht="15.75" customHeight="1">
      <c r="A36" s="16"/>
      <c r="B36" s="9" t="s">
        <v>22</v>
      </c>
      <c r="C36" s="37">
        <v>309.0</v>
      </c>
      <c r="D36" s="37">
        <v>321.0</v>
      </c>
      <c r="E36" s="37">
        <v>277.0</v>
      </c>
      <c r="F36" s="37">
        <v>286.0</v>
      </c>
      <c r="G36" s="37">
        <v>318.0</v>
      </c>
      <c r="H36" s="37">
        <v>283.0</v>
      </c>
      <c r="I36" s="37">
        <v>223.0</v>
      </c>
      <c r="J36" s="37">
        <v>201.0</v>
      </c>
      <c r="K36" s="34"/>
      <c r="L36" s="33"/>
      <c r="M36" s="16"/>
      <c r="N36" s="9" t="s">
        <v>22</v>
      </c>
      <c r="O36" s="15">
        <f>(C36*46/21.927)*'Flow rate'!$B$5/(1000*3600)</f>
        <v>253.4558279</v>
      </c>
      <c r="P36" s="15">
        <f>(D36*46/21.927)*'Flow rate'!$C$5/(1000*3600)</f>
        <v>259.5629955</v>
      </c>
      <c r="Q36" s="15">
        <f>(E36*46/21.927)*'Flow rate'!$D$5/(1000*3600)</f>
        <v>200.9300174</v>
      </c>
      <c r="R36" s="15">
        <f>(F36*46/21.927)*'Flow rate'!$E$5/(1000*3600)</f>
        <v>204.5734734</v>
      </c>
      <c r="S36" s="15">
        <f>(G36*46/21.927)*'Flow rate'!$F$5/(1000*3600)</f>
        <v>219.112475</v>
      </c>
      <c r="T36" s="15">
        <f>(H36*46/21.927)*'Flow rate'!$G$5/(1000*3600)</f>
        <v>208.4916382</v>
      </c>
      <c r="U36" s="15">
        <f>(I36*46/21.927)*'Flow rate'!$H$5/(1000*3600)</f>
        <v>174.1593128</v>
      </c>
      <c r="V36" s="15">
        <f>(J36*46/21.927)*'Flow rate'!$I$5/(1000*3600)</f>
        <v>164.2857193</v>
      </c>
      <c r="W36" s="34"/>
    </row>
    <row r="37" ht="15.75" customHeight="1">
      <c r="A37" s="16"/>
      <c r="B37" s="9" t="s">
        <v>23</v>
      </c>
      <c r="C37" s="35">
        <v>328.0</v>
      </c>
      <c r="D37" s="35">
        <v>342.0</v>
      </c>
      <c r="E37" s="35">
        <v>328.0</v>
      </c>
      <c r="F37" s="35">
        <v>285.0</v>
      </c>
      <c r="G37" s="35">
        <v>303.0</v>
      </c>
      <c r="H37" s="35">
        <v>272.0</v>
      </c>
      <c r="I37" s="35">
        <v>237.0</v>
      </c>
      <c r="J37" s="35">
        <v>229.0</v>
      </c>
      <c r="K37" s="34"/>
      <c r="L37" s="33"/>
      <c r="M37" s="16"/>
      <c r="N37" s="9" t="s">
        <v>23</v>
      </c>
      <c r="O37" s="15">
        <f>(C37*46/21.927)*'Flow rate'!$B$5/(1000*3600)</f>
        <v>269.0404904</v>
      </c>
      <c r="P37" s="15">
        <f>(D37*46/21.927)*'Flow rate'!$C$5/(1000*3600)</f>
        <v>276.5437522</v>
      </c>
      <c r="Q37" s="15">
        <f>(E37*46/21.927)*'Flow rate'!$D$5/(1000*3600)</f>
        <v>237.9243527</v>
      </c>
      <c r="R37" s="15">
        <f>(F37*46/21.927)*'Flow rate'!$E$5/(1000*3600)</f>
        <v>203.8581815</v>
      </c>
      <c r="S37" s="15">
        <f>(G37*46/21.927)*'Flow rate'!$F$5/(1000*3600)</f>
        <v>208.7769809</v>
      </c>
      <c r="T37" s="15">
        <f>(H37*46/21.927)*'Flow rate'!$G$5/(1000*3600)</f>
        <v>200.3877229</v>
      </c>
      <c r="U37" s="15">
        <f>(I37*46/21.927)*'Flow rate'!$H$5/(1000*3600)</f>
        <v>185.0930813</v>
      </c>
      <c r="V37" s="15">
        <f>(J37*46/21.927)*'Flow rate'!$I$5/(1000*3600)</f>
        <v>187.1712921</v>
      </c>
      <c r="W37" s="34"/>
    </row>
    <row r="38" ht="15.75" customHeight="1">
      <c r="A38" s="16"/>
      <c r="B38" s="9" t="s">
        <v>24</v>
      </c>
      <c r="C38" s="36">
        <v>316.0</v>
      </c>
      <c r="D38" s="36">
        <v>330.0</v>
      </c>
      <c r="E38" s="36">
        <v>311.0</v>
      </c>
      <c r="F38" s="36">
        <v>311.0</v>
      </c>
      <c r="G38" s="36">
        <v>306.0</v>
      </c>
      <c r="H38" s="36">
        <v>273.0</v>
      </c>
      <c r="I38" s="36">
        <v>268.0</v>
      </c>
      <c r="J38" s="36">
        <v>254.0</v>
      </c>
      <c r="K38" s="34"/>
      <c r="L38" s="33"/>
      <c r="M38" s="16"/>
      <c r="N38" s="9" t="s">
        <v>24</v>
      </c>
      <c r="O38" s="15">
        <f>(C38*46/21.927)*'Flow rate'!$B$5/(1000*3600)</f>
        <v>259.1975456</v>
      </c>
      <c r="P38" s="15">
        <f>(D38*46/21.927)*'Flow rate'!$C$5/(1000*3600)</f>
        <v>266.8404627</v>
      </c>
      <c r="Q38" s="15">
        <f>(E38*46/21.927)*'Flow rate'!$D$5/(1000*3600)</f>
        <v>225.5929076</v>
      </c>
      <c r="R38" s="15">
        <f>(F38*46/21.927)*'Flow rate'!$E$5/(1000*3600)</f>
        <v>222.45577</v>
      </c>
      <c r="S38" s="15">
        <f>(G38*46/21.927)*'Flow rate'!$F$5/(1000*3600)</f>
        <v>210.8440797</v>
      </c>
      <c r="T38" s="15">
        <f>(H38*46/21.927)*'Flow rate'!$G$5/(1000*3600)</f>
        <v>201.1244425</v>
      </c>
      <c r="U38" s="15">
        <f>(I38*46/21.927)*'Flow rate'!$H$5/(1000*3600)</f>
        <v>209.3035687</v>
      </c>
      <c r="V38" s="15">
        <f>(J38*46/21.927)*'Flow rate'!$I$5/(1000*3600)</f>
        <v>207.6048393</v>
      </c>
      <c r="W38" s="34"/>
    </row>
    <row r="39" ht="15.75" customHeight="1">
      <c r="A39" s="23"/>
      <c r="B39" s="9" t="s">
        <v>25</v>
      </c>
      <c r="C39" s="35">
        <v>287.0</v>
      </c>
      <c r="D39" s="35">
        <v>252.0</v>
      </c>
      <c r="E39" s="35">
        <v>317.0</v>
      </c>
      <c r="F39" s="35">
        <v>329.0</v>
      </c>
      <c r="G39" s="35">
        <v>304.0</v>
      </c>
      <c r="H39" s="35">
        <v>291.0</v>
      </c>
      <c r="I39" s="35">
        <v>271.0</v>
      </c>
      <c r="J39" s="35">
        <v>256.0</v>
      </c>
      <c r="K39" s="34"/>
      <c r="L39" s="33"/>
      <c r="M39" s="23"/>
      <c r="N39" s="9" t="s">
        <v>25</v>
      </c>
      <c r="O39" s="15">
        <f>(C39*46/21.927)*'Flow rate'!$B$5/(1000*3600)</f>
        <v>235.4104291</v>
      </c>
      <c r="P39" s="15">
        <f>(D39*46/21.927)*'Flow rate'!$C$5/(1000*3600)</f>
        <v>203.7690806</v>
      </c>
      <c r="Q39" s="15">
        <f>(E39*46/21.927)*'Flow rate'!$D$5/(1000*3600)</f>
        <v>229.9451824</v>
      </c>
      <c r="R39" s="15">
        <f>(F39*46/21.927)*'Flow rate'!$E$5/(1000*3600)</f>
        <v>235.3310236</v>
      </c>
      <c r="S39" s="15">
        <f>(G39*46/21.927)*'Flow rate'!$F$5/(1000*3600)</f>
        <v>209.4660138</v>
      </c>
      <c r="T39" s="15">
        <f>(H39*46/21.927)*'Flow rate'!$G$5/(1000*3600)</f>
        <v>214.3853947</v>
      </c>
      <c r="U39" s="15">
        <f>(I39*46/21.927)*'Flow rate'!$H$5/(1000*3600)</f>
        <v>211.6465191</v>
      </c>
      <c r="V39" s="15">
        <f>(J39*46/21.927)*'Flow rate'!$I$5/(1000*3600)</f>
        <v>209.2395231</v>
      </c>
      <c r="W39" s="34"/>
    </row>
    <row r="40" ht="15.75" customHeight="1">
      <c r="A40" s="10">
        <v>2555.0</v>
      </c>
      <c r="B40" s="9" t="s">
        <v>13</v>
      </c>
      <c r="C40" s="12">
        <v>253.0</v>
      </c>
      <c r="D40" s="12">
        <v>336.0</v>
      </c>
      <c r="E40" s="12">
        <v>315.0</v>
      </c>
      <c r="F40" s="12">
        <v>294.0</v>
      </c>
      <c r="G40" s="12">
        <v>299.0</v>
      </c>
      <c r="H40" s="12">
        <v>253.0</v>
      </c>
      <c r="I40" s="12">
        <v>242.0</v>
      </c>
      <c r="J40" s="12">
        <v>215.0</v>
      </c>
      <c r="K40" s="34"/>
      <c r="L40" s="33"/>
      <c r="M40" s="10">
        <v>2555.0</v>
      </c>
      <c r="N40" s="9" t="s">
        <v>13</v>
      </c>
      <c r="O40" s="15">
        <f>(C40*46/21.927)*'Flow rate'!$B$6/(1000*3600)</f>
        <v>203.8052094</v>
      </c>
      <c r="P40" s="15">
        <f>(D40*46/21.927)*'Flow rate'!$C$6/(1000*3600)</f>
        <v>281.014693</v>
      </c>
      <c r="Q40" s="15">
        <f>(E40*46/21.927)*'Flow rate'!$D$6/(1000*3600)</f>
        <v>191.5930839</v>
      </c>
      <c r="R40" s="15">
        <f>(F40*46/21.927)*'Flow rate'!$E$6/(1000*3600)</f>
        <v>188.2770678</v>
      </c>
      <c r="S40" s="15">
        <f>(G40*46/21.927)*'Flow rate'!$F$6/(1000*3600)</f>
        <v>199.2288955</v>
      </c>
      <c r="T40" s="15">
        <f>(H40*46/21.927)*'Flow rate'!$G$6/(1000*3600)</f>
        <v>180.311214</v>
      </c>
      <c r="U40" s="15">
        <f>(I40*46/21.927)*'Flow rate'!$H$6/(1000*3600)</f>
        <v>207.8930319</v>
      </c>
      <c r="V40" s="15">
        <f>(J40*46/21.927)*'Flow rate'!$I$6/(1000*3600)</f>
        <v>179.7425298</v>
      </c>
      <c r="W40" s="34"/>
    </row>
    <row r="41" ht="15.75" customHeight="1">
      <c r="A41" s="16"/>
      <c r="B41" s="9" t="s">
        <v>14</v>
      </c>
      <c r="C41" s="35">
        <v>280.0</v>
      </c>
      <c r="D41" s="35">
        <v>312.0</v>
      </c>
      <c r="E41" s="35">
        <v>314.0</v>
      </c>
      <c r="F41" s="35">
        <v>323.0</v>
      </c>
      <c r="G41" s="35">
        <v>293.0</v>
      </c>
      <c r="H41" s="35">
        <v>257.0</v>
      </c>
      <c r="I41" s="35">
        <v>247.0</v>
      </c>
      <c r="J41" s="35">
        <v>221.0</v>
      </c>
      <c r="K41" s="34"/>
      <c r="L41" s="33"/>
      <c r="M41" s="16"/>
      <c r="N41" s="9" t="s">
        <v>14</v>
      </c>
      <c r="O41" s="15">
        <f>(C41*46/21.927)*'Flow rate'!$B$6/(1000*3600)</f>
        <v>225.5551725</v>
      </c>
      <c r="P41" s="15">
        <f>(D41*46/21.927)*'Flow rate'!$C$6/(1000*3600)</f>
        <v>260.9422149</v>
      </c>
      <c r="Q41" s="15">
        <f>(E41*46/21.927)*'Flow rate'!$D$6/(1000*3600)</f>
        <v>190.9848519</v>
      </c>
      <c r="R41" s="15">
        <f>(F41*46/21.927)*'Flow rate'!$E$6/(1000*3600)</f>
        <v>206.8486154</v>
      </c>
      <c r="S41" s="15">
        <f>(G41*46/21.927)*'Flow rate'!$F$6/(1000*3600)</f>
        <v>195.2309913</v>
      </c>
      <c r="T41" s="15">
        <f>(H41*46/21.927)*'Flow rate'!$G$6/(1000*3600)</f>
        <v>183.1619842</v>
      </c>
      <c r="U41" s="15">
        <f>(I41*46/21.927)*'Flow rate'!$H$6/(1000*3600)</f>
        <v>212.1883425</v>
      </c>
      <c r="V41" s="15">
        <f>(J41*46/21.927)*'Flow rate'!$I$6/(1000*3600)</f>
        <v>184.7586004</v>
      </c>
      <c r="W41" s="34"/>
    </row>
    <row r="42" ht="15.75" customHeight="1">
      <c r="A42" s="16"/>
      <c r="B42" s="9" t="s">
        <v>16</v>
      </c>
      <c r="C42" s="35">
        <v>280.0</v>
      </c>
      <c r="D42" s="35">
        <v>311.0</v>
      </c>
      <c r="E42" s="35">
        <v>312.0</v>
      </c>
      <c r="F42" s="35">
        <v>310.0</v>
      </c>
      <c r="G42" s="35">
        <v>295.0</v>
      </c>
      <c r="H42" s="35">
        <v>271.0</v>
      </c>
      <c r="I42" s="35">
        <v>227.0</v>
      </c>
      <c r="J42" s="35">
        <v>217.0</v>
      </c>
      <c r="K42" s="34"/>
      <c r="L42" s="33"/>
      <c r="M42" s="16"/>
      <c r="N42" s="9" t="s">
        <v>16</v>
      </c>
      <c r="O42" s="15">
        <f>(C42*46/21.927)*'Flow rate'!$B$6/(1000*3600)</f>
        <v>225.5551725</v>
      </c>
      <c r="P42" s="15">
        <f>(D42*46/21.927)*'Flow rate'!$C$6/(1000*3600)</f>
        <v>260.1058617</v>
      </c>
      <c r="Q42" s="15">
        <f>(E42*46/21.927)*'Flow rate'!$D$6/(1000*3600)</f>
        <v>189.7683878</v>
      </c>
      <c r="R42" s="15">
        <f>(F42*46/21.927)*'Flow rate'!$E$6/(1000*3600)</f>
        <v>198.5234389</v>
      </c>
      <c r="S42" s="15">
        <f>(G42*46/21.927)*'Flow rate'!$F$6/(1000*3600)</f>
        <v>196.563626</v>
      </c>
      <c r="T42" s="15">
        <f>(H42*46/21.927)*'Flow rate'!$G$6/(1000*3600)</f>
        <v>193.1396798</v>
      </c>
      <c r="U42" s="15">
        <f>(I42*46/21.927)*'Flow rate'!$H$6/(1000*3600)</f>
        <v>195.0071002</v>
      </c>
      <c r="V42" s="15">
        <f>(J42*46/21.927)*'Flow rate'!$I$6/(1000*3600)</f>
        <v>181.4145533</v>
      </c>
      <c r="W42" s="34"/>
    </row>
    <row r="43" ht="15.75" customHeight="1">
      <c r="A43" s="16"/>
      <c r="B43" s="9" t="s">
        <v>17</v>
      </c>
      <c r="C43" s="17">
        <v>271.0</v>
      </c>
      <c r="D43" s="17">
        <v>281.0</v>
      </c>
      <c r="E43" s="17">
        <v>304.0</v>
      </c>
      <c r="F43" s="17">
        <v>316.0</v>
      </c>
      <c r="G43" s="17">
        <v>278.0</v>
      </c>
      <c r="H43" s="17">
        <v>249.0</v>
      </c>
      <c r="I43" s="17">
        <v>242.0</v>
      </c>
      <c r="J43" s="17">
        <v>242.0</v>
      </c>
      <c r="K43" s="34"/>
      <c r="L43" s="33"/>
      <c r="M43" s="16"/>
      <c r="N43" s="9" t="s">
        <v>17</v>
      </c>
      <c r="O43" s="15">
        <f>(C43*46/21.927)*'Flow rate'!$B$6/(1000*3600)</f>
        <v>218.3051848</v>
      </c>
      <c r="P43" s="15">
        <f>(D43*46/21.927)*'Flow rate'!$C$6/(1000*3600)</f>
        <v>235.0152641</v>
      </c>
      <c r="Q43" s="15">
        <f>(E43*46/21.927)*'Flow rate'!$D$6/(1000*3600)</f>
        <v>184.9025317</v>
      </c>
      <c r="R43" s="15">
        <f>(F43*46/21.927)*'Flow rate'!$E$6/(1000*3600)</f>
        <v>202.365828</v>
      </c>
      <c r="S43" s="15">
        <f>(G43*46/21.927)*'Flow rate'!$F$6/(1000*3600)</f>
        <v>185.2362306</v>
      </c>
      <c r="T43" s="15">
        <f>(H43*46/21.927)*'Flow rate'!$G$6/(1000*3600)</f>
        <v>177.4604438</v>
      </c>
      <c r="U43" s="15">
        <f>(I43*46/21.927)*'Flow rate'!$H$6/(1000*3600)</f>
        <v>207.8930319</v>
      </c>
      <c r="V43" s="15">
        <f>(J43*46/21.927)*'Flow rate'!$I$6/(1000*3600)</f>
        <v>202.3148474</v>
      </c>
      <c r="W43" s="34"/>
    </row>
    <row r="44" ht="15.75" customHeight="1">
      <c r="A44" s="16"/>
      <c r="B44" s="9" t="s">
        <v>18</v>
      </c>
      <c r="C44" s="17">
        <v>270.0</v>
      </c>
      <c r="D44" s="17">
        <v>284.0</v>
      </c>
      <c r="E44" s="17">
        <v>299.0</v>
      </c>
      <c r="F44" s="17">
        <v>307.0</v>
      </c>
      <c r="G44" s="17">
        <v>265.0</v>
      </c>
      <c r="H44" s="17">
        <v>239.0</v>
      </c>
      <c r="I44" s="17">
        <v>242.0</v>
      </c>
      <c r="J44" s="17">
        <v>223.0</v>
      </c>
      <c r="K44" s="34"/>
      <c r="L44" s="33"/>
      <c r="M44" s="16"/>
      <c r="N44" s="9" t="s">
        <v>18</v>
      </c>
      <c r="O44" s="15">
        <f>(C44*46/21.927)*'Flow rate'!$B$6/(1000*3600)</f>
        <v>217.4996306</v>
      </c>
      <c r="P44" s="15">
        <f>(D44*46/21.927)*'Flow rate'!$C$6/(1000*3600)</f>
        <v>237.5243238</v>
      </c>
      <c r="Q44" s="15">
        <f>(E44*46/21.927)*'Flow rate'!$D$6/(1000*3600)</f>
        <v>181.8613717</v>
      </c>
      <c r="R44" s="15">
        <f>(F44*46/21.927)*'Flow rate'!$E$6/(1000*3600)</f>
        <v>196.6022443</v>
      </c>
      <c r="S44" s="15">
        <f>(G44*46/21.927)*'Flow rate'!$F$6/(1000*3600)</f>
        <v>176.5741047</v>
      </c>
      <c r="T44" s="15">
        <f>(H44*46/21.927)*'Flow rate'!$G$6/(1000*3600)</f>
        <v>170.3335184</v>
      </c>
      <c r="U44" s="15">
        <f>(I44*46/21.927)*'Flow rate'!$H$6/(1000*3600)</f>
        <v>207.8930319</v>
      </c>
      <c r="V44" s="15">
        <f>(J44*46/21.927)*'Flow rate'!$I$6/(1000*3600)</f>
        <v>186.4306239</v>
      </c>
      <c r="W44" s="34"/>
    </row>
    <row r="45" ht="15.75" customHeight="1">
      <c r="A45" s="16"/>
      <c r="B45" s="9" t="s">
        <v>19</v>
      </c>
      <c r="C45" s="12">
        <v>272.0</v>
      </c>
      <c r="D45" s="12">
        <v>275.0</v>
      </c>
      <c r="E45" s="12">
        <v>296.0</v>
      </c>
      <c r="F45" s="12">
        <v>301.0</v>
      </c>
      <c r="G45" s="12">
        <v>253.0</v>
      </c>
      <c r="H45" s="12">
        <v>244.0</v>
      </c>
      <c r="I45" s="12">
        <v>251.0</v>
      </c>
      <c r="J45" s="12">
        <v>236.0</v>
      </c>
      <c r="K45" s="34"/>
      <c r="L45" s="33"/>
      <c r="M45" s="16"/>
      <c r="N45" s="9" t="s">
        <v>19</v>
      </c>
      <c r="O45" s="15">
        <f>(C45*46/21.927)*'Flow rate'!$B$6/(1000*3600)</f>
        <v>219.110739</v>
      </c>
      <c r="P45" s="15">
        <f>(D45*46/21.927)*'Flow rate'!$C$6/(1000*3600)</f>
        <v>229.9971446</v>
      </c>
      <c r="Q45" s="15">
        <f>(E45*46/21.927)*'Flow rate'!$D$6/(1000*3600)</f>
        <v>180.0366756</v>
      </c>
      <c r="R45" s="15">
        <f>(F45*46/21.927)*'Flow rate'!$E$6/(1000*3600)</f>
        <v>192.7598552</v>
      </c>
      <c r="S45" s="15">
        <f>(G45*46/21.927)*'Flow rate'!$F$6/(1000*3600)</f>
        <v>168.5782962</v>
      </c>
      <c r="T45" s="15">
        <f>(H45*46/21.927)*'Flow rate'!$G$6/(1000*3600)</f>
        <v>173.8969811</v>
      </c>
      <c r="U45" s="15">
        <f>(I45*46/21.927)*'Flow rate'!$H$6/(1000*3600)</f>
        <v>215.6245909</v>
      </c>
      <c r="V45" s="15">
        <f>(J45*46/21.927)*'Flow rate'!$I$6/(1000*3600)</f>
        <v>197.2987769</v>
      </c>
      <c r="W45" s="34"/>
    </row>
    <row r="46" ht="15.75" customHeight="1">
      <c r="A46" s="16"/>
      <c r="B46" s="9" t="s">
        <v>20</v>
      </c>
      <c r="C46" s="12">
        <v>200.08705575930054</v>
      </c>
      <c r="D46" s="12">
        <v>278.0159946604248</v>
      </c>
      <c r="E46" s="12">
        <v>266.63436085116194</v>
      </c>
      <c r="F46" s="12">
        <v>316.8385526806836</v>
      </c>
      <c r="G46" s="12">
        <v>275.79272774493654</v>
      </c>
      <c r="H46" s="12">
        <v>253.36006078700942</v>
      </c>
      <c r="I46" s="12">
        <v>239.87151901161388</v>
      </c>
      <c r="J46" s="12">
        <v>232.87206347965912</v>
      </c>
      <c r="K46" s="34"/>
      <c r="L46" s="33"/>
      <c r="M46" s="16"/>
      <c r="N46" s="9" t="s">
        <v>20</v>
      </c>
      <c r="O46" s="15">
        <f>(C46*46/21.927)*'Flow rate'!$B$6/(1000*3600)</f>
        <v>161.1809656</v>
      </c>
      <c r="P46" s="15">
        <f>(D46*46/21.927)*'Flow rate'!$C$6/(1000*3600)</f>
        <v>232.5195815</v>
      </c>
      <c r="Q46" s="15">
        <f>(E46*46/21.927)*'Flow rate'!$D$6/(1000*3600)</f>
        <v>162.1755538</v>
      </c>
      <c r="R46" s="15">
        <f>(F46*46/21.927)*'Flow rate'!$E$6/(1000*3600)</f>
        <v>202.9028356</v>
      </c>
      <c r="S46" s="15">
        <f>(G46*46/21.927)*'Flow rate'!$F$6/(1000*3600)</f>
        <v>183.7654868</v>
      </c>
      <c r="T46" s="15">
        <f>(H46*46/21.927)*'Flow rate'!$G$6/(1000*3600)</f>
        <v>180.5678266</v>
      </c>
      <c r="U46" s="15">
        <f>(I46*46/21.927)*'Flow rate'!$H$6/(1000*3600)</f>
        <v>206.0645345</v>
      </c>
      <c r="V46" s="15">
        <f>(J46*46/21.927)*'Flow rate'!$I$6/(1000*3600)</f>
        <v>194.6837851</v>
      </c>
      <c r="W46" s="34"/>
    </row>
    <row r="47" ht="15.75" customHeight="1">
      <c r="A47" s="16"/>
      <c r="B47" s="9" t="s">
        <v>21</v>
      </c>
      <c r="C47" s="37">
        <v>273.0</v>
      </c>
      <c r="D47" s="37">
        <v>298.0</v>
      </c>
      <c r="E47" s="37">
        <v>315.0</v>
      </c>
      <c r="F47" s="37">
        <v>330.0</v>
      </c>
      <c r="G47" s="37">
        <v>285.0</v>
      </c>
      <c r="H47" s="37">
        <v>252.0</v>
      </c>
      <c r="I47" s="37">
        <v>239.0</v>
      </c>
      <c r="J47" s="37">
        <v>212.0</v>
      </c>
      <c r="K47" s="34"/>
      <c r="L47" s="33"/>
      <c r="M47" s="16"/>
      <c r="N47" s="9" t="s">
        <v>21</v>
      </c>
      <c r="O47" s="15">
        <f>(C47*46/21.927)*'Flow rate'!$B$6/(1000*3600)</f>
        <v>219.9162932</v>
      </c>
      <c r="P47" s="15">
        <f>(D47*46/21.927)*'Flow rate'!$C$6/(1000*3600)</f>
        <v>249.2332694</v>
      </c>
      <c r="Q47" s="15">
        <f>(E47*46/21.927)*'Flow rate'!$D$6/(1000*3600)</f>
        <v>191.5930839</v>
      </c>
      <c r="R47" s="15">
        <f>(F47*46/21.927)*'Flow rate'!$E$6/(1000*3600)</f>
        <v>211.3314027</v>
      </c>
      <c r="S47" s="15">
        <f>(G47*46/21.927)*'Flow rate'!$F$6/(1000*3600)</f>
        <v>189.9004523</v>
      </c>
      <c r="T47" s="15">
        <f>(H47*46/21.927)*'Flow rate'!$G$6/(1000*3600)</f>
        <v>179.5985215</v>
      </c>
      <c r="U47" s="15">
        <f>(I47*46/21.927)*'Flow rate'!$H$6/(1000*3600)</f>
        <v>205.3158455</v>
      </c>
      <c r="V47" s="15">
        <f>(J47*46/21.927)*'Flow rate'!$I$6/(1000*3600)</f>
        <v>177.2344945</v>
      </c>
      <c r="W47" s="34"/>
    </row>
    <row r="48" ht="15.75" customHeight="1">
      <c r="A48" s="16"/>
      <c r="B48" s="9" t="s">
        <v>22</v>
      </c>
      <c r="C48" s="37">
        <v>318.0</v>
      </c>
      <c r="D48" s="37">
        <v>308.0</v>
      </c>
      <c r="E48" s="37">
        <v>331.0</v>
      </c>
      <c r="F48" s="37">
        <v>338.0</v>
      </c>
      <c r="G48" s="37">
        <v>301.0</v>
      </c>
      <c r="H48" s="37">
        <v>244.0</v>
      </c>
      <c r="I48" s="37">
        <v>264.0</v>
      </c>
      <c r="J48" s="37">
        <v>237.0</v>
      </c>
      <c r="K48" s="34"/>
      <c r="L48" s="33"/>
      <c r="M48" s="16"/>
      <c r="N48" s="9" t="s">
        <v>22</v>
      </c>
      <c r="O48" s="15">
        <f>(C48*46/21.927)*'Flow rate'!$B$6/(1000*3600)</f>
        <v>256.1662316</v>
      </c>
      <c r="P48" s="15">
        <f>(D48*46/21.927)*'Flow rate'!$C$6/(1000*3600)</f>
        <v>257.5968019</v>
      </c>
      <c r="Q48" s="15">
        <f>(E48*46/21.927)*'Flow rate'!$D$6/(1000*3600)</f>
        <v>201.3247961</v>
      </c>
      <c r="R48" s="15">
        <f>(F48*46/21.927)*'Flow rate'!$E$6/(1000*3600)</f>
        <v>216.4545882</v>
      </c>
      <c r="S48" s="15">
        <f>(G48*46/21.927)*'Flow rate'!$F$6/(1000*3600)</f>
        <v>200.5615303</v>
      </c>
      <c r="T48" s="15">
        <f>(H48*46/21.927)*'Flow rate'!$G$6/(1000*3600)</f>
        <v>173.8969811</v>
      </c>
      <c r="U48" s="15">
        <f>(I48*46/21.927)*'Flow rate'!$H$6/(1000*3600)</f>
        <v>226.7923984</v>
      </c>
      <c r="V48" s="15">
        <f>(J48*46/21.927)*'Flow rate'!$I$6/(1000*3600)</f>
        <v>198.1347886</v>
      </c>
      <c r="W48" s="34"/>
    </row>
    <row r="49" ht="15.75" customHeight="1">
      <c r="A49" s="16"/>
      <c r="B49" s="9" t="s">
        <v>23</v>
      </c>
      <c r="C49" s="12">
        <v>277.87788134404667</v>
      </c>
      <c r="D49" s="12">
        <v>295.3586493498349</v>
      </c>
      <c r="E49" s="12">
        <v>338.417681182929</v>
      </c>
      <c r="F49" s="12">
        <v>336.95943328044916</v>
      </c>
      <c r="G49" s="12">
        <v>305.9214617792319</v>
      </c>
      <c r="H49" s="12">
        <v>264.13033322464105</v>
      </c>
      <c r="I49" s="12">
        <v>275.6040019312874</v>
      </c>
      <c r="J49" s="12">
        <v>268.0342855518259</v>
      </c>
      <c r="K49" s="34"/>
      <c r="L49" s="33"/>
      <c r="M49" s="16"/>
      <c r="N49" s="9" t="s">
        <v>23</v>
      </c>
      <c r="O49" s="15">
        <f>(C49*46/21.927)*'Flow rate'!$B$6/(1000*3600)</f>
        <v>223.8456909</v>
      </c>
      <c r="P49" s="15">
        <f>(D49*46/21.927)*'Flow rate'!$C$6/(1000*3600)</f>
        <v>247.0241672</v>
      </c>
      <c r="Q49" s="15">
        <f>(E49*46/21.927)*'Flow rate'!$D$6/(1000*3600)</f>
        <v>205.8364672</v>
      </c>
      <c r="R49" s="15">
        <f>(F49*46/21.927)*'Flow rate'!$E$6/(1000*3600)</f>
        <v>215.7882112</v>
      </c>
      <c r="S49" s="15">
        <f>(G49*46/21.927)*'Flow rate'!$F$6/(1000*3600)</f>
        <v>203.8407858</v>
      </c>
      <c r="T49" s="15">
        <f>(H49*46/21.927)*'Flow rate'!$G$6/(1000*3600)</f>
        <v>188.2437195</v>
      </c>
      <c r="U49" s="15">
        <f>(I49*46/21.927)*'Flow rate'!$H$6/(1000*3600)</f>
        <v>236.7609569</v>
      </c>
      <c r="V49" s="15">
        <f>(J49*46/21.927)*'Flow rate'!$I$6/(1000*3600)</f>
        <v>224.0798165</v>
      </c>
      <c r="W49" s="34"/>
    </row>
    <row r="50" ht="15.75" customHeight="1">
      <c r="A50" s="16"/>
      <c r="B50" s="9" t="s">
        <v>24</v>
      </c>
      <c r="C50" s="12">
        <v>229.38274081556577</v>
      </c>
      <c r="D50" s="12">
        <v>280.0048611909793</v>
      </c>
      <c r="E50" s="12">
        <v>328.7926857772032</v>
      </c>
      <c r="F50" s="12">
        <v>331.60598631499033</v>
      </c>
      <c r="G50" s="12">
        <v>312.5299271900167</v>
      </c>
      <c r="H50" s="12">
        <v>300.53460520878394</v>
      </c>
      <c r="I50" s="12">
        <v>278.20759344054943</v>
      </c>
      <c r="J50" s="12">
        <v>272.3110614069764</v>
      </c>
      <c r="K50" s="38"/>
      <c r="L50" s="39"/>
      <c r="M50" s="16"/>
      <c r="N50" s="9" t="s">
        <v>24</v>
      </c>
      <c r="O50" s="15">
        <f>(C50*46/21.927)*'Flow rate'!$B$6/(1000*3600)</f>
        <v>184.7802274</v>
      </c>
      <c r="P50" s="15">
        <f>(D50*46/21.927)*'Flow rate'!$C$6/(1000*3600)</f>
        <v>234.1829765</v>
      </c>
      <c r="Q50" s="15">
        <f>(E50*46/21.927)*'Flow rate'!$D$6/(1000*3600)</f>
        <v>199.9822369</v>
      </c>
      <c r="R50" s="15">
        <f>(F50*46/21.927)*'Flow rate'!$E$6/(1000*3600)</f>
        <v>212.3598734</v>
      </c>
      <c r="S50" s="15">
        <f>(G50*46/21.927)*'Flow rate'!$F$6/(1000*3600)</f>
        <v>208.2441211</v>
      </c>
      <c r="T50" s="15">
        <f>(H50*46/21.927)*'Flow rate'!$G$6/(1000*3600)</f>
        <v>214.1887728</v>
      </c>
      <c r="U50" s="15">
        <f>(I50*46/21.927)*'Flow rate'!$H$6/(1000*3600)</f>
        <v>238.9976037</v>
      </c>
      <c r="V50" s="15">
        <f>(J50*46/21.927)*'Flow rate'!$I$6/(1000*3600)</f>
        <v>227.6552514</v>
      </c>
      <c r="W50" s="38"/>
    </row>
    <row r="51" ht="15.75" customHeight="1">
      <c r="A51" s="23"/>
      <c r="B51" s="9" t="s">
        <v>25</v>
      </c>
      <c r="C51" s="12">
        <v>289.0</v>
      </c>
      <c r="D51" s="12">
        <v>289.0</v>
      </c>
      <c r="E51" s="12">
        <v>349.0</v>
      </c>
      <c r="F51" s="12">
        <v>329.0</v>
      </c>
      <c r="G51" s="12">
        <v>312.0</v>
      </c>
      <c r="H51" s="12">
        <v>313.0</v>
      </c>
      <c r="I51" s="12">
        <v>291.0</v>
      </c>
      <c r="J51" s="12">
        <v>295.0</v>
      </c>
      <c r="K51" s="38"/>
      <c r="L51" s="39"/>
      <c r="M51" s="23"/>
      <c r="N51" s="9" t="s">
        <v>25</v>
      </c>
      <c r="O51" s="15">
        <f>(C51*46/21.927)*'Flow rate'!$B$6/(1000*3600)</f>
        <v>232.8051602</v>
      </c>
      <c r="P51" s="15">
        <f>(D51*46/21.927)*'Flow rate'!$C$6/(1000*3600)</f>
        <v>241.7060901</v>
      </c>
      <c r="Q51" s="15">
        <f>(E51*46/21.927)*'Flow rate'!$D$6/(1000*3600)</f>
        <v>212.2729723</v>
      </c>
      <c r="R51" s="15">
        <f>(F51*46/21.927)*'Flow rate'!$E$6/(1000*3600)</f>
        <v>210.6910045</v>
      </c>
      <c r="S51" s="15">
        <f>(G51*46/21.927)*'Flow rate'!$F$6/(1000*3600)</f>
        <v>207.8910214</v>
      </c>
      <c r="T51" s="15">
        <f>(H51*46/21.927)*'Flow rate'!$G$6/(1000*3600)</f>
        <v>223.0727667</v>
      </c>
      <c r="U51" s="15">
        <f>(I51*46/21.927)*'Flow rate'!$H$6/(1000*3600)</f>
        <v>249.9870755</v>
      </c>
      <c r="V51" s="15">
        <f>(J51*46/21.927)*'Flow rate'!$I$6/(1000*3600)</f>
        <v>246.6234711</v>
      </c>
      <c r="W51" s="38"/>
    </row>
    <row r="52" ht="15.75" customHeight="1">
      <c r="A52" s="10">
        <v>2556.0</v>
      </c>
      <c r="B52" s="9" t="s">
        <v>13</v>
      </c>
      <c r="C52" s="12">
        <v>270.0</v>
      </c>
      <c r="D52" s="12">
        <v>295.0</v>
      </c>
      <c r="E52" s="12">
        <v>317.0</v>
      </c>
      <c r="F52" s="12">
        <v>336.0</v>
      </c>
      <c r="G52" s="12">
        <v>273.0</v>
      </c>
      <c r="H52" s="12">
        <v>296.0</v>
      </c>
      <c r="I52" s="12">
        <v>270.0</v>
      </c>
      <c r="J52" s="12">
        <v>269.0</v>
      </c>
      <c r="K52" s="38"/>
      <c r="L52" s="39"/>
      <c r="M52" s="10">
        <v>2556.0</v>
      </c>
      <c r="N52" s="9" t="s">
        <v>13</v>
      </c>
      <c r="O52" s="15">
        <f>(C52*46/21.927)*'Flow rate'!$B$7/(1000*3600)</f>
        <v>218.81291</v>
      </c>
      <c r="P52" s="15">
        <f>(D52*46/21.927)*'Flow rate'!$C$7/(1000*3600)</f>
        <v>250.6480806</v>
      </c>
      <c r="Q52" s="15">
        <f>(E52*46/21.927)*'Flow rate'!$D$7/(1000*3600)</f>
        <v>248.3643139</v>
      </c>
      <c r="R52" s="15">
        <f>(F52*46/21.927)*'Flow rate'!$E$7/(1000*3600)</f>
        <v>256.0033375</v>
      </c>
      <c r="S52" s="15">
        <f>(G52*46/21.927)*'Flow rate'!$F$7/(1000*3600)</f>
        <v>204.6274479</v>
      </c>
      <c r="T52" s="15">
        <f>(H52*46/21.927)*'Flow rate'!$G$7/(1000*3600)</f>
        <v>222.2976373</v>
      </c>
      <c r="U52" s="15">
        <f>(I52*46/21.927)*'Flow rate'!$H$7/(1000*3600)</f>
        <v>177.6604716</v>
      </c>
      <c r="V52" s="15">
        <f>(J52*46/21.927)*'Flow rate'!$I$7/(1000*3600)</f>
        <v>175.5331976</v>
      </c>
      <c r="W52" s="38"/>
    </row>
    <row r="53" ht="15.75" customHeight="1">
      <c r="A53" s="16"/>
      <c r="B53" s="9" t="s">
        <v>14</v>
      </c>
      <c r="C53" s="12">
        <v>273.0</v>
      </c>
      <c r="D53" s="12">
        <v>301.0</v>
      </c>
      <c r="E53" s="12">
        <v>325.0</v>
      </c>
      <c r="F53" s="12">
        <v>335.0</v>
      </c>
      <c r="G53" s="12">
        <v>284.0</v>
      </c>
      <c r="H53" s="12">
        <v>319.0</v>
      </c>
      <c r="I53" s="12">
        <v>230.0</v>
      </c>
      <c r="J53" s="12">
        <v>244.0</v>
      </c>
      <c r="K53" s="38"/>
      <c r="L53" s="39"/>
      <c r="M53" s="16"/>
      <c r="N53" s="9" t="s">
        <v>14</v>
      </c>
      <c r="O53" s="15">
        <f>(C53*46/21.927)*'Flow rate'!$B$7/(1000*3600)</f>
        <v>221.2441646</v>
      </c>
      <c r="P53" s="15">
        <f>(D53*46/21.927)*'Flow rate'!$C$7/(1000*3600)</f>
        <v>255.7460077</v>
      </c>
      <c r="Q53" s="15">
        <f>(E53*46/21.927)*'Flow rate'!$D$7/(1000*3600)</f>
        <v>254.632183</v>
      </c>
      <c r="R53" s="15">
        <f>(F53*46/21.927)*'Flow rate'!$E$7/(1000*3600)</f>
        <v>255.2414228</v>
      </c>
      <c r="S53" s="15">
        <f>(G53*46/21.927)*'Flow rate'!$F$7/(1000*3600)</f>
        <v>212.8725099</v>
      </c>
      <c r="T53" s="15">
        <f>(H53*46/21.927)*'Flow rate'!$G$7/(1000*3600)</f>
        <v>239.5707645</v>
      </c>
      <c r="U53" s="15">
        <f>(I53*46/21.927)*'Flow rate'!$H$7/(1000*3600)</f>
        <v>151.3404018</v>
      </c>
      <c r="V53" s="15">
        <f>(J53*46/21.927)*'Flow rate'!$I$7/(1000*3600)</f>
        <v>159.2197034</v>
      </c>
      <c r="W53" s="38"/>
    </row>
    <row r="54" ht="15.75" customHeight="1">
      <c r="A54" s="16"/>
      <c r="B54" s="9" t="s">
        <v>16</v>
      </c>
      <c r="C54" s="12">
        <v>314.6207762648775</v>
      </c>
      <c r="D54" s="12">
        <v>306.530451665946</v>
      </c>
      <c r="E54" s="12">
        <v>322.567493422816</v>
      </c>
      <c r="F54" s="12">
        <v>327.2388416710317</v>
      </c>
      <c r="G54" s="12">
        <v>244.57295478955226</v>
      </c>
      <c r="H54" s="12">
        <v>299.17134384035813</v>
      </c>
      <c r="I54" s="12">
        <v>255.14185572402488</v>
      </c>
      <c r="J54" s="12">
        <v>243.52418746049023</v>
      </c>
      <c r="K54" s="38"/>
      <c r="L54" s="39"/>
      <c r="M54" s="16"/>
      <c r="N54" s="9" t="s">
        <v>16</v>
      </c>
      <c r="O54" s="15">
        <f>(C54*46/21.927)*'Flow rate'!$B$7/(1000*3600)</f>
        <v>254.9743986</v>
      </c>
      <c r="P54" s="15">
        <f>(D54*46/21.927)*'Flow rate'!$C$7/(1000*3600)</f>
        <v>260.4449809</v>
      </c>
      <c r="Q54" s="15">
        <f>(E54*46/21.927)*'Flow rate'!$D$7/(1000*3600)</f>
        <v>252.7263539</v>
      </c>
      <c r="R54" s="15">
        <f>(F54*46/21.927)*'Flow rate'!$E$7/(1000*3600)</f>
        <v>249.3280822</v>
      </c>
      <c r="S54" s="15">
        <f>(G54*46/21.927)*'Flow rate'!$F$7/(1000*3600)</f>
        <v>183.3199251</v>
      </c>
      <c r="T54" s="15">
        <f>(H54*46/21.927)*'Flow rate'!$G$7/(1000*3600)</f>
        <v>224.6793341</v>
      </c>
      <c r="U54" s="15">
        <f>(I54*46/21.927)*'Flow rate'!$H$7/(1000*3600)</f>
        <v>167.8837867</v>
      </c>
      <c r="V54" s="15">
        <f>(J54*46/21.927)*'Flow rate'!$I$7/(1000*3600)</f>
        <v>158.9092168</v>
      </c>
      <c r="W54" s="38"/>
    </row>
    <row r="55" ht="15.75" customHeight="1">
      <c r="A55" s="16"/>
      <c r="B55" s="9" t="s">
        <v>17</v>
      </c>
      <c r="C55" s="12">
        <v>266.0801651812866</v>
      </c>
      <c r="D55" s="12">
        <v>276.6963360311759</v>
      </c>
      <c r="E55" s="12">
        <v>316.861589657398</v>
      </c>
      <c r="F55" s="12">
        <v>282.83332474978795</v>
      </c>
      <c r="G55" s="12">
        <v>302.3303380278816</v>
      </c>
      <c r="H55" s="12">
        <v>292.59049776491514</v>
      </c>
      <c r="I55" s="12">
        <v>262.4802056151917</v>
      </c>
      <c r="J55" s="12">
        <v>242.223407813411</v>
      </c>
      <c r="K55" s="38"/>
      <c r="L55" s="39"/>
      <c r="M55" s="16"/>
      <c r="N55" s="9" t="s">
        <v>17</v>
      </c>
      <c r="O55" s="15">
        <f>(C55*46/21.927)*'Flow rate'!$B$7/(1000*3600)</f>
        <v>215.6362046</v>
      </c>
      <c r="P55" s="15">
        <f>(D55*46/21.927)*'Flow rate'!$C$7/(1000*3600)</f>
        <v>235.09629</v>
      </c>
      <c r="Q55" s="15">
        <f>(E55*46/21.927)*'Flow rate'!$D$7/(1000*3600)</f>
        <v>248.2558716</v>
      </c>
      <c r="R55" s="15">
        <f>(F55*46/21.927)*'Flow rate'!$E$7/(1000*3600)</f>
        <v>215.4948663</v>
      </c>
      <c r="S55" s="15">
        <f>(G55*46/21.927)*'Flow rate'!$F$7/(1000*3600)</f>
        <v>226.6120347</v>
      </c>
      <c r="T55" s="15">
        <f>(H55*46/21.927)*'Flow rate'!$G$7/(1000*3600)</f>
        <v>219.7370823</v>
      </c>
      <c r="U55" s="15">
        <f>(I55*46/21.927)*'Flow rate'!$H$7/(1000*3600)</f>
        <v>172.7124338</v>
      </c>
      <c r="V55" s="15">
        <f>(J55*46/21.927)*'Flow rate'!$I$7/(1000*3600)</f>
        <v>158.0604064</v>
      </c>
      <c r="W55" s="38"/>
    </row>
    <row r="56" ht="15.75" customHeight="1">
      <c r="A56" s="16"/>
      <c r="B56" s="9" t="s">
        <v>18</v>
      </c>
      <c r="C56" s="12">
        <v>239.41491442149396</v>
      </c>
      <c r="D56" s="12">
        <v>250.8293080621925</v>
      </c>
      <c r="E56" s="12">
        <v>303.4350444833471</v>
      </c>
      <c r="F56" s="12">
        <v>280.61056185814556</v>
      </c>
      <c r="G56" s="12">
        <v>295.55780145312093</v>
      </c>
      <c r="H56" s="12">
        <v>282.76032440988814</v>
      </c>
      <c r="I56" s="12">
        <v>210.71780157200655</v>
      </c>
      <c r="J56" s="12">
        <v>237.37144576640273</v>
      </c>
      <c r="K56" s="38"/>
      <c r="L56" s="39"/>
      <c r="M56" s="16"/>
      <c r="N56" s="9" t="s">
        <v>18</v>
      </c>
      <c r="O56" s="15">
        <f>(C56*46/21.927)*'Flow rate'!$B$7/(1000*3600)</f>
        <v>194.0262005</v>
      </c>
      <c r="P56" s="15">
        <f>(D56*46/21.927)*'Flow rate'!$C$7/(1000*3600)</f>
        <v>213.118253</v>
      </c>
      <c r="Q56" s="15">
        <f>(E56*46/21.927)*'Flow rate'!$D$7/(1000*3600)</f>
        <v>237.7363931</v>
      </c>
      <c r="R56" s="15">
        <f>(F56*46/21.927)*'Flow rate'!$E$7/(1000*3600)</f>
        <v>213.8013106</v>
      </c>
      <c r="S56" s="15">
        <f>(G56*46/21.927)*'Flow rate'!$F$7/(1000*3600)</f>
        <v>221.5356726</v>
      </c>
      <c r="T56" s="15">
        <f>(H56*46/21.927)*'Flow rate'!$G$7/(1000*3600)</f>
        <v>212.3545677</v>
      </c>
      <c r="U56" s="15">
        <f>(I56*46/21.927)*'Flow rate'!$H$7/(1000*3600)</f>
        <v>138.6526815</v>
      </c>
      <c r="V56" s="15">
        <f>(J56*46/21.927)*'Flow rate'!$I$7/(1000*3600)</f>
        <v>154.8943082</v>
      </c>
      <c r="W56" s="38"/>
    </row>
    <row r="57" ht="15.75" customHeight="1">
      <c r="A57" s="16"/>
      <c r="B57" s="9" t="s">
        <v>19</v>
      </c>
      <c r="C57" s="12">
        <v>255.23135612276934</v>
      </c>
      <c r="D57" s="12">
        <v>272.24060142617765</v>
      </c>
      <c r="E57" s="12">
        <v>298.07465197884574</v>
      </c>
      <c r="F57" s="12">
        <v>309.2737477695911</v>
      </c>
      <c r="G57" s="12">
        <v>279.0686668811264</v>
      </c>
      <c r="H57" s="12">
        <v>282.2460556198302</v>
      </c>
      <c r="I57" s="12">
        <v>211.30787038291385</v>
      </c>
      <c r="J57" s="12">
        <v>237.23392881682673</v>
      </c>
      <c r="K57" s="38"/>
      <c r="L57" s="39"/>
      <c r="M57" s="16"/>
      <c r="N57" s="9" t="s">
        <v>19</v>
      </c>
      <c r="O57" s="15">
        <f>(C57*46/21.927)*'Flow rate'!$B$7/(1000*3600)</f>
        <v>206.8441325</v>
      </c>
      <c r="P57" s="15">
        <f>(D57*46/21.927)*'Flow rate'!$C$7/(1000*3600)</f>
        <v>231.310455</v>
      </c>
      <c r="Q57" s="15">
        <f>(E57*46/21.927)*'Flow rate'!$D$7/(1000*3600)</f>
        <v>233.5366133</v>
      </c>
      <c r="R57" s="15">
        <f>(F57*46/21.927)*'Flow rate'!$E$7/(1000*3600)</f>
        <v>235.6402132</v>
      </c>
      <c r="S57" s="15">
        <f>(G57*46/21.927)*'Flow rate'!$F$7/(1000*3600)</f>
        <v>209.1762237</v>
      </c>
      <c r="T57" s="15">
        <f>(H57*46/21.927)*'Flow rate'!$G$7/(1000*3600)</f>
        <v>211.968349</v>
      </c>
      <c r="U57" s="15">
        <f>(I57*46/21.927)*'Flow rate'!$H$7/(1000*3600)</f>
        <v>139.0409478</v>
      </c>
      <c r="V57" s="15">
        <f>(J57*46/21.927)*'Flow rate'!$I$7/(1000*3600)</f>
        <v>154.8045729</v>
      </c>
      <c r="W57" s="38"/>
    </row>
    <row r="58" ht="15.75" customHeight="1">
      <c r="A58" s="16"/>
      <c r="B58" s="9" t="s">
        <v>20</v>
      </c>
      <c r="C58" s="12">
        <v>265.3010326778861</v>
      </c>
      <c r="D58" s="12">
        <v>280.33043804422664</v>
      </c>
      <c r="E58" s="12">
        <v>299.62862351665774</v>
      </c>
      <c r="F58" s="12">
        <v>304.21741890624855</v>
      </c>
      <c r="G58" s="12">
        <v>271.05093541024564</v>
      </c>
      <c r="H58" s="12">
        <v>256.29514933128013</v>
      </c>
      <c r="I58" s="12">
        <v>208.93080296448255</v>
      </c>
      <c r="J58" s="12">
        <v>244.86396515173197</v>
      </c>
      <c r="K58" s="38"/>
      <c r="L58" s="39"/>
      <c r="M58" s="16"/>
      <c r="N58" s="9" t="s">
        <v>20</v>
      </c>
      <c r="O58" s="15">
        <f>(C58*46/21.927)*'Flow rate'!$B$7/(1000*3600)</f>
        <v>215.0047815</v>
      </c>
      <c r="P58" s="15">
        <f>(D58*46/21.927)*'Flow rate'!$C$7/(1000*3600)</f>
        <v>238.1840212</v>
      </c>
      <c r="Q58" s="15">
        <f>(E58*46/21.927)*'Flow rate'!$D$7/(1000*3600)</f>
        <v>234.7541246</v>
      </c>
      <c r="R58" s="15">
        <f>(F58*46/21.927)*'Flow rate'!$E$7/(1000*3600)</f>
        <v>231.7877219</v>
      </c>
      <c r="S58" s="15">
        <f>(G58*46/21.927)*'Flow rate'!$F$7/(1000*3600)</f>
        <v>203.1665244</v>
      </c>
      <c r="T58" s="15">
        <f>(H58*46/21.927)*'Flow rate'!$G$7/(1000*3600)</f>
        <v>192.4790748</v>
      </c>
      <c r="U58" s="15">
        <f>(I58*46/21.927)*'Flow rate'!$H$7/(1000*3600)</f>
        <v>137.4768333</v>
      </c>
      <c r="V58" s="15">
        <f>(J58*46/21.927)*'Flow rate'!$I$7/(1000*3600)</f>
        <v>159.7834751</v>
      </c>
      <c r="W58" s="38"/>
    </row>
    <row r="59" ht="15.75" customHeight="1">
      <c r="A59" s="16"/>
      <c r="B59" s="9" t="s">
        <v>21</v>
      </c>
      <c r="C59" s="12">
        <v>266.8020282105197</v>
      </c>
      <c r="D59" s="12">
        <v>267.72574980208634</v>
      </c>
      <c r="E59" s="12">
        <v>289.26210020745305</v>
      </c>
      <c r="F59" s="12">
        <v>321.3146817009173</v>
      </c>
      <c r="G59" s="12">
        <v>281.5273126894167</v>
      </c>
      <c r="H59" s="12">
        <v>291.7596096243304</v>
      </c>
      <c r="I59" s="12">
        <v>164.8212889443056</v>
      </c>
      <c r="J59" s="12">
        <v>233.43771306424279</v>
      </c>
      <c r="K59" s="38"/>
      <c r="L59" s="39"/>
      <c r="M59" s="16"/>
      <c r="N59" s="9" t="s">
        <v>21</v>
      </c>
      <c r="O59" s="15">
        <f>(C59*46/21.927)*'Flow rate'!$B$7/(1000*3600)</f>
        <v>216.2212156</v>
      </c>
      <c r="P59" s="15">
        <f>(D59*46/21.927)*'Flow rate'!$C$7/(1000*3600)</f>
        <v>227.4743909</v>
      </c>
      <c r="Q59" s="15">
        <f>(E59*46/21.927)*'Flow rate'!$D$7/(1000*3600)</f>
        <v>226.6321232</v>
      </c>
      <c r="R59" s="15">
        <f>(F59*46/21.927)*'Flow rate'!$E$7/(1000*3600)</f>
        <v>244.8143777</v>
      </c>
      <c r="S59" s="15">
        <f>(G59*46/21.927)*'Flow rate'!$F$7/(1000*3600)</f>
        <v>211.0191044</v>
      </c>
      <c r="T59" s="15">
        <f>(H59*46/21.927)*'Flow rate'!$G$7/(1000*3600)</f>
        <v>219.1130807</v>
      </c>
      <c r="U59" s="15">
        <f>(I59*46/21.927)*'Flow rate'!$H$7/(1000*3600)</f>
        <v>108.452696</v>
      </c>
      <c r="V59" s="15">
        <f>(J59*46/21.927)*'Flow rate'!$I$7/(1000*3600)</f>
        <v>152.3273912</v>
      </c>
      <c r="W59" s="38"/>
    </row>
    <row r="60" ht="15.75" customHeight="1">
      <c r="A60" s="16"/>
      <c r="B60" s="9" t="s">
        <v>22</v>
      </c>
      <c r="C60" s="12">
        <v>267.592566917044</v>
      </c>
      <c r="D60" s="12"/>
      <c r="E60" s="12">
        <v>276.7968424592124</v>
      </c>
      <c r="F60" s="12">
        <v>313.1077582691038</v>
      </c>
      <c r="G60" s="12">
        <v>261.5480161116913</v>
      </c>
      <c r="H60" s="12">
        <v>293.1772340446205</v>
      </c>
      <c r="I60" s="12">
        <v>194.42384129447527</v>
      </c>
      <c r="J60" s="12">
        <v>229.9312971726936</v>
      </c>
      <c r="K60" s="38"/>
      <c r="L60" s="39"/>
      <c r="M60" s="16"/>
      <c r="N60" s="9" t="s">
        <v>22</v>
      </c>
      <c r="O60" s="15">
        <f>(C60*46/21.927)*'Flow rate'!$B$7/(1000*3600)</f>
        <v>216.8618825</v>
      </c>
      <c r="P60" s="15">
        <f>(D60*46/21.927)*'Flow rate'!$C$7/(1000*3600)</f>
        <v>0</v>
      </c>
      <c r="Q60" s="15">
        <f>(E60*46/21.927)*'Flow rate'!$D$7/(1000*3600)</f>
        <v>216.8657977</v>
      </c>
      <c r="R60" s="15">
        <f>(F60*46/21.927)*'Flow rate'!$E$7/(1000*3600)</f>
        <v>238.5614021</v>
      </c>
      <c r="S60" s="15">
        <f>(G60*46/21.927)*'Flow rate'!$F$7/(1000*3600)</f>
        <v>196.0436008</v>
      </c>
      <c r="T60" s="15">
        <f>(H60*46/21.927)*'Flow rate'!$G$7/(1000*3600)</f>
        <v>220.1777245</v>
      </c>
      <c r="U60" s="15">
        <f>(I60*46/21.927)*'Flow rate'!$H$7/(1000*3600)</f>
        <v>127.9312272</v>
      </c>
      <c r="V60" s="15">
        <f>(J60*46/21.927)*'Flow rate'!$I$7/(1000*3600)</f>
        <v>150.0393154</v>
      </c>
      <c r="W60" s="38"/>
    </row>
    <row r="61" ht="15.75" customHeight="1">
      <c r="A61" s="16"/>
      <c r="B61" s="9" t="s">
        <v>23</v>
      </c>
      <c r="C61" s="12">
        <v>254.44029072477983</v>
      </c>
      <c r="D61" s="12">
        <v>246.8034505577634</v>
      </c>
      <c r="E61" s="12">
        <v>294.4431703744624</v>
      </c>
      <c r="F61" s="12">
        <v>319.6972085675617</v>
      </c>
      <c r="G61" s="12">
        <v>288.09458100262674</v>
      </c>
      <c r="H61" s="12">
        <v>265.7671211280619</v>
      </c>
      <c r="I61" s="12">
        <v>203.90790631045502</v>
      </c>
      <c r="J61" s="12">
        <v>226.63527648951865</v>
      </c>
      <c r="K61" s="38"/>
      <c r="L61" s="39"/>
      <c r="M61" s="16"/>
      <c r="N61" s="9" t="s">
        <v>23</v>
      </c>
      <c r="O61" s="15">
        <f>(C61*46/21.927)*'Flow rate'!$B$7/(1000*3600)</f>
        <v>206.2030387</v>
      </c>
      <c r="P61" s="15">
        <f>(D61*46/21.927)*'Flow rate'!$C$7/(1000*3600)</f>
        <v>209.697665</v>
      </c>
      <c r="Q61" s="15">
        <f>(E61*46/21.927)*'Flow rate'!$D$7/(1000*3600)</f>
        <v>230.6914069</v>
      </c>
      <c r="R61" s="15">
        <f>(F61*46/21.927)*'Flow rate'!$E$7/(1000*3600)</f>
        <v>243.5820011</v>
      </c>
      <c r="S61" s="15">
        <f>(G61*46/21.927)*'Flow rate'!$F$7/(1000*3600)</f>
        <v>215.9416075</v>
      </c>
      <c r="T61" s="15">
        <f>(H61*46/21.927)*'Flow rate'!$G$7/(1000*3600)</f>
        <v>199.592578</v>
      </c>
      <c r="U61" s="15">
        <f>(I61*46/21.927)*'Flow rate'!$H$7/(1000*3600)</f>
        <v>134.1717585</v>
      </c>
      <c r="V61" s="15">
        <f>(J61*46/21.927)*'Flow rate'!$I$7/(1000*3600)</f>
        <v>147.8885308</v>
      </c>
      <c r="W61" s="38"/>
    </row>
    <row r="62" ht="15.75" customHeight="1">
      <c r="A62" s="16"/>
      <c r="B62" s="9" t="s">
        <v>24</v>
      </c>
      <c r="C62" s="12">
        <v>268.9953303311261</v>
      </c>
      <c r="D62" s="12">
        <v>278.1620486914454</v>
      </c>
      <c r="E62" s="12">
        <v>281.56096024548435</v>
      </c>
      <c r="F62" s="12">
        <v>315.34278668264045</v>
      </c>
      <c r="G62" s="12">
        <v>279.9015556472759</v>
      </c>
      <c r="H62" s="12">
        <v>297.1581629004573</v>
      </c>
      <c r="I62" s="12"/>
      <c r="J62" s="12">
        <v>224.6848357441035</v>
      </c>
      <c r="K62" s="38"/>
      <c r="L62" s="39"/>
      <c r="M62" s="16"/>
      <c r="N62" s="9" t="s">
        <v>24</v>
      </c>
      <c r="O62" s="15">
        <f>(C62*46/21.927)*'Flow rate'!$B$7/(1000*3600)</f>
        <v>217.9987075</v>
      </c>
      <c r="P62" s="15">
        <f>(D62*46/21.927)*'Flow rate'!$C$7/(1000*3600)</f>
        <v>236.3416394</v>
      </c>
      <c r="Q62" s="15">
        <f>(E62*46/21.927)*'Flow rate'!$D$7/(1000*3600)</f>
        <v>220.598406</v>
      </c>
      <c r="R62" s="15">
        <f>(F62*46/21.927)*'Flow rate'!$E$7/(1000*3600)</f>
        <v>240.2643031</v>
      </c>
      <c r="S62" s="15">
        <f>(G62*46/21.927)*'Flow rate'!$F$7/(1000*3600)</f>
        <v>209.8005164</v>
      </c>
      <c r="T62" s="15">
        <f>(H62*46/21.927)*'Flow rate'!$G$7/(1000*3600)</f>
        <v>223.1674241</v>
      </c>
      <c r="U62" s="15">
        <f>(I62*46/21.927)*'Flow rate'!$H$7/(1000*3600)</f>
        <v>0</v>
      </c>
      <c r="V62" s="15">
        <f>(J62*46/21.927)*'Flow rate'!$I$7/(1000*3600)</f>
        <v>146.6157906</v>
      </c>
      <c r="W62" s="38"/>
    </row>
    <row r="63" ht="15.75" customHeight="1">
      <c r="A63" s="23"/>
      <c r="B63" s="9" t="s">
        <v>25</v>
      </c>
      <c r="C63" s="12">
        <v>289.3307951431331</v>
      </c>
      <c r="D63" s="12">
        <v>298.23199577935554</v>
      </c>
      <c r="E63" s="12">
        <v>284.3939282248028</v>
      </c>
      <c r="F63" s="12">
        <v>324.0737858687633</v>
      </c>
      <c r="G63" s="12">
        <v>272.809316237136</v>
      </c>
      <c r="H63" s="12">
        <v>300.1972846609661</v>
      </c>
      <c r="I63" s="12">
        <v>224.07250714949404</v>
      </c>
      <c r="J63" s="12">
        <v>217.8285886242359</v>
      </c>
      <c r="K63" s="38"/>
      <c r="L63" s="39"/>
      <c r="M63" s="23"/>
      <c r="N63" s="9" t="s">
        <v>25</v>
      </c>
      <c r="O63" s="15">
        <f>(C63*46/21.927)*'Flow rate'!$B$7/(1000*3600)</f>
        <v>234.478938</v>
      </c>
      <c r="P63" s="15">
        <f>(D63*46/21.927)*'Flow rate'!$C$7/(1000*3600)</f>
        <v>253.3941604</v>
      </c>
      <c r="Q63" s="15">
        <f>(E63*46/21.927)*'Flow rate'!$D$7/(1000*3600)</f>
        <v>222.8179901</v>
      </c>
      <c r="R63" s="15">
        <f>(F63*46/21.927)*'Flow rate'!$E$7/(1000*3600)</f>
        <v>246.9165797</v>
      </c>
      <c r="S63" s="15">
        <f>(G63*46/21.927)*'Flow rate'!$F$7/(1000*3600)</f>
        <v>204.4845206</v>
      </c>
      <c r="T63" s="15">
        <f>(H63*46/21.927)*'Flow rate'!$G$7/(1000*3600)</f>
        <v>225.4498213</v>
      </c>
      <c r="U63" s="15">
        <f>(I63*46/21.927)*'Flow rate'!$H$7/(1000*3600)</f>
        <v>147.4401011</v>
      </c>
      <c r="V63" s="15">
        <f>(J63*46/21.927)*'Flow rate'!$I$7/(1000*3600)</f>
        <v>142.1418167</v>
      </c>
      <c r="W63" s="38"/>
    </row>
    <row r="64" ht="15.75" customHeight="1">
      <c r="A64" s="10">
        <v>2557.0</v>
      </c>
      <c r="B64" s="9" t="s">
        <v>13</v>
      </c>
      <c r="C64" s="12">
        <v>288.88105634767135</v>
      </c>
      <c r="D64" s="12">
        <v>293.47426273778575</v>
      </c>
      <c r="E64" s="12">
        <v>292.368102774932</v>
      </c>
      <c r="F64" s="12">
        <v>316.02477754557333</v>
      </c>
      <c r="G64" s="12">
        <v>287.4191033953182</v>
      </c>
      <c r="H64" s="12">
        <v>291.66237293673584</v>
      </c>
      <c r="I64" s="12">
        <v>210.74616658429787</v>
      </c>
      <c r="J64" s="12">
        <v>223.67192162571092</v>
      </c>
      <c r="K64" s="38"/>
      <c r="L64" s="39"/>
      <c r="M64" s="10">
        <v>2557.0</v>
      </c>
      <c r="N64" s="9" t="s">
        <v>13</v>
      </c>
      <c r="O64" s="15">
        <f>(C64*46/21.927)*'Flow rate'!$B$8/(1000*3600)</f>
        <v>241.4699166</v>
      </c>
      <c r="P64" s="15">
        <f>(D64*46/21.927)*'Flow rate'!$C$8/(1000*3600)</f>
        <v>238.9319618</v>
      </c>
      <c r="Q64" s="15">
        <f>(E64*46/21.927)*'Flow rate'!$D$8/(1000*3600)</f>
        <v>222.2759454</v>
      </c>
      <c r="R64" s="15">
        <f>(F64*46/21.927)*'Flow rate'!$E$8/(1000*3600)</f>
        <v>245.9154726</v>
      </c>
      <c r="S64" s="15">
        <f>(G64*46/21.927)*'Flow rate'!$F$8/(1000*3600)</f>
        <v>231.733824</v>
      </c>
      <c r="T64" s="15">
        <f>(H64*46/21.927)*'Flow rate'!$G$8/(1000*3600)</f>
        <v>223.2364483</v>
      </c>
      <c r="U64" s="15">
        <f>(I64*46/21.927)*'Flow rate'!$H$8/(1000*3600)</f>
        <v>165.3296965</v>
      </c>
      <c r="V64" s="15">
        <f>(J64*46/21.927)*'Flow rate'!$I$8/(1000*3600)</f>
        <v>166.5483255</v>
      </c>
      <c r="W64" s="38"/>
    </row>
    <row r="65" ht="15.75" customHeight="1">
      <c r="A65" s="16"/>
      <c r="B65" s="9" t="s">
        <v>14</v>
      </c>
      <c r="C65" s="12">
        <v>285.0</v>
      </c>
      <c r="D65" s="12">
        <v>286.0</v>
      </c>
      <c r="E65" s="12">
        <v>272.0</v>
      </c>
      <c r="F65" s="12">
        <v>307.0</v>
      </c>
      <c r="G65" s="12">
        <v>285.0</v>
      </c>
      <c r="H65" s="12">
        <v>273.0</v>
      </c>
      <c r="I65" s="12">
        <v>209.0</v>
      </c>
      <c r="J65" s="12">
        <v>231.0</v>
      </c>
      <c r="K65" s="38"/>
      <c r="L65" s="39"/>
      <c r="M65" s="16"/>
      <c r="N65" s="9" t="s">
        <v>14</v>
      </c>
      <c r="O65" s="15">
        <f>(C65*64.06/21.927)*'Flow rate'!$B$8/(1000*3600)</f>
        <v>331.7553471</v>
      </c>
      <c r="P65" s="15">
        <f>(D65*64.06/21.927)*'Flow rate'!$C$8/(1000*3600)</f>
        <v>324.2644695</v>
      </c>
      <c r="Q65" s="15">
        <f>(E65*64.06/21.927)*'Flow rate'!$D$8/(1000*3600)</f>
        <v>287.9787772</v>
      </c>
      <c r="R65" s="15">
        <f>(F65*64.06/21.927)*'Flow rate'!$E$8/(1000*3600)</f>
        <v>332.6842176</v>
      </c>
      <c r="S65" s="15">
        <f>(G65*64.06/21.927)*'Flow rate'!$F$8/(1000*3600)</f>
        <v>319.998366</v>
      </c>
      <c r="T65" s="15">
        <f>(H65*64.06/21.927)*'Flow rate'!$G$8/(1000*3600)</f>
        <v>290.9889176</v>
      </c>
      <c r="U65" s="15">
        <f>(I65*64.06/21.927)*'Flow rate'!$H$8/(1000*3600)</f>
        <v>228.3318911</v>
      </c>
      <c r="V65" s="15">
        <f>(J65*64.06/21.927)*'Flow rate'!$I$8/(1000*3600)</f>
        <v>239.5354988</v>
      </c>
      <c r="W65" s="38"/>
    </row>
    <row r="66" ht="15.75" customHeight="1">
      <c r="A66" s="16"/>
      <c r="B66" s="9" t="s">
        <v>16</v>
      </c>
      <c r="C66" s="12">
        <v>276.4163113392572</v>
      </c>
      <c r="D66" s="12">
        <v>288.71945640961366</v>
      </c>
      <c r="E66" s="12">
        <v>290.4983387330693</v>
      </c>
      <c r="F66" s="12">
        <v>328.12703443387187</v>
      </c>
      <c r="G66" s="12">
        <v>294.50274019483106</v>
      </c>
      <c r="H66" s="12">
        <v>292.0481705621029</v>
      </c>
      <c r="I66" s="12">
        <v>225.4844291982163</v>
      </c>
      <c r="J66" s="12">
        <v>228.18865741340986</v>
      </c>
      <c r="K66" s="38"/>
      <c r="L66" s="39"/>
      <c r="M66" s="16"/>
      <c r="N66" s="9" t="s">
        <v>16</v>
      </c>
      <c r="O66" s="15">
        <f>(C66*64.06/21.927)*'Flow rate'!$B$8/(1000*3600)</f>
        <v>321.7634712</v>
      </c>
      <c r="P66" s="15">
        <f>(D66*64.06/21.927)*'Flow rate'!$C$8/(1000*3600)</f>
        <v>327.347767</v>
      </c>
      <c r="Q66" s="15">
        <f>(E66*64.06/21.927)*'Flow rate'!$D$8/(1000*3600)</f>
        <v>307.5638101</v>
      </c>
      <c r="R66" s="15">
        <f>(F66*64.06/21.927)*'Flow rate'!$E$8/(1000*3600)</f>
        <v>355.5787808</v>
      </c>
      <c r="S66" s="15">
        <f>(G66*64.06/21.927)*'Flow rate'!$F$8/(1000*3600)</f>
        <v>330.6680549</v>
      </c>
      <c r="T66" s="15">
        <f>(H66*64.06/21.927)*'Flow rate'!$G$8/(1000*3600)</f>
        <v>311.2922382</v>
      </c>
      <c r="U66" s="15">
        <f>(I66*64.06/21.927)*'Flow rate'!$H$8/(1000*3600)</f>
        <v>246.341082</v>
      </c>
      <c r="V66" s="15">
        <f>(J66*64.06/21.927)*'Flow rate'!$I$8/(1000*3600)</f>
        <v>236.6202765</v>
      </c>
      <c r="W66" s="38"/>
    </row>
    <row r="67" ht="15.75" customHeight="1">
      <c r="A67" s="16"/>
      <c r="B67" s="9" t="s">
        <v>17</v>
      </c>
      <c r="C67" s="12">
        <v>292.0</v>
      </c>
      <c r="D67" s="12">
        <v>287.0</v>
      </c>
      <c r="E67" s="12">
        <v>268.0</v>
      </c>
      <c r="F67" s="12">
        <v>332.0</v>
      </c>
      <c r="G67" s="12">
        <v>279.0</v>
      </c>
      <c r="H67" s="12">
        <v>306.0</v>
      </c>
      <c r="I67" s="12">
        <v>224.0</v>
      </c>
      <c r="J67" s="12">
        <v>218.0</v>
      </c>
      <c r="K67" s="38"/>
      <c r="L67" s="39"/>
      <c r="M67" s="16"/>
      <c r="N67" s="9" t="s">
        <v>17</v>
      </c>
      <c r="O67" s="15">
        <f>(C67*64.06/21.927)*'Flow rate'!$B$8/(1000*3600)</f>
        <v>339.903724</v>
      </c>
      <c r="P67" s="15">
        <f>(D67*64.06/21.927)*'Flow rate'!$C$8/(1000*3600)</f>
        <v>325.3982613</v>
      </c>
      <c r="Q67" s="15">
        <f>(E67*64.06/21.927)*'Flow rate'!$D$8/(1000*3600)</f>
        <v>283.7437951</v>
      </c>
      <c r="R67" s="15">
        <f>(F67*64.06/21.927)*'Flow rate'!$E$8/(1000*3600)</f>
        <v>359.7757662</v>
      </c>
      <c r="S67" s="15">
        <f>(G67*64.06/21.927)*'Flow rate'!$F$8/(1000*3600)</f>
        <v>313.2615583</v>
      </c>
      <c r="T67" s="15">
        <f>(H67*64.06/21.927)*'Flow rate'!$G$8/(1000*3600)</f>
        <v>326.1634021</v>
      </c>
      <c r="U67" s="15">
        <f>(I67*64.06/21.927)*'Flow rate'!$H$8/(1000*3600)</f>
        <v>244.7193474</v>
      </c>
      <c r="V67" s="15">
        <f>(J67*64.06/21.927)*'Flow rate'!$I$8/(1000*3600)</f>
        <v>226.055146</v>
      </c>
      <c r="W67" s="38"/>
    </row>
    <row r="68" ht="15.75" customHeight="1">
      <c r="A68" s="16"/>
      <c r="B68" s="9" t="s">
        <v>18</v>
      </c>
      <c r="C68" s="12">
        <v>303.0</v>
      </c>
      <c r="D68" s="12">
        <v>256.0</v>
      </c>
      <c r="E68" s="12">
        <v>259.0</v>
      </c>
      <c r="F68" s="12">
        <v>290.0</v>
      </c>
      <c r="G68" s="12">
        <v>275.0</v>
      </c>
      <c r="H68" s="12">
        <v>292.0</v>
      </c>
      <c r="I68" s="12">
        <v>229.0</v>
      </c>
      <c r="J68" s="12">
        <v>242.0</v>
      </c>
      <c r="K68" s="38"/>
      <c r="L68" s="39"/>
      <c r="M68" s="16"/>
      <c r="N68" s="9" t="s">
        <v>18</v>
      </c>
      <c r="O68" s="15">
        <f>(C68*64.06/21.927)*'Flow rate'!$B$8/(1000*3600)</f>
        <v>352.7083164</v>
      </c>
      <c r="P68" s="15">
        <f>(D68*64.06/21.927)*'Flow rate'!$C$8/(1000*3600)</f>
        <v>290.2507139</v>
      </c>
      <c r="Q68" s="15">
        <f>(E68*64.06/21.927)*'Flow rate'!$D$8/(1000*3600)</f>
        <v>274.2150856</v>
      </c>
      <c r="R68" s="15">
        <f>(F68*64.06/21.927)*'Flow rate'!$E$8/(1000*3600)</f>
        <v>314.2619645</v>
      </c>
      <c r="S68" s="15">
        <f>(G68*64.06/21.927)*'Flow rate'!$F$8/(1000*3600)</f>
        <v>308.7703532</v>
      </c>
      <c r="T68" s="15">
        <f>(H68*64.06/21.927)*'Flow rate'!$G$8/(1000*3600)</f>
        <v>311.2408935</v>
      </c>
      <c r="U68" s="15">
        <f>(I68*64.06/21.927)*'Flow rate'!$H$8/(1000*3600)</f>
        <v>250.1818328</v>
      </c>
      <c r="V68" s="15">
        <f>(J68*64.06/21.927)*'Flow rate'!$I$8/(1000*3600)</f>
        <v>250.9419511</v>
      </c>
      <c r="W68" s="38"/>
    </row>
    <row r="69" ht="15.75" customHeight="1">
      <c r="A69" s="16"/>
      <c r="B69" s="9" t="s">
        <v>19</v>
      </c>
      <c r="C69" s="12">
        <v>260.0</v>
      </c>
      <c r="D69" s="12">
        <v>288.0</v>
      </c>
      <c r="E69" s="12">
        <v>264.0</v>
      </c>
      <c r="F69" s="12">
        <v>303.0</v>
      </c>
      <c r="G69" s="12">
        <v>270.0</v>
      </c>
      <c r="H69" s="12">
        <v>294.0</v>
      </c>
      <c r="I69" s="12">
        <v>229.0</v>
      </c>
      <c r="J69" s="12">
        <v>242.0</v>
      </c>
      <c r="K69" s="38"/>
      <c r="L69" s="39"/>
      <c r="M69" s="16"/>
      <c r="N69" s="9" t="s">
        <v>19</v>
      </c>
      <c r="O69" s="15">
        <f>(C69*64.06/21.927)*'Flow rate'!$B$8/(1000*3600)</f>
        <v>302.6540008</v>
      </c>
      <c r="P69" s="15">
        <f>(D69*64.06/21.927)*'Flow rate'!$C$8/(1000*3600)</f>
        <v>326.5320532</v>
      </c>
      <c r="Q69" s="15">
        <f>(E69*64.06/21.927)*'Flow rate'!$D$8/(1000*3600)</f>
        <v>279.5088131</v>
      </c>
      <c r="R69" s="15">
        <f>(F69*64.06/21.927)*'Flow rate'!$E$8/(1000*3600)</f>
        <v>328.3495698</v>
      </c>
      <c r="S69" s="15">
        <f>(G69*64.06/21.927)*'Flow rate'!$F$8/(1000*3600)</f>
        <v>303.1563468</v>
      </c>
      <c r="T69" s="15">
        <f>(H69*64.06/21.927)*'Flow rate'!$G$8/(1000*3600)</f>
        <v>313.3726805</v>
      </c>
      <c r="U69" s="15">
        <f>(I69*64.06/21.927)*'Flow rate'!$H$8/(1000*3600)</f>
        <v>250.1818328</v>
      </c>
      <c r="V69" s="15">
        <f>(J69*64.06/21.927)*'Flow rate'!$I$8/(1000*3600)</f>
        <v>250.9419511</v>
      </c>
      <c r="W69" s="38"/>
    </row>
    <row r="70" ht="15.75" customHeight="1">
      <c r="A70" s="16"/>
      <c r="B70" s="9" t="s">
        <v>20</v>
      </c>
      <c r="C70" s="12">
        <v>273.0</v>
      </c>
      <c r="D70" s="12">
        <v>258.0</v>
      </c>
      <c r="E70" s="12">
        <v>298.0</v>
      </c>
      <c r="F70" s="12">
        <v>258.0</v>
      </c>
      <c r="G70" s="12">
        <v>279.0</v>
      </c>
      <c r="H70" s="12">
        <v>292.0</v>
      </c>
      <c r="I70" s="12">
        <v>232.0</v>
      </c>
      <c r="J70" s="12">
        <v>254.0</v>
      </c>
      <c r="K70" s="38"/>
      <c r="L70" s="39"/>
      <c r="M70" s="16"/>
      <c r="N70" s="9" t="s">
        <v>20</v>
      </c>
      <c r="O70" s="15">
        <f>(C70*64.06/21.927)*'Flow rate'!$B$8/(1000*3600)</f>
        <v>317.7867009</v>
      </c>
      <c r="P70" s="15">
        <f>(D70*64.06/21.927)*'Flow rate'!$C$8/(1000*3600)</f>
        <v>292.5182976</v>
      </c>
      <c r="Q70" s="15">
        <f>(E70*64.06/21.927)*'Flow rate'!$D$8/(1000*3600)</f>
        <v>315.5061603</v>
      </c>
      <c r="R70" s="15">
        <f>(F70*64.06/21.927)*'Flow rate'!$E$8/(1000*3600)</f>
        <v>279.5847822</v>
      </c>
      <c r="S70" s="15">
        <f>(G70*64.06/21.927)*'Flow rate'!$F$8/(1000*3600)</f>
        <v>313.2615583</v>
      </c>
      <c r="T70" s="15">
        <f>(H70*64.06/21.927)*'Flow rate'!$G$8/(1000*3600)</f>
        <v>311.2408935</v>
      </c>
      <c r="U70" s="15">
        <f>(I70*64.06/21.927)*'Flow rate'!$H$8/(1000*3600)</f>
        <v>253.4593241</v>
      </c>
      <c r="V70" s="15">
        <f>(J70*64.06/21.927)*'Flow rate'!$I$8/(1000*3600)</f>
        <v>263.3853536</v>
      </c>
      <c r="W70" s="38"/>
    </row>
    <row r="71" ht="15.75" customHeight="1">
      <c r="A71" s="16"/>
      <c r="B71" s="9" t="s">
        <v>21</v>
      </c>
      <c r="C71" s="12">
        <v>265.0</v>
      </c>
      <c r="D71" s="12">
        <v>260.0</v>
      </c>
      <c r="E71" s="12">
        <v>264.0</v>
      </c>
      <c r="F71" s="12">
        <v>261.0</v>
      </c>
      <c r="G71" s="12">
        <v>289.0</v>
      </c>
      <c r="H71" s="12">
        <v>315.0</v>
      </c>
      <c r="I71" s="12">
        <v>232.0</v>
      </c>
      <c r="J71" s="12">
        <v>271.0</v>
      </c>
      <c r="K71" s="38"/>
      <c r="L71" s="39"/>
      <c r="M71" s="16"/>
      <c r="N71" s="9" t="s">
        <v>21</v>
      </c>
      <c r="O71" s="15">
        <f>(C71*64.06/21.927)*'Flow rate'!$B$8/(1000*3600)</f>
        <v>308.4742701</v>
      </c>
      <c r="P71" s="15">
        <f>(D71*64.06/21.927)*'Flow rate'!$C$8/(1000*3600)</f>
        <v>294.7858813</v>
      </c>
      <c r="Q71" s="15">
        <f>(E71*64.06/21.927)*'Flow rate'!$D$8/(1000*3600)</f>
        <v>279.5088131</v>
      </c>
      <c r="R71" s="15">
        <f>(F71*64.06/21.927)*'Flow rate'!$E$8/(1000*3600)</f>
        <v>282.835768</v>
      </c>
      <c r="S71" s="15">
        <f>(G71*64.06/21.927)*'Flow rate'!$F$8/(1000*3600)</f>
        <v>324.4895712</v>
      </c>
      <c r="T71" s="15">
        <f>(H71*64.06/21.927)*'Flow rate'!$G$8/(1000*3600)</f>
        <v>335.7564434</v>
      </c>
      <c r="U71" s="15">
        <f>(I71*64.06/21.927)*'Flow rate'!$H$8/(1000*3600)</f>
        <v>253.4593241</v>
      </c>
      <c r="V71" s="15">
        <f>(J71*64.06/21.927)*'Flow rate'!$I$8/(1000*3600)</f>
        <v>281.0135072</v>
      </c>
      <c r="W71" s="38"/>
    </row>
    <row r="72" ht="15.75" customHeight="1">
      <c r="A72" s="16"/>
      <c r="B72" s="9" t="s">
        <v>22</v>
      </c>
      <c r="C72" s="12">
        <v>259.0</v>
      </c>
      <c r="D72" s="12">
        <v>264.0</v>
      </c>
      <c r="E72" s="12">
        <v>291.0</v>
      </c>
      <c r="F72" s="12">
        <v>264.0</v>
      </c>
      <c r="G72" s="12">
        <v>275.0</v>
      </c>
      <c r="H72" s="12">
        <v>302.0</v>
      </c>
      <c r="I72" s="12">
        <v>222.0</v>
      </c>
      <c r="J72" s="12">
        <v>250.0</v>
      </c>
      <c r="K72" s="38"/>
      <c r="L72" s="39"/>
      <c r="M72" s="16"/>
      <c r="N72" s="9" t="s">
        <v>22</v>
      </c>
      <c r="O72" s="15">
        <f>(C72*64.06/21.927)*'Flow rate'!$B$8/(1000*3600)</f>
        <v>301.489947</v>
      </c>
      <c r="P72" s="15">
        <f>(D72*64.06/21.927)*'Flow rate'!$C$8/(1000*3600)</f>
        <v>299.3210487</v>
      </c>
      <c r="Q72" s="15">
        <f>(E72*64.06/21.927)*'Flow rate'!$D$8/(1000*3600)</f>
        <v>308.0949417</v>
      </c>
      <c r="R72" s="15">
        <f>(F72*64.06/21.927)*'Flow rate'!$E$8/(1000*3600)</f>
        <v>286.0867539</v>
      </c>
      <c r="S72" s="15">
        <f>(G72*64.06/21.927)*'Flow rate'!$F$8/(1000*3600)</f>
        <v>308.7703532</v>
      </c>
      <c r="T72" s="15">
        <f>(H72*64.06/21.927)*'Flow rate'!$G$8/(1000*3600)</f>
        <v>321.8998282</v>
      </c>
      <c r="U72" s="15">
        <f>(I72*64.06/21.927)*'Flow rate'!$H$8/(1000*3600)</f>
        <v>242.5343532</v>
      </c>
      <c r="V72" s="15">
        <f>(J72*64.06/21.927)*'Flow rate'!$I$8/(1000*3600)</f>
        <v>259.2375528</v>
      </c>
      <c r="W72" s="38"/>
    </row>
    <row r="73" ht="15.75" customHeight="1">
      <c r="A73" s="16"/>
      <c r="B73" s="9" t="s">
        <v>23</v>
      </c>
      <c r="C73" s="12">
        <v>279.0</v>
      </c>
      <c r="D73" s="12">
        <v>284.0</v>
      </c>
      <c r="E73" s="12">
        <v>313.0</v>
      </c>
      <c r="F73" s="12">
        <v>333.0</v>
      </c>
      <c r="G73" s="12">
        <v>279.0</v>
      </c>
      <c r="H73" s="12">
        <v>318.0</v>
      </c>
      <c r="I73" s="12">
        <v>233.0</v>
      </c>
      <c r="J73" s="12">
        <v>255.0</v>
      </c>
      <c r="K73" s="38"/>
      <c r="L73" s="39"/>
      <c r="M73" s="16"/>
      <c r="N73" s="9" t="s">
        <v>23</v>
      </c>
      <c r="O73" s="15">
        <f>(C73*64.06/21.927)*'Flow rate'!$B$8/(1000*3600)</f>
        <v>324.771024</v>
      </c>
      <c r="P73" s="15">
        <f>(D73*64.06/21.927)*'Flow rate'!$C$8/(1000*3600)</f>
        <v>321.9968858</v>
      </c>
      <c r="Q73" s="15">
        <f>(E73*64.06/21.927)*'Flow rate'!$D$8/(1000*3600)</f>
        <v>331.3873428</v>
      </c>
      <c r="R73" s="15">
        <f>(F73*64.06/21.927)*'Flow rate'!$E$8/(1000*3600)</f>
        <v>360.8594282</v>
      </c>
      <c r="S73" s="15">
        <f>(G73*64.06/21.927)*'Flow rate'!$F$8/(1000*3600)</f>
        <v>313.2615583</v>
      </c>
      <c r="T73" s="15">
        <f>(H73*64.06/21.927)*'Flow rate'!$G$8/(1000*3600)</f>
        <v>338.9541238</v>
      </c>
      <c r="U73" s="15">
        <f>(I73*64.06/21.927)*'Flow rate'!$H$8/(1000*3600)</f>
        <v>254.5518212</v>
      </c>
      <c r="V73" s="15">
        <f>(J73*64.06/21.927)*'Flow rate'!$I$8/(1000*3600)</f>
        <v>264.4223038</v>
      </c>
      <c r="W73" s="38"/>
    </row>
    <row r="74" ht="15.75" customHeight="1">
      <c r="A74" s="16"/>
      <c r="B74" s="9" t="s">
        <v>24</v>
      </c>
      <c r="C74" s="12">
        <v>280.0</v>
      </c>
      <c r="D74" s="12">
        <v>288.0</v>
      </c>
      <c r="E74" s="12">
        <v>305.0</v>
      </c>
      <c r="F74" s="12">
        <v>317.0</v>
      </c>
      <c r="G74" s="12">
        <v>292.0</v>
      </c>
      <c r="H74" s="12">
        <v>318.0</v>
      </c>
      <c r="I74" s="12">
        <v>240.0</v>
      </c>
      <c r="J74" s="12">
        <v>265.0</v>
      </c>
      <c r="K74" s="38"/>
      <c r="L74" s="39"/>
      <c r="M74" s="16"/>
      <c r="N74" s="9" t="s">
        <v>24</v>
      </c>
      <c r="O74" s="15">
        <f>(C74*64.06/21.927)*'Flow rate'!$B$8/(1000*3600)</f>
        <v>325.9350778</v>
      </c>
      <c r="P74" s="15">
        <f>(D74*64.06/21.927)*'Flow rate'!$C$8/(1000*3600)</f>
        <v>326.5320532</v>
      </c>
      <c r="Q74" s="15">
        <f>(E74*64.06/21.927)*'Flow rate'!$D$8/(1000*3600)</f>
        <v>322.9173788</v>
      </c>
      <c r="R74" s="15">
        <f>(F74*64.06/21.927)*'Flow rate'!$E$8/(1000*3600)</f>
        <v>343.520837</v>
      </c>
      <c r="S74" s="15">
        <f>(G74*64.06/21.927)*'Flow rate'!$F$8/(1000*3600)</f>
        <v>327.857975</v>
      </c>
      <c r="T74" s="15">
        <f>(H74*64.06/21.927)*'Flow rate'!$G$8/(1000*3600)</f>
        <v>338.9541238</v>
      </c>
      <c r="U74" s="15">
        <f>(I74*64.06/21.927)*'Flow rate'!$H$8/(1000*3600)</f>
        <v>262.1993008</v>
      </c>
      <c r="V74" s="15">
        <f>(J74*64.06/21.927)*'Flow rate'!$I$8/(1000*3600)</f>
        <v>274.7918059</v>
      </c>
      <c r="W74" s="38"/>
    </row>
    <row r="75" ht="15.75" customHeight="1">
      <c r="A75" s="23"/>
      <c r="B75" s="9" t="s">
        <v>25</v>
      </c>
      <c r="C75" s="12">
        <v>287.0</v>
      </c>
      <c r="D75" s="12">
        <v>286.0</v>
      </c>
      <c r="E75" s="12">
        <v>313.0</v>
      </c>
      <c r="F75" s="12">
        <v>333.0</v>
      </c>
      <c r="G75" s="12">
        <v>283.0</v>
      </c>
      <c r="H75" s="12">
        <v>288.0</v>
      </c>
      <c r="I75" s="12">
        <v>243.0</v>
      </c>
      <c r="J75" s="12">
        <v>260.0</v>
      </c>
      <c r="K75" s="38"/>
      <c r="L75" s="39"/>
      <c r="M75" s="23"/>
      <c r="N75" s="9" t="s">
        <v>25</v>
      </c>
      <c r="O75" s="15">
        <f>(C75*64.06/21.927)*'Flow rate'!$B$8/(1000*3600)</f>
        <v>334.0834548</v>
      </c>
      <c r="P75" s="15">
        <f>(D75*64.06/21.927)*'Flow rate'!$C$8/(1000*3600)</f>
        <v>324.2644695</v>
      </c>
      <c r="Q75" s="15">
        <f>(E75*64.06/21.927)*'Flow rate'!$D$8/(1000*3600)</f>
        <v>331.3873428</v>
      </c>
      <c r="R75" s="15">
        <f>(F75*64.06/21.927)*'Flow rate'!$E$8/(1000*3600)</f>
        <v>360.8594282</v>
      </c>
      <c r="S75" s="15">
        <f>(G75*64.06/21.927)*'Flow rate'!$F$8/(1000*3600)</f>
        <v>317.7527635</v>
      </c>
      <c r="T75" s="15">
        <f>(H75*64.06/21.927)*'Flow rate'!$G$8/(1000*3600)</f>
        <v>306.9773197</v>
      </c>
      <c r="U75" s="15">
        <f>(I75*64.06/21.927)*'Flow rate'!$H$8/(1000*3600)</f>
        <v>265.476792</v>
      </c>
      <c r="V75" s="15">
        <f>(J75*64.06/21.927)*'Flow rate'!$I$8/(1000*3600)</f>
        <v>269.6070549</v>
      </c>
      <c r="W75" s="38"/>
    </row>
    <row r="76" ht="15.75" customHeight="1">
      <c r="A76" s="10">
        <v>2558.0</v>
      </c>
      <c r="B76" s="9" t="s">
        <v>13</v>
      </c>
      <c r="C76" s="12">
        <v>271.6444455048057</v>
      </c>
      <c r="D76" s="12">
        <v>292.47077260719624</v>
      </c>
      <c r="E76" s="12">
        <v>306.08628597535426</v>
      </c>
      <c r="F76" s="12">
        <v>324.5766445183232</v>
      </c>
      <c r="G76" s="12">
        <v>229.10906509195038</v>
      </c>
      <c r="H76" s="12">
        <v>267.95263401790737</v>
      </c>
      <c r="I76" s="12">
        <v>240.0750088723472</v>
      </c>
      <c r="J76" s="12">
        <v>249.5255065544136</v>
      </c>
      <c r="K76" s="38"/>
      <c r="L76" s="39"/>
      <c r="M76" s="10">
        <v>2558.0</v>
      </c>
      <c r="N76" s="9" t="s">
        <v>13</v>
      </c>
      <c r="O76" s="15">
        <f>(C76*46/21.927)*'Flow rate'!$B$9/(1000*3600)</f>
        <v>220.1455986</v>
      </c>
      <c r="P76" s="15">
        <f>(D76*46/21.927)*'Flow rate'!$C$9/(1000*3600)</f>
        <v>248.4991112</v>
      </c>
      <c r="Q76" s="15">
        <f>(E76*46/21.927)*'Flow rate'!$D$9/(1000*3600)</f>
        <v>239.8135975</v>
      </c>
      <c r="R76" s="15">
        <f>(F76*46/21.927)*'Flow rate'!$E$9/(1000*3600)</f>
        <v>247.2997151</v>
      </c>
      <c r="S76" s="15">
        <f>(G76*46/21.927)*'Flow rate'!$F$9/(1000*3600)</f>
        <v>171.7289497</v>
      </c>
      <c r="T76" s="15">
        <f>(H76*46/21.927)*'Flow rate'!$G$9/(1000*3600)</f>
        <v>201.2339103</v>
      </c>
      <c r="U76" s="15">
        <f>(I76*46/21.927)*'Flow rate'!$H$9/(1000*3600)</f>
        <v>157.9697752</v>
      </c>
      <c r="V76" s="15">
        <f>(J76*46/21.927)*'Flow rate'!$I$9/(1000*3600)</f>
        <v>162.8253162</v>
      </c>
      <c r="W76" s="38"/>
    </row>
    <row r="77" ht="15.75" customHeight="1">
      <c r="A77" s="16"/>
      <c r="B77" s="9" t="s">
        <v>14</v>
      </c>
      <c r="C77" s="12">
        <v>281.4858306738474</v>
      </c>
      <c r="D77" s="12">
        <v>312.38709389682816</v>
      </c>
      <c r="E77" s="12">
        <v>323.5221436468579</v>
      </c>
      <c r="F77" s="12">
        <v>318.0534367676419</v>
      </c>
      <c r="G77" s="12">
        <v>286.608546176321</v>
      </c>
      <c r="H77" s="12">
        <v>297.0263949465986</v>
      </c>
      <c r="I77" s="12">
        <v>237.08839000547343</v>
      </c>
      <c r="J77" s="12">
        <v>247.4604014222498</v>
      </c>
      <c r="K77" s="38"/>
      <c r="L77" s="39"/>
      <c r="M77" s="16"/>
      <c r="N77" s="9" t="s">
        <v>14</v>
      </c>
      <c r="O77" s="15">
        <f>(C77*46/21.927)*'Flow rate'!$B$9/(1000*3600)</f>
        <v>228.1212361</v>
      </c>
      <c r="P77" s="15">
        <f>(D77*46/21.927)*'Flow rate'!$C$9/(1000*3600)</f>
        <v>265.4211034</v>
      </c>
      <c r="Q77" s="15">
        <f>(E77*46/21.927)*'Flow rate'!$D$9/(1000*3600)</f>
        <v>253.4743067</v>
      </c>
      <c r="R77" s="15">
        <f>(F77*46/21.927)*'Flow rate'!$E$9/(1000*3600)</f>
        <v>242.3295872</v>
      </c>
      <c r="S77" s="15">
        <f>(G77*46/21.927)*'Flow rate'!$F$9/(1000*3600)</f>
        <v>214.8277485</v>
      </c>
      <c r="T77" s="15">
        <f>(H77*46/21.927)*'Flow rate'!$G$9/(1000*3600)</f>
        <v>223.0684656</v>
      </c>
      <c r="U77" s="15">
        <f>(I77*46/21.927)*'Flow rate'!$H$9/(1000*3600)</f>
        <v>156.0045748</v>
      </c>
      <c r="V77" s="15">
        <f>(J77*46/21.927)*'Flow rate'!$I$9/(1000*3600)</f>
        <v>161.477753</v>
      </c>
      <c r="W77" s="38"/>
    </row>
    <row r="78" ht="15.75" customHeight="1">
      <c r="A78" s="16"/>
      <c r="B78" s="9" t="s">
        <v>16</v>
      </c>
      <c r="C78" s="12">
        <v>262.56671303599575</v>
      </c>
      <c r="D78" s="12">
        <v>303.56588220904536</v>
      </c>
      <c r="E78" s="12">
        <v>279.3179273967459</v>
      </c>
      <c r="F78" s="12">
        <v>320.7118869157394</v>
      </c>
      <c r="G78" s="12">
        <v>288.58899626015983</v>
      </c>
      <c r="H78" s="12">
        <v>279.8248364962415</v>
      </c>
      <c r="I78" s="12"/>
      <c r="J78" s="12">
        <v>244.32925534042357</v>
      </c>
      <c r="K78" s="38"/>
      <c r="L78" s="39"/>
      <c r="M78" s="16"/>
      <c r="N78" s="9" t="s">
        <v>16</v>
      </c>
      <c r="O78" s="15">
        <f>(C78*46/21.927)*'Flow rate'!$B$9/(1000*3600)</f>
        <v>212.7888391</v>
      </c>
      <c r="P78" s="15">
        <f>(D78*46/21.927)*'Flow rate'!$C$9/(1000*3600)</f>
        <v>257.9261211</v>
      </c>
      <c r="Q78" s="15">
        <f>(E78*46/21.927)*'Flow rate'!$D$9/(1000*3600)</f>
        <v>218.8410265</v>
      </c>
      <c r="R78" s="15">
        <f>(F78*46/21.927)*'Flow rate'!$E$9/(1000*3600)</f>
        <v>244.3550995</v>
      </c>
      <c r="S78" s="15">
        <f>(G78*46/21.927)*'Flow rate'!$F$9/(1000*3600)</f>
        <v>216.312197</v>
      </c>
      <c r="T78" s="15">
        <f>(H78*46/21.927)*'Flow rate'!$G$9/(1000*3600)</f>
        <v>210.15</v>
      </c>
      <c r="U78" s="15">
        <f>(I78*46/21.927)*'Flow rate'!$H$9/(1000*3600)</f>
        <v>0</v>
      </c>
      <c r="V78" s="15">
        <f>(J78*46/21.927)*'Flow rate'!$I$9/(1000*3600)</f>
        <v>159.4345556</v>
      </c>
      <c r="W78" s="38"/>
    </row>
    <row r="79" ht="15.75" customHeight="1">
      <c r="A79" s="16"/>
      <c r="B79" s="9" t="s">
        <v>17</v>
      </c>
      <c r="C79" s="12">
        <v>265.0536258689282</v>
      </c>
      <c r="D79" s="12">
        <v>299.99428512305235</v>
      </c>
      <c r="E79" s="12">
        <v>289.37314000120176</v>
      </c>
      <c r="F79" s="12">
        <v>326.13629569177687</v>
      </c>
      <c r="G79" s="12">
        <v>274.5425887643721</v>
      </c>
      <c r="H79" s="12">
        <v>296.148105461135</v>
      </c>
      <c r="I79" s="12"/>
      <c r="J79" s="12">
        <v>251.51877644963048</v>
      </c>
      <c r="K79" s="38"/>
      <c r="L79" s="39"/>
      <c r="M79" s="16"/>
      <c r="N79" s="9" t="s">
        <v>17</v>
      </c>
      <c r="O79" s="15">
        <f>(C79*46/21.927)*'Flow rate'!$B$9/(1000*3600)</f>
        <v>214.8042785</v>
      </c>
      <c r="P79" s="15">
        <f>(D79*46/21.927)*'Flow rate'!$C$9/(1000*3600)</f>
        <v>254.8914975</v>
      </c>
      <c r="Q79" s="15">
        <f>(E79*46/21.927)*'Flow rate'!$D$9/(1000*3600)</f>
        <v>226.719121</v>
      </c>
      <c r="R79" s="15">
        <f>(F79*46/21.927)*'Flow rate'!$E$9/(1000*3600)</f>
        <v>248.4880362</v>
      </c>
      <c r="S79" s="15">
        <f>(G79*46/21.927)*'Flow rate'!$F$9/(1000*3600)</f>
        <v>205.783697</v>
      </c>
      <c r="T79" s="15">
        <f>(H79*46/21.927)*'Flow rate'!$G$9/(1000*3600)</f>
        <v>222.4088653</v>
      </c>
      <c r="U79" s="15">
        <f>(I79*46/21.927)*'Flow rate'!$H$9/(1000*3600)</f>
        <v>0</v>
      </c>
      <c r="V79" s="15">
        <f>(J79*46/21.927)*'Flow rate'!$I$9/(1000*3600)</f>
        <v>164.1260041</v>
      </c>
      <c r="W79" s="38"/>
    </row>
    <row r="80" ht="15.75" customHeight="1">
      <c r="A80" s="16"/>
      <c r="B80" s="9" t="s">
        <v>18</v>
      </c>
      <c r="C80" s="12">
        <v>270.56091937349686</v>
      </c>
      <c r="D80" s="12">
        <v>299.2040068045377</v>
      </c>
      <c r="E80" s="12">
        <v>300.2308961595577</v>
      </c>
      <c r="F80" s="12">
        <v>332.1917785707984</v>
      </c>
      <c r="G80" s="12">
        <v>268.3696994402922</v>
      </c>
      <c r="H80" s="12">
        <v>295.9672528433416</v>
      </c>
      <c r="I80" s="12">
        <v>265.9091560010663</v>
      </c>
      <c r="J80" s="12">
        <v>209.5872592290653</v>
      </c>
      <c r="K80" s="38"/>
      <c r="L80" s="39"/>
      <c r="M80" s="16"/>
      <c r="N80" s="9" t="s">
        <v>18</v>
      </c>
      <c r="O80" s="15">
        <f>(C80*46/21.927)*'Flow rate'!$B$9/(1000*3600)</f>
        <v>219.2674893</v>
      </c>
      <c r="P80" s="15">
        <f>(D80*46/21.927)*'Flow rate'!$C$9/(1000*3600)</f>
        <v>254.220034</v>
      </c>
      <c r="Q80" s="15">
        <f>(E80*46/21.927)*'Flow rate'!$D$9/(1000*3600)</f>
        <v>235.2259953</v>
      </c>
      <c r="R80" s="15">
        <f>(F80*46/21.927)*'Flow rate'!$E$9/(1000*3600)</f>
        <v>253.1017976</v>
      </c>
      <c r="S80" s="15">
        <f>(G80*46/21.927)*'Flow rate'!$F$9/(1000*3600)</f>
        <v>201.156801</v>
      </c>
      <c r="T80" s="15">
        <f>(H80*46/21.927)*'Flow rate'!$G$9/(1000*3600)</f>
        <v>222.273044</v>
      </c>
      <c r="U80" s="15">
        <f>(I80*46/21.927)*'Flow rate'!$H$9/(1000*3600)</f>
        <v>174.9686891</v>
      </c>
      <c r="V80" s="15">
        <f>(J80*46/21.927)*'Flow rate'!$I$9/(1000*3600)</f>
        <v>136.7640216</v>
      </c>
      <c r="W80" s="38"/>
    </row>
    <row r="81" ht="15.75" customHeight="1">
      <c r="A81" s="16"/>
      <c r="B81" s="9" t="s">
        <v>19</v>
      </c>
      <c r="C81" s="12">
        <v>262.8490465386868</v>
      </c>
      <c r="D81" s="12">
        <v>290.7851052077989</v>
      </c>
      <c r="E81" s="12">
        <v>277.531114464805</v>
      </c>
      <c r="F81" s="12"/>
      <c r="G81" s="12">
        <v>266.03341329809047</v>
      </c>
      <c r="H81" s="12">
        <v>280.16836029313953</v>
      </c>
      <c r="I81" s="12">
        <v>277.40327985418844</v>
      </c>
      <c r="J81" s="12">
        <v>207.0103596902384</v>
      </c>
      <c r="K81" s="38"/>
      <c r="L81" s="39"/>
      <c r="M81" s="16"/>
      <c r="N81" s="9" t="s">
        <v>19</v>
      </c>
      <c r="O81" s="15">
        <f>(C81*46/21.927)*'Flow rate'!$B$9/(1000*3600)</f>
        <v>213.0176473</v>
      </c>
      <c r="P81" s="15">
        <f>(D81*46/21.927)*'Flow rate'!$C$9/(1000*3600)</f>
        <v>247.0668763</v>
      </c>
      <c r="Q81" s="15">
        <f>(E81*46/21.927)*'Flow rate'!$D$9/(1000*3600)</f>
        <v>217.4410878</v>
      </c>
      <c r="R81" s="15">
        <f>(F81*46/21.927)*'Flow rate'!$E$9/(1000*3600)</f>
        <v>0</v>
      </c>
      <c r="S81" s="15">
        <f>(G81*46/21.927)*'Flow rate'!$F$9/(1000*3600)</f>
        <v>199.4056352</v>
      </c>
      <c r="T81" s="15">
        <f>(H81*46/21.927)*'Flow rate'!$G$9/(1000*3600)</f>
        <v>210.4079883</v>
      </c>
      <c r="U81" s="15">
        <f>(I81*46/21.927)*'Flow rate'!$H$9/(1000*3600)</f>
        <v>182.5318427</v>
      </c>
      <c r="V81" s="15">
        <f>(J81*46/21.927)*'Flow rate'!$I$9/(1000*3600)</f>
        <v>135.0824921</v>
      </c>
      <c r="W81" s="38"/>
    </row>
    <row r="82" ht="15.75" customHeight="1">
      <c r="A82" s="16"/>
      <c r="B82" s="9" t="s">
        <v>20</v>
      </c>
      <c r="C82" s="12">
        <v>263.2680274189417</v>
      </c>
      <c r="D82" s="12">
        <v>294.0327021445646</v>
      </c>
      <c r="E82" s="12">
        <v>255.68340725617344</v>
      </c>
      <c r="F82" s="12"/>
      <c r="G82" s="12">
        <v>244.55286572213944</v>
      </c>
      <c r="H82" s="12">
        <v>295.541124820062</v>
      </c>
      <c r="I82" s="12">
        <v>279.3695319241997</v>
      </c>
      <c r="J82" s="12">
        <v>224.75100166166663</v>
      </c>
      <c r="K82" s="38"/>
      <c r="L82" s="39"/>
      <c r="M82" s="16"/>
      <c r="N82" s="9" t="s">
        <v>20</v>
      </c>
      <c r="O82" s="15">
        <f>(C82*46/21.927)*'Flow rate'!$B$9/(1000*3600)</f>
        <v>213.357197</v>
      </c>
      <c r="P82" s="15">
        <f>(D82*46/21.927)*'Flow rate'!$C$9/(1000*3600)</f>
        <v>249.8262117</v>
      </c>
      <c r="Q82" s="15">
        <f>(E82*46/21.927)*'Flow rate'!$D$9/(1000*3600)</f>
        <v>200.3237666</v>
      </c>
      <c r="R82" s="15">
        <f>(F82*46/21.927)*'Flow rate'!$E$9/(1000*3600)</f>
        <v>0</v>
      </c>
      <c r="S82" s="15">
        <f>(G82*46/21.927)*'Flow rate'!$F$9/(1000*3600)</f>
        <v>183.3048673</v>
      </c>
      <c r="T82" s="15">
        <f>(H82*46/21.927)*'Flow rate'!$G$9/(1000*3600)</f>
        <v>221.9530195</v>
      </c>
      <c r="U82" s="15">
        <f>(I82*46/21.927)*'Flow rate'!$H$9/(1000*3600)</f>
        <v>183.82564</v>
      </c>
      <c r="V82" s="15">
        <f>(J82*46/21.927)*'Flow rate'!$I$9/(1000*3600)</f>
        <v>146.6589665</v>
      </c>
      <c r="W82" s="38"/>
    </row>
    <row r="83" ht="15.75" customHeight="1">
      <c r="A83" s="16"/>
      <c r="B83" s="9" t="s">
        <v>21</v>
      </c>
      <c r="C83" s="12">
        <v>257.79814583466475</v>
      </c>
      <c r="D83" s="12">
        <v>294.21394474966564</v>
      </c>
      <c r="E83" s="12"/>
      <c r="F83" s="12"/>
      <c r="G83" s="12">
        <v>269.42901861983955</v>
      </c>
      <c r="H83" s="12">
        <v>292.15307691995645</v>
      </c>
      <c r="I83" s="12">
        <v>276.4356702733638</v>
      </c>
      <c r="J83" s="12">
        <v>213.40779728091857</v>
      </c>
      <c r="K83" s="38"/>
      <c r="L83" s="39"/>
      <c r="M83" s="16"/>
      <c r="N83" s="9" t="s">
        <v>21</v>
      </c>
      <c r="O83" s="15">
        <f>(C83*46/21.927)*'Flow rate'!$B$9/(1000*3600)</f>
        <v>208.9243055</v>
      </c>
      <c r="P83" s="15">
        <f>(D83*46/21.927)*'Flow rate'!$C$9/(1000*3600)</f>
        <v>249.9802053</v>
      </c>
      <c r="Q83" s="15">
        <f>(E83*46/21.927)*'Flow rate'!$D$9/(1000*3600)</f>
        <v>0</v>
      </c>
      <c r="R83" s="15">
        <f>(F83*46/21.927)*'Flow rate'!$E$9/(1000*3600)</f>
        <v>0</v>
      </c>
      <c r="S83" s="15">
        <f>(G83*46/21.927)*'Flow rate'!$F$9/(1000*3600)</f>
        <v>201.9508149</v>
      </c>
      <c r="T83" s="15">
        <f>(H83*46/21.927)*'Flow rate'!$G$9/(1000*3600)</f>
        <v>219.4085768</v>
      </c>
      <c r="U83" s="15">
        <f>(I83*46/21.927)*'Flow rate'!$H$9/(1000*3600)</f>
        <v>181.8951539</v>
      </c>
      <c r="V83" s="15">
        <f>(J83*46/21.927)*'Flow rate'!$I$9/(1000*3600)</f>
        <v>139.2570746</v>
      </c>
      <c r="W83" s="38"/>
    </row>
    <row r="84" ht="15.75" customHeight="1">
      <c r="A84" s="16"/>
      <c r="B84" s="9" t="s">
        <v>22</v>
      </c>
      <c r="C84" s="12">
        <v>259.01049117245094</v>
      </c>
      <c r="D84" s="12">
        <v>278.56269233785207</v>
      </c>
      <c r="E84" s="12">
        <v>248.82896070705584</v>
      </c>
      <c r="F84" s="12">
        <v>219.76140162955983</v>
      </c>
      <c r="G84" s="12">
        <v>251.44048060802265</v>
      </c>
      <c r="H84" s="12">
        <v>328.00507417039506</v>
      </c>
      <c r="I84" s="12">
        <v>254.95032935866533</v>
      </c>
      <c r="J84" s="12">
        <v>198.71007582178206</v>
      </c>
      <c r="K84" s="38"/>
      <c r="L84" s="39"/>
      <c r="M84" s="16"/>
      <c r="N84" s="9" t="s">
        <v>22</v>
      </c>
      <c r="O84" s="15">
        <f>(C84*46/21.927)*'Flow rate'!$B$9/(1000*3600)</f>
        <v>209.9068122</v>
      </c>
      <c r="P84" s="15">
        <f>(D84*46/21.927)*'Flow rate'!$C$9/(1000*3600)</f>
        <v>236.682048</v>
      </c>
      <c r="Q84" s="15">
        <f>(E84*46/21.927)*'Flow rate'!$D$9/(1000*3600)</f>
        <v>194.9534199</v>
      </c>
      <c r="R84" s="15">
        <f>(F84*46/21.927)*'Flow rate'!$E$9/(1000*3600)</f>
        <v>167.4394413</v>
      </c>
      <c r="S84" s="15">
        <f>(G84*46/21.927)*'Flow rate'!$F$9/(1000*3600)</f>
        <v>188.4674866</v>
      </c>
      <c r="T84" s="15">
        <f>(H84*46/21.927)*'Flow rate'!$G$9/(1000*3600)</f>
        <v>246.333625</v>
      </c>
      <c r="U84" s="15">
        <f>(I84*46/21.927)*'Flow rate'!$H$9/(1000*3600)</f>
        <v>167.7577621</v>
      </c>
      <c r="V84" s="15">
        <f>(J84*46/21.927)*'Flow rate'!$I$9/(1000*3600)</f>
        <v>129.6662268</v>
      </c>
      <c r="W84" s="38"/>
    </row>
    <row r="85" ht="15.75" customHeight="1">
      <c r="A85" s="16"/>
      <c r="B85" s="9" t="s">
        <v>23</v>
      </c>
      <c r="C85" s="12">
        <v>259.2437122795359</v>
      </c>
      <c r="D85" s="12">
        <v>278.827911611038</v>
      </c>
      <c r="E85" s="12">
        <v>200.08349090074543</v>
      </c>
      <c r="F85" s="12">
        <v>215.89767355270823</v>
      </c>
      <c r="G85" s="12">
        <v>251.7078117780638</v>
      </c>
      <c r="H85" s="12">
        <v>351.1959791494787</v>
      </c>
      <c r="I85" s="12">
        <v>264.047836530481</v>
      </c>
      <c r="J85" s="12">
        <v>233.63871394918377</v>
      </c>
      <c r="K85" s="38"/>
      <c r="L85" s="39"/>
      <c r="M85" s="16"/>
      <c r="N85" s="9" t="s">
        <v>23</v>
      </c>
      <c r="O85" s="15">
        <f>(C85*46/21.927)*'Flow rate'!$B$9/(1000*3600)</f>
        <v>210.0958189</v>
      </c>
      <c r="P85" s="15">
        <f>(D85*46/21.927)*'Flow rate'!$C$9/(1000*3600)</f>
        <v>236.9073928</v>
      </c>
      <c r="Q85" s="15">
        <f>(E85*46/21.927)*'Flow rate'!$D$9/(1000*3600)</f>
        <v>156.7621417</v>
      </c>
      <c r="R85" s="15">
        <f>(F85*46/21.927)*'Flow rate'!$E$9/(1000*3600)</f>
        <v>164.4956101</v>
      </c>
      <c r="S85" s="15">
        <f>(G85*46/21.927)*'Flow rate'!$F$9/(1000*3600)</f>
        <v>188.667865</v>
      </c>
      <c r="T85" s="15">
        <f>(H85*46/21.927)*'Flow rate'!$G$9/(1000*3600)</f>
        <v>263.750123</v>
      </c>
      <c r="U85" s="15">
        <f>(I85*46/21.927)*'Flow rate'!$H$9/(1000*3600)</f>
        <v>173.7439377</v>
      </c>
      <c r="V85" s="15">
        <f>(J85*46/21.927)*'Flow rate'!$I$9/(1000*3600)</f>
        <v>152.4585522</v>
      </c>
      <c r="W85" s="38"/>
    </row>
    <row r="86" ht="15.75" customHeight="1">
      <c r="A86" s="16"/>
      <c r="B86" s="9" t="s">
        <v>24</v>
      </c>
      <c r="C86" s="12">
        <v>267.0</v>
      </c>
      <c r="D86" s="12">
        <v>278.0</v>
      </c>
      <c r="E86" s="12">
        <v>247.0</v>
      </c>
      <c r="F86" s="12">
        <v>214.0</v>
      </c>
      <c r="G86" s="12">
        <v>259.0</v>
      </c>
      <c r="H86" s="12">
        <v>328.0</v>
      </c>
      <c r="I86" s="12">
        <v>288.0</v>
      </c>
      <c r="J86" s="12"/>
      <c r="K86" s="38"/>
      <c r="L86" s="39"/>
      <c r="M86" s="16"/>
      <c r="N86" s="9" t="s">
        <v>24</v>
      </c>
      <c r="O86" s="15">
        <f>(C86*46/21.927)*'Flow rate'!$B$9/(1000*3600)</f>
        <v>216.3816555</v>
      </c>
      <c r="P86" s="15">
        <f>(D86*46/21.927)*'Flow rate'!$C$9/(1000*3600)</f>
        <v>236.203954</v>
      </c>
      <c r="Q86" s="15">
        <f>(E86*46/21.927)*'Flow rate'!$D$9/(1000*3600)</f>
        <v>193.5204591</v>
      </c>
      <c r="R86" s="15">
        <f>(F86*46/21.927)*'Flow rate'!$E$9/(1000*3600)</f>
        <v>163.0497447</v>
      </c>
      <c r="S86" s="15">
        <f>(G86*46/21.927)*'Flow rate'!$F$9/(1000*3600)</f>
        <v>194.1337326</v>
      </c>
      <c r="T86" s="15">
        <f>(H86*46/21.927)*'Flow rate'!$G$9/(1000*3600)</f>
        <v>246.3298143</v>
      </c>
      <c r="U86" s="15">
        <f>(I86*46/21.927)*'Flow rate'!$H$9/(1000*3600)</f>
        <v>189.5045031</v>
      </c>
      <c r="V86" s="15">
        <f>(J86*46/21.927)*'Flow rate'!$I$9/(1000*3600)</f>
        <v>0</v>
      </c>
      <c r="W86" s="38"/>
    </row>
    <row r="87" ht="15.75" customHeight="1">
      <c r="A87" s="23"/>
      <c r="B87" s="9" t="s">
        <v>25</v>
      </c>
      <c r="C87" s="12">
        <v>265.43982046392244</v>
      </c>
      <c r="D87" s="12">
        <v>301.39587124417704</v>
      </c>
      <c r="E87" s="12">
        <v>271.2180217460591</v>
      </c>
      <c r="F87" s="12">
        <v>255.99175800436674</v>
      </c>
      <c r="G87" s="12">
        <v>271.0697756156068</v>
      </c>
      <c r="H87" s="12">
        <v>299.1701841225068</v>
      </c>
      <c r="I87" s="12">
        <v>256.0321233432865</v>
      </c>
      <c r="J87" s="12"/>
      <c r="K87" s="38"/>
      <c r="L87" s="39"/>
      <c r="M87" s="23"/>
      <c r="N87" s="9" t="s">
        <v>25</v>
      </c>
      <c r="O87" s="15">
        <f>(C87*46/21.927)*'Flow rate'!$B$9/(1000*3600)</f>
        <v>215.1172576</v>
      </c>
      <c r="P87" s="15">
        <f>(D87*46/21.927)*'Flow rate'!$C$9/(1000*3600)</f>
        <v>256.0823615</v>
      </c>
      <c r="Q87" s="15">
        <f>(E87*46/21.927)*'Flow rate'!$D$9/(1000*3600)</f>
        <v>212.4948829</v>
      </c>
      <c r="R87" s="15">
        <f>(F87*46/21.927)*'Flow rate'!$E$9/(1000*3600)</f>
        <v>195.0438822</v>
      </c>
      <c r="S87" s="15">
        <f>(G87*46/21.927)*'Flow rate'!$F$9/(1000*3600)</f>
        <v>203.1806461</v>
      </c>
      <c r="T87" s="15">
        <f>(H87*46/21.927)*'Flow rate'!$G$9/(1000*3600)</f>
        <v>224.6784631</v>
      </c>
      <c r="U87" s="15">
        <f>(I87*46/21.927)*'Flow rate'!$H$9/(1000*3600)</f>
        <v>168.4695844</v>
      </c>
      <c r="V87" s="15">
        <f>(J87*46/21.927)*'Flow rate'!$I$9/(1000*3600)</f>
        <v>0</v>
      </c>
      <c r="W87" s="38"/>
    </row>
    <row r="88" ht="15.75" customHeight="1">
      <c r="A88" s="10">
        <v>2559.0</v>
      </c>
      <c r="B88" s="9" t="s">
        <v>13</v>
      </c>
      <c r="C88" s="12">
        <v>274.22871781269254</v>
      </c>
      <c r="D88" s="12">
        <v>298.36410951869465</v>
      </c>
      <c r="E88" s="12">
        <v>229.47489055336789</v>
      </c>
      <c r="F88" s="12">
        <v>246.48881310714486</v>
      </c>
      <c r="G88" s="12">
        <v>248.93244031942604</v>
      </c>
      <c r="H88" s="12">
        <v>291.5956651610681</v>
      </c>
      <c r="I88" s="12">
        <v>276.32955352626595</v>
      </c>
      <c r="J88" s="12">
        <v>230.72267040665434</v>
      </c>
      <c r="K88" s="38"/>
      <c r="L88" s="39"/>
      <c r="M88" s="10">
        <v>2559.0</v>
      </c>
      <c r="N88" s="9" t="s">
        <v>13</v>
      </c>
      <c r="O88" s="15">
        <f>(C88*46/21.927)*'Flow rate'!$B$10/(1000*3600)</f>
        <v>232.7689949</v>
      </c>
      <c r="P88" s="15">
        <f>(D88*46/21.927)*'Flow rate'!$C$10/(1000*3600)</f>
        <v>265.5099511</v>
      </c>
      <c r="Q88" s="15">
        <f>(E88*46/21.927)*'Flow rate'!$D$10/(1000*3600)</f>
        <v>172.9299405</v>
      </c>
      <c r="R88" s="15">
        <f>(F88*46/21.927)*'Flow rate'!$E$10/(1000*3600)</f>
        <v>184.1456111</v>
      </c>
      <c r="S88" s="15">
        <f>(G88*46/21.927)*'Flow rate'!$F$10/(1000*3600)</f>
        <v>183.8040087</v>
      </c>
      <c r="T88" s="15">
        <f>(H88*46/21.927)*'Flow rate'!$G$10/(1000*3600)</f>
        <v>215.3926604</v>
      </c>
      <c r="U88" s="15">
        <f>(I88*46/21.927)*'Flow rate'!$H$10/(1000*3600)</f>
        <v>185.7240947</v>
      </c>
      <c r="V88" s="15">
        <f>(J88*46/21.927)*'Flow rate'!$I$10/(1000*3600)</f>
        <v>144.0030531</v>
      </c>
      <c r="W88" s="38"/>
    </row>
    <row r="89" ht="15.75" customHeight="1">
      <c r="A89" s="16"/>
      <c r="B89" s="9" t="s">
        <v>14</v>
      </c>
      <c r="C89" s="12">
        <v>279.2356933249967</v>
      </c>
      <c r="D89" s="12">
        <v>313.12496380498646</v>
      </c>
      <c r="E89" s="12">
        <v>266.22669657722105</v>
      </c>
      <c r="F89" s="12">
        <v>257.22977505183997</v>
      </c>
      <c r="G89" s="12">
        <v>243.31747224778954</v>
      </c>
      <c r="H89" s="12"/>
      <c r="I89" s="12">
        <v>271.8855541445504</v>
      </c>
      <c r="J89" s="12">
        <v>213.4260018147432</v>
      </c>
      <c r="K89" s="38"/>
      <c r="L89" s="39"/>
      <c r="M89" s="16"/>
      <c r="N89" s="9" t="s">
        <v>14</v>
      </c>
      <c r="O89" s="15">
        <f>(C89*46/21.927)*'Flow rate'!$B$10/(1000*3600)</f>
        <v>237.0189826</v>
      </c>
      <c r="P89" s="15">
        <f>(D89*46/21.927)*'Flow rate'!$C$10/(1000*3600)</f>
        <v>278.6454241</v>
      </c>
      <c r="Q89" s="15">
        <f>(E89*46/21.927)*'Flow rate'!$D$10/(1000*3600)</f>
        <v>200.6257272</v>
      </c>
      <c r="R89" s="15">
        <f>(F89*46/21.927)*'Flow rate'!$E$10/(1000*3600)</f>
        <v>192.1699145</v>
      </c>
      <c r="S89" s="15">
        <f>(G89*46/21.927)*'Flow rate'!$F$10/(1000*3600)</f>
        <v>179.6580901</v>
      </c>
      <c r="T89" s="15">
        <f>(H89*46/21.927)*'Flow rate'!$G$10/(1000*3600)</f>
        <v>0</v>
      </c>
      <c r="U89" s="15">
        <f>(I89*46/21.927)*'Flow rate'!$H$10/(1000*3600)</f>
        <v>182.7372344</v>
      </c>
      <c r="V89" s="15">
        <f>(J89*46/21.927)*'Flow rate'!$I$10/(1000*3600)</f>
        <v>133.207525</v>
      </c>
      <c r="W89" s="38"/>
    </row>
    <row r="90" ht="15.75" customHeight="1">
      <c r="A90" s="16"/>
      <c r="B90" s="9" t="s">
        <v>16</v>
      </c>
      <c r="C90" s="12">
        <v>259.1871161673136</v>
      </c>
      <c r="D90" s="12">
        <v>307.60756510367503</v>
      </c>
      <c r="E90" s="12">
        <v>232.6975541324318</v>
      </c>
      <c r="F90" s="12">
        <v>247.23783253763463</v>
      </c>
      <c r="G90" s="12">
        <v>252.7677336465343</v>
      </c>
      <c r="H90" s="12">
        <v>239.6004362345942</v>
      </c>
      <c r="I90" s="12">
        <v>239.2695978206229</v>
      </c>
      <c r="J90" s="12">
        <v>209.5002124101043</v>
      </c>
      <c r="K90" s="38"/>
      <c r="L90" s="39"/>
      <c r="M90" s="16"/>
      <c r="N90" s="9" t="s">
        <v>16</v>
      </c>
      <c r="O90" s="15">
        <f>(C90*46/21.927)*'Flow rate'!$B$10/(1000*3600)</f>
        <v>220.0014827</v>
      </c>
      <c r="P90" s="15">
        <f>(D90*46/21.927)*'Flow rate'!$C$10/(1000*3600)</f>
        <v>273.73557</v>
      </c>
      <c r="Q90" s="15">
        <f>(E90*46/21.927)*'Flow rate'!$D$10/(1000*3600)</f>
        <v>175.358507</v>
      </c>
      <c r="R90" s="15">
        <f>(F90*46/21.927)*'Flow rate'!$E$10/(1000*3600)</f>
        <v>184.7051848</v>
      </c>
      <c r="S90" s="15">
        <f>(G90*46/21.927)*'Flow rate'!$F$10/(1000*3600)</f>
        <v>186.6358706</v>
      </c>
      <c r="T90" s="15">
        <f>(H90*46/21.927)*'Flow rate'!$G$10/(1000*3600)</f>
        <v>176.9853999</v>
      </c>
      <c r="U90" s="15">
        <f>(I90*46/21.927)*'Flow rate'!$H$10/(1000*3600)</f>
        <v>160.8156959</v>
      </c>
      <c r="V90" s="15">
        <f>(J90*46/21.927)*'Flow rate'!$I$10/(1000*3600)</f>
        <v>130.7572861</v>
      </c>
      <c r="W90" s="38"/>
    </row>
    <row r="91" ht="15.75" customHeight="1">
      <c r="A91" s="16"/>
      <c r="B91" s="9" t="s">
        <v>17</v>
      </c>
      <c r="C91" s="12">
        <v>237.71004958543978</v>
      </c>
      <c r="D91" s="12">
        <v>306.5149460628112</v>
      </c>
      <c r="E91" s="12">
        <v>241.33778385189865</v>
      </c>
      <c r="F91" s="12">
        <v>268.34314277926535</v>
      </c>
      <c r="G91" s="12">
        <v>254.75563846507467</v>
      </c>
      <c r="H91" s="12">
        <v>238.7469111946255</v>
      </c>
      <c r="I91" s="12">
        <v>246.21630855838208</v>
      </c>
      <c r="J91" s="12">
        <v>189.38557465754675</v>
      </c>
      <c r="K91" s="38"/>
      <c r="L91" s="39"/>
      <c r="M91" s="16"/>
      <c r="N91" s="9" t="s">
        <v>17</v>
      </c>
      <c r="O91" s="15">
        <f>(C91*46/21.927)*'Flow rate'!$B$10/(1000*3600)</f>
        <v>201.771462</v>
      </c>
      <c r="P91" s="15">
        <f>(D91*46/21.927)*'Flow rate'!$C$10/(1000*3600)</f>
        <v>272.7632639</v>
      </c>
      <c r="Q91" s="15">
        <f>(E91*46/21.927)*'Flow rate'!$D$10/(1000*3600)</f>
        <v>181.8696961</v>
      </c>
      <c r="R91" s="15">
        <f>(F91*46/21.927)*'Flow rate'!$E$10/(1000*3600)</f>
        <v>200.4724328</v>
      </c>
      <c r="S91" s="15">
        <f>(G91*46/21.927)*'Flow rate'!$F$10/(1000*3600)</f>
        <v>188.103678</v>
      </c>
      <c r="T91" s="15">
        <f>(H91*46/21.927)*'Flow rate'!$G$10/(1000*3600)</f>
        <v>176.3549275</v>
      </c>
      <c r="U91" s="15">
        <f>(I91*46/21.927)*'Flow rate'!$H$10/(1000*3600)</f>
        <v>165.4846556</v>
      </c>
      <c r="V91" s="15">
        <f>(J91*46/21.927)*'Flow rate'!$I$10/(1000*3600)</f>
        <v>118.202953</v>
      </c>
      <c r="W91" s="38"/>
    </row>
    <row r="92" ht="15.75" customHeight="1">
      <c r="A92" s="16"/>
      <c r="B92" s="9" t="s">
        <v>18</v>
      </c>
      <c r="C92" s="12">
        <v>247.8374087342295</v>
      </c>
      <c r="D92" s="12">
        <v>281.83764366638127</v>
      </c>
      <c r="E92" s="12">
        <v>249.84580460071706</v>
      </c>
      <c r="F92" s="12">
        <v>234.82347882591654</v>
      </c>
      <c r="G92" s="12">
        <v>249.35479227718818</v>
      </c>
      <c r="H92" s="12">
        <v>179.28872393817792</v>
      </c>
      <c r="I92" s="12">
        <v>249.16926759043386</v>
      </c>
      <c r="J92" s="12">
        <v>173.3517428995001</v>
      </c>
      <c r="K92" s="38"/>
      <c r="L92" s="39"/>
      <c r="M92" s="16"/>
      <c r="N92" s="9" t="s">
        <v>18</v>
      </c>
      <c r="O92" s="15">
        <f>(C92*46/21.927)*'Flow rate'!$B$10/(1000*3600)</f>
        <v>210.3676996</v>
      </c>
      <c r="P92" s="15">
        <f>(D92*46/21.927)*'Flow rate'!$C$10/(1000*3600)</f>
        <v>250.8032857</v>
      </c>
      <c r="Q92" s="15">
        <f>(E92*46/21.927)*'Flow rate'!$D$10/(1000*3600)</f>
        <v>188.2812539</v>
      </c>
      <c r="R92" s="15">
        <f>(F92*46/21.927)*'Flow rate'!$E$10/(1000*3600)</f>
        <v>175.4307324</v>
      </c>
      <c r="S92" s="15">
        <f>(G92*46/21.927)*'Flow rate'!$F$10/(1000*3600)</f>
        <v>184.1158603</v>
      </c>
      <c r="T92" s="15">
        <f>(H92*46/21.927)*'Flow rate'!$G$10/(1000*3600)</f>
        <v>132.4350114</v>
      </c>
      <c r="U92" s="15">
        <f>(I92*46/21.927)*'Flow rate'!$H$10/(1000*3600)</f>
        <v>167.4693715</v>
      </c>
      <c r="V92" s="15">
        <f>(J92*46/21.927)*'Flow rate'!$I$10/(1000*3600)</f>
        <v>108.1956108</v>
      </c>
      <c r="W92" s="38"/>
    </row>
    <row r="93" ht="15.75" customHeight="1">
      <c r="A93" s="16"/>
      <c r="B93" s="9" t="s">
        <v>19</v>
      </c>
      <c r="C93" s="12">
        <v>248.10674104061988</v>
      </c>
      <c r="D93" s="12">
        <v>285.7562076104674</v>
      </c>
      <c r="E93" s="12">
        <v>219.434891443723</v>
      </c>
      <c r="F93" s="12">
        <v>238.9799635986104</v>
      </c>
      <c r="G93" s="12"/>
      <c r="H93" s="12">
        <v>205.3664098270053</v>
      </c>
      <c r="I93" s="12">
        <v>227.62678521046723</v>
      </c>
      <c r="J93" s="12">
        <v>179.6409902863974</v>
      </c>
      <c r="K93" s="38"/>
      <c r="L93" s="39"/>
      <c r="M93" s="16"/>
      <c r="N93" s="9" t="s">
        <v>19</v>
      </c>
      <c r="O93" s="15">
        <f>(C93*46/21.927)*'Flow rate'!$B$10/(1000*3600)</f>
        <v>210.5963125</v>
      </c>
      <c r="P93" s="15">
        <f>(D93*46/21.927)*'Flow rate'!$C$10/(1000*3600)</f>
        <v>254.2903597</v>
      </c>
      <c r="Q93" s="15">
        <f>(E93*46/21.927)*'Flow rate'!$D$10/(1000*3600)</f>
        <v>165.3638994</v>
      </c>
      <c r="R93" s="15">
        <f>(F93*46/21.927)*'Flow rate'!$E$10/(1000*3600)</f>
        <v>178.535938</v>
      </c>
      <c r="S93" s="15">
        <f>(G93*46/21.927)*'Flow rate'!$F$10/(1000*3600)</f>
        <v>0</v>
      </c>
      <c r="T93" s="15">
        <f>(H93*46/21.927)*'Flow rate'!$G$10/(1000*3600)</f>
        <v>151.6977879</v>
      </c>
      <c r="U93" s="15">
        <f>(I93*46/21.927)*'Flow rate'!$H$10/(1000*3600)</f>
        <v>152.990435</v>
      </c>
      <c r="V93" s="15">
        <f>(J93*46/21.927)*'Flow rate'!$I$10/(1000*3600)</f>
        <v>112.1209763</v>
      </c>
      <c r="W93" s="38"/>
    </row>
    <row r="94" ht="15.75" customHeight="1">
      <c r="A94" s="16"/>
      <c r="B94" s="9" t="s">
        <v>20</v>
      </c>
      <c r="C94" s="12">
        <v>238.12893802948386</v>
      </c>
      <c r="D94" s="12">
        <v>276.8507712886877</v>
      </c>
      <c r="E94" s="12">
        <v>195.39879836143658</v>
      </c>
      <c r="F94" s="12">
        <v>269.4991411990791</v>
      </c>
      <c r="G94" s="12">
        <v>196.34227415035218</v>
      </c>
      <c r="H94" s="12">
        <v>220.20585073723598</v>
      </c>
      <c r="I94" s="12">
        <v>219.64013586916835</v>
      </c>
      <c r="J94" s="12">
        <v>196.34106974984553</v>
      </c>
      <c r="K94" s="38"/>
      <c r="L94" s="39"/>
      <c r="M94" s="16"/>
      <c r="N94" s="9" t="s">
        <v>20</v>
      </c>
      <c r="O94" s="15">
        <f>(C94*46/21.927)*'Flow rate'!$B$10/(1000*3600)</f>
        <v>202.1270201</v>
      </c>
      <c r="P94" s="15">
        <f>(D94*46/21.927)*'Flow rate'!$C$10/(1000*3600)</f>
        <v>246.3655393</v>
      </c>
      <c r="Q94" s="15">
        <f>(E94*46/21.927)*'Flow rate'!$D$10/(1000*3600)</f>
        <v>147.2505445</v>
      </c>
      <c r="R94" s="15">
        <f>(F94*46/21.927)*'Flow rate'!$E$10/(1000*3600)</f>
        <v>201.3360502</v>
      </c>
      <c r="S94" s="15">
        <f>(G94*46/21.927)*'Flow rate'!$F$10/(1000*3600)</f>
        <v>144.9730579</v>
      </c>
      <c r="T94" s="15">
        <f>(H94*46/21.927)*'Flow rate'!$G$10/(1000*3600)</f>
        <v>162.659222</v>
      </c>
      <c r="U94" s="15">
        <f>(I94*46/21.927)*'Flow rate'!$H$10/(1000*3600)</f>
        <v>147.6225212</v>
      </c>
      <c r="V94" s="15">
        <f>(J94*46/21.927)*'Flow rate'!$I$10/(1000*3600)</f>
        <v>122.5441498</v>
      </c>
      <c r="W94" s="38"/>
    </row>
    <row r="95" ht="15.75" customHeight="1">
      <c r="A95" s="16"/>
      <c r="B95" s="9" t="s">
        <v>21</v>
      </c>
      <c r="C95" s="12">
        <v>243.79978575133094</v>
      </c>
      <c r="D95" s="12">
        <v>272.18656699358735</v>
      </c>
      <c r="E95" s="12">
        <v>240.4213210775407</v>
      </c>
      <c r="F95" s="12">
        <v>255.11985375527766</v>
      </c>
      <c r="G95" s="12">
        <v>195.04982239497406</v>
      </c>
      <c r="H95" s="12">
        <v>221.63936543864614</v>
      </c>
      <c r="I95" s="12">
        <v>225.6622974269178</v>
      </c>
      <c r="J95" s="12">
        <v>205.82714927109583</v>
      </c>
      <c r="K95" s="38"/>
      <c r="L95" s="39"/>
      <c r="M95" s="16"/>
      <c r="N95" s="9" t="s">
        <v>21</v>
      </c>
      <c r="O95" s="15">
        <f>(C95*46/21.927)*'Flow rate'!$B$10/(1000*3600)</f>
        <v>206.9405114</v>
      </c>
      <c r="P95" s="15">
        <f>(D95*46/21.927)*'Flow rate'!$C$10/(1000*3600)</f>
        <v>242.2149307</v>
      </c>
      <c r="Q95" s="15">
        <f>(E95*46/21.927)*'Flow rate'!$D$10/(1000*3600)</f>
        <v>181.1790591</v>
      </c>
      <c r="R95" s="15">
        <f>(F95*46/21.927)*'Flow rate'!$E$10/(1000*3600)</f>
        <v>190.5936452</v>
      </c>
      <c r="S95" s="15">
        <f>(G95*46/21.927)*'Flow rate'!$F$10/(1000*3600)</f>
        <v>144.0187515</v>
      </c>
      <c r="T95" s="15">
        <f>(H95*46/21.927)*'Flow rate'!$G$10/(1000*3600)</f>
        <v>163.7181148</v>
      </c>
      <c r="U95" s="15">
        <f>(I95*46/21.927)*'Flow rate'!$H$10/(1000*3600)</f>
        <v>151.6700814</v>
      </c>
      <c r="V95" s="15">
        <f>(J95*46/21.927)*'Flow rate'!$I$10/(1000*3600)</f>
        <v>128.4647835</v>
      </c>
      <c r="W95" s="38"/>
    </row>
    <row r="96" ht="15.75" customHeight="1">
      <c r="A96" s="16"/>
      <c r="B96" s="9" t="s">
        <v>22</v>
      </c>
      <c r="C96" s="12">
        <v>248.86553042334307</v>
      </c>
      <c r="D96" s="12">
        <v>271.0095613604114</v>
      </c>
      <c r="E96" s="12">
        <v>208.10224674541033</v>
      </c>
      <c r="F96" s="12">
        <v>245.5878589428924</v>
      </c>
      <c r="G96" s="12">
        <v>201.441133558558</v>
      </c>
      <c r="H96" s="12">
        <v>211.4548647110064</v>
      </c>
      <c r="I96" s="12">
        <v>225.65159585618616</v>
      </c>
      <c r="J96" s="12">
        <v>205.4360471314579</v>
      </c>
      <c r="K96" s="38"/>
      <c r="L96" s="39"/>
      <c r="M96" s="16"/>
      <c r="N96" s="9" t="s">
        <v>22</v>
      </c>
      <c r="O96" s="15">
        <f>(C96*46/21.927)*'Flow rate'!$B$10/(1000*3600)</f>
        <v>211.240383</v>
      </c>
      <c r="P96" s="15">
        <f>(D96*46/21.927)*'Flow rate'!$C$10/(1000*3600)</f>
        <v>241.1675302</v>
      </c>
      <c r="Q96" s="15">
        <f>(E96*46/21.927)*'Flow rate'!$D$10/(1000*3600)</f>
        <v>156.8237338</v>
      </c>
      <c r="R96" s="15">
        <f>(F96*46/21.927)*'Flow rate'!$E$10/(1000*3600)</f>
        <v>183.4725309</v>
      </c>
      <c r="S96" s="15">
        <f>(G96*46/21.927)*'Flow rate'!$F$10/(1000*3600)</f>
        <v>148.7378978</v>
      </c>
      <c r="T96" s="15">
        <f>(H96*46/21.927)*'Flow rate'!$G$10/(1000*3600)</f>
        <v>156.1951404</v>
      </c>
      <c r="U96" s="15">
        <f>(I96*46/21.927)*'Flow rate'!$H$10/(1000*3600)</f>
        <v>151.6628888</v>
      </c>
      <c r="V96" s="15">
        <f>(J96*46/21.927)*'Flow rate'!$I$10/(1000*3600)</f>
        <v>128.2206814</v>
      </c>
      <c r="W96" s="38"/>
    </row>
    <row r="97" ht="15.75" customHeight="1">
      <c r="A97" s="16"/>
      <c r="B97" s="9" t="s">
        <v>23</v>
      </c>
      <c r="C97" s="12">
        <v>249.43737664932826</v>
      </c>
      <c r="D97" s="12">
        <v>283.5644628567142</v>
      </c>
      <c r="E97" s="12">
        <v>250.46563620926105</v>
      </c>
      <c r="F97" s="12">
        <v>252.26728562305718</v>
      </c>
      <c r="G97" s="12">
        <v>190.03525928464012</v>
      </c>
      <c r="H97" s="12">
        <v>209.59323085389917</v>
      </c>
      <c r="I97" s="12">
        <v>209.2516352820489</v>
      </c>
      <c r="J97" s="12">
        <v>219.21648350945884</v>
      </c>
      <c r="K97" s="38"/>
      <c r="L97" s="39"/>
      <c r="M97" s="16"/>
      <c r="N97" s="9" t="s">
        <v>23</v>
      </c>
      <c r="O97" s="15">
        <f>(C97*46/21.927)*'Flow rate'!$B$10/(1000*3600)</f>
        <v>211.7257737</v>
      </c>
      <c r="P97" s="15">
        <f>(D97*46/21.927)*'Flow rate'!$C$10/(1000*3600)</f>
        <v>252.3399574</v>
      </c>
      <c r="Q97" s="15">
        <f>(E97*46/21.927)*'Flow rate'!$D$10/(1000*3600)</f>
        <v>188.7483527</v>
      </c>
      <c r="R97" s="15">
        <f>(F97*46/21.927)*'Flow rate'!$E$10/(1000*3600)</f>
        <v>188.462563</v>
      </c>
      <c r="S97" s="15">
        <f>(G97*46/21.927)*'Flow rate'!$F$10/(1000*3600)</f>
        <v>140.3161533</v>
      </c>
      <c r="T97" s="15">
        <f>(H97*46/21.927)*'Flow rate'!$G$10/(1000*3600)</f>
        <v>154.8200093</v>
      </c>
      <c r="U97" s="15">
        <f>(I97*46/21.927)*'Flow rate'!$H$10/(1000*3600)</f>
        <v>140.6402972</v>
      </c>
      <c r="V97" s="15">
        <f>(J97*46/21.927)*'Flow rate'!$I$10/(1000*3600)</f>
        <v>136.8215913</v>
      </c>
      <c r="W97" s="38"/>
    </row>
    <row r="98" ht="15.75" customHeight="1">
      <c r="A98" s="16"/>
      <c r="B98" s="9" t="s">
        <v>24</v>
      </c>
      <c r="C98" s="12">
        <v>239.46150361260973</v>
      </c>
      <c r="D98" s="12">
        <v>278.8828700947334</v>
      </c>
      <c r="E98" s="12">
        <v>228.22422939529</v>
      </c>
      <c r="F98" s="12">
        <v>258.23490580145807</v>
      </c>
      <c r="G98" s="12">
        <v>183.71709492990692</v>
      </c>
      <c r="H98" s="12">
        <v>181.42493002155447</v>
      </c>
      <c r="I98" s="12">
        <v>209.04083536446245</v>
      </c>
      <c r="J98" s="12">
        <v>235.44198079296658</v>
      </c>
      <c r="K98" s="38"/>
      <c r="L98" s="39"/>
      <c r="M98" s="16"/>
      <c r="N98" s="9" t="s">
        <v>24</v>
      </c>
      <c r="O98" s="15">
        <f>(C98*46/21.927)*'Flow rate'!$B$10/(1000*3600)</f>
        <v>203.2581196</v>
      </c>
      <c r="P98" s="15">
        <f>(D98*46/21.927)*'Flow rate'!$C$10/(1000*3600)</f>
        <v>248.173875</v>
      </c>
      <c r="Q98" s="15">
        <f>(E98*46/21.927)*'Flow rate'!$D$10/(1000*3600)</f>
        <v>171.987455</v>
      </c>
      <c r="R98" s="15">
        <f>(F98*46/21.927)*'Flow rate'!$E$10/(1000*3600)</f>
        <v>192.9208224</v>
      </c>
      <c r="S98" s="15">
        <f>(G98*46/21.927)*'Flow rate'!$F$10/(1000*3600)</f>
        <v>135.6510163</v>
      </c>
      <c r="T98" s="15">
        <f>(H98*46/21.927)*'Flow rate'!$G$10/(1000*3600)</f>
        <v>134.0129605</v>
      </c>
      <c r="U98" s="15">
        <f>(I98*46/21.927)*'Flow rate'!$H$10/(1000*3600)</f>
        <v>140.4986162</v>
      </c>
      <c r="V98" s="15">
        <f>(J98*46/21.927)*'Flow rate'!$I$10/(1000*3600)</f>
        <v>146.9485595</v>
      </c>
      <c r="W98" s="38"/>
    </row>
    <row r="99" ht="15.75" customHeight="1">
      <c r="A99" s="23"/>
      <c r="B99" s="9" t="s">
        <v>25</v>
      </c>
      <c r="C99" s="12">
        <v>273.53798850556905</v>
      </c>
      <c r="D99" s="12">
        <v>288.68447716035</v>
      </c>
      <c r="E99" s="12">
        <v>225.39991552459279</v>
      </c>
      <c r="F99" s="12">
        <v>224.52103008023948</v>
      </c>
      <c r="G99" s="12">
        <v>175.1423284587831</v>
      </c>
      <c r="H99" s="12">
        <v>198.81123414132753</v>
      </c>
      <c r="I99" s="12">
        <v>241.03665318352517</v>
      </c>
      <c r="J99" s="12">
        <v>241.0265394407301</v>
      </c>
      <c r="K99" s="38"/>
      <c r="L99" s="39"/>
      <c r="M99" s="23"/>
      <c r="N99" s="9" t="s">
        <v>25</v>
      </c>
      <c r="O99" s="15">
        <f>(C99*46/21.927)*'Flow rate'!$B$10/(1000*3600)</f>
        <v>232.1826947</v>
      </c>
      <c r="P99" s="15">
        <f>(D99*46/21.927)*'Flow rate'!$C$10/(1000*3600)</f>
        <v>256.8961848</v>
      </c>
      <c r="Q99" s="15">
        <f>(E99*46/21.927)*'Flow rate'!$D$10/(1000*3600)</f>
        <v>169.8590808</v>
      </c>
      <c r="R99" s="15">
        <f>(F99*46/21.927)*'Flow rate'!$E$10/(1000*3600)</f>
        <v>167.7340313</v>
      </c>
      <c r="S99" s="15">
        <f>(G99*46/21.927)*'Flow rate'!$F$10/(1000*3600)</f>
        <v>129.3196742</v>
      </c>
      <c r="T99" s="15">
        <f>(H99*46/21.927)*'Flow rate'!$G$10/(1000*3600)</f>
        <v>146.8556833</v>
      </c>
      <c r="U99" s="15">
        <f>(I99*46/21.927)*'Flow rate'!$H$10/(1000*3600)</f>
        <v>162.003353</v>
      </c>
      <c r="V99" s="15">
        <f>(J99*46/21.927)*'Flow rate'!$I$10/(1000*3600)</f>
        <v>150.4341013</v>
      </c>
      <c r="W99" s="38"/>
    </row>
    <row r="100" ht="15.75" customHeight="1">
      <c r="A100" s="10">
        <v>2560.0</v>
      </c>
      <c r="B100" s="9" t="s">
        <v>13</v>
      </c>
      <c r="C100" s="12">
        <v>208.0</v>
      </c>
      <c r="D100" s="12">
        <v>292.0</v>
      </c>
      <c r="E100" s="12">
        <v>259.0</v>
      </c>
      <c r="F100" s="12">
        <v>208.0</v>
      </c>
      <c r="G100" s="12">
        <v>169.0</v>
      </c>
      <c r="H100" s="12">
        <v>188.0</v>
      </c>
      <c r="I100" s="12">
        <v>253.0</v>
      </c>
      <c r="J100" s="12">
        <v>228.0</v>
      </c>
      <c r="K100" s="38"/>
      <c r="L100" s="39"/>
      <c r="M100" s="10">
        <v>2560.0</v>
      </c>
      <c r="N100" s="9" t="s">
        <v>13</v>
      </c>
      <c r="O100" s="15">
        <f>(C100*46/21.927)*'Flow rate'!$B$11/(1000*3600)</f>
        <v>186.1815333</v>
      </c>
      <c r="P100" s="15">
        <f>(D100*46/21.927)*'Flow rate'!$C$11/(1000*3600)</f>
        <v>233.0953259</v>
      </c>
      <c r="Q100" s="15">
        <f>(E100*46/21.927)*'Flow rate'!$D$11/(1000*3600)</f>
        <v>177.1827383</v>
      </c>
      <c r="R100" s="15">
        <f>(F100*46/21.927)*'Flow rate'!$E$11/(1000*3600)</f>
        <v>155.6145434</v>
      </c>
      <c r="S100" s="15">
        <f>(G100*46/21.927)*'Flow rate'!$F$11/(1000*3600)</f>
        <v>117.9668051</v>
      </c>
      <c r="T100" s="15">
        <f>(H100*46/21.927)*'Flow rate'!$G$11/(1000*3600)</f>
        <v>140.6741202</v>
      </c>
      <c r="U100" s="15">
        <f>(I100*46/21.927)*'Flow rate'!$H$11/(1000*3600)</f>
        <v>178.541273</v>
      </c>
      <c r="V100" s="15">
        <f>(J100*46/21.927)*'Flow rate'!$I$11/(1000*3600)</f>
        <v>173.9984248</v>
      </c>
      <c r="W100" s="38"/>
    </row>
    <row r="101" ht="15.75" customHeight="1">
      <c r="A101" s="16"/>
      <c r="B101" s="9" t="s">
        <v>14</v>
      </c>
      <c r="C101" s="12">
        <v>290.0</v>
      </c>
      <c r="D101" s="12">
        <v>317.0</v>
      </c>
      <c r="E101" s="12">
        <v>254.0</v>
      </c>
      <c r="F101" s="12">
        <v>215.0</v>
      </c>
      <c r="G101" s="12">
        <v>160.0</v>
      </c>
      <c r="H101" s="12">
        <v>199.0</v>
      </c>
      <c r="I101" s="12">
        <v>263.0</v>
      </c>
      <c r="J101" s="12">
        <v>241.0</v>
      </c>
      <c r="K101" s="38"/>
      <c r="L101" s="39"/>
      <c r="M101" s="16"/>
      <c r="N101" s="9" t="s">
        <v>14</v>
      </c>
      <c r="O101" s="15">
        <f>(C101*46/21.927)*'Flow rate'!$B$11/(1000*3600)</f>
        <v>259.5800223</v>
      </c>
      <c r="P101" s="15">
        <f>(D101*46/21.927)*'Flow rate'!$C$11/(1000*3600)</f>
        <v>253.0521175</v>
      </c>
      <c r="Q101" s="15">
        <f>(E101*46/21.927)*'Flow rate'!$D$11/(1000*3600)</f>
        <v>173.7622221</v>
      </c>
      <c r="R101" s="15">
        <f>(F101*46/21.927)*'Flow rate'!$E$11/(1000*3600)</f>
        <v>160.8515713</v>
      </c>
      <c r="S101" s="15">
        <f>(G101*46/21.927)*'Flow rate'!$F$11/(1000*3600)</f>
        <v>111.6845492</v>
      </c>
      <c r="T101" s="15">
        <f>(H101*46/21.927)*'Flow rate'!$G$11/(1000*3600)</f>
        <v>148.9050528</v>
      </c>
      <c r="U101" s="15">
        <f>(I101*46/21.927)*'Flow rate'!$H$11/(1000*3600)</f>
        <v>185.5982403</v>
      </c>
      <c r="V101" s="15">
        <f>(J101*46/21.927)*'Flow rate'!$I$11/(1000*3600)</f>
        <v>183.9193876</v>
      </c>
      <c r="W101" s="38"/>
    </row>
    <row r="102" ht="15.75" customHeight="1">
      <c r="A102" s="16"/>
      <c r="B102" s="9" t="s">
        <v>16</v>
      </c>
      <c r="C102" s="12">
        <v>266.0</v>
      </c>
      <c r="D102" s="12">
        <v>305.0</v>
      </c>
      <c r="E102" s="12">
        <v>247.0</v>
      </c>
      <c r="F102" s="12">
        <v>216.0</v>
      </c>
      <c r="G102" s="12">
        <v>168.0</v>
      </c>
      <c r="H102" s="12">
        <v>200.0</v>
      </c>
      <c r="I102" s="12">
        <v>251.0</v>
      </c>
      <c r="J102" s="12">
        <v>226.0</v>
      </c>
      <c r="K102" s="38"/>
      <c r="L102" s="39"/>
      <c r="M102" s="16"/>
      <c r="N102" s="9" t="s">
        <v>16</v>
      </c>
      <c r="O102" s="15">
        <f>(C102*46/21.927)*'Flow rate'!$B$11/(1000*3600)</f>
        <v>238.0975377</v>
      </c>
      <c r="P102" s="15">
        <f>(D102*46/21.927)*'Flow rate'!$C$11/(1000*3600)</f>
        <v>243.4728575</v>
      </c>
      <c r="Q102" s="15">
        <f>(E102*46/21.927)*'Flow rate'!$D$11/(1000*3600)</f>
        <v>168.9734994</v>
      </c>
      <c r="R102" s="15">
        <f>(F102*46/21.927)*'Flow rate'!$E$11/(1000*3600)</f>
        <v>161.5997182</v>
      </c>
      <c r="S102" s="15">
        <f>(G102*46/21.927)*'Flow rate'!$F$11/(1000*3600)</f>
        <v>117.2687767</v>
      </c>
      <c r="T102" s="15">
        <f>(H102*46/21.927)*'Flow rate'!$G$11/(1000*3600)</f>
        <v>149.6533193</v>
      </c>
      <c r="U102" s="15">
        <f>(I102*46/21.927)*'Flow rate'!$H$11/(1000*3600)</f>
        <v>177.1298795</v>
      </c>
      <c r="V102" s="15">
        <f>(J102*46/21.927)*'Flow rate'!$I$11/(1000*3600)</f>
        <v>172.4721228</v>
      </c>
      <c r="W102" s="38"/>
    </row>
    <row r="103" ht="15.75" customHeight="1">
      <c r="A103" s="16"/>
      <c r="B103" s="9" t="s">
        <v>17</v>
      </c>
      <c r="C103" s="12">
        <v>284.0</v>
      </c>
      <c r="D103" s="12">
        <v>299.0</v>
      </c>
      <c r="E103" s="12">
        <v>228.0</v>
      </c>
      <c r="F103" s="12">
        <v>240.0</v>
      </c>
      <c r="G103" s="12">
        <v>155.0</v>
      </c>
      <c r="H103" s="12">
        <v>207.0</v>
      </c>
      <c r="I103" s="12">
        <v>246.0</v>
      </c>
      <c r="J103" s="12">
        <v>226.0</v>
      </c>
      <c r="K103" s="38"/>
      <c r="L103" s="39"/>
      <c r="M103" s="16"/>
      <c r="N103" s="9" t="s">
        <v>17</v>
      </c>
      <c r="O103" s="15">
        <f>(C103*46/21.927)*'Flow rate'!$B$11/(1000*3600)</f>
        <v>254.2094012</v>
      </c>
      <c r="P103" s="15">
        <f>(D103*46/21.927)*'Flow rate'!$C$11/(1000*3600)</f>
        <v>238.6832276</v>
      </c>
      <c r="Q103" s="15">
        <f>(E103*46/21.927)*'Flow rate'!$D$11/(1000*3600)</f>
        <v>155.9755379</v>
      </c>
      <c r="R103" s="15">
        <f>(F103*46/21.927)*'Flow rate'!$E$11/(1000*3600)</f>
        <v>179.5552424</v>
      </c>
      <c r="S103" s="15">
        <f>(G103*46/21.927)*'Flow rate'!$F$11/(1000*3600)</f>
        <v>108.1944071</v>
      </c>
      <c r="T103" s="15">
        <f>(H103*46/21.927)*'Flow rate'!$G$11/(1000*3600)</f>
        <v>154.8911855</v>
      </c>
      <c r="U103" s="15">
        <f>(I103*46/21.927)*'Flow rate'!$H$11/(1000*3600)</f>
        <v>173.6013958</v>
      </c>
      <c r="V103" s="15">
        <f>(J103*46/21.927)*'Flow rate'!$I$11/(1000*3600)</f>
        <v>172.4721228</v>
      </c>
      <c r="W103" s="38"/>
    </row>
    <row r="104" ht="15.75" customHeight="1">
      <c r="A104" s="16"/>
      <c r="B104" s="9" t="s">
        <v>18</v>
      </c>
      <c r="C104" s="12">
        <v>266.0</v>
      </c>
      <c r="D104" s="12">
        <v>273.0</v>
      </c>
      <c r="E104" s="12">
        <v>208.0</v>
      </c>
      <c r="F104" s="12">
        <v>233.0</v>
      </c>
      <c r="G104" s="12">
        <v>174.0</v>
      </c>
      <c r="H104" s="12">
        <v>213.0</v>
      </c>
      <c r="I104" s="12">
        <v>225.0</v>
      </c>
      <c r="J104" s="12">
        <v>224.0</v>
      </c>
      <c r="K104" s="38"/>
      <c r="L104" s="39"/>
      <c r="M104" s="16"/>
      <c r="N104" s="9" t="s">
        <v>18</v>
      </c>
      <c r="O104" s="15">
        <f>(C104*46/21.927)*'Flow rate'!$B$11/(1000*3600)</f>
        <v>238.0975377</v>
      </c>
      <c r="P104" s="15">
        <f>(D104*46/21.927)*'Flow rate'!$C$11/(1000*3600)</f>
        <v>217.9281643</v>
      </c>
      <c r="Q104" s="15">
        <f>(E104*46/21.927)*'Flow rate'!$D$11/(1000*3600)</f>
        <v>142.2934732</v>
      </c>
      <c r="R104" s="15">
        <f>(F104*46/21.927)*'Flow rate'!$E$11/(1000*3600)</f>
        <v>174.3182145</v>
      </c>
      <c r="S104" s="15">
        <f>(G104*46/21.927)*'Flow rate'!$F$11/(1000*3600)</f>
        <v>121.4569473</v>
      </c>
      <c r="T104" s="15">
        <f>(H104*46/21.927)*'Flow rate'!$G$11/(1000*3600)</f>
        <v>159.3807851</v>
      </c>
      <c r="U104" s="15">
        <f>(I104*46/21.927)*'Flow rate'!$H$11/(1000*3600)</f>
        <v>158.7817645</v>
      </c>
      <c r="V104" s="15">
        <f>(J104*46/21.927)*'Flow rate'!$I$11/(1000*3600)</f>
        <v>170.9458208</v>
      </c>
      <c r="W104" s="38"/>
    </row>
    <row r="105" ht="15.75" customHeight="1">
      <c r="A105" s="16"/>
      <c r="B105" s="9" t="s">
        <v>19</v>
      </c>
      <c r="C105" s="12">
        <v>256.0</v>
      </c>
      <c r="D105" s="12">
        <v>278.0</v>
      </c>
      <c r="E105" s="12">
        <v>216.0</v>
      </c>
      <c r="F105" s="12">
        <v>247.0</v>
      </c>
      <c r="G105" s="12">
        <v>195.0</v>
      </c>
      <c r="H105" s="12">
        <v>218.0</v>
      </c>
      <c r="I105" s="12">
        <v>212.0</v>
      </c>
      <c r="J105" s="12">
        <v>207.0</v>
      </c>
      <c r="K105" s="38"/>
      <c r="L105" s="39"/>
      <c r="M105" s="16"/>
      <c r="N105" s="9" t="s">
        <v>19</v>
      </c>
      <c r="O105" s="15">
        <f>(C105*46/21.927)*'Flow rate'!$B$11/(1000*3600)</f>
        <v>229.1465025</v>
      </c>
      <c r="P105" s="15">
        <f>(D105*46/21.927)*'Flow rate'!$C$11/(1000*3600)</f>
        <v>221.9195226</v>
      </c>
      <c r="Q105" s="15">
        <f>(E105*46/21.927)*'Flow rate'!$D$11/(1000*3600)</f>
        <v>147.7662991</v>
      </c>
      <c r="R105" s="15">
        <f>(F105*46/21.927)*'Flow rate'!$E$11/(1000*3600)</f>
        <v>184.7922703</v>
      </c>
      <c r="S105" s="15">
        <f>(G105*46/21.927)*'Flow rate'!$F$11/(1000*3600)</f>
        <v>136.1155444</v>
      </c>
      <c r="T105" s="15">
        <f>(H105*46/21.927)*'Flow rate'!$G$11/(1000*3600)</f>
        <v>163.1221181</v>
      </c>
      <c r="U105" s="15">
        <f>(I105*46/21.927)*'Flow rate'!$H$11/(1000*3600)</f>
        <v>149.607707</v>
      </c>
      <c r="V105" s="15">
        <f>(J105*46/21.927)*'Flow rate'!$I$11/(1000*3600)</f>
        <v>157.9722541</v>
      </c>
      <c r="W105" s="38"/>
    </row>
    <row r="106" ht="15.75" customHeight="1">
      <c r="A106" s="16"/>
      <c r="B106" s="9" t="s">
        <v>20</v>
      </c>
      <c r="C106" s="12">
        <v>269.0</v>
      </c>
      <c r="D106" s="12">
        <v>283.0</v>
      </c>
      <c r="E106" s="12">
        <v>212.0</v>
      </c>
      <c r="F106" s="12">
        <v>208.0</v>
      </c>
      <c r="G106" s="12">
        <v>188.0</v>
      </c>
      <c r="H106" s="12">
        <v>212.0</v>
      </c>
      <c r="I106" s="12">
        <v>214.0</v>
      </c>
      <c r="J106" s="12">
        <v>220.0</v>
      </c>
      <c r="K106" s="38"/>
      <c r="L106" s="39"/>
      <c r="M106" s="16"/>
      <c r="N106" s="9" t="s">
        <v>20</v>
      </c>
      <c r="O106" s="15">
        <f>(C106*46/21.927)*'Flow rate'!$B$11/(1000*3600)</f>
        <v>240.7828483</v>
      </c>
      <c r="P106" s="15">
        <f>(D106*46/21.927)*'Flow rate'!$C$11/(1000*3600)</f>
        <v>225.9108809</v>
      </c>
      <c r="Q106" s="15">
        <f>(E106*46/21.927)*'Flow rate'!$D$11/(1000*3600)</f>
        <v>145.0298861</v>
      </c>
      <c r="R106" s="15">
        <f>(F106*46/21.927)*'Flow rate'!$E$11/(1000*3600)</f>
        <v>155.6145434</v>
      </c>
      <c r="S106" s="15">
        <f>(G106*46/21.927)*'Flow rate'!$F$11/(1000*3600)</f>
        <v>131.2293454</v>
      </c>
      <c r="T106" s="15">
        <f>(H106*46/21.927)*'Flow rate'!$G$11/(1000*3600)</f>
        <v>158.6325185</v>
      </c>
      <c r="U106" s="15">
        <f>(I106*46/21.927)*'Flow rate'!$H$11/(1000*3600)</f>
        <v>151.0191004</v>
      </c>
      <c r="V106" s="15">
        <f>(J106*46/21.927)*'Flow rate'!$I$11/(1000*3600)</f>
        <v>167.8932169</v>
      </c>
      <c r="W106" s="38"/>
    </row>
    <row r="107" ht="15.75" customHeight="1">
      <c r="A107" s="16"/>
      <c r="B107" s="9" t="s">
        <v>21</v>
      </c>
      <c r="C107" s="12">
        <v>281.0</v>
      </c>
      <c r="D107" s="12">
        <v>312.0</v>
      </c>
      <c r="E107" s="12">
        <v>200.0</v>
      </c>
      <c r="F107" s="12">
        <v>247.0</v>
      </c>
      <c r="G107" s="12">
        <v>176.0</v>
      </c>
      <c r="H107" s="12">
        <v>243.0</v>
      </c>
      <c r="I107" s="12">
        <v>213.0</v>
      </c>
      <c r="J107" s="12">
        <v>212.0</v>
      </c>
      <c r="K107" s="38"/>
      <c r="L107" s="39"/>
      <c r="M107" s="16"/>
      <c r="N107" s="9" t="s">
        <v>21</v>
      </c>
      <c r="O107" s="15">
        <f>(C107*46/21.927)*'Flow rate'!$B$11/(1000*3600)</f>
        <v>251.5240906</v>
      </c>
      <c r="P107" s="15">
        <f>(D107*46/21.927)*'Flow rate'!$C$11/(1000*3600)</f>
        <v>249.0607592</v>
      </c>
      <c r="Q107" s="15">
        <f>(E107*46/21.927)*'Flow rate'!$D$11/(1000*3600)</f>
        <v>136.8206473</v>
      </c>
      <c r="R107" s="15">
        <f>(F107*46/21.927)*'Flow rate'!$E$11/(1000*3600)</f>
        <v>184.7922703</v>
      </c>
      <c r="S107" s="15">
        <f>(G107*46/21.927)*'Flow rate'!$F$11/(1000*3600)</f>
        <v>122.8530042</v>
      </c>
      <c r="T107" s="15">
        <f>(H107*46/21.927)*'Flow rate'!$G$11/(1000*3600)</f>
        <v>181.828783</v>
      </c>
      <c r="U107" s="15">
        <f>(I107*46/21.927)*'Flow rate'!$H$11/(1000*3600)</f>
        <v>150.3134037</v>
      </c>
      <c r="V107" s="15">
        <f>(J107*46/21.927)*'Flow rate'!$I$11/(1000*3600)</f>
        <v>161.788009</v>
      </c>
      <c r="W107" s="38"/>
    </row>
    <row r="108" ht="15.75" customHeight="1">
      <c r="A108" s="16"/>
      <c r="B108" s="9" t="s">
        <v>22</v>
      </c>
      <c r="C108" s="12">
        <v>282.0</v>
      </c>
      <c r="D108" s="12">
        <v>334.0</v>
      </c>
      <c r="E108" s="12">
        <v>195.0</v>
      </c>
      <c r="F108" s="12">
        <v>232.0</v>
      </c>
      <c r="G108" s="12">
        <v>185.0</v>
      </c>
      <c r="H108" s="12">
        <v>236.0</v>
      </c>
      <c r="I108" s="12">
        <v>210.0</v>
      </c>
      <c r="J108" s="12">
        <v>197.0</v>
      </c>
      <c r="K108" s="38"/>
      <c r="L108" s="39"/>
      <c r="M108" s="16"/>
      <c r="N108" s="9" t="s">
        <v>22</v>
      </c>
      <c r="O108" s="15">
        <f>(C108*46/21.927)*'Flow rate'!$B$11/(1000*3600)</f>
        <v>252.4191941</v>
      </c>
      <c r="P108" s="15">
        <f>(D108*46/21.927)*'Flow rate'!$C$11/(1000*3600)</f>
        <v>266.6227358</v>
      </c>
      <c r="Q108" s="15">
        <f>(E108*46/21.927)*'Flow rate'!$D$11/(1000*3600)</f>
        <v>133.4001311</v>
      </c>
      <c r="R108" s="15">
        <f>(F108*46/21.927)*'Flow rate'!$E$11/(1000*3600)</f>
        <v>173.5700676</v>
      </c>
      <c r="S108" s="15">
        <f>(G108*46/21.927)*'Flow rate'!$F$11/(1000*3600)</f>
        <v>129.1352601</v>
      </c>
      <c r="T108" s="15">
        <f>(H108*46/21.927)*'Flow rate'!$G$11/(1000*3600)</f>
        <v>176.5909168</v>
      </c>
      <c r="U108" s="15">
        <f>(I108*46/21.927)*'Flow rate'!$H$11/(1000*3600)</f>
        <v>148.1963135</v>
      </c>
      <c r="V108" s="15">
        <f>(J108*46/21.927)*'Flow rate'!$I$11/(1000*3600)</f>
        <v>150.3407442</v>
      </c>
      <c r="W108" s="38"/>
    </row>
    <row r="109" ht="15.75" customHeight="1">
      <c r="A109" s="16"/>
      <c r="B109" s="9" t="s">
        <v>23</v>
      </c>
      <c r="C109" s="12">
        <v>289.95133302866776</v>
      </c>
      <c r="D109" s="12">
        <v>333.50369677670415</v>
      </c>
      <c r="E109" s="12">
        <v>286.1644182651317</v>
      </c>
      <c r="F109" s="12">
        <v>224.34442973817286</v>
      </c>
      <c r="G109" s="12">
        <v>195.11533383972005</v>
      </c>
      <c r="H109" s="12">
        <v>223.3004006016723</v>
      </c>
      <c r="I109" s="12">
        <v>215.02884034240486</v>
      </c>
      <c r="J109" s="12">
        <v>200.2393585122834</v>
      </c>
      <c r="K109" s="38"/>
      <c r="L109" s="39"/>
      <c r="M109" s="16"/>
      <c r="N109" s="9" t="s">
        <v>23</v>
      </c>
      <c r="O109" s="15">
        <f>(C109*46/21.927)*'Flow rate'!$B$11/(1000*3600)</f>
        <v>259.5364604</v>
      </c>
      <c r="P109" s="15">
        <f>(D109*46/21.927)*'Flow rate'!$C$11/(1000*3600)</f>
        <v>266.226551</v>
      </c>
      <c r="Q109" s="15">
        <f>(E109*46/21.927)*'Flow rate'!$D$11/(1000*3600)</f>
        <v>195.7660047</v>
      </c>
      <c r="R109" s="15">
        <f>(F109*46/21.927)*'Flow rate'!$E$11/(1000*3600)</f>
        <v>167.8425769</v>
      </c>
      <c r="S109" s="15">
        <f>(G109*46/21.927)*'Flow rate'!$F$11/(1000*3600)</f>
        <v>136.1960507</v>
      </c>
      <c r="T109" s="15">
        <f>(H109*46/21.927)*'Flow rate'!$G$11/(1000*3600)</f>
        <v>167.0882308</v>
      </c>
      <c r="U109" s="15">
        <f>(I109*46/21.927)*'Flow rate'!$H$11/(1000*3600)</f>
        <v>151.7451497</v>
      </c>
      <c r="V109" s="15">
        <f>(J109*46/21.927)*'Flow rate'!$I$11/(1000*3600)</f>
        <v>152.8128639</v>
      </c>
      <c r="W109" s="38"/>
    </row>
    <row r="110" ht="15.75" customHeight="1">
      <c r="A110" s="16"/>
      <c r="B110" s="9" t="s">
        <v>24</v>
      </c>
      <c r="C110" s="12">
        <v>271.8655096922303</v>
      </c>
      <c r="D110" s="12">
        <v>301.4581860436564</v>
      </c>
      <c r="E110" s="12">
        <v>239.31768745195632</v>
      </c>
      <c r="F110" s="12">
        <v>232.9818793643453</v>
      </c>
      <c r="G110" s="12">
        <v>194.63073566805846</v>
      </c>
      <c r="H110" s="12">
        <v>226.9102862857514</v>
      </c>
      <c r="I110" s="12">
        <v>183.98340542137325</v>
      </c>
      <c r="J110" s="12">
        <v>190.24354551896647</v>
      </c>
      <c r="K110" s="38"/>
      <c r="L110" s="39"/>
      <c r="M110" s="16"/>
      <c r="N110" s="9" t="s">
        <v>24</v>
      </c>
      <c r="O110" s="15">
        <f>(C110*46/21.927)*'Flow rate'!$B$11/(1000*3600)</f>
        <v>243.3477761</v>
      </c>
      <c r="P110" s="15">
        <f>(D110*46/21.927)*'Flow rate'!$C$11/(1000*3600)</f>
        <v>240.6455278</v>
      </c>
      <c r="Q110" s="15">
        <f>(E110*46/21.927)*'Flow rate'!$D$11/(1000*3600)</f>
        <v>163.7180045</v>
      </c>
      <c r="R110" s="15">
        <f>(F110*46/21.927)*'Flow rate'!$E$11/(1000*3600)</f>
        <v>174.3046576</v>
      </c>
      <c r="S110" s="15">
        <f>(G110*46/21.927)*'Flow rate'!$F$11/(1000*3600)</f>
        <v>135.8577874</v>
      </c>
      <c r="T110" s="15">
        <f>(H110*46/21.927)*'Flow rate'!$G$11/(1000*3600)</f>
        <v>169.7893877</v>
      </c>
      <c r="U110" s="15">
        <f>(I110*46/21.927)*'Flow rate'!$H$11/(1000*3600)</f>
        <v>129.8364878</v>
      </c>
      <c r="V110" s="15">
        <f>(J110*46/21.927)*'Flow rate'!$I$11/(1000*3600)</f>
        <v>145.1845493</v>
      </c>
      <c r="W110" s="38"/>
    </row>
    <row r="111" ht="15.75" customHeight="1">
      <c r="A111" s="23"/>
      <c r="B111" s="9" t="s">
        <v>25</v>
      </c>
      <c r="C111" s="12">
        <v>306.0597750329338</v>
      </c>
      <c r="D111" s="12">
        <v>335.252350673743</v>
      </c>
      <c r="E111" s="12">
        <v>240.7823080882559</v>
      </c>
      <c r="F111" s="12">
        <v>244.6033392523276</v>
      </c>
      <c r="G111" s="12">
        <v>231.54891960009755</v>
      </c>
      <c r="H111" s="12">
        <v>236.9897200091667</v>
      </c>
      <c r="I111" s="12">
        <v>183.20599865885606</v>
      </c>
      <c r="J111" s="12">
        <v>256.5684983794793</v>
      </c>
      <c r="K111" s="38"/>
      <c r="L111" s="39"/>
      <c r="M111" s="23"/>
      <c r="N111" s="9" t="s">
        <v>25</v>
      </c>
      <c r="O111" s="15">
        <f>(C111*46/21.927)*'Flow rate'!$B$11/(1000*3600)</f>
        <v>273.9551836</v>
      </c>
      <c r="P111" s="15">
        <f>(D111*46/21.927)*'Flow rate'!$C$11/(1000*3600)</f>
        <v>267.6224519</v>
      </c>
      <c r="Q111" s="15">
        <f>(E111*46/21.927)*'Flow rate'!$D$11/(1000*3600)</f>
        <v>164.7199563</v>
      </c>
      <c r="R111" s="15">
        <f>(F111*46/21.927)*'Flow rate'!$E$11/(1000*3600)</f>
        <v>182.9992161</v>
      </c>
      <c r="S111" s="15">
        <f>(G111*46/21.927)*'Flow rate'!$F$11/(1000*3600)</f>
        <v>161.6277294</v>
      </c>
      <c r="T111" s="15">
        <f>(H111*46/21.927)*'Flow rate'!$G$11/(1000*3600)</f>
        <v>177.3314913</v>
      </c>
      <c r="U111" s="15">
        <f>(I111*46/21.927)*'Flow rate'!$H$11/(1000*3600)</f>
        <v>129.2878744</v>
      </c>
      <c r="V111" s="15">
        <f>(J111*46/21.927)*'Flow rate'!$I$11/(1000*3600)</f>
        <v>195.8005025</v>
      </c>
      <c r="W111" s="38"/>
    </row>
    <row r="112" ht="15.75" customHeight="1">
      <c r="A112" s="10">
        <v>2561.0</v>
      </c>
      <c r="B112" s="9" t="s">
        <v>13</v>
      </c>
      <c r="C112" s="12">
        <v>296.51077370100757</v>
      </c>
      <c r="D112" s="12">
        <v>322.6114109100099</v>
      </c>
      <c r="E112" s="12">
        <v>252.50810636439041</v>
      </c>
      <c r="F112" s="12">
        <v>242.89536137760913</v>
      </c>
      <c r="G112" s="12">
        <v>215.15370333545835</v>
      </c>
      <c r="H112" s="12">
        <v>236.26336534965608</v>
      </c>
      <c r="I112" s="12">
        <v>189.50064961334252</v>
      </c>
      <c r="J112" s="12">
        <v>238.4429608992823</v>
      </c>
      <c r="K112" s="38"/>
      <c r="L112" s="39"/>
      <c r="M112" s="10">
        <v>2561.0</v>
      </c>
      <c r="N112" s="9" t="s">
        <v>13</v>
      </c>
      <c r="O112" s="15">
        <f>(C112*46/21.927)*'Flow rate'!$B$12/(1000*3600)</f>
        <v>269.2677768</v>
      </c>
      <c r="P112" s="15">
        <f>(D112*46/21.927)*'Flow rate'!$C$12/(1000*3600)</f>
        <v>261.8512978</v>
      </c>
      <c r="Q112" s="15">
        <f>(E112*46/21.927)*'Flow rate'!$D$12/(1000*3600)</f>
        <v>187.9179875</v>
      </c>
      <c r="R112" s="15">
        <f>(F112*46/21.927)*'Flow rate'!$E$12/(1000*3600)</f>
        <v>180.0854885</v>
      </c>
      <c r="S112" s="15">
        <f>(G112*46/21.927)*'Flow rate'!$F$12/(1000*3600)</f>
        <v>162.2352118</v>
      </c>
      <c r="T112" s="15">
        <f>(H112*46/21.927)*'Flow rate'!$G$12/(1000*3600)</f>
        <v>178.6501822</v>
      </c>
      <c r="U112" s="15">
        <f>(I112*46/21.927)*'Flow rate'!$H$12/(1000*3600)</f>
        <v>139.2527557</v>
      </c>
      <c r="V112" s="15">
        <f>(J112*46/21.927)*'Flow rate'!$I$12/(1000*3600)</f>
        <v>191.8498044</v>
      </c>
      <c r="W112" s="38"/>
    </row>
    <row r="113" ht="15.75" customHeight="1">
      <c r="A113" s="16"/>
      <c r="B113" s="9" t="s">
        <v>14</v>
      </c>
      <c r="C113" s="12">
        <v>283.8543742351607</v>
      </c>
      <c r="D113" s="12">
        <v>306.12150743630804</v>
      </c>
      <c r="E113" s="12">
        <v>228.8949396742946</v>
      </c>
      <c r="F113" s="12">
        <v>227.36360868426672</v>
      </c>
      <c r="G113" s="12">
        <v>208.986940452302</v>
      </c>
      <c r="H113" s="12">
        <v>232.24961832280508</v>
      </c>
      <c r="I113" s="12">
        <v>163.34562868467245</v>
      </c>
      <c r="J113" s="12">
        <v>226.4353601148239</v>
      </c>
      <c r="K113" s="38"/>
      <c r="L113" s="39"/>
      <c r="M113" s="16"/>
      <c r="N113" s="9" t="s">
        <v>14</v>
      </c>
      <c r="O113" s="15">
        <f>(C113*46/21.927)*'Flow rate'!$B$12/(1000*3600)</f>
        <v>257.7742297</v>
      </c>
      <c r="P113" s="15">
        <f>(D113*46/21.927)*'Flow rate'!$C$12/(1000*3600)</f>
        <v>248.4670762</v>
      </c>
      <c r="Q113" s="15">
        <f>(E113*46/21.927)*'Flow rate'!$D$12/(1000*3600)</f>
        <v>170.3449328</v>
      </c>
      <c r="R113" s="15">
        <f>(F113*46/21.927)*'Flow rate'!$E$12/(1000*3600)</f>
        <v>168.5700637</v>
      </c>
      <c r="S113" s="15">
        <f>(G113*46/21.927)*'Flow rate'!$F$12/(1000*3600)</f>
        <v>157.5852055</v>
      </c>
      <c r="T113" s="15">
        <f>(H113*46/21.927)*'Flow rate'!$G$12/(1000*3600)</f>
        <v>175.6151935</v>
      </c>
      <c r="U113" s="15">
        <f>(I113*46/21.927)*'Flow rate'!$H$12/(1000*3600)</f>
        <v>120.0329865</v>
      </c>
      <c r="V113" s="15">
        <f>(J113*46/21.927)*'Flow rate'!$I$12/(1000*3600)</f>
        <v>182.1885594</v>
      </c>
      <c r="W113" s="38"/>
    </row>
    <row r="114" ht="15.75" customHeight="1">
      <c r="A114" s="16"/>
      <c r="B114" s="9" t="s">
        <v>16</v>
      </c>
      <c r="C114" s="12">
        <v>298.42066576732157</v>
      </c>
      <c r="D114" s="12">
        <v>304.4774961599707</v>
      </c>
      <c r="E114" s="12">
        <v>214.89155444870775</v>
      </c>
      <c r="F114" s="12">
        <v>219.46077534585456</v>
      </c>
      <c r="G114" s="12">
        <v>194.44483062845742</v>
      </c>
      <c r="H114" s="12">
        <v>117.6532079322609</v>
      </c>
      <c r="I114" s="12">
        <v>167.83943150354347</v>
      </c>
      <c r="J114" s="12">
        <v>223.6849199149717</v>
      </c>
      <c r="K114" s="38"/>
      <c r="L114" s="39"/>
      <c r="M114" s="16"/>
      <c r="N114" s="9" t="s">
        <v>16</v>
      </c>
      <c r="O114" s="15">
        <f>(C114*46/21.927)*'Flow rate'!$B$12/(1000*3600)</f>
        <v>271.0021906</v>
      </c>
      <c r="P114" s="15">
        <f>(D114*46/21.927)*'Flow rate'!$C$12/(1000*3600)</f>
        <v>247.1326954</v>
      </c>
      <c r="Q114" s="15">
        <f>(E114*46/21.927)*'Flow rate'!$D$12/(1000*3600)</f>
        <v>159.9235328</v>
      </c>
      <c r="R114" s="15">
        <f>(F114*46/21.927)*'Flow rate'!$E$12/(1000*3600)</f>
        <v>162.7108098</v>
      </c>
      <c r="S114" s="15">
        <f>(G114*46/21.927)*'Flow rate'!$F$12/(1000*3600)</f>
        <v>146.6198248</v>
      </c>
      <c r="T114" s="15">
        <f>(H114*46/21.927)*'Flow rate'!$G$12/(1000*3600)</f>
        <v>88.96329316</v>
      </c>
      <c r="U114" s="15">
        <f>(I114*46/21.927)*'Flow rate'!$H$12/(1000*3600)</f>
        <v>123.3352149</v>
      </c>
      <c r="V114" s="15">
        <f>(J114*46/21.927)*'Flow rate'!$I$12/(1000*3600)</f>
        <v>179.9755714</v>
      </c>
      <c r="W114" s="38"/>
    </row>
    <row r="115" ht="15.75" customHeight="1">
      <c r="A115" s="16"/>
      <c r="B115" s="9" t="s">
        <v>17</v>
      </c>
      <c r="C115" s="12">
        <v>299.1479576618363</v>
      </c>
      <c r="D115" s="12">
        <v>304.9412633626362</v>
      </c>
      <c r="E115" s="12">
        <v>217.973545887571</v>
      </c>
      <c r="F115" s="12">
        <v>233.6986924677324</v>
      </c>
      <c r="G115" s="12">
        <v>182.39092372644083</v>
      </c>
      <c r="H115" s="12">
        <v>195.89111568964788</v>
      </c>
      <c r="I115" s="12">
        <v>173.8989589791529</v>
      </c>
      <c r="J115" s="12">
        <v>215.1416352769587</v>
      </c>
      <c r="K115" s="38"/>
      <c r="L115" s="39"/>
      <c r="M115" s="16"/>
      <c r="N115" s="9" t="s">
        <v>17</v>
      </c>
      <c r="O115" s="15">
        <f>(C115*46/21.927)*'Flow rate'!$B$12/(1000*3600)</f>
        <v>271.6626599</v>
      </c>
      <c r="P115" s="15">
        <f>(D115*46/21.927)*'Flow rate'!$C$12/(1000*3600)</f>
        <v>247.5091174</v>
      </c>
      <c r="Q115" s="15">
        <f>(E115*46/21.927)*'Flow rate'!$D$12/(1000*3600)</f>
        <v>162.2171686</v>
      </c>
      <c r="R115" s="15">
        <f>(F115*46/21.927)*'Flow rate'!$E$12/(1000*3600)</f>
        <v>173.2669696</v>
      </c>
      <c r="S115" s="15">
        <f>(G115*46/21.927)*'Flow rate'!$F$12/(1000*3600)</f>
        <v>137.5306568</v>
      </c>
      <c r="T115" s="15">
        <f>(H115*46/21.927)*'Flow rate'!$G$12/(1000*3600)</f>
        <v>148.1227674</v>
      </c>
      <c r="U115" s="15">
        <f>(I115*46/21.927)*'Flow rate'!$H$12/(1000*3600)</f>
        <v>127.7880012</v>
      </c>
      <c r="V115" s="15">
        <f>(J115*46/21.927)*'Flow rate'!$I$12/(1000*3600)</f>
        <v>173.1016948</v>
      </c>
      <c r="W115" s="38"/>
    </row>
    <row r="116" ht="15.75" customHeight="1">
      <c r="A116" s="16"/>
      <c r="B116" s="9" t="s">
        <v>18</v>
      </c>
      <c r="C116" s="12">
        <v>296.80225494090007</v>
      </c>
      <c r="D116" s="12">
        <v>320.7643059152916</v>
      </c>
      <c r="E116" s="12">
        <v>216.64405121403993</v>
      </c>
      <c r="F116" s="12">
        <v>240.63539182311803</v>
      </c>
      <c r="G116" s="12">
        <v>199.64506337329675</v>
      </c>
      <c r="H116" s="12">
        <v>194.21052245176674</v>
      </c>
      <c r="I116" s="12">
        <v>209.36652330736655</v>
      </c>
      <c r="J116" s="12">
        <v>213.70786634251334</v>
      </c>
      <c r="K116" s="38"/>
      <c r="L116" s="39"/>
      <c r="M116" s="16"/>
      <c r="N116" s="9" t="s">
        <v>18</v>
      </c>
      <c r="O116" s="15">
        <f>(C116*46/21.927)*'Flow rate'!$B$12/(1000*3600)</f>
        <v>269.5324771</v>
      </c>
      <c r="P116" s="15">
        <f>(D116*46/21.927)*'Flow rate'!$C$12/(1000*3600)</f>
        <v>260.3520736</v>
      </c>
      <c r="Q116" s="15">
        <f>(E116*46/21.927)*'Flow rate'!$D$12/(1000*3600)</f>
        <v>161.227751</v>
      </c>
      <c r="R116" s="15">
        <f>(F116*46/21.927)*'Flow rate'!$E$12/(1000*3600)</f>
        <v>178.4099204</v>
      </c>
      <c r="S116" s="15">
        <f>(G116*46/21.927)*'Flow rate'!$F$12/(1000*3600)</f>
        <v>150.5410255</v>
      </c>
      <c r="T116" s="15">
        <f>(H116*46/21.927)*'Flow rate'!$G$12/(1000*3600)</f>
        <v>146.8519894</v>
      </c>
      <c r="U116" s="15">
        <f>(I116*46/21.927)*'Flow rate'!$H$12/(1000*3600)</f>
        <v>153.8510046</v>
      </c>
      <c r="V116" s="15">
        <f>(J116*46/21.927)*'Flow rate'!$I$12/(1000*3600)</f>
        <v>171.9480927</v>
      </c>
      <c r="W116" s="38"/>
    </row>
    <row r="117" ht="15.75" customHeight="1">
      <c r="A117" s="16"/>
      <c r="B117" s="9" t="s">
        <v>19</v>
      </c>
      <c r="C117" s="12">
        <v>273.24747259113366</v>
      </c>
      <c r="D117" s="12">
        <v>308.73686008704607</v>
      </c>
      <c r="E117" s="12">
        <v>203.92730962580322</v>
      </c>
      <c r="F117" s="12">
        <v>248.75205054198614</v>
      </c>
      <c r="G117" s="12">
        <v>194.58860568051068</v>
      </c>
      <c r="H117" s="12">
        <v>193.86160836992207</v>
      </c>
      <c r="I117" s="12">
        <v>211.72462516808375</v>
      </c>
      <c r="J117" s="12">
        <v>204.59580456939585</v>
      </c>
      <c r="K117" s="38"/>
      <c r="L117" s="39"/>
      <c r="M117" s="16"/>
      <c r="N117" s="9" t="s">
        <v>19</v>
      </c>
      <c r="O117" s="15">
        <f>(C117*46/21.927)*'Flow rate'!$B$12/(1000*3600)</f>
        <v>248.1418754</v>
      </c>
      <c r="P117" s="15">
        <f>(D117*46/21.927)*'Flow rate'!$C$12/(1000*3600)</f>
        <v>250.5898575</v>
      </c>
      <c r="Q117" s="15">
        <f>(E117*46/21.927)*'Flow rate'!$D$12/(1000*3600)</f>
        <v>151.7638787</v>
      </c>
      <c r="R117" s="15">
        <f>(F117*46/21.927)*'Flow rate'!$E$12/(1000*3600)</f>
        <v>184.427707</v>
      </c>
      <c r="S117" s="15">
        <f>(G117*46/21.927)*'Flow rate'!$F$12/(1000*3600)</f>
        <v>146.7282374</v>
      </c>
      <c r="T117" s="15">
        <f>(H117*46/21.927)*'Flow rate'!$G$12/(1000*3600)</f>
        <v>146.5881585</v>
      </c>
      <c r="U117" s="15">
        <f>(I117*46/21.927)*'Flow rate'!$H$12/(1000*3600)</f>
        <v>155.5838334</v>
      </c>
      <c r="V117" s="15">
        <f>(J117*46/21.927)*'Flow rate'!$I$12/(1000*3600)</f>
        <v>164.6165814</v>
      </c>
      <c r="W117" s="38"/>
    </row>
    <row r="118" ht="15.75" customHeight="1">
      <c r="A118" s="16"/>
      <c r="B118" s="9" t="s">
        <v>20</v>
      </c>
      <c r="C118" s="12">
        <v>285.3108434709277</v>
      </c>
      <c r="D118" s="12">
        <v>262.8949902591074</v>
      </c>
      <c r="E118" s="12">
        <v>209.33350531470202</v>
      </c>
      <c r="F118" s="12">
        <v>228.73145980488138</v>
      </c>
      <c r="G118" s="12">
        <v>207.62450905976124</v>
      </c>
      <c r="H118" s="12">
        <v>230.3427112995352</v>
      </c>
      <c r="I118" s="12">
        <v>208.99523397519462</v>
      </c>
      <c r="J118" s="12">
        <v>215.6271086025854</v>
      </c>
      <c r="K118" s="38"/>
      <c r="L118" s="39"/>
      <c r="M118" s="16"/>
      <c r="N118" s="9" t="s">
        <v>20</v>
      </c>
      <c r="O118" s="15">
        <f>(C118*46/21.927)*'Flow rate'!$B$12/(1000*3600)</f>
        <v>259.0968805</v>
      </c>
      <c r="P118" s="15">
        <f>(D118*46/21.927)*'Flow rate'!$C$12/(1000*3600)</f>
        <v>213.3817716</v>
      </c>
      <c r="Q118" s="15">
        <f>(E118*46/21.927)*'Flow rate'!$D$12/(1000*3600)</f>
        <v>155.7872006</v>
      </c>
      <c r="R118" s="15">
        <f>(F118*46/21.927)*'Flow rate'!$E$12/(1000*3600)</f>
        <v>169.5842047</v>
      </c>
      <c r="S118" s="15">
        <f>(G118*46/21.927)*'Flow rate'!$F$12/(1000*3600)</f>
        <v>156.5578732</v>
      </c>
      <c r="T118" s="15">
        <f>(H118*46/21.927)*'Flow rate'!$G$12/(1000*3600)</f>
        <v>174.1732887</v>
      </c>
      <c r="U118" s="15">
        <f>(I118*46/21.927)*'Flow rate'!$H$12/(1000*3600)</f>
        <v>153.5781662</v>
      </c>
      <c r="V118" s="15">
        <f>(J118*46/21.927)*'Flow rate'!$I$12/(1000*3600)</f>
        <v>173.4923038</v>
      </c>
      <c r="W118" s="38"/>
    </row>
    <row r="119" ht="15.75" customHeight="1">
      <c r="A119" s="16"/>
      <c r="B119" s="9" t="s">
        <v>21</v>
      </c>
      <c r="C119" s="12">
        <v>300.58965668329455</v>
      </c>
      <c r="D119" s="12">
        <v>274.8731222556934</v>
      </c>
      <c r="E119" s="12">
        <v>224.69287395825089</v>
      </c>
      <c r="F119" s="12">
        <v>220.3674037936527</v>
      </c>
      <c r="G119" s="12">
        <v>218.78741504922044</v>
      </c>
      <c r="H119" s="12">
        <v>208.1615217273941</v>
      </c>
      <c r="I119" s="12">
        <v>187.09059842125907</v>
      </c>
      <c r="J119" s="12">
        <v>215.77272146448482</v>
      </c>
      <c r="K119" s="38"/>
      <c r="L119" s="39"/>
      <c r="M119" s="16"/>
      <c r="N119" s="9" t="s">
        <v>21</v>
      </c>
      <c r="O119" s="15">
        <f>(C119*46/21.927)*'Flow rate'!$B$12/(1000*3600)</f>
        <v>272.9718977</v>
      </c>
      <c r="P119" s="15">
        <f>(D119*46/21.927)*'Flow rate'!$C$12/(1000*3600)</f>
        <v>223.1039615</v>
      </c>
      <c r="Q119" s="15">
        <f>(E119*46/21.927)*'Flow rate'!$D$12/(1000*3600)</f>
        <v>167.2177313</v>
      </c>
      <c r="R119" s="15">
        <f>(F119*46/21.927)*'Flow rate'!$E$12/(1000*3600)</f>
        <v>163.3829948</v>
      </c>
      <c r="S119" s="15">
        <f>(G119*46/21.927)*'Flow rate'!$F$12/(1000*3600)</f>
        <v>164.9751878</v>
      </c>
      <c r="T119" s="15">
        <f>(H119*46/21.927)*'Flow rate'!$G$12/(1000*3600)</f>
        <v>157.4010162</v>
      </c>
      <c r="U119" s="15">
        <f>(I119*46/21.927)*'Flow rate'!$H$12/(1000*3600)</f>
        <v>137.4817524</v>
      </c>
      <c r="V119" s="15">
        <f>(J119*46/21.927)*'Flow rate'!$I$12/(1000*3600)</f>
        <v>173.609463</v>
      </c>
      <c r="W119" s="38"/>
    </row>
    <row r="120" ht="15.75" customHeight="1">
      <c r="A120" s="16"/>
      <c r="B120" s="9" t="s">
        <v>22</v>
      </c>
      <c r="C120" s="12">
        <v>292.78565112369773</v>
      </c>
      <c r="D120" s="12">
        <v>314.7425144092011</v>
      </c>
      <c r="E120" s="12">
        <v>222.70101476701493</v>
      </c>
      <c r="F120" s="12">
        <v>233.1168484771386</v>
      </c>
      <c r="G120" s="12">
        <v>177.61762642774724</v>
      </c>
      <c r="H120" s="12">
        <v>189.7175416360158</v>
      </c>
      <c r="I120" s="12">
        <v>185.8811059421439</v>
      </c>
      <c r="J120" s="12">
        <v>200.84432026339596</v>
      </c>
      <c r="K120" s="38"/>
      <c r="L120" s="39"/>
      <c r="M120" s="16"/>
      <c r="N120" s="9" t="s">
        <v>22</v>
      </c>
      <c r="O120" s="15">
        <f>(C120*46/21.927)*'Flow rate'!$B$12/(1000*3600)</f>
        <v>265.8849133</v>
      </c>
      <c r="P120" s="15">
        <f>(D120*46/21.927)*'Flow rate'!$C$12/(1000*3600)</f>
        <v>255.4644166</v>
      </c>
      <c r="Q120" s="15">
        <f>(E120*46/21.927)*'Flow rate'!$D$12/(1000*3600)</f>
        <v>165.7353782</v>
      </c>
      <c r="R120" s="15">
        <f>(F120*46/21.927)*'Flow rate'!$E$12/(1000*3600)</f>
        <v>172.8355836</v>
      </c>
      <c r="S120" s="15">
        <f>(G120*46/21.927)*'Flow rate'!$F$12/(1000*3600)</f>
        <v>133.9313839</v>
      </c>
      <c r="T120" s="15">
        <f>(H120*46/21.927)*'Flow rate'!$G$12/(1000*3600)</f>
        <v>143.4546288</v>
      </c>
      <c r="U120" s="15">
        <f>(I120*46/21.927)*'Flow rate'!$H$12/(1000*3600)</f>
        <v>136.5929683</v>
      </c>
      <c r="V120" s="15">
        <f>(J120*46/21.927)*'Flow rate'!$I$12/(1000*3600)</f>
        <v>161.5981592</v>
      </c>
      <c r="W120" s="38"/>
    </row>
    <row r="121" ht="15.75" customHeight="1">
      <c r="A121" s="16"/>
      <c r="B121" s="9" t="s">
        <v>23</v>
      </c>
      <c r="C121" s="12">
        <v>284.5742514930677</v>
      </c>
      <c r="D121" s="12">
        <v>295.10927913435336</v>
      </c>
      <c r="E121" s="12">
        <v>206.66955825220992</v>
      </c>
      <c r="F121" s="12">
        <v>220.66857132714006</v>
      </c>
      <c r="G121" s="12">
        <v>169.0796540569249</v>
      </c>
      <c r="H121" s="12">
        <v>208.02296272440017</v>
      </c>
      <c r="I121" s="12">
        <v>184.25683117877244</v>
      </c>
      <c r="J121" s="12">
        <v>214.08008266722717</v>
      </c>
      <c r="K121" s="38"/>
      <c r="L121" s="39"/>
      <c r="M121" s="16"/>
      <c r="N121" s="9" t="s">
        <v>23</v>
      </c>
      <c r="O121" s="15">
        <f>(C121*46/21.927)*'Flow rate'!$B$12/(1000*3600)</f>
        <v>258.4279656</v>
      </c>
      <c r="P121" s="15">
        <f>(D121*46/21.927)*'Flow rate'!$C$12/(1000*3600)</f>
        <v>239.5288732</v>
      </c>
      <c r="Q121" s="15">
        <f>(E121*46/21.927)*'Flow rate'!$D$12/(1000*3600)</f>
        <v>153.8046759</v>
      </c>
      <c r="R121" s="15">
        <f>(F121*46/21.927)*'Flow rate'!$E$12/(1000*3600)</f>
        <v>163.606284</v>
      </c>
      <c r="S121" s="15">
        <f>(G121*46/21.927)*'Flow rate'!$F$12/(1000*3600)</f>
        <v>127.4933829</v>
      </c>
      <c r="T121" s="15">
        <f>(H121*46/21.927)*'Flow rate'!$G$12/(1000*3600)</f>
        <v>157.296245</v>
      </c>
      <c r="U121" s="15">
        <f>(I121*46/21.927)*'Flow rate'!$H$12/(1000*3600)</f>
        <v>135.3993854</v>
      </c>
      <c r="V121" s="15">
        <f>(J121*46/21.927)*'Flow rate'!$I$12/(1000*3600)</f>
        <v>172.2475758</v>
      </c>
      <c r="W121" s="38"/>
    </row>
    <row r="122" ht="15.75" customHeight="1">
      <c r="A122" s="16"/>
      <c r="B122" s="9" t="s">
        <v>24</v>
      </c>
      <c r="C122" s="12">
        <v>281.3534886912147</v>
      </c>
      <c r="D122" s="12">
        <v>337.937027350541</v>
      </c>
      <c r="E122" s="12">
        <v>204.23201314066023</v>
      </c>
      <c r="F122" s="12">
        <v>255.64446797540992</v>
      </c>
      <c r="G122" s="12">
        <v>170.33720799339596</v>
      </c>
      <c r="H122" s="12">
        <v>192.96301811061306</v>
      </c>
      <c r="I122" s="12">
        <v>222.63790821161876</v>
      </c>
      <c r="J122" s="12">
        <v>215.2275912202208</v>
      </c>
      <c r="K122" s="38"/>
      <c r="L122" s="39"/>
      <c r="M122" s="16"/>
      <c r="N122" s="9" t="s">
        <v>24</v>
      </c>
      <c r="O122" s="15">
        <f>(C122*46/21.927)*'Flow rate'!$B$12/(1000*3600)</f>
        <v>255.503122</v>
      </c>
      <c r="P122" s="15">
        <f>(D122*46/21.927)*'Flow rate'!$C$12/(1000*3600)</f>
        <v>274.2905124</v>
      </c>
      <c r="Q122" s="15">
        <f>(E122*46/21.927)*'Flow rate'!$D$12/(1000*3600)</f>
        <v>151.9906408</v>
      </c>
      <c r="R122" s="15">
        <f>(F122*46/21.927)*'Flow rate'!$E$12/(1000*3600)</f>
        <v>189.5378267</v>
      </c>
      <c r="S122" s="15">
        <f>(G122*46/21.927)*'Flow rate'!$F$12/(1000*3600)</f>
        <v>128.4416331</v>
      </c>
      <c r="T122" s="15">
        <f>(H122*46/21.927)*'Flow rate'!$G$12/(1000*3600)</f>
        <v>145.9086909</v>
      </c>
      <c r="U122" s="15">
        <f>(I122*46/21.927)*'Flow rate'!$H$12/(1000*3600)</f>
        <v>163.603356</v>
      </c>
      <c r="V122" s="15">
        <f>(J122*46/21.927)*'Flow rate'!$I$12/(1000*3600)</f>
        <v>173.1708544</v>
      </c>
      <c r="W122" s="38"/>
    </row>
    <row r="123" ht="15.75" customHeight="1">
      <c r="A123" s="23"/>
      <c r="B123" s="9" t="s">
        <v>25</v>
      </c>
      <c r="C123" s="12">
        <v>292.6666600703183</v>
      </c>
      <c r="D123" s="12">
        <v>320.5538619003319</v>
      </c>
      <c r="E123" s="12">
        <v>254.39090575088005</v>
      </c>
      <c r="F123" s="12">
        <v>244.84322478221063</v>
      </c>
      <c r="G123" s="12">
        <v>176.62596990211344</v>
      </c>
      <c r="H123" s="12">
        <v>197.5175501138963</v>
      </c>
      <c r="I123" s="12">
        <v>227.15467946454618</v>
      </c>
      <c r="J123" s="12">
        <v>216.10648226475047</v>
      </c>
      <c r="K123" s="38"/>
      <c r="L123" s="39"/>
      <c r="M123" s="23"/>
      <c r="N123" s="9" t="s">
        <v>25</v>
      </c>
      <c r="O123" s="15">
        <f>(C123*46/21.927)*'Flow rate'!$B$12/(1000*3600)</f>
        <v>265.7768549</v>
      </c>
      <c r="P123" s="15">
        <f>(D123*46/21.927)*'Flow rate'!$C$12/(1000*3600)</f>
        <v>260.1812643</v>
      </c>
      <c r="Q123" s="15">
        <f>(E123*46/21.927)*'Flow rate'!$D$12/(1000*3600)</f>
        <v>189.3191776</v>
      </c>
      <c r="R123" s="15">
        <f>(F123*46/21.927)*'Flow rate'!$E$12/(1000*3600)</f>
        <v>181.5296574</v>
      </c>
      <c r="S123" s="15">
        <f>(G123*46/21.927)*'Flow rate'!$F$12/(1000*3600)</f>
        <v>133.1836319</v>
      </c>
      <c r="T123" s="15">
        <f>(H123*46/21.927)*'Flow rate'!$G$12/(1000*3600)</f>
        <v>149.3525933</v>
      </c>
      <c r="U123" s="15">
        <f>(I123*46/21.927)*'Flow rate'!$H$12/(1000*3600)</f>
        <v>166.9224625</v>
      </c>
      <c r="V123" s="15">
        <f>(J123*46/21.927)*'Flow rate'!$I$12/(1000*3600)</f>
        <v>173.878005</v>
      </c>
      <c r="W123" s="38"/>
    </row>
    <row r="124" ht="15.75" customHeight="1">
      <c r="A124" s="10">
        <v>2562.0</v>
      </c>
      <c r="B124" s="9" t="s">
        <v>13</v>
      </c>
      <c r="C124" s="12">
        <v>319.103717625148</v>
      </c>
      <c r="D124" s="12">
        <v>343.0053786477045</v>
      </c>
      <c r="E124" s="12">
        <v>263.0888115959022</v>
      </c>
      <c r="F124" s="12">
        <v>247.45635355567836</v>
      </c>
      <c r="G124" s="12">
        <v>171.22965133717142</v>
      </c>
      <c r="H124" s="12">
        <v>175.60141191172025</v>
      </c>
      <c r="I124" s="12">
        <v>224.2605601125871</v>
      </c>
      <c r="J124" s="12">
        <v>226.18891493764508</v>
      </c>
      <c r="K124" s="38"/>
      <c r="L124" s="39"/>
      <c r="M124" s="10">
        <v>2562.0</v>
      </c>
      <c r="N124" s="9" t="s">
        <v>13</v>
      </c>
      <c r="O124" s="15">
        <f>(C124*46/21.927)*'Flow rate'!$B$13/(1000*3600)</f>
        <v>133.0936083</v>
      </c>
      <c r="P124" s="15">
        <f>(D124*46/21.927)*'Flow rate'!$C$13/(1000*3600)</f>
        <v>339.6917918</v>
      </c>
      <c r="Q124" s="15">
        <f>(E124*46/21.927)*'Flow rate'!$D$13/(1000*3600)</f>
        <v>165.3530972</v>
      </c>
      <c r="R124" s="15">
        <f>(F124*46/21.927)*'Flow rate'!$E$13/(1000*3600)</f>
        <v>179.2447219</v>
      </c>
      <c r="S124" s="15">
        <f>(G124*46/21.927)*'Flow rate'!$F$13/(1000*3600)</f>
        <v>120.2014877</v>
      </c>
      <c r="T124" s="15">
        <f>(H124*46/21.927)*'Flow rate'!$G$13/(1000*3600)</f>
        <v>125.5867675</v>
      </c>
      <c r="U124" s="15">
        <f>(I124*46/21.927)*'Flow rate'!$H$13/(1000*3600)</f>
        <v>147.7362592</v>
      </c>
      <c r="V124" s="15">
        <f>(J124*46/21.927)*'Flow rate'!$I$13/(1000*3600)</f>
        <v>161.1645333</v>
      </c>
      <c r="W124" s="38"/>
    </row>
    <row r="125" ht="15.75" customHeight="1">
      <c r="A125" s="16"/>
      <c r="B125" s="9" t="s">
        <v>14</v>
      </c>
      <c r="C125" s="12">
        <v>311.20400473491503</v>
      </c>
      <c r="D125" s="12">
        <v>340.8827550730549</v>
      </c>
      <c r="E125" s="12">
        <v>251.09461606584387</v>
      </c>
      <c r="F125" s="12">
        <v>231.43625264167926</v>
      </c>
      <c r="G125" s="12">
        <v>187.37097267786646</v>
      </c>
      <c r="H125" s="12">
        <v>227.9132582182355</v>
      </c>
      <c r="I125" s="12">
        <v>228.11859448787655</v>
      </c>
      <c r="J125" s="12">
        <v>212.34079092553824</v>
      </c>
      <c r="K125" s="38"/>
      <c r="L125" s="39"/>
      <c r="M125" s="16"/>
      <c r="N125" s="9" t="s">
        <v>14</v>
      </c>
      <c r="O125" s="15">
        <f>(C125*46/21.927)*'Flow rate'!$B$13/(1000*3600)</f>
        <v>129.7987507</v>
      </c>
      <c r="P125" s="15">
        <f>(D125*46/21.927)*'Flow rate'!$C$13/(1000*3600)</f>
        <v>337.5896737</v>
      </c>
      <c r="Q125" s="15">
        <f>(E125*46/21.927)*'Flow rate'!$D$13/(1000*3600)</f>
        <v>157.8146642</v>
      </c>
      <c r="R125" s="15">
        <f>(F125*46/21.927)*'Flow rate'!$E$13/(1000*3600)</f>
        <v>167.6405804</v>
      </c>
      <c r="S125" s="15">
        <f>(G125*46/21.927)*'Flow rate'!$F$13/(1000*3600)</f>
        <v>131.5325324</v>
      </c>
      <c r="T125" s="15">
        <f>(H125*46/21.927)*'Flow rate'!$G$13/(1000*3600)</f>
        <v>162.9991983</v>
      </c>
      <c r="U125" s="15">
        <f>(I125*46/21.927)*'Flow rate'!$H$13/(1000*3600)</f>
        <v>150.2778187</v>
      </c>
      <c r="V125" s="15">
        <f>(J125*46/21.927)*'Flow rate'!$I$13/(1000*3600)</f>
        <v>151.297443</v>
      </c>
      <c r="W125" s="38"/>
    </row>
    <row r="126" ht="15.75" customHeight="1">
      <c r="A126" s="16"/>
      <c r="B126" s="9" t="s">
        <v>16</v>
      </c>
      <c r="C126" s="12">
        <v>280.01305035710567</v>
      </c>
      <c r="D126" s="12">
        <v>319.2980853706096</v>
      </c>
      <c r="E126" s="12">
        <v>257.9237277298269</v>
      </c>
      <c r="F126" s="12">
        <v>231.22385996648617</v>
      </c>
      <c r="G126" s="12">
        <v>191.18153010802115</v>
      </c>
      <c r="H126" s="12">
        <v>220.88531990565735</v>
      </c>
      <c r="I126" s="12">
        <v>222.1247894469121</v>
      </c>
      <c r="J126" s="12">
        <v>213.1651480240808</v>
      </c>
      <c r="K126" s="38"/>
      <c r="L126" s="39"/>
      <c r="M126" s="16"/>
      <c r="N126" s="9" t="s">
        <v>16</v>
      </c>
      <c r="O126" s="15">
        <f>(C126*46/21.927)*'Flow rate'!$B$13/(1000*3600)</f>
        <v>116.7894486</v>
      </c>
      <c r="P126" s="15">
        <f>(D126*46/21.927)*'Flow rate'!$C$13/(1000*3600)</f>
        <v>316.2135217</v>
      </c>
      <c r="Q126" s="15">
        <f>(E126*46/21.927)*'Flow rate'!$D$13/(1000*3600)</f>
        <v>162.106807</v>
      </c>
      <c r="R126" s="15">
        <f>(F126*46/21.927)*'Flow rate'!$E$13/(1000*3600)</f>
        <v>167.486734</v>
      </c>
      <c r="S126" s="15">
        <f>(G126*46/21.927)*'Flow rate'!$F$13/(1000*3600)</f>
        <v>134.2075053</v>
      </c>
      <c r="T126" s="15">
        <f>(H126*46/21.927)*'Flow rate'!$G$13/(1000*3600)</f>
        <v>157.9729514</v>
      </c>
      <c r="U126" s="15">
        <f>(I126*46/21.927)*'Flow rate'!$H$13/(1000*3600)</f>
        <v>146.3292763</v>
      </c>
      <c r="V126" s="15">
        <f>(J126*46/21.927)*'Flow rate'!$I$13/(1000*3600)</f>
        <v>151.8848154</v>
      </c>
      <c r="W126" s="38"/>
    </row>
    <row r="127" ht="15.75" customHeight="1">
      <c r="A127" s="16"/>
      <c r="B127" s="9" t="s">
        <v>17</v>
      </c>
      <c r="C127" s="12">
        <v>301.1667470264926</v>
      </c>
      <c r="D127" s="12">
        <v>306.02643000064984</v>
      </c>
      <c r="E127" s="12">
        <v>236.3428752253377</v>
      </c>
      <c r="F127" s="12">
        <v>256.5180713571259</v>
      </c>
      <c r="G127" s="12">
        <v>160.96794160777816</v>
      </c>
      <c r="H127" s="12">
        <v>198.254258137785</v>
      </c>
      <c r="I127" s="12">
        <v>204.1047403690332</v>
      </c>
      <c r="J127" s="12">
        <v>198.31125486883596</v>
      </c>
      <c r="K127" s="38"/>
      <c r="L127" s="39"/>
      <c r="M127" s="16"/>
      <c r="N127" s="9" t="s">
        <v>17</v>
      </c>
      <c r="O127" s="15">
        <f>(C127*46/21.927)*'Flow rate'!$B$13/(1000*3600)</f>
        <v>125.6123537</v>
      </c>
      <c r="P127" s="15">
        <f>(D127*46/21.927)*'Flow rate'!$C$13/(1000*3600)</f>
        <v>303.0700765</v>
      </c>
      <c r="Q127" s="15">
        <f>(E127*46/21.927)*'Flow rate'!$D$13/(1000*3600)</f>
        <v>148.5430953</v>
      </c>
      <c r="R127" s="15">
        <f>(F127*46/21.927)*'Flow rate'!$E$13/(1000*3600)</f>
        <v>185.8085666</v>
      </c>
      <c r="S127" s="15">
        <f>(G127*46/21.927)*'Flow rate'!$F$13/(1000*3600)</f>
        <v>112.997871</v>
      </c>
      <c r="T127" s="15">
        <f>(H127*46/21.927)*'Flow rate'!$G$13/(1000*3600)</f>
        <v>141.7876494</v>
      </c>
      <c r="U127" s="15">
        <f>(I127*46/21.927)*'Flow rate'!$H$13/(1000*3600)</f>
        <v>134.4581981</v>
      </c>
      <c r="V127" s="15">
        <f>(J127*46/21.927)*'Flow rate'!$I$13/(1000*3600)</f>
        <v>141.3010927</v>
      </c>
      <c r="W127" s="38"/>
    </row>
    <row r="128" ht="15.75" customHeight="1">
      <c r="A128" s="16"/>
      <c r="B128" s="9" t="s">
        <v>18</v>
      </c>
      <c r="C128" s="12">
        <v>325.5917765291746</v>
      </c>
      <c r="D128" s="12">
        <v>293.0109582926249</v>
      </c>
      <c r="E128" s="12">
        <v>244.21112900251757</v>
      </c>
      <c r="F128" s="12">
        <v>246.44289034798487</v>
      </c>
      <c r="G128" s="12">
        <v>160.11140220619862</v>
      </c>
      <c r="H128" s="12">
        <v>212.5688541540553</v>
      </c>
      <c r="I128" s="12">
        <v>199.43298194017197</v>
      </c>
      <c r="J128" s="12">
        <v>203.11754941003485</v>
      </c>
      <c r="K128" s="38"/>
      <c r="L128" s="39"/>
      <c r="M128" s="16"/>
      <c r="N128" s="9" t="s">
        <v>18</v>
      </c>
      <c r="O128" s="15">
        <f>(C128*46/21.927)*'Flow rate'!$B$13/(1000*3600)</f>
        <v>135.7996851</v>
      </c>
      <c r="P128" s="15">
        <f>(D128*46/21.927)*'Flow rate'!$C$13/(1000*3600)</f>
        <v>290.1803401</v>
      </c>
      <c r="Q128" s="15">
        <f>(E128*46/21.927)*'Flow rate'!$D$13/(1000*3600)</f>
        <v>153.488346</v>
      </c>
      <c r="R128" s="15">
        <f>(F128*46/21.927)*'Flow rate'!$E$13/(1000*3600)</f>
        <v>178.510621</v>
      </c>
      <c r="S128" s="15">
        <f>(G128*46/21.927)*'Flow rate'!$F$13/(1000*3600)</f>
        <v>112.396589</v>
      </c>
      <c r="T128" s="15">
        <f>(H128*46/21.927)*'Flow rate'!$G$13/(1000*3600)</f>
        <v>152.0251744</v>
      </c>
      <c r="U128" s="15">
        <f>(I128*46/21.927)*'Flow rate'!$H$13/(1000*3600)</f>
        <v>131.3805811</v>
      </c>
      <c r="V128" s="15">
        <f>(J128*46/21.927)*'Flow rate'!$I$13/(1000*3600)</f>
        <v>144.7256824</v>
      </c>
      <c r="W128" s="38"/>
    </row>
    <row r="129" ht="15.75" customHeight="1">
      <c r="A129" s="16"/>
      <c r="B129" s="9" t="s">
        <v>19</v>
      </c>
      <c r="C129" s="12">
        <v>306.739449586552</v>
      </c>
      <c r="D129" s="12">
        <v>318.65500650992254</v>
      </c>
      <c r="E129" s="12">
        <v>255.599578775942</v>
      </c>
      <c r="F129" s="12">
        <v>257.1694241681466</v>
      </c>
      <c r="G129" s="12">
        <v>183.6590679542582</v>
      </c>
      <c r="H129" s="12">
        <v>209.09567234625098</v>
      </c>
      <c r="I129" s="12">
        <v>210.95300660188752</v>
      </c>
      <c r="J129" s="12">
        <v>228.19616434734021</v>
      </c>
      <c r="K129" s="38"/>
      <c r="L129" s="39"/>
      <c r="M129" s="16"/>
      <c r="N129" s="9" t="s">
        <v>19</v>
      </c>
      <c r="O129" s="15">
        <f>(C129*46/21.927)*'Flow rate'!$B$13/(1000*3600)</f>
        <v>127.9366485</v>
      </c>
      <c r="P129" s="15">
        <f>(D129*46/21.927)*'Flow rate'!$C$13/(1000*3600)</f>
        <v>315.5766552</v>
      </c>
      <c r="Q129" s="15">
        <f>(E129*46/21.927)*'Flow rate'!$D$13/(1000*3600)</f>
        <v>160.6460637</v>
      </c>
      <c r="R129" s="15">
        <f>(F129*46/21.927)*'Flow rate'!$E$13/(1000*3600)</f>
        <v>186.2803733</v>
      </c>
      <c r="S129" s="15">
        <f>(G129*46/21.927)*'Flow rate'!$F$13/(1000*3600)</f>
        <v>128.9268128</v>
      </c>
      <c r="T129" s="15">
        <f>(H129*46/21.927)*'Flow rate'!$G$13/(1000*3600)</f>
        <v>149.5412212</v>
      </c>
      <c r="U129" s="15">
        <f>(I129*46/21.927)*'Flow rate'!$H$13/(1000*3600)</f>
        <v>138.9696344</v>
      </c>
      <c r="V129" s="15">
        <f>(J129*46/21.927)*'Flow rate'!$I$13/(1000*3600)</f>
        <v>162.5947423</v>
      </c>
      <c r="W129" s="38"/>
    </row>
    <row r="130" ht="15.75" customHeight="1">
      <c r="A130" s="16"/>
      <c r="B130" s="9" t="s">
        <v>20</v>
      </c>
      <c r="C130" s="12">
        <v>294.0</v>
      </c>
      <c r="D130" s="12">
        <v>313.0</v>
      </c>
      <c r="E130" s="12">
        <v>261.0</v>
      </c>
      <c r="F130" s="12">
        <v>243.0</v>
      </c>
      <c r="G130" s="12">
        <v>187.0</v>
      </c>
      <c r="H130" s="12">
        <v>217.0</v>
      </c>
      <c r="I130" s="12">
        <v>202.0</v>
      </c>
      <c r="J130" s="12">
        <v>223.0</v>
      </c>
      <c r="K130" s="28" t="s">
        <v>27</v>
      </c>
      <c r="L130" s="29"/>
      <c r="M130" s="16"/>
      <c r="N130" s="9" t="s">
        <v>20</v>
      </c>
      <c r="O130" s="15">
        <f>(C130*46/21.927)*'Flow rate'!$B$13/(1000*3600)</f>
        <v>122.6232058</v>
      </c>
      <c r="P130" s="15">
        <f>(D130*46/21.927)*'Flow rate'!$C$13/(1000*3600)</f>
        <v>309.9762786</v>
      </c>
      <c r="Q130" s="15">
        <f>(E130*46/21.927)*'Flow rate'!$D$13/(1000*3600)</f>
        <v>164.040265</v>
      </c>
      <c r="R130" s="15">
        <f>(F130*46/21.927)*'Flow rate'!$E$13/(1000*3600)</f>
        <v>176.0167673</v>
      </c>
      <c r="S130" s="15">
        <f>(G130*46/21.927)*'Flow rate'!$F$13/(1000*3600)</f>
        <v>131.2721134</v>
      </c>
      <c r="T130" s="15">
        <f>(H130*46/21.927)*'Flow rate'!$G$13/(1000*3600)</f>
        <v>155.194245</v>
      </c>
      <c r="U130" s="15">
        <f>(I130*46/21.927)*'Flow rate'!$H$13/(1000*3600)</f>
        <v>133.0716571</v>
      </c>
      <c r="V130" s="15">
        <f>(J130*46/21.927)*'Flow rate'!$I$13/(1000*3600)</f>
        <v>158.8923619</v>
      </c>
      <c r="W130" s="28" t="s">
        <v>27</v>
      </c>
    </row>
    <row r="131" ht="15.75" customHeight="1">
      <c r="A131" s="16"/>
      <c r="B131" s="9" t="s">
        <v>21</v>
      </c>
      <c r="C131" s="12">
        <v>341.0</v>
      </c>
      <c r="D131" s="12">
        <v>345.0</v>
      </c>
      <c r="E131" s="12">
        <v>253.0</v>
      </c>
      <c r="F131" s="12"/>
      <c r="G131" s="12">
        <v>170.0</v>
      </c>
      <c r="H131" s="12">
        <v>194.0</v>
      </c>
      <c r="I131" s="12">
        <v>192.0</v>
      </c>
      <c r="J131" s="12">
        <v>193.0</v>
      </c>
      <c r="K131" s="12">
        <v>85.0</v>
      </c>
      <c r="L131" s="40"/>
      <c r="M131" s="16"/>
      <c r="N131" s="9" t="s">
        <v>21</v>
      </c>
      <c r="O131" s="15">
        <f>(C131*46/21.927)*'Flow rate'!$B$13/(1000*3600)</f>
        <v>142.2262353</v>
      </c>
      <c r="P131" s="15">
        <f>(D131*46/21.927)*'Flow rate'!$C$13/(1000*3600)</f>
        <v>341.6671442</v>
      </c>
      <c r="Q131" s="15">
        <f>(E131*46/21.927)*'Flow rate'!$D$13/(1000*3600)</f>
        <v>159.0122109</v>
      </c>
      <c r="R131" s="15">
        <f>(F131*46/21.927)*'Flow rate'!$E$13/(1000*3600)</f>
        <v>0</v>
      </c>
      <c r="S131" s="15">
        <f>(G131*46/21.927)*'Flow rate'!$F$13/(1000*3600)</f>
        <v>119.3382849</v>
      </c>
      <c r="T131" s="15">
        <f>(H131*46/21.927)*'Flow rate'!$G$13/(1000*3600)</f>
        <v>138.7450854</v>
      </c>
      <c r="U131" s="15">
        <f>(I131*46/21.927)*'Flow rate'!$H$13/(1000*3600)</f>
        <v>126.4839513</v>
      </c>
      <c r="V131" s="15">
        <f>(J131*46/21.927)*'Flow rate'!$I$13/(1000*3600)</f>
        <v>137.5167078</v>
      </c>
      <c r="W131" s="15">
        <f>(K131*46/24.45)*'Flow rate'!$J$13/(1000*3600)</f>
        <v>109.0112142</v>
      </c>
    </row>
    <row r="132" ht="15.75" customHeight="1">
      <c r="A132" s="16"/>
      <c r="B132" s="9" t="s">
        <v>22</v>
      </c>
      <c r="C132" s="12"/>
      <c r="D132" s="12"/>
      <c r="E132" s="12">
        <v>251.0</v>
      </c>
      <c r="F132" s="12"/>
      <c r="G132" s="12">
        <v>150.0</v>
      </c>
      <c r="H132" s="12">
        <v>188.0</v>
      </c>
      <c r="I132" s="12">
        <v>169.0</v>
      </c>
      <c r="J132" s="12">
        <v>181.0</v>
      </c>
      <c r="K132" s="12">
        <v>83.0</v>
      </c>
      <c r="L132" s="40"/>
      <c r="M132" s="16"/>
      <c r="N132" s="9" t="s">
        <v>22</v>
      </c>
      <c r="O132" s="15">
        <f>(C132*46/21.927)*'Flow rate'!$B$13/(1000*3600)</f>
        <v>0</v>
      </c>
      <c r="P132" s="15">
        <f>(D132*46/21.927)*'Flow rate'!$C$13/(1000*3600)</f>
        <v>0</v>
      </c>
      <c r="Q132" s="15">
        <f>(E132*46/21.927)*'Flow rate'!$D$13/(1000*3600)</f>
        <v>157.7551973</v>
      </c>
      <c r="R132" s="15">
        <f>(F132*46/21.927)*'Flow rate'!$E$13/(1000*3600)</f>
        <v>0</v>
      </c>
      <c r="S132" s="15">
        <f>(G132*46/21.927)*'Flow rate'!$F$13/(1000*3600)</f>
        <v>105.2984866</v>
      </c>
      <c r="T132" s="15">
        <f>(H132*46/21.927)*'Flow rate'!$G$13/(1000*3600)</f>
        <v>134.4540003</v>
      </c>
      <c r="U132" s="15">
        <f>(I132*46/21.927)*'Flow rate'!$H$13/(1000*3600)</f>
        <v>111.332228</v>
      </c>
      <c r="V132" s="15">
        <f>(J132*46/21.927)*'Flow rate'!$I$13/(1000*3600)</f>
        <v>128.9664462</v>
      </c>
      <c r="W132" s="15">
        <f>(K132*46/24.45)*'Flow rate'!$J$13/(1000*3600)</f>
        <v>106.4462444</v>
      </c>
    </row>
    <row r="133" ht="15.75" customHeight="1">
      <c r="A133" s="16"/>
      <c r="B133" s="9" t="s">
        <v>23</v>
      </c>
      <c r="C133" s="12"/>
      <c r="D133" s="12"/>
      <c r="E133" s="12">
        <v>258.58946225311877</v>
      </c>
      <c r="F133" s="12">
        <v>253.78440404886706</v>
      </c>
      <c r="G133" s="12">
        <v>156.37292812552985</v>
      </c>
      <c r="H133" s="12">
        <v>219.90017316309937</v>
      </c>
      <c r="I133" s="12">
        <v>178.16557462283205</v>
      </c>
      <c r="J133" s="12">
        <v>157.69813668030105</v>
      </c>
      <c r="K133" s="12">
        <v>79.0</v>
      </c>
      <c r="L133" s="40"/>
      <c r="M133" s="16"/>
      <c r="N133" s="9" t="s">
        <v>23</v>
      </c>
      <c r="O133" s="15">
        <f>(C133*46/21.927)*'Flow rate'!$B$13/(1000*3600)</f>
        <v>0</v>
      </c>
      <c r="P133" s="15">
        <f>(D133*46/21.927)*'Flow rate'!$C$13/(1000*3600)</f>
        <v>0</v>
      </c>
      <c r="Q133" s="15">
        <f>(E133*46/21.927)*'Flow rate'!$D$13/(1000*3600)</f>
        <v>162.5252257</v>
      </c>
      <c r="R133" s="15">
        <f>(F133*46/21.927)*'Flow rate'!$E$13/(1000*3600)</f>
        <v>183.8284379</v>
      </c>
      <c r="S133" s="15">
        <f>(G133*46/21.927)*'Flow rate'!$F$13/(1000*3600)</f>
        <v>109.7722179</v>
      </c>
      <c r="T133" s="15">
        <f>(H133*46/21.927)*'Flow rate'!$G$13/(1000*3600)</f>
        <v>157.2683933</v>
      </c>
      <c r="U133" s="15">
        <f>(I133*46/21.927)*'Flow rate'!$H$13/(1000*3600)</f>
        <v>117.3702389</v>
      </c>
      <c r="V133" s="15">
        <f>(J133*46/21.927)*'Flow rate'!$I$13/(1000*3600)</f>
        <v>112.3633605</v>
      </c>
      <c r="W133" s="15">
        <f>(K133*46/24.45)*'Flow rate'!$J$13/(1000*3600)</f>
        <v>101.316305</v>
      </c>
    </row>
    <row r="134" ht="15.75" customHeight="1">
      <c r="A134" s="16"/>
      <c r="B134" s="9" t="s">
        <v>24</v>
      </c>
      <c r="C134" s="12"/>
      <c r="D134" s="12"/>
      <c r="E134" s="12">
        <v>269.34799206016424</v>
      </c>
      <c r="F134" s="12">
        <v>270.88095888285403</v>
      </c>
      <c r="G134" s="12">
        <v>157.25947694175107</v>
      </c>
      <c r="H134" s="12">
        <v>165.1178464653488</v>
      </c>
      <c r="I134" s="12">
        <v>181.70553067688198</v>
      </c>
      <c r="J134" s="12">
        <v>213.3480650473885</v>
      </c>
      <c r="K134" s="12">
        <v>79.0</v>
      </c>
      <c r="L134" s="40"/>
      <c r="M134" s="16"/>
      <c r="N134" s="9" t="s">
        <v>24</v>
      </c>
      <c r="O134" s="15">
        <f>(C134*46/21.927)*'Flow rate'!$B$13/(1000*3600)</f>
        <v>0</v>
      </c>
      <c r="P134" s="15">
        <f>(D134*46/21.927)*'Flow rate'!$C$13/(1000*3600)</f>
        <v>0</v>
      </c>
      <c r="Q134" s="15">
        <f>(E134*46/21.927)*'Flow rate'!$D$13/(1000*3600)</f>
        <v>169.2870344</v>
      </c>
      <c r="R134" s="15">
        <f>(F134*46/21.927)*'Flow rate'!$E$13/(1000*3600)</f>
        <v>196.2123075</v>
      </c>
      <c r="S134" s="15">
        <f>(G134*46/21.927)*'Flow rate'!$F$13/(1000*3600)</f>
        <v>110.3945662</v>
      </c>
      <c r="T134" s="15">
        <f>(H134*46/21.927)*'Flow rate'!$G$13/(1000*3600)</f>
        <v>118.0891222</v>
      </c>
      <c r="U134" s="15">
        <f>(I134*46/21.927)*'Flow rate'!$H$13/(1000*3600)</f>
        <v>119.7022578</v>
      </c>
      <c r="V134" s="15">
        <f>(J134*46/21.927)*'Flow rate'!$I$13/(1000*3600)</f>
        <v>152.0151478</v>
      </c>
      <c r="W134" s="15">
        <f>(K134*46/24.45)*'Flow rate'!$J$13/(1000*3600)</f>
        <v>101.316305</v>
      </c>
    </row>
    <row r="135" ht="15.75" customHeight="1">
      <c r="A135" s="23"/>
      <c r="B135" s="9" t="s">
        <v>25</v>
      </c>
      <c r="C135" s="12"/>
      <c r="D135" s="12"/>
      <c r="E135" s="12">
        <v>268.0</v>
      </c>
      <c r="F135" s="12">
        <v>259.0</v>
      </c>
      <c r="G135" s="12">
        <v>149.0</v>
      </c>
      <c r="H135" s="12">
        <v>226.0</v>
      </c>
      <c r="I135" s="12">
        <v>199.0</v>
      </c>
      <c r="J135" s="12">
        <v>196.0</v>
      </c>
      <c r="K135" s="12">
        <v>84.0</v>
      </c>
      <c r="L135" s="40"/>
      <c r="M135" s="23"/>
      <c r="N135" s="9" t="s">
        <v>25</v>
      </c>
      <c r="O135" s="15">
        <f>(C135*46/21.927)*'Flow rate'!$B$13/(1000*3600)</f>
        <v>0</v>
      </c>
      <c r="P135" s="15">
        <f>(D135*46/21.927)*'Flow rate'!$C$13/(1000*3600)</f>
        <v>0</v>
      </c>
      <c r="Q135" s="15">
        <f>(E135*46/21.927)*'Flow rate'!$D$13/(1000*3600)</f>
        <v>168.4398123</v>
      </c>
      <c r="R135" s="15">
        <f>(F135*46/21.927)*'Flow rate'!$E$13/(1000*3600)</f>
        <v>187.6063487</v>
      </c>
      <c r="S135" s="15">
        <f>(G135*46/21.927)*'Flow rate'!$F$13/(1000*3600)</f>
        <v>104.5964967</v>
      </c>
      <c r="T135" s="15">
        <f>(H135*46/21.927)*'Flow rate'!$G$13/(1000*3600)</f>
        <v>161.6308727</v>
      </c>
      <c r="U135" s="15">
        <f>(I135*46/21.927)*'Flow rate'!$H$13/(1000*3600)</f>
        <v>131.0953454</v>
      </c>
      <c r="V135" s="15">
        <f>(J135*46/21.927)*'Flow rate'!$I$13/(1000*3600)</f>
        <v>139.6542732</v>
      </c>
      <c r="W135" s="15">
        <f>(K135*46/24.45)*'Flow rate'!$J$13/(1000*3600)</f>
        <v>107.7287293</v>
      </c>
    </row>
    <row r="136" ht="15.75" customHeight="1">
      <c r="C136" s="32"/>
      <c r="D136" s="32"/>
      <c r="E136" s="32"/>
      <c r="F136" s="32"/>
      <c r="G136" s="32"/>
      <c r="H136" s="32"/>
      <c r="I136" s="32"/>
      <c r="J136" s="32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M40:M51"/>
    <mergeCell ref="M52:M63"/>
    <mergeCell ref="M64:M75"/>
    <mergeCell ref="M76:M87"/>
    <mergeCell ref="M88:M99"/>
    <mergeCell ref="M100:M111"/>
    <mergeCell ref="M112:M123"/>
    <mergeCell ref="M124:M135"/>
    <mergeCell ref="A1:J1"/>
    <mergeCell ref="M1:V1"/>
    <mergeCell ref="A4:A15"/>
    <mergeCell ref="M4:M15"/>
    <mergeCell ref="A16:A27"/>
    <mergeCell ref="M16:M27"/>
    <mergeCell ref="M28:M39"/>
    <mergeCell ref="A112:A123"/>
    <mergeCell ref="A124:A135"/>
    <mergeCell ref="A28:A39"/>
    <mergeCell ref="A40:A51"/>
    <mergeCell ref="A52:A63"/>
    <mergeCell ref="A64:A75"/>
    <mergeCell ref="A76:A87"/>
    <mergeCell ref="A88:A99"/>
    <mergeCell ref="A100:A11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1.43"/>
    <col customWidth="1" min="11" max="26" width="8.71"/>
  </cols>
  <sheetData>
    <row r="1">
      <c r="A1" s="5" t="s">
        <v>30</v>
      </c>
      <c r="B1" s="2"/>
      <c r="C1" s="2"/>
      <c r="D1" s="2"/>
      <c r="E1" s="2"/>
      <c r="F1" s="2"/>
      <c r="G1" s="2"/>
      <c r="H1" s="2"/>
      <c r="I1" s="3"/>
    </row>
    <row r="2">
      <c r="B2" s="7"/>
      <c r="C2" s="7"/>
      <c r="D2" s="7"/>
      <c r="E2" s="7"/>
      <c r="F2" s="7"/>
      <c r="G2" s="7"/>
      <c r="H2" s="7"/>
      <c r="I2" s="7"/>
    </row>
    <row r="3">
      <c r="A3" s="8" t="s">
        <v>2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</row>
    <row r="4">
      <c r="A4" s="28">
        <v>2552.0</v>
      </c>
      <c r="B4" s="41">
        <v>16.5</v>
      </c>
      <c r="C4" s="41">
        <v>9.0</v>
      </c>
      <c r="D4" s="41">
        <v>10.5</v>
      </c>
      <c r="E4" s="41">
        <v>13.5</v>
      </c>
      <c r="F4" s="41">
        <v>11.0</v>
      </c>
      <c r="G4" s="41">
        <v>11.0</v>
      </c>
      <c r="H4" s="41">
        <v>15.5</v>
      </c>
      <c r="I4" s="41">
        <v>14.0</v>
      </c>
      <c r="J4" s="42"/>
    </row>
    <row r="5">
      <c r="A5" s="28">
        <v>2553.0</v>
      </c>
      <c r="B5" s="41">
        <v>6.0</v>
      </c>
      <c r="C5" s="41">
        <v>8.5</v>
      </c>
      <c r="D5" s="41">
        <v>11.0</v>
      </c>
      <c r="E5" s="41">
        <v>8.0</v>
      </c>
      <c r="F5" s="41">
        <v>7.0</v>
      </c>
      <c r="G5" s="41">
        <v>9.5</v>
      </c>
      <c r="H5" s="41">
        <v>10.0</v>
      </c>
      <c r="I5" s="41">
        <v>10.0</v>
      </c>
      <c r="J5" s="43"/>
    </row>
    <row r="6">
      <c r="A6" s="28">
        <v>2554.0</v>
      </c>
      <c r="B6" s="41">
        <v>7.5</v>
      </c>
      <c r="C6" s="41">
        <v>8.5</v>
      </c>
      <c r="D6" s="41">
        <v>11.0</v>
      </c>
      <c r="E6" s="41">
        <v>12.5</v>
      </c>
      <c r="F6" s="41">
        <v>6.5</v>
      </c>
      <c r="G6" s="41">
        <v>11.5</v>
      </c>
      <c r="H6" s="41">
        <v>10.0</v>
      </c>
      <c r="I6" s="41">
        <v>11.0</v>
      </c>
      <c r="J6" s="43"/>
    </row>
    <row r="7">
      <c r="A7" s="28">
        <v>2555.0</v>
      </c>
      <c r="B7" s="41">
        <v>10.75</v>
      </c>
      <c r="C7" s="41">
        <v>7.9</v>
      </c>
      <c r="D7" s="41">
        <v>11.1</v>
      </c>
      <c r="E7" s="41">
        <v>8.25</v>
      </c>
      <c r="F7" s="41">
        <v>8.4</v>
      </c>
      <c r="G7" s="41">
        <v>7.85</v>
      </c>
      <c r="H7" s="41">
        <v>9.8</v>
      </c>
      <c r="I7" s="41">
        <v>7.4</v>
      </c>
      <c r="J7" s="43"/>
    </row>
    <row r="8">
      <c r="A8" s="28">
        <v>2556.0</v>
      </c>
      <c r="B8" s="41">
        <v>7.550000000000001</v>
      </c>
      <c r="C8" s="41">
        <v>15.85</v>
      </c>
      <c r="D8" s="41">
        <v>6.449999999999999</v>
      </c>
      <c r="E8" s="41">
        <v>6.05</v>
      </c>
      <c r="F8" s="41">
        <v>5.75</v>
      </c>
      <c r="G8" s="41">
        <v>5.05</v>
      </c>
      <c r="H8" s="41">
        <v>3.4499999999999997</v>
      </c>
      <c r="I8" s="41">
        <v>6.4</v>
      </c>
      <c r="J8" s="43"/>
    </row>
    <row r="9">
      <c r="A9" s="28">
        <v>2557.0</v>
      </c>
      <c r="B9" s="41">
        <v>10.845</v>
      </c>
      <c r="C9" s="41">
        <v>18.075</v>
      </c>
      <c r="D9" s="41">
        <v>7.775</v>
      </c>
      <c r="E9" s="41">
        <v>18.255</v>
      </c>
      <c r="F9" s="41">
        <v>9.225</v>
      </c>
      <c r="G9" s="41">
        <v>11.469999999999999</v>
      </c>
      <c r="H9" s="41">
        <v>10.09</v>
      </c>
      <c r="I9" s="41">
        <v>7.9</v>
      </c>
      <c r="J9" s="43"/>
      <c r="L9" s="44"/>
    </row>
    <row r="10">
      <c r="A10" s="28">
        <v>2558.0</v>
      </c>
      <c r="B10" s="41">
        <v>7.05</v>
      </c>
      <c r="C10" s="41">
        <v>7.6</v>
      </c>
      <c r="D10" s="41">
        <v>6.4</v>
      </c>
      <c r="E10" s="41">
        <v>4.3</v>
      </c>
      <c r="F10" s="41">
        <v>8.8</v>
      </c>
      <c r="G10" s="41">
        <v>7.35</v>
      </c>
      <c r="H10" s="41">
        <v>7.6</v>
      </c>
      <c r="I10" s="41">
        <v>10.0</v>
      </c>
      <c r="J10" s="43"/>
      <c r="L10" s="44"/>
    </row>
    <row r="11">
      <c r="A11" s="28">
        <v>2559.0</v>
      </c>
      <c r="B11" s="41">
        <v>6.3</v>
      </c>
      <c r="C11" s="41">
        <v>10.15</v>
      </c>
      <c r="D11" s="41">
        <v>11.85</v>
      </c>
      <c r="E11" s="41">
        <v>7.35</v>
      </c>
      <c r="F11" s="41">
        <v>10.0</v>
      </c>
      <c r="G11" s="41">
        <v>8.25</v>
      </c>
      <c r="H11" s="41">
        <v>7.55</v>
      </c>
      <c r="I11" s="41">
        <v>9.6</v>
      </c>
      <c r="J11" s="43"/>
      <c r="L11" s="44"/>
    </row>
    <row r="12">
      <c r="A12" s="28">
        <v>2560.0</v>
      </c>
      <c r="B12" s="41">
        <v>8.1</v>
      </c>
      <c r="C12" s="41">
        <v>8.55</v>
      </c>
      <c r="D12" s="41">
        <v>9.95</v>
      </c>
      <c r="E12" s="41">
        <v>9.05</v>
      </c>
      <c r="F12" s="41">
        <v>9.2</v>
      </c>
      <c r="G12" s="41">
        <v>8.05</v>
      </c>
      <c r="H12" s="41">
        <v>9.25</v>
      </c>
      <c r="I12" s="41">
        <v>8.65</v>
      </c>
      <c r="J12" s="43"/>
      <c r="L12" s="44"/>
    </row>
    <row r="13">
      <c r="A13" s="28">
        <v>2561.0</v>
      </c>
      <c r="B13" s="41">
        <v>3.75</v>
      </c>
      <c r="C13" s="41">
        <v>2.66</v>
      </c>
      <c r="D13" s="41">
        <v>11.04</v>
      </c>
      <c r="E13" s="41">
        <v>6.185</v>
      </c>
      <c r="F13" s="41">
        <v>9.0</v>
      </c>
      <c r="G13" s="41">
        <v>6.095</v>
      </c>
      <c r="H13" s="41">
        <v>7.095</v>
      </c>
      <c r="I13" s="41">
        <v>10.955</v>
      </c>
      <c r="J13" s="45"/>
      <c r="L13" s="44"/>
    </row>
    <row r="14">
      <c r="A14" s="28">
        <v>2562.0</v>
      </c>
      <c r="B14" s="41">
        <v>4.26</v>
      </c>
      <c r="C14" s="41">
        <v>11.6</v>
      </c>
      <c r="D14" s="41">
        <v>5.725</v>
      </c>
      <c r="E14" s="41">
        <v>5.455</v>
      </c>
      <c r="F14" s="41">
        <v>5.3100000000000005</v>
      </c>
      <c r="G14" s="41">
        <v>4.625</v>
      </c>
      <c r="H14" s="41">
        <v>4.279999999999999</v>
      </c>
      <c r="I14" s="41">
        <v>5.005</v>
      </c>
      <c r="J14" s="46">
        <v>3.0859801343657485</v>
      </c>
    </row>
    <row r="16" ht="15.75" customHeight="1">
      <c r="A16" s="5" t="s">
        <v>31</v>
      </c>
      <c r="B16" s="2"/>
      <c r="C16" s="2"/>
      <c r="D16" s="2"/>
      <c r="E16" s="2"/>
      <c r="F16" s="2"/>
      <c r="G16" s="2"/>
      <c r="H16" s="2"/>
      <c r="I16" s="3"/>
    </row>
    <row r="17">
      <c r="A17" s="47"/>
      <c r="B17" s="47"/>
      <c r="C17" s="47"/>
      <c r="D17" s="47"/>
      <c r="E17" s="47"/>
      <c r="F17" s="47"/>
      <c r="G17" s="47"/>
      <c r="H17" s="47"/>
      <c r="I17" s="47"/>
    </row>
    <row r="18">
      <c r="A18" s="48" t="s">
        <v>2</v>
      </c>
      <c r="B18" s="49" t="s">
        <v>4</v>
      </c>
      <c r="C18" s="49" t="s">
        <v>5</v>
      </c>
      <c r="D18" s="49" t="s">
        <v>6</v>
      </c>
      <c r="E18" s="49" t="s">
        <v>7</v>
      </c>
      <c r="F18" s="49" t="s">
        <v>8</v>
      </c>
      <c r="G18" s="49" t="s">
        <v>9</v>
      </c>
      <c r="H18" s="49" t="s">
        <v>10</v>
      </c>
      <c r="I18" s="49" t="s">
        <v>11</v>
      </c>
      <c r="J18" s="9" t="s">
        <v>12</v>
      </c>
    </row>
    <row r="19">
      <c r="A19" s="50">
        <v>2552.0</v>
      </c>
      <c r="B19" s="36">
        <v>5.82</v>
      </c>
      <c r="C19" s="36">
        <v>3.15</v>
      </c>
      <c r="D19" s="36">
        <v>3.61</v>
      </c>
      <c r="E19" s="36">
        <v>4.44</v>
      </c>
      <c r="F19" s="36">
        <v>3.43</v>
      </c>
      <c r="G19" s="36">
        <v>3.67</v>
      </c>
      <c r="H19" s="36">
        <v>5.93</v>
      </c>
      <c r="I19" s="36">
        <v>4.9</v>
      </c>
      <c r="J19" s="42"/>
    </row>
    <row r="20">
      <c r="A20" s="50">
        <v>2553.0</v>
      </c>
      <c r="B20" s="36">
        <v>2.25</v>
      </c>
      <c r="C20" s="36">
        <v>3.16</v>
      </c>
      <c r="D20" s="36">
        <v>3.52</v>
      </c>
      <c r="E20" s="36">
        <v>2.61</v>
      </c>
      <c r="F20" s="36">
        <v>2.28</v>
      </c>
      <c r="G20" s="36">
        <v>3.17</v>
      </c>
      <c r="H20" s="36">
        <v>3.68</v>
      </c>
      <c r="I20" s="36">
        <v>3.5</v>
      </c>
      <c r="J20" s="43"/>
    </row>
    <row r="21" ht="15.75" customHeight="1">
      <c r="A21" s="50">
        <v>2554.0</v>
      </c>
      <c r="B21" s="36">
        <v>2.93</v>
      </c>
      <c r="C21" s="36">
        <v>3.28</v>
      </c>
      <c r="D21" s="36">
        <v>3.8</v>
      </c>
      <c r="E21" s="36">
        <v>4.26</v>
      </c>
      <c r="F21" s="36">
        <v>2.13</v>
      </c>
      <c r="G21" s="36">
        <v>4.04</v>
      </c>
      <c r="H21" s="36">
        <v>3.72</v>
      </c>
      <c r="I21" s="36">
        <v>4.29</v>
      </c>
      <c r="J21" s="43"/>
    </row>
    <row r="22" ht="15.75" customHeight="1">
      <c r="A22" s="50">
        <v>2555.0</v>
      </c>
      <c r="B22" s="36">
        <v>4.15</v>
      </c>
      <c r="C22" s="36">
        <v>3.15</v>
      </c>
      <c r="D22" s="36">
        <v>3.22</v>
      </c>
      <c r="E22" s="36">
        <v>2.53</v>
      </c>
      <c r="F22" s="36">
        <v>2.67</v>
      </c>
      <c r="G22" s="36">
        <v>2.68</v>
      </c>
      <c r="H22" s="36">
        <v>4.01</v>
      </c>
      <c r="I22" s="36">
        <v>2.95</v>
      </c>
      <c r="J22" s="43"/>
    </row>
    <row r="23" ht="15.75" customHeight="1">
      <c r="A23" s="50">
        <v>2556.0</v>
      </c>
      <c r="B23" s="36">
        <v>2.94</v>
      </c>
      <c r="C23" s="36">
        <v>6.44</v>
      </c>
      <c r="D23" s="36">
        <v>2.43</v>
      </c>
      <c r="E23" s="36">
        <v>2.22</v>
      </c>
      <c r="F23" s="36">
        <v>2.07</v>
      </c>
      <c r="G23" s="36">
        <v>1.83</v>
      </c>
      <c r="H23" s="36">
        <v>1.1</v>
      </c>
      <c r="I23" s="36">
        <v>1.99</v>
      </c>
      <c r="J23" s="43"/>
    </row>
    <row r="24" ht="15.75" customHeight="1">
      <c r="A24" s="50">
        <v>2557.0</v>
      </c>
      <c r="B24" s="36">
        <v>4.3</v>
      </c>
      <c r="C24" s="36">
        <v>7.02</v>
      </c>
      <c r="D24" s="36">
        <v>2.83</v>
      </c>
      <c r="E24" s="36">
        <v>6.79</v>
      </c>
      <c r="F24" s="36">
        <v>3.54</v>
      </c>
      <c r="G24" s="36">
        <v>4.2</v>
      </c>
      <c r="H24" s="36">
        <v>3.78</v>
      </c>
      <c r="I24" s="36">
        <v>2.8</v>
      </c>
      <c r="J24" s="43"/>
    </row>
    <row r="25" ht="15.75" customHeight="1">
      <c r="A25" s="50">
        <v>2558.0</v>
      </c>
      <c r="B25" s="36">
        <v>2.74</v>
      </c>
      <c r="C25" s="36">
        <v>3.08</v>
      </c>
      <c r="D25" s="36">
        <v>2.39</v>
      </c>
      <c r="E25" s="36">
        <v>1.56</v>
      </c>
      <c r="F25" s="36">
        <v>3.14</v>
      </c>
      <c r="G25" s="36">
        <v>2.65</v>
      </c>
      <c r="H25" s="36">
        <v>2.38</v>
      </c>
      <c r="I25" s="36">
        <v>3.11</v>
      </c>
      <c r="J25" s="43"/>
    </row>
    <row r="26" ht="15.75" customHeight="1">
      <c r="A26" s="50">
        <v>2559.0</v>
      </c>
      <c r="B26" s="36">
        <v>2.55</v>
      </c>
      <c r="C26" s="36">
        <v>4.33</v>
      </c>
      <c r="D26" s="36">
        <v>4.27</v>
      </c>
      <c r="E26" s="36">
        <v>2.64</v>
      </c>
      <c r="F26" s="36">
        <v>3.52</v>
      </c>
      <c r="G26" s="36">
        <v>2.92</v>
      </c>
      <c r="H26" s="36">
        <v>2.43</v>
      </c>
      <c r="I26" s="36">
        <v>2.86</v>
      </c>
      <c r="J26" s="43"/>
    </row>
    <row r="27" ht="15.75" customHeight="1">
      <c r="A27" s="50">
        <v>2560.0</v>
      </c>
      <c r="B27" s="36">
        <v>3.46</v>
      </c>
      <c r="C27" s="36">
        <v>3.27</v>
      </c>
      <c r="D27" s="36">
        <v>3.26</v>
      </c>
      <c r="E27" s="36">
        <v>3.25</v>
      </c>
      <c r="F27" s="36">
        <v>3.06</v>
      </c>
      <c r="G27" s="36">
        <v>2.89</v>
      </c>
      <c r="H27" s="36">
        <v>3.13</v>
      </c>
      <c r="I27" s="36">
        <v>3.16</v>
      </c>
      <c r="J27" s="43"/>
    </row>
    <row r="28" ht="15.75" customHeight="1">
      <c r="A28" s="50">
        <v>2561.0</v>
      </c>
      <c r="B28" s="36">
        <v>1.64</v>
      </c>
      <c r="C28" s="36">
        <v>1.04</v>
      </c>
      <c r="D28" s="36">
        <v>3.9</v>
      </c>
      <c r="E28" s="36">
        <v>2.19</v>
      </c>
      <c r="F28" s="36">
        <v>3.23</v>
      </c>
      <c r="G28" s="36">
        <v>2.2</v>
      </c>
      <c r="H28" s="36">
        <v>2.49</v>
      </c>
      <c r="I28" s="36">
        <v>4.22</v>
      </c>
      <c r="J28" s="45"/>
    </row>
    <row r="29" ht="15.75" customHeight="1">
      <c r="A29" s="50">
        <v>2562.0</v>
      </c>
      <c r="B29" s="36">
        <v>0.85</v>
      </c>
      <c r="C29" s="36">
        <v>5.48</v>
      </c>
      <c r="D29" s="36">
        <v>1.71</v>
      </c>
      <c r="E29" s="36">
        <v>1.9</v>
      </c>
      <c r="F29" s="36">
        <v>1.77</v>
      </c>
      <c r="G29" s="36">
        <v>1.57</v>
      </c>
      <c r="H29" s="36">
        <v>1.35</v>
      </c>
      <c r="I29" s="36">
        <v>1.7</v>
      </c>
      <c r="J29" s="46">
        <f>J14*'Flow rate'!$J$13*(1/1000)*(1/3600)</f>
        <v>2.103615727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16:I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9" width="11.86"/>
    <col customWidth="1" min="10" max="26" width="8.71"/>
  </cols>
  <sheetData>
    <row r="1" ht="22.5" customHeight="1">
      <c r="A1" s="51" t="s">
        <v>32</v>
      </c>
      <c r="B1" s="52"/>
      <c r="C1" s="52"/>
      <c r="D1" s="52"/>
      <c r="E1" s="52"/>
      <c r="F1" s="52"/>
      <c r="G1" s="52"/>
      <c r="H1" s="52"/>
      <c r="I1" s="52"/>
    </row>
    <row r="2" ht="22.5" customHeight="1">
      <c r="A2" s="53" t="s">
        <v>33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54" t="s">
        <v>11</v>
      </c>
      <c r="J2" s="55" t="s">
        <v>34</v>
      </c>
    </row>
    <row r="3" ht="22.5" customHeight="1">
      <c r="A3" s="56">
        <v>2552.0</v>
      </c>
      <c r="B3" s="57">
        <v>1269746.0</v>
      </c>
      <c r="C3" s="58">
        <v>1261270.0</v>
      </c>
      <c r="D3" s="58">
        <v>1237945.0</v>
      </c>
      <c r="E3" s="58">
        <v>1184250.5</v>
      </c>
      <c r="F3" s="58">
        <v>1121974.0</v>
      </c>
      <c r="G3" s="58">
        <v>1202392.5</v>
      </c>
      <c r="H3" s="58">
        <v>1377992.0</v>
      </c>
      <c r="I3" s="58">
        <v>1261226.5</v>
      </c>
      <c r="J3" s="59"/>
    </row>
    <row r="4" ht="22.5" customHeight="1">
      <c r="A4" s="60">
        <v>2553.0</v>
      </c>
      <c r="B4" s="61">
        <v>1352051.5</v>
      </c>
      <c r="C4" s="32">
        <v>1339622.5</v>
      </c>
      <c r="D4" s="32">
        <v>1150875.5</v>
      </c>
      <c r="E4" s="32">
        <v>1173294.5</v>
      </c>
      <c r="F4" s="32">
        <v>1171415.5</v>
      </c>
      <c r="G4" s="32">
        <v>1202973.0</v>
      </c>
      <c r="H4" s="32">
        <v>1324239.5</v>
      </c>
      <c r="I4" s="32">
        <v>1261007.0</v>
      </c>
      <c r="J4" s="59"/>
    </row>
    <row r="5" ht="22.5" customHeight="1">
      <c r="A5" s="60">
        <v>2554.0</v>
      </c>
      <c r="B5" s="61">
        <v>1407562.5</v>
      </c>
      <c r="C5" s="32">
        <v>1387591.5</v>
      </c>
      <c r="D5" s="32">
        <v>1244769.5</v>
      </c>
      <c r="E5" s="32">
        <v>1227459.5</v>
      </c>
      <c r="F5" s="32">
        <v>1182398.5</v>
      </c>
      <c r="G5" s="32">
        <v>1264230.0</v>
      </c>
      <c r="H5" s="32">
        <v>1340188.0</v>
      </c>
      <c r="I5" s="32">
        <v>1402580.0</v>
      </c>
      <c r="J5" s="59"/>
    </row>
    <row r="6" ht="22.5" customHeight="1">
      <c r="A6" s="60">
        <v>2555.0</v>
      </c>
      <c r="B6" s="61">
        <v>1382352.0</v>
      </c>
      <c r="C6" s="32">
        <v>1435204.0</v>
      </c>
      <c r="D6" s="32">
        <v>1043742.0</v>
      </c>
      <c r="E6" s="32">
        <v>1098940.0</v>
      </c>
      <c r="F6" s="32">
        <v>1143418.0</v>
      </c>
      <c r="G6" s="32">
        <v>1222999.0</v>
      </c>
      <c r="H6" s="32">
        <v>1474173.0</v>
      </c>
      <c r="I6" s="32">
        <v>1434618.0</v>
      </c>
      <c r="J6" s="59"/>
    </row>
    <row r="7" ht="22.5" customHeight="1">
      <c r="A7" s="60">
        <v>2556.0</v>
      </c>
      <c r="B7" s="61">
        <v>1390698.747436786</v>
      </c>
      <c r="C7" s="32">
        <v>1458029.3051924398</v>
      </c>
      <c r="D7" s="32">
        <v>1344478.3648207425</v>
      </c>
      <c r="E7" s="32">
        <v>1307465.4925494017</v>
      </c>
      <c r="F7" s="32">
        <v>1286249.2257907286</v>
      </c>
      <c r="G7" s="32">
        <v>1288745.0833978825</v>
      </c>
      <c r="H7" s="32">
        <v>1129148.1626807454</v>
      </c>
      <c r="I7" s="32">
        <v>1119775.2650200229</v>
      </c>
      <c r="J7" s="59"/>
    </row>
    <row r="8" ht="22.5" customHeight="1">
      <c r="A8" s="60">
        <v>2557.0</v>
      </c>
      <c r="B8" s="61">
        <v>1434392.0</v>
      </c>
      <c r="C8" s="32">
        <v>1397102.0</v>
      </c>
      <c r="D8" s="32">
        <v>1304627.0</v>
      </c>
      <c r="E8" s="32">
        <v>1335330.0</v>
      </c>
      <c r="F8" s="32">
        <v>1383559.0</v>
      </c>
      <c r="G8" s="32">
        <v>1313435.0</v>
      </c>
      <c r="H8" s="32">
        <v>1346217.0</v>
      </c>
      <c r="I8" s="32">
        <v>1277770.0</v>
      </c>
      <c r="J8" s="59"/>
    </row>
    <row r="9" ht="22.5" customHeight="1">
      <c r="A9" s="60">
        <v>2558.0</v>
      </c>
      <c r="B9" s="61">
        <v>1390698.747436786</v>
      </c>
      <c r="C9" s="32">
        <v>1458029.3051924398</v>
      </c>
      <c r="D9" s="32">
        <v>1344478.3648207425</v>
      </c>
      <c r="E9" s="32">
        <v>1307465.4925494017</v>
      </c>
      <c r="F9" s="32">
        <v>1286249.2257907286</v>
      </c>
      <c r="G9" s="32">
        <v>1288745.0833978825</v>
      </c>
      <c r="H9" s="32">
        <v>1129148.1626807454</v>
      </c>
      <c r="I9" s="32">
        <v>1119775.2650200229</v>
      </c>
      <c r="J9" s="59"/>
    </row>
    <row r="10" ht="22.5" customHeight="1">
      <c r="A10" s="60">
        <v>2559.0</v>
      </c>
      <c r="B10" s="61">
        <v>1456585.8409465482</v>
      </c>
      <c r="C10" s="32">
        <v>1527067.0565778739</v>
      </c>
      <c r="D10" s="32">
        <v>1293179.7827676653</v>
      </c>
      <c r="E10" s="32">
        <v>1282000.0571825951</v>
      </c>
      <c r="F10" s="32">
        <v>1267060.5464638984</v>
      </c>
      <c r="G10" s="32">
        <v>1267575.168013794</v>
      </c>
      <c r="H10" s="32">
        <v>1153359.774076941</v>
      </c>
      <c r="I10" s="32">
        <v>1071039.076093173</v>
      </c>
      <c r="J10" s="59"/>
    </row>
    <row r="11" ht="22.5" customHeight="1">
      <c r="A11" s="60">
        <v>2560.0</v>
      </c>
      <c r="B11" s="61">
        <v>1536021.0</v>
      </c>
      <c r="C11" s="32">
        <v>1369855.0</v>
      </c>
      <c r="D11" s="32">
        <v>1173939.0</v>
      </c>
      <c r="E11" s="32">
        <v>1283839.5</v>
      </c>
      <c r="F11" s="32">
        <v>1197835.0</v>
      </c>
      <c r="G11" s="32">
        <v>1284045.0</v>
      </c>
      <c r="H11" s="32">
        <v>1210994.0</v>
      </c>
      <c r="I11" s="32">
        <v>1309587.0</v>
      </c>
      <c r="J11" s="59"/>
    </row>
    <row r="12" ht="22.5" customHeight="1">
      <c r="A12" s="60">
        <v>2561.0</v>
      </c>
      <c r="B12" s="61">
        <v>1558360.0</v>
      </c>
      <c r="C12" s="32">
        <v>1392832.5</v>
      </c>
      <c r="D12" s="32">
        <v>1277076.5</v>
      </c>
      <c r="E12" s="32">
        <v>1272282.0</v>
      </c>
      <c r="F12" s="32">
        <v>1293958.0</v>
      </c>
      <c r="G12" s="32">
        <v>1297570.5</v>
      </c>
      <c r="H12" s="32">
        <v>1261005.5</v>
      </c>
      <c r="I12" s="32">
        <v>1380704.5</v>
      </c>
      <c r="J12" s="59"/>
    </row>
    <row r="13" ht="22.5" customHeight="1">
      <c r="A13" s="62">
        <v>2562.0</v>
      </c>
      <c r="B13" s="63">
        <v>715730.0</v>
      </c>
      <c r="C13" s="63">
        <v>1699448.5</v>
      </c>
      <c r="D13" s="63">
        <v>1078534.0</v>
      </c>
      <c r="E13" s="63">
        <v>1243001.5</v>
      </c>
      <c r="F13" s="63">
        <v>1204633.0</v>
      </c>
      <c r="G13" s="63">
        <v>1227269.0</v>
      </c>
      <c r="H13" s="63">
        <v>1130467.5</v>
      </c>
      <c r="I13" s="63">
        <v>1222706.0</v>
      </c>
      <c r="J13" s="64">
        <v>2454006.9239753773</v>
      </c>
    </row>
    <row r="14">
      <c r="A14" s="65"/>
    </row>
    <row r="15">
      <c r="A15" s="65"/>
    </row>
    <row r="16">
      <c r="A16" s="65"/>
    </row>
    <row r="17">
      <c r="A17" s="65"/>
    </row>
    <row r="18">
      <c r="A18" s="65"/>
    </row>
    <row r="19">
      <c r="A19" s="65"/>
    </row>
    <row r="20">
      <c r="A20" s="65"/>
    </row>
    <row r="21" ht="15.75" customHeight="1">
      <c r="A21" s="65"/>
    </row>
    <row r="22" ht="15.75" customHeight="1">
      <c r="A22" s="65"/>
    </row>
    <row r="23" ht="15.75" customHeight="1">
      <c r="A23" s="65"/>
    </row>
    <row r="24" ht="15.75" customHeight="1">
      <c r="A24" s="65"/>
    </row>
    <row r="25" ht="15.75" customHeight="1">
      <c r="A25" s="65"/>
    </row>
    <row r="26" ht="15.75" customHeight="1">
      <c r="A26" s="65"/>
    </row>
    <row r="27" ht="15.75" customHeight="1">
      <c r="A27" s="65"/>
    </row>
    <row r="28" ht="15.75" customHeight="1">
      <c r="A28" s="65"/>
    </row>
    <row r="29" ht="15.75" customHeight="1">
      <c r="A29" s="65"/>
    </row>
    <row r="30" ht="15.75" customHeight="1">
      <c r="A30" s="65"/>
    </row>
    <row r="31" ht="15.75" customHeight="1">
      <c r="A31" s="65"/>
    </row>
    <row r="32" ht="15.75" customHeight="1">
      <c r="A32" s="65"/>
    </row>
    <row r="33" ht="15.75" customHeight="1">
      <c r="A33" s="65"/>
    </row>
    <row r="34" ht="15.75" customHeight="1">
      <c r="A34" s="65"/>
    </row>
    <row r="35" ht="15.75" customHeight="1">
      <c r="A35" s="65"/>
    </row>
    <row r="36" ht="15.75" customHeight="1">
      <c r="A36" s="65"/>
    </row>
    <row r="37" ht="15.75" customHeight="1">
      <c r="A37" s="65"/>
    </row>
    <row r="38" ht="15.75" customHeight="1">
      <c r="A38" s="65"/>
    </row>
    <row r="39" ht="15.75" customHeight="1">
      <c r="A39" s="65"/>
    </row>
    <row r="40" ht="15.75" customHeight="1">
      <c r="A40" s="65"/>
    </row>
    <row r="41" ht="15.75" customHeight="1">
      <c r="A41" s="65"/>
    </row>
    <row r="42" ht="15.75" customHeight="1">
      <c r="A42" s="65"/>
    </row>
    <row r="43" ht="15.75" customHeight="1">
      <c r="A43" s="65"/>
    </row>
    <row r="44" ht="15.75" customHeight="1">
      <c r="A44" s="65"/>
    </row>
    <row r="45" ht="15.75" customHeight="1">
      <c r="A45" s="65"/>
    </row>
    <row r="46" ht="15.75" customHeight="1">
      <c r="A46" s="65"/>
    </row>
    <row r="47" ht="15.75" customHeight="1">
      <c r="A47" s="65"/>
    </row>
    <row r="48" ht="15.75" customHeight="1">
      <c r="A48" s="65"/>
    </row>
    <row r="49" ht="15.75" customHeight="1">
      <c r="A49" s="65"/>
    </row>
    <row r="50" ht="15.75" customHeight="1">
      <c r="A50" s="65"/>
    </row>
    <row r="51" ht="15.75" customHeight="1">
      <c r="A51" s="65"/>
    </row>
    <row r="52" ht="15.75" customHeight="1">
      <c r="A52" s="65"/>
    </row>
    <row r="53" ht="15.75" customHeight="1">
      <c r="A53" s="65"/>
    </row>
    <row r="54" ht="15.75" customHeight="1">
      <c r="A54" s="65"/>
    </row>
    <row r="55" ht="15.75" customHeight="1">
      <c r="A55" s="65"/>
    </row>
    <row r="56" ht="15.75" customHeight="1">
      <c r="A56" s="65"/>
    </row>
    <row r="57" ht="15.75" customHeight="1">
      <c r="A57" s="65"/>
    </row>
    <row r="58" ht="15.75" customHeight="1">
      <c r="A58" s="65"/>
    </row>
    <row r="59" ht="15.75" customHeight="1">
      <c r="A59" s="65"/>
    </row>
    <row r="60" ht="15.75" customHeight="1">
      <c r="A60" s="65"/>
    </row>
    <row r="61" ht="15.75" customHeight="1">
      <c r="A61" s="65"/>
    </row>
    <row r="62" ht="15.75" customHeight="1">
      <c r="A62" s="65"/>
    </row>
    <row r="63" ht="15.75" customHeight="1">
      <c r="A63" s="65"/>
    </row>
    <row r="64" ht="15.75" customHeight="1">
      <c r="A64" s="65"/>
    </row>
    <row r="65" ht="15.75" customHeight="1">
      <c r="A65" s="65"/>
    </row>
    <row r="66" ht="15.75" customHeight="1">
      <c r="A66" s="65"/>
    </row>
    <row r="67" ht="15.75" customHeight="1">
      <c r="A67" s="65"/>
    </row>
    <row r="68" ht="15.75" customHeight="1">
      <c r="A68" s="65"/>
    </row>
    <row r="69" ht="15.75" customHeight="1">
      <c r="A69" s="65"/>
    </row>
    <row r="70" ht="15.75" customHeight="1">
      <c r="A70" s="65"/>
    </row>
    <row r="71" ht="15.75" customHeight="1">
      <c r="A71" s="65"/>
    </row>
    <row r="72" ht="15.75" customHeight="1">
      <c r="A72" s="65"/>
    </row>
    <row r="73" ht="15.75" customHeight="1">
      <c r="A73" s="65"/>
    </row>
    <row r="74" ht="15.75" customHeight="1">
      <c r="A74" s="65"/>
    </row>
    <row r="75" ht="15.75" customHeight="1">
      <c r="A75" s="65"/>
    </row>
    <row r="76" ht="15.75" customHeight="1">
      <c r="A76" s="65"/>
    </row>
    <row r="77" ht="15.75" customHeight="1">
      <c r="A77" s="65"/>
    </row>
    <row r="78" ht="15.75" customHeight="1">
      <c r="A78" s="65"/>
    </row>
    <row r="79" ht="15.75" customHeight="1">
      <c r="A79" s="65"/>
    </row>
    <row r="80" ht="15.75" customHeight="1">
      <c r="A80" s="65"/>
    </row>
    <row r="81" ht="15.75" customHeight="1">
      <c r="A81" s="65"/>
    </row>
    <row r="82" ht="15.75" customHeight="1">
      <c r="A82" s="65"/>
    </row>
    <row r="83" ht="15.75" customHeight="1">
      <c r="A83" s="65"/>
    </row>
    <row r="84" ht="15.75" customHeight="1">
      <c r="A84" s="65"/>
    </row>
    <row r="85" ht="15.75" customHeight="1">
      <c r="A85" s="65"/>
    </row>
    <row r="86" ht="15.75" customHeight="1">
      <c r="A86" s="65"/>
    </row>
    <row r="87" ht="15.75" customHeight="1">
      <c r="A87" s="65"/>
    </row>
    <row r="88" ht="15.75" customHeight="1">
      <c r="A88" s="65"/>
    </row>
    <row r="89" ht="15.75" customHeight="1">
      <c r="A89" s="65"/>
    </row>
    <row r="90" ht="15.75" customHeight="1">
      <c r="A90" s="65"/>
    </row>
    <row r="91" ht="15.75" customHeight="1">
      <c r="A91" s="65"/>
    </row>
    <row r="92" ht="15.75" customHeight="1">
      <c r="A92" s="65"/>
    </row>
    <row r="93" ht="15.75" customHeight="1">
      <c r="A93" s="65"/>
    </row>
    <row r="94" ht="15.75" customHeight="1">
      <c r="A94" s="65"/>
    </row>
    <row r="95" ht="15.75" customHeight="1">
      <c r="A95" s="65"/>
    </row>
    <row r="96" ht="15.75" customHeight="1">
      <c r="A96" s="65"/>
    </row>
    <row r="97" ht="15.75" customHeight="1">
      <c r="A97" s="65"/>
    </row>
    <row r="98" ht="15.75" customHeight="1">
      <c r="A98" s="65"/>
    </row>
    <row r="99" ht="15.75" customHeight="1">
      <c r="A99" s="65"/>
    </row>
    <row r="100" ht="15.75" customHeight="1">
      <c r="A100" s="65"/>
    </row>
    <row r="101" ht="15.75" customHeight="1">
      <c r="A101" s="65"/>
    </row>
    <row r="102" ht="15.75" customHeight="1">
      <c r="A102" s="65"/>
    </row>
    <row r="103" ht="15.75" customHeight="1">
      <c r="A103" s="65"/>
    </row>
    <row r="104" ht="15.75" customHeight="1">
      <c r="A104" s="65"/>
    </row>
    <row r="105" ht="15.75" customHeight="1">
      <c r="A105" s="65"/>
    </row>
    <row r="106" ht="15.75" customHeight="1">
      <c r="A106" s="65"/>
    </row>
    <row r="107" ht="15.75" customHeight="1">
      <c r="A107" s="65"/>
    </row>
    <row r="108" ht="15.75" customHeight="1">
      <c r="A108" s="65"/>
    </row>
    <row r="109" ht="15.75" customHeight="1">
      <c r="A109" s="65"/>
    </row>
    <row r="110" ht="15.75" customHeight="1">
      <c r="A110" s="65"/>
    </row>
    <row r="111" ht="15.75" customHeight="1">
      <c r="A111" s="65"/>
    </row>
    <row r="112" ht="15.75" customHeight="1">
      <c r="A112" s="65"/>
    </row>
    <row r="113" ht="15.75" customHeight="1">
      <c r="A113" s="65"/>
    </row>
    <row r="114" ht="15.75" customHeight="1">
      <c r="A114" s="65"/>
    </row>
    <row r="115" ht="15.75" customHeight="1">
      <c r="A115" s="65"/>
    </row>
    <row r="116" ht="15.75" customHeight="1">
      <c r="A116" s="65"/>
    </row>
    <row r="117" ht="15.75" customHeight="1">
      <c r="A117" s="65"/>
    </row>
    <row r="118" ht="15.75" customHeight="1">
      <c r="A118" s="65"/>
    </row>
    <row r="119" ht="15.75" customHeight="1">
      <c r="A119" s="65"/>
    </row>
    <row r="120" ht="15.75" customHeight="1">
      <c r="A120" s="65"/>
    </row>
    <row r="121" ht="15.75" customHeight="1">
      <c r="A121" s="65"/>
    </row>
    <row r="122" ht="15.75" customHeight="1">
      <c r="A122" s="65"/>
    </row>
    <row r="123" ht="15.75" customHeight="1">
      <c r="A123" s="65"/>
    </row>
    <row r="124" ht="15.75" customHeight="1">
      <c r="A124" s="65"/>
    </row>
    <row r="125" ht="15.75" customHeight="1">
      <c r="A125" s="65"/>
    </row>
    <row r="126" ht="15.75" customHeight="1">
      <c r="A126" s="65"/>
    </row>
    <row r="127" ht="15.75" customHeight="1">
      <c r="A127" s="65"/>
    </row>
    <row r="128" ht="15.75" customHeight="1">
      <c r="A128" s="65"/>
    </row>
    <row r="129" ht="15.75" customHeight="1">
      <c r="A129" s="65"/>
    </row>
    <row r="130" ht="15.75" customHeight="1">
      <c r="A130" s="65"/>
    </row>
    <row r="131" ht="15.75" customHeight="1">
      <c r="A131" s="65"/>
    </row>
    <row r="132" ht="15.75" customHeight="1">
      <c r="A132" s="65"/>
    </row>
    <row r="133" ht="15.75" customHeight="1">
      <c r="A133" s="65"/>
    </row>
    <row r="134" ht="15.75" customHeight="1">
      <c r="A134" s="65"/>
    </row>
    <row r="135" ht="15.75" customHeight="1">
      <c r="A135" s="65"/>
    </row>
    <row r="136" ht="15.75" customHeight="1">
      <c r="A136" s="65"/>
    </row>
    <row r="137" ht="15.75" customHeight="1">
      <c r="A137" s="65"/>
    </row>
    <row r="138" ht="15.75" customHeight="1">
      <c r="A138" s="65"/>
    </row>
    <row r="139" ht="15.75" customHeight="1">
      <c r="A139" s="65"/>
    </row>
    <row r="140" ht="15.75" customHeight="1">
      <c r="A140" s="65"/>
    </row>
    <row r="141" ht="15.75" customHeight="1">
      <c r="A141" s="65"/>
    </row>
    <row r="142" ht="15.75" customHeight="1">
      <c r="A142" s="65"/>
    </row>
    <row r="143" ht="15.75" customHeight="1">
      <c r="A143" s="65"/>
    </row>
    <row r="144" ht="15.75" customHeight="1">
      <c r="A144" s="65"/>
    </row>
    <row r="145" ht="15.75" customHeight="1">
      <c r="A145" s="65"/>
    </row>
    <row r="146" ht="15.75" customHeight="1">
      <c r="A146" s="65"/>
    </row>
    <row r="147" ht="15.75" customHeight="1">
      <c r="A147" s="65"/>
    </row>
    <row r="148" ht="15.75" customHeight="1">
      <c r="A148" s="65"/>
    </row>
    <row r="149" ht="15.75" customHeight="1">
      <c r="A149" s="65"/>
    </row>
    <row r="150" ht="15.75" customHeight="1">
      <c r="A150" s="65"/>
    </row>
    <row r="151" ht="15.75" customHeight="1">
      <c r="A151" s="65"/>
    </row>
    <row r="152" ht="15.75" customHeight="1">
      <c r="A152" s="65"/>
    </row>
    <row r="153" ht="15.75" customHeight="1">
      <c r="A153" s="65"/>
    </row>
    <row r="154" ht="15.75" customHeight="1">
      <c r="A154" s="65"/>
    </row>
    <row r="155" ht="15.75" customHeight="1">
      <c r="A155" s="65"/>
    </row>
    <row r="156" ht="15.75" customHeight="1">
      <c r="A156" s="65"/>
    </row>
    <row r="157" ht="15.75" customHeight="1">
      <c r="A157" s="65"/>
    </row>
    <row r="158" ht="15.75" customHeight="1">
      <c r="A158" s="65"/>
    </row>
    <row r="159" ht="15.75" customHeight="1">
      <c r="A159" s="65"/>
    </row>
    <row r="160" ht="15.75" customHeight="1">
      <c r="A160" s="65"/>
    </row>
    <row r="161" ht="15.75" customHeight="1">
      <c r="A161" s="65"/>
    </row>
    <row r="162" ht="15.75" customHeight="1">
      <c r="A162" s="65"/>
    </row>
    <row r="163" ht="15.75" customHeight="1">
      <c r="A163" s="65"/>
    </row>
    <row r="164" ht="15.75" customHeight="1">
      <c r="A164" s="65"/>
    </row>
    <row r="165" ht="15.75" customHeight="1">
      <c r="A165" s="65"/>
    </row>
    <row r="166" ht="15.75" customHeight="1">
      <c r="A166" s="65"/>
    </row>
    <row r="167" ht="15.75" customHeight="1">
      <c r="A167" s="65"/>
    </row>
    <row r="168" ht="15.75" customHeight="1">
      <c r="A168" s="65"/>
    </row>
    <row r="169" ht="15.75" customHeight="1">
      <c r="A169" s="65"/>
    </row>
    <row r="170" ht="15.75" customHeight="1">
      <c r="A170" s="65"/>
    </row>
    <row r="171" ht="15.75" customHeight="1">
      <c r="A171" s="65"/>
    </row>
    <row r="172" ht="15.75" customHeight="1">
      <c r="A172" s="65"/>
    </row>
    <row r="173" ht="15.75" customHeight="1">
      <c r="A173" s="65"/>
    </row>
    <row r="174" ht="15.75" customHeight="1">
      <c r="A174" s="65"/>
    </row>
    <row r="175" ht="15.75" customHeight="1">
      <c r="A175" s="65"/>
    </row>
    <row r="176" ht="15.75" customHeight="1">
      <c r="A176" s="65"/>
    </row>
    <row r="177" ht="15.75" customHeight="1">
      <c r="A177" s="65"/>
    </row>
    <row r="178" ht="15.75" customHeight="1">
      <c r="A178" s="65"/>
    </row>
    <row r="179" ht="15.75" customHeight="1">
      <c r="A179" s="65"/>
    </row>
    <row r="180" ht="15.75" customHeight="1">
      <c r="A180" s="65"/>
    </row>
    <row r="181" ht="15.75" customHeight="1">
      <c r="A181" s="65"/>
    </row>
    <row r="182" ht="15.75" customHeight="1">
      <c r="A182" s="65"/>
    </row>
    <row r="183" ht="15.75" customHeight="1">
      <c r="A183" s="65"/>
    </row>
    <row r="184" ht="15.75" customHeight="1">
      <c r="A184" s="65"/>
    </row>
    <row r="185" ht="15.75" customHeight="1">
      <c r="A185" s="65"/>
    </row>
    <row r="186" ht="15.75" customHeight="1">
      <c r="A186" s="65"/>
    </row>
    <row r="187" ht="15.75" customHeight="1">
      <c r="A187" s="65"/>
    </row>
    <row r="188" ht="15.75" customHeight="1">
      <c r="A188" s="65"/>
    </row>
    <row r="189" ht="15.75" customHeight="1">
      <c r="A189" s="65"/>
    </row>
    <row r="190" ht="15.75" customHeight="1">
      <c r="A190" s="65"/>
    </row>
    <row r="191" ht="15.75" customHeight="1">
      <c r="A191" s="65"/>
    </row>
    <row r="192" ht="15.75" customHeight="1">
      <c r="A192" s="65"/>
    </row>
    <row r="193" ht="15.75" customHeight="1">
      <c r="A193" s="65"/>
    </row>
    <row r="194" ht="15.75" customHeight="1">
      <c r="A194" s="65"/>
    </row>
    <row r="195" ht="15.75" customHeight="1">
      <c r="A195" s="65"/>
    </row>
    <row r="196" ht="15.75" customHeight="1">
      <c r="A196" s="65"/>
    </row>
    <row r="197" ht="15.75" customHeight="1">
      <c r="A197" s="65"/>
    </row>
    <row r="198" ht="15.75" customHeight="1">
      <c r="A198" s="65"/>
    </row>
    <row r="199" ht="15.75" customHeight="1">
      <c r="A199" s="65"/>
    </row>
    <row r="200" ht="15.75" customHeight="1">
      <c r="A200" s="65"/>
    </row>
    <row r="201" ht="15.75" customHeight="1">
      <c r="A201" s="65"/>
    </row>
    <row r="202" ht="15.75" customHeight="1">
      <c r="A202" s="65"/>
    </row>
    <row r="203" ht="15.75" customHeight="1">
      <c r="A203" s="65"/>
    </row>
    <row r="204" ht="15.75" customHeight="1">
      <c r="A204" s="65"/>
    </row>
    <row r="205" ht="15.75" customHeight="1">
      <c r="A205" s="65"/>
    </row>
    <row r="206" ht="15.75" customHeight="1">
      <c r="A206" s="65"/>
    </row>
    <row r="207" ht="15.75" customHeight="1">
      <c r="A207" s="65"/>
    </row>
    <row r="208" ht="15.75" customHeight="1">
      <c r="A208" s="65"/>
    </row>
    <row r="209" ht="15.75" customHeight="1">
      <c r="A209" s="65"/>
    </row>
    <row r="210" ht="15.75" customHeight="1">
      <c r="A210" s="65"/>
    </row>
    <row r="211" ht="15.75" customHeight="1">
      <c r="A211" s="65"/>
    </row>
    <row r="212" ht="15.75" customHeight="1">
      <c r="A212" s="65"/>
    </row>
    <row r="213" ht="15.75" customHeight="1">
      <c r="A213" s="65"/>
    </row>
    <row r="214" ht="15.75" customHeight="1">
      <c r="A214" s="65"/>
    </row>
    <row r="215" ht="15.75" customHeight="1">
      <c r="A215" s="65"/>
    </row>
    <row r="216" ht="15.75" customHeight="1">
      <c r="A216" s="65"/>
    </row>
    <row r="217" ht="15.75" customHeight="1">
      <c r="A217" s="65"/>
    </row>
    <row r="218" ht="15.75" customHeight="1">
      <c r="A218" s="65"/>
    </row>
    <row r="219" ht="15.75" customHeight="1">
      <c r="A219" s="65"/>
    </row>
    <row r="220" ht="15.75" customHeight="1">
      <c r="A220" s="65"/>
    </row>
    <row r="221" ht="15.75" customHeight="1">
      <c r="A221" s="65"/>
    </row>
    <row r="222" ht="15.75" customHeight="1">
      <c r="A222" s="65"/>
    </row>
    <row r="223" ht="15.75" customHeight="1">
      <c r="A223" s="65"/>
    </row>
    <row r="224" ht="15.75" customHeight="1">
      <c r="A224" s="65"/>
    </row>
    <row r="225" ht="15.75" customHeight="1">
      <c r="A225" s="65"/>
    </row>
    <row r="226" ht="15.75" customHeight="1">
      <c r="A226" s="65"/>
    </row>
    <row r="227" ht="15.75" customHeight="1">
      <c r="A227" s="65"/>
    </row>
    <row r="228" ht="15.75" customHeight="1">
      <c r="A228" s="65"/>
    </row>
    <row r="229" ht="15.75" customHeight="1">
      <c r="A229" s="65"/>
    </row>
    <row r="230" ht="15.75" customHeight="1">
      <c r="A230" s="65"/>
    </row>
    <row r="231" ht="15.75" customHeight="1">
      <c r="A231" s="65"/>
    </row>
    <row r="232" ht="15.75" customHeight="1">
      <c r="A232" s="65"/>
    </row>
    <row r="233" ht="15.75" customHeight="1">
      <c r="A233" s="65"/>
    </row>
    <row r="234" ht="15.75" customHeight="1">
      <c r="A234" s="65"/>
    </row>
    <row r="235" ht="15.75" customHeight="1">
      <c r="A235" s="65"/>
    </row>
    <row r="236" ht="15.75" customHeight="1">
      <c r="A236" s="65"/>
    </row>
    <row r="237" ht="15.75" customHeight="1">
      <c r="A237" s="65"/>
    </row>
    <row r="238" ht="15.75" customHeight="1">
      <c r="A238" s="65"/>
    </row>
    <row r="239" ht="15.75" customHeight="1">
      <c r="A239" s="65"/>
    </row>
    <row r="240" ht="15.75" customHeight="1">
      <c r="A240" s="65"/>
    </row>
    <row r="241" ht="15.75" customHeight="1">
      <c r="A241" s="65"/>
    </row>
    <row r="242" ht="15.75" customHeight="1">
      <c r="A242" s="65"/>
    </row>
    <row r="243" ht="15.75" customHeight="1">
      <c r="A243" s="65"/>
    </row>
    <row r="244" ht="15.75" customHeight="1">
      <c r="A244" s="65"/>
    </row>
    <row r="245" ht="15.75" customHeight="1">
      <c r="A245" s="65"/>
    </row>
    <row r="246" ht="15.75" customHeight="1">
      <c r="A246" s="65"/>
    </row>
    <row r="247" ht="15.75" customHeight="1">
      <c r="A247" s="65"/>
    </row>
    <row r="248" ht="15.75" customHeight="1">
      <c r="A248" s="65"/>
    </row>
    <row r="249" ht="15.75" customHeight="1">
      <c r="A249" s="65"/>
    </row>
    <row r="250" ht="15.75" customHeight="1">
      <c r="A250" s="65"/>
    </row>
    <row r="251" ht="15.75" customHeight="1">
      <c r="A251" s="65"/>
    </row>
    <row r="252" ht="15.75" customHeight="1">
      <c r="A252" s="65"/>
    </row>
    <row r="253" ht="15.75" customHeight="1">
      <c r="A253" s="65"/>
    </row>
    <row r="254" ht="15.75" customHeight="1">
      <c r="A254" s="65"/>
    </row>
    <row r="255" ht="15.75" customHeight="1">
      <c r="A255" s="65"/>
    </row>
    <row r="256" ht="15.75" customHeight="1">
      <c r="A256" s="65"/>
    </row>
    <row r="257" ht="15.75" customHeight="1">
      <c r="A257" s="65"/>
    </row>
    <row r="258" ht="15.75" customHeight="1">
      <c r="A258" s="65"/>
    </row>
    <row r="259" ht="15.75" customHeight="1">
      <c r="A259" s="65"/>
    </row>
    <row r="260" ht="15.75" customHeight="1">
      <c r="A260" s="65"/>
    </row>
    <row r="261" ht="15.75" customHeight="1">
      <c r="A261" s="65"/>
    </row>
    <row r="262" ht="15.75" customHeight="1">
      <c r="A262" s="65"/>
    </row>
    <row r="263" ht="15.75" customHeight="1">
      <c r="A263" s="65"/>
    </row>
    <row r="264" ht="15.75" customHeight="1">
      <c r="A264" s="65"/>
    </row>
    <row r="265" ht="15.75" customHeight="1">
      <c r="A265" s="65"/>
    </row>
    <row r="266" ht="15.75" customHeight="1">
      <c r="A266" s="65"/>
    </row>
    <row r="267" ht="15.75" customHeight="1">
      <c r="A267" s="65"/>
    </row>
    <row r="268" ht="15.75" customHeight="1">
      <c r="A268" s="65"/>
    </row>
    <row r="269" ht="15.75" customHeight="1">
      <c r="A269" s="65"/>
    </row>
    <row r="270" ht="15.75" customHeight="1">
      <c r="A270" s="65"/>
    </row>
    <row r="271" ht="15.75" customHeight="1">
      <c r="A271" s="65"/>
    </row>
    <row r="272" ht="15.75" customHeight="1">
      <c r="A272" s="65"/>
    </row>
    <row r="273" ht="15.75" customHeight="1">
      <c r="A273" s="65"/>
    </row>
    <row r="274" ht="15.75" customHeight="1">
      <c r="A274" s="65"/>
    </row>
    <row r="275" ht="15.75" customHeight="1">
      <c r="A275" s="65"/>
    </row>
    <row r="276" ht="15.75" customHeight="1">
      <c r="A276" s="65"/>
    </row>
    <row r="277" ht="15.75" customHeight="1">
      <c r="A277" s="65"/>
    </row>
    <row r="278" ht="15.75" customHeight="1">
      <c r="A278" s="65"/>
    </row>
    <row r="279" ht="15.75" customHeight="1">
      <c r="A279" s="65"/>
    </row>
    <row r="280" ht="15.75" customHeight="1">
      <c r="A280" s="65"/>
    </row>
    <row r="281" ht="15.75" customHeight="1">
      <c r="A281" s="65"/>
    </row>
    <row r="282" ht="15.75" customHeight="1">
      <c r="A282" s="65"/>
    </row>
    <row r="283" ht="15.75" customHeight="1">
      <c r="A283" s="65"/>
    </row>
    <row r="284" ht="15.75" customHeight="1">
      <c r="A284" s="65"/>
    </row>
    <row r="285" ht="15.75" customHeight="1">
      <c r="A285" s="65"/>
    </row>
    <row r="286" ht="15.75" customHeight="1">
      <c r="A286" s="65"/>
    </row>
    <row r="287" ht="15.75" customHeight="1">
      <c r="A287" s="65"/>
    </row>
    <row r="288" ht="15.75" customHeight="1">
      <c r="A288" s="65"/>
    </row>
    <row r="289" ht="15.75" customHeight="1">
      <c r="A289" s="65"/>
    </row>
    <row r="290" ht="15.75" customHeight="1">
      <c r="A290" s="65"/>
    </row>
    <row r="291" ht="15.75" customHeight="1">
      <c r="A291" s="65"/>
    </row>
    <row r="292" ht="15.75" customHeight="1">
      <c r="A292" s="65"/>
    </row>
    <row r="293" ht="15.75" customHeight="1">
      <c r="A293" s="65"/>
    </row>
    <row r="294" ht="15.75" customHeight="1">
      <c r="A294" s="65"/>
    </row>
    <row r="295" ht="15.75" customHeight="1">
      <c r="A295" s="65"/>
    </row>
    <row r="296" ht="15.75" customHeight="1">
      <c r="A296" s="65"/>
    </row>
    <row r="297" ht="15.75" customHeight="1">
      <c r="A297" s="65"/>
    </row>
    <row r="298" ht="15.75" customHeight="1">
      <c r="A298" s="65"/>
    </row>
    <row r="299" ht="15.75" customHeight="1">
      <c r="A299" s="65"/>
    </row>
    <row r="300" ht="15.75" customHeight="1">
      <c r="A300" s="65"/>
    </row>
    <row r="301" ht="15.75" customHeight="1">
      <c r="A301" s="65"/>
    </row>
    <row r="302" ht="15.75" customHeight="1">
      <c r="A302" s="65"/>
    </row>
    <row r="303" ht="15.75" customHeight="1">
      <c r="A303" s="65"/>
    </row>
    <row r="304" ht="15.75" customHeight="1">
      <c r="A304" s="65"/>
    </row>
    <row r="305" ht="15.75" customHeight="1">
      <c r="A305" s="65"/>
    </row>
    <row r="306" ht="15.75" customHeight="1">
      <c r="A306" s="65"/>
    </row>
    <row r="307" ht="15.75" customHeight="1">
      <c r="A307" s="65"/>
    </row>
    <row r="308" ht="15.75" customHeight="1">
      <c r="A308" s="65"/>
    </row>
    <row r="309" ht="15.75" customHeight="1">
      <c r="A309" s="65"/>
    </row>
    <row r="310" ht="15.75" customHeight="1">
      <c r="A310" s="65"/>
    </row>
    <row r="311" ht="15.75" customHeight="1">
      <c r="A311" s="65"/>
    </row>
    <row r="312" ht="15.75" customHeight="1">
      <c r="A312" s="65"/>
    </row>
    <row r="313" ht="15.75" customHeight="1">
      <c r="A313" s="65"/>
    </row>
    <row r="314" ht="15.75" customHeight="1">
      <c r="A314" s="65"/>
    </row>
    <row r="315" ht="15.75" customHeight="1">
      <c r="A315" s="65"/>
    </row>
    <row r="316" ht="15.75" customHeight="1">
      <c r="A316" s="65"/>
    </row>
    <row r="317" ht="15.75" customHeight="1">
      <c r="A317" s="65"/>
    </row>
    <row r="318" ht="15.75" customHeight="1">
      <c r="A318" s="65"/>
    </row>
    <row r="319" ht="15.75" customHeight="1">
      <c r="A319" s="65"/>
    </row>
    <row r="320" ht="15.75" customHeight="1">
      <c r="A320" s="65"/>
    </row>
    <row r="321" ht="15.75" customHeight="1">
      <c r="A321" s="65"/>
    </row>
    <row r="322" ht="15.75" customHeight="1">
      <c r="A322" s="65"/>
    </row>
    <row r="323" ht="15.75" customHeight="1">
      <c r="A323" s="65"/>
    </row>
    <row r="324" ht="15.75" customHeight="1">
      <c r="A324" s="65"/>
    </row>
    <row r="325" ht="15.75" customHeight="1">
      <c r="A325" s="65"/>
    </row>
    <row r="326" ht="15.75" customHeight="1">
      <c r="A326" s="65"/>
    </row>
    <row r="327" ht="15.75" customHeight="1">
      <c r="A327" s="65"/>
    </row>
    <row r="328" ht="15.75" customHeight="1">
      <c r="A328" s="65"/>
    </row>
    <row r="329" ht="15.75" customHeight="1">
      <c r="A329" s="65"/>
    </row>
    <row r="330" ht="15.75" customHeight="1">
      <c r="A330" s="65"/>
    </row>
    <row r="331" ht="15.75" customHeight="1">
      <c r="A331" s="65"/>
    </row>
    <row r="332" ht="15.75" customHeight="1">
      <c r="A332" s="65"/>
    </row>
    <row r="333" ht="15.75" customHeight="1">
      <c r="A333" s="65"/>
    </row>
    <row r="334" ht="15.75" customHeight="1">
      <c r="A334" s="65"/>
    </row>
    <row r="335" ht="15.75" customHeight="1">
      <c r="A335" s="65"/>
    </row>
    <row r="336" ht="15.75" customHeight="1">
      <c r="A336" s="65"/>
    </row>
    <row r="337" ht="15.75" customHeight="1">
      <c r="A337" s="65"/>
    </row>
    <row r="338" ht="15.75" customHeight="1">
      <c r="A338" s="65"/>
    </row>
    <row r="339" ht="15.75" customHeight="1">
      <c r="A339" s="65"/>
    </row>
    <row r="340" ht="15.75" customHeight="1">
      <c r="A340" s="65"/>
    </row>
    <row r="341" ht="15.75" customHeight="1">
      <c r="A341" s="65"/>
    </row>
    <row r="342" ht="15.75" customHeight="1">
      <c r="A342" s="65"/>
    </row>
    <row r="343" ht="15.75" customHeight="1">
      <c r="A343" s="65"/>
    </row>
    <row r="344" ht="15.75" customHeight="1">
      <c r="A344" s="65"/>
    </row>
    <row r="345" ht="15.75" customHeight="1">
      <c r="A345" s="65"/>
    </row>
    <row r="346" ht="15.75" customHeight="1">
      <c r="A346" s="65"/>
    </row>
    <row r="347" ht="15.75" customHeight="1">
      <c r="A347" s="65"/>
    </row>
    <row r="348" ht="15.75" customHeight="1">
      <c r="A348" s="65"/>
    </row>
    <row r="349" ht="15.75" customHeight="1">
      <c r="A349" s="65"/>
    </row>
    <row r="350" ht="15.75" customHeight="1">
      <c r="A350" s="65"/>
    </row>
    <row r="351" ht="15.75" customHeight="1">
      <c r="A351" s="65"/>
    </row>
    <row r="352" ht="15.75" customHeight="1">
      <c r="A352" s="65"/>
    </row>
    <row r="353" ht="15.75" customHeight="1">
      <c r="A353" s="65"/>
    </row>
    <row r="354" ht="15.75" customHeight="1">
      <c r="A354" s="65"/>
    </row>
    <row r="355" ht="15.75" customHeight="1">
      <c r="A355" s="65"/>
    </row>
    <row r="356" ht="15.75" customHeight="1">
      <c r="A356" s="65"/>
    </row>
    <row r="357" ht="15.75" customHeight="1">
      <c r="A357" s="65"/>
    </row>
    <row r="358" ht="15.75" customHeight="1">
      <c r="A358" s="65"/>
    </row>
    <row r="359" ht="15.75" customHeight="1">
      <c r="A359" s="65"/>
    </row>
    <row r="360" ht="15.75" customHeight="1">
      <c r="A360" s="65"/>
    </row>
    <row r="361" ht="15.75" customHeight="1">
      <c r="A361" s="65"/>
    </row>
    <row r="362" ht="15.75" customHeight="1">
      <c r="A362" s="65"/>
    </row>
    <row r="363" ht="15.75" customHeight="1">
      <c r="A363" s="65"/>
    </row>
    <row r="364" ht="15.75" customHeight="1">
      <c r="A364" s="65"/>
    </row>
    <row r="365" ht="15.75" customHeight="1">
      <c r="A365" s="65"/>
    </row>
    <row r="366" ht="15.75" customHeight="1">
      <c r="A366" s="65"/>
    </row>
    <row r="367" ht="15.75" customHeight="1">
      <c r="A367" s="65"/>
    </row>
    <row r="368" ht="15.75" customHeight="1">
      <c r="A368" s="65"/>
    </row>
    <row r="369" ht="15.75" customHeight="1">
      <c r="A369" s="65"/>
    </row>
    <row r="370" ht="15.75" customHeight="1">
      <c r="A370" s="65"/>
    </row>
    <row r="371" ht="15.75" customHeight="1">
      <c r="A371" s="65"/>
    </row>
    <row r="372" ht="15.75" customHeight="1">
      <c r="A372" s="65"/>
    </row>
    <row r="373" ht="15.75" customHeight="1">
      <c r="A373" s="65"/>
    </row>
    <row r="374" ht="15.75" customHeight="1">
      <c r="A374" s="65"/>
    </row>
    <row r="375" ht="15.75" customHeight="1">
      <c r="A375" s="65"/>
    </row>
    <row r="376" ht="15.75" customHeight="1">
      <c r="A376" s="65"/>
    </row>
    <row r="377" ht="15.75" customHeight="1">
      <c r="A377" s="65"/>
    </row>
    <row r="378" ht="15.75" customHeight="1">
      <c r="A378" s="65"/>
    </row>
    <row r="379" ht="15.75" customHeight="1">
      <c r="A379" s="65"/>
    </row>
    <row r="380" ht="15.75" customHeight="1">
      <c r="A380" s="65"/>
    </row>
    <row r="381" ht="15.75" customHeight="1">
      <c r="A381" s="65"/>
    </row>
    <row r="382" ht="15.75" customHeight="1">
      <c r="A382" s="65"/>
    </row>
    <row r="383" ht="15.75" customHeight="1">
      <c r="A383" s="65"/>
    </row>
    <row r="384" ht="15.75" customHeight="1">
      <c r="A384" s="65"/>
    </row>
    <row r="385" ht="15.75" customHeight="1">
      <c r="A385" s="65"/>
    </row>
    <row r="386" ht="15.75" customHeight="1">
      <c r="A386" s="65"/>
    </row>
    <row r="387" ht="15.75" customHeight="1">
      <c r="A387" s="65"/>
    </row>
    <row r="388" ht="15.75" customHeight="1">
      <c r="A388" s="65"/>
    </row>
    <row r="389" ht="15.75" customHeight="1">
      <c r="A389" s="65"/>
    </row>
    <row r="390" ht="15.75" customHeight="1">
      <c r="A390" s="65"/>
    </row>
    <row r="391" ht="15.75" customHeight="1">
      <c r="A391" s="65"/>
    </row>
    <row r="392" ht="15.75" customHeight="1">
      <c r="A392" s="65"/>
    </row>
    <row r="393" ht="15.75" customHeight="1">
      <c r="A393" s="65"/>
    </row>
    <row r="394" ht="15.75" customHeight="1">
      <c r="A394" s="65"/>
    </row>
    <row r="395" ht="15.75" customHeight="1">
      <c r="A395" s="65"/>
    </row>
    <row r="396" ht="15.75" customHeight="1">
      <c r="A396" s="65"/>
    </row>
    <row r="397" ht="15.75" customHeight="1">
      <c r="A397" s="65"/>
    </row>
    <row r="398" ht="15.75" customHeight="1">
      <c r="A398" s="65"/>
    </row>
    <row r="399" ht="15.75" customHeight="1">
      <c r="A399" s="65"/>
    </row>
    <row r="400" ht="15.75" customHeight="1">
      <c r="A400" s="65"/>
    </row>
    <row r="401" ht="15.75" customHeight="1">
      <c r="A401" s="65"/>
    </row>
    <row r="402" ht="15.75" customHeight="1">
      <c r="A402" s="65"/>
    </row>
    <row r="403" ht="15.75" customHeight="1">
      <c r="A403" s="65"/>
    </row>
    <row r="404" ht="15.75" customHeight="1">
      <c r="A404" s="65"/>
    </row>
    <row r="405" ht="15.75" customHeight="1">
      <c r="A405" s="65"/>
    </row>
    <row r="406" ht="15.75" customHeight="1">
      <c r="A406" s="65"/>
    </row>
    <row r="407" ht="15.75" customHeight="1">
      <c r="A407" s="65"/>
    </row>
    <row r="408" ht="15.75" customHeight="1">
      <c r="A408" s="65"/>
    </row>
    <row r="409" ht="15.75" customHeight="1">
      <c r="A409" s="65"/>
    </row>
    <row r="410" ht="15.75" customHeight="1">
      <c r="A410" s="65"/>
    </row>
    <row r="411" ht="15.75" customHeight="1">
      <c r="A411" s="65"/>
    </row>
    <row r="412" ht="15.75" customHeight="1">
      <c r="A412" s="65"/>
    </row>
    <row r="413" ht="15.75" customHeight="1">
      <c r="A413" s="65"/>
    </row>
    <row r="414" ht="15.75" customHeight="1">
      <c r="A414" s="65"/>
    </row>
    <row r="415" ht="15.75" customHeight="1">
      <c r="A415" s="65"/>
    </row>
    <row r="416" ht="15.75" customHeight="1">
      <c r="A416" s="65"/>
    </row>
    <row r="417" ht="15.75" customHeight="1">
      <c r="A417" s="65"/>
    </row>
    <row r="418" ht="15.75" customHeight="1">
      <c r="A418" s="65"/>
    </row>
    <row r="419" ht="15.75" customHeight="1">
      <c r="A419" s="65"/>
    </row>
    <row r="420" ht="15.75" customHeight="1">
      <c r="A420" s="65"/>
    </row>
    <row r="421" ht="15.75" customHeight="1">
      <c r="A421" s="65"/>
    </row>
    <row r="422" ht="15.75" customHeight="1">
      <c r="A422" s="65"/>
    </row>
    <row r="423" ht="15.75" customHeight="1">
      <c r="A423" s="65"/>
    </row>
    <row r="424" ht="15.75" customHeight="1">
      <c r="A424" s="65"/>
    </row>
    <row r="425" ht="15.75" customHeight="1">
      <c r="A425" s="65"/>
    </row>
    <row r="426" ht="15.75" customHeight="1">
      <c r="A426" s="65"/>
    </row>
    <row r="427" ht="15.75" customHeight="1">
      <c r="A427" s="65"/>
    </row>
    <row r="428" ht="15.75" customHeight="1">
      <c r="A428" s="65"/>
    </row>
    <row r="429" ht="15.75" customHeight="1">
      <c r="A429" s="65"/>
    </row>
    <row r="430" ht="15.75" customHeight="1">
      <c r="A430" s="65"/>
    </row>
    <row r="431" ht="15.75" customHeight="1">
      <c r="A431" s="65"/>
    </row>
    <row r="432" ht="15.75" customHeight="1">
      <c r="A432" s="65"/>
    </row>
    <row r="433" ht="15.75" customHeight="1">
      <c r="A433" s="65"/>
    </row>
    <row r="434" ht="15.75" customHeight="1">
      <c r="A434" s="65"/>
    </row>
    <row r="435" ht="15.75" customHeight="1">
      <c r="A435" s="65"/>
    </row>
    <row r="436" ht="15.75" customHeight="1">
      <c r="A436" s="65"/>
    </row>
    <row r="437" ht="15.75" customHeight="1">
      <c r="A437" s="65"/>
    </row>
    <row r="438" ht="15.75" customHeight="1">
      <c r="A438" s="65"/>
    </row>
    <row r="439" ht="15.75" customHeight="1">
      <c r="A439" s="65"/>
    </row>
    <row r="440" ht="15.75" customHeight="1">
      <c r="A440" s="65"/>
    </row>
    <row r="441" ht="15.75" customHeight="1">
      <c r="A441" s="65"/>
    </row>
    <row r="442" ht="15.75" customHeight="1">
      <c r="A442" s="65"/>
    </row>
    <row r="443" ht="15.75" customHeight="1">
      <c r="A443" s="65"/>
    </row>
    <row r="444" ht="15.75" customHeight="1">
      <c r="A444" s="65"/>
    </row>
    <row r="445" ht="15.75" customHeight="1">
      <c r="A445" s="65"/>
    </row>
    <row r="446" ht="15.75" customHeight="1">
      <c r="A446" s="65"/>
    </row>
    <row r="447" ht="15.75" customHeight="1">
      <c r="A447" s="65"/>
    </row>
    <row r="448" ht="15.75" customHeight="1">
      <c r="A448" s="65"/>
    </row>
    <row r="449" ht="15.75" customHeight="1">
      <c r="A449" s="65"/>
    </row>
    <row r="450" ht="15.75" customHeight="1">
      <c r="A450" s="65"/>
    </row>
    <row r="451" ht="15.75" customHeight="1">
      <c r="A451" s="65"/>
    </row>
    <row r="452" ht="15.75" customHeight="1">
      <c r="A452" s="65"/>
    </row>
    <row r="453" ht="15.75" customHeight="1">
      <c r="A453" s="65"/>
    </row>
    <row r="454" ht="15.75" customHeight="1">
      <c r="A454" s="65"/>
    </row>
    <row r="455" ht="15.75" customHeight="1">
      <c r="A455" s="65"/>
    </row>
    <row r="456" ht="15.75" customHeight="1">
      <c r="A456" s="65"/>
    </row>
    <row r="457" ht="15.75" customHeight="1">
      <c r="A457" s="65"/>
    </row>
    <row r="458" ht="15.75" customHeight="1">
      <c r="A458" s="65"/>
    </row>
    <row r="459" ht="15.75" customHeight="1">
      <c r="A459" s="65"/>
    </row>
    <row r="460" ht="15.75" customHeight="1">
      <c r="A460" s="65"/>
    </row>
    <row r="461" ht="15.75" customHeight="1">
      <c r="A461" s="65"/>
    </row>
    <row r="462" ht="15.75" customHeight="1">
      <c r="A462" s="65"/>
    </row>
    <row r="463" ht="15.75" customHeight="1">
      <c r="A463" s="65"/>
    </row>
    <row r="464" ht="15.75" customHeight="1">
      <c r="A464" s="65"/>
    </row>
    <row r="465" ht="15.75" customHeight="1">
      <c r="A465" s="65"/>
    </row>
    <row r="466" ht="15.75" customHeight="1">
      <c r="A466" s="65"/>
    </row>
    <row r="467" ht="15.75" customHeight="1">
      <c r="A467" s="65"/>
    </row>
    <row r="468" ht="15.75" customHeight="1">
      <c r="A468" s="65"/>
    </row>
    <row r="469" ht="15.75" customHeight="1">
      <c r="A469" s="65"/>
    </row>
    <row r="470" ht="15.75" customHeight="1">
      <c r="A470" s="65"/>
    </row>
    <row r="471" ht="15.75" customHeight="1">
      <c r="A471" s="65"/>
    </row>
    <row r="472" ht="15.75" customHeight="1">
      <c r="A472" s="65"/>
    </row>
    <row r="473" ht="15.75" customHeight="1">
      <c r="A473" s="65"/>
    </row>
    <row r="474" ht="15.75" customHeight="1">
      <c r="A474" s="65"/>
    </row>
    <row r="475" ht="15.75" customHeight="1">
      <c r="A475" s="65"/>
    </row>
    <row r="476" ht="15.75" customHeight="1">
      <c r="A476" s="65"/>
    </row>
    <row r="477" ht="15.75" customHeight="1">
      <c r="A477" s="65"/>
    </row>
    <row r="478" ht="15.75" customHeight="1">
      <c r="A478" s="65"/>
    </row>
    <row r="479" ht="15.75" customHeight="1">
      <c r="A479" s="65"/>
    </row>
    <row r="480" ht="15.75" customHeight="1">
      <c r="A480" s="65"/>
    </row>
    <row r="481" ht="15.75" customHeight="1">
      <c r="A481" s="65"/>
    </row>
    <row r="482" ht="15.75" customHeight="1">
      <c r="A482" s="65"/>
    </row>
    <row r="483" ht="15.75" customHeight="1">
      <c r="A483" s="65"/>
    </row>
    <row r="484" ht="15.75" customHeight="1">
      <c r="A484" s="65"/>
    </row>
    <row r="485" ht="15.75" customHeight="1">
      <c r="A485" s="65"/>
    </row>
    <row r="486" ht="15.75" customHeight="1">
      <c r="A486" s="65"/>
    </row>
    <row r="487" ht="15.75" customHeight="1">
      <c r="A487" s="65"/>
    </row>
    <row r="488" ht="15.75" customHeight="1">
      <c r="A488" s="65"/>
    </row>
    <row r="489" ht="15.75" customHeight="1">
      <c r="A489" s="65"/>
    </row>
    <row r="490" ht="15.75" customHeight="1">
      <c r="A490" s="65"/>
    </row>
    <row r="491" ht="15.75" customHeight="1">
      <c r="A491" s="65"/>
    </row>
    <row r="492" ht="15.75" customHeight="1">
      <c r="A492" s="65"/>
    </row>
    <row r="493" ht="15.75" customHeight="1">
      <c r="A493" s="65"/>
    </row>
    <row r="494" ht="15.75" customHeight="1">
      <c r="A494" s="65"/>
    </row>
    <row r="495" ht="15.75" customHeight="1">
      <c r="A495" s="65"/>
    </row>
    <row r="496" ht="15.75" customHeight="1">
      <c r="A496" s="65"/>
    </row>
    <row r="497" ht="15.75" customHeight="1">
      <c r="A497" s="65"/>
    </row>
    <row r="498" ht="15.75" customHeight="1">
      <c r="A498" s="65"/>
    </row>
    <row r="499" ht="15.75" customHeight="1">
      <c r="A499" s="65"/>
    </row>
    <row r="500" ht="15.75" customHeight="1">
      <c r="A500" s="65"/>
    </row>
    <row r="501" ht="15.75" customHeight="1">
      <c r="A501" s="65"/>
    </row>
    <row r="502" ht="15.75" customHeight="1">
      <c r="A502" s="65"/>
    </row>
    <row r="503" ht="15.75" customHeight="1">
      <c r="A503" s="65"/>
    </row>
    <row r="504" ht="15.75" customHeight="1">
      <c r="A504" s="65"/>
    </row>
    <row r="505" ht="15.75" customHeight="1">
      <c r="A505" s="65"/>
    </row>
    <row r="506" ht="15.75" customHeight="1">
      <c r="A506" s="65"/>
    </row>
    <row r="507" ht="15.75" customHeight="1">
      <c r="A507" s="65"/>
    </row>
    <row r="508" ht="15.75" customHeight="1">
      <c r="A508" s="65"/>
    </row>
    <row r="509" ht="15.75" customHeight="1">
      <c r="A509" s="65"/>
    </row>
    <row r="510" ht="15.75" customHeight="1">
      <c r="A510" s="65"/>
    </row>
    <row r="511" ht="15.75" customHeight="1">
      <c r="A511" s="65"/>
    </row>
    <row r="512" ht="15.75" customHeight="1">
      <c r="A512" s="65"/>
    </row>
    <row r="513" ht="15.75" customHeight="1">
      <c r="A513" s="65"/>
    </row>
    <row r="514" ht="15.75" customHeight="1">
      <c r="A514" s="65"/>
    </row>
    <row r="515" ht="15.75" customHeight="1">
      <c r="A515" s="65"/>
    </row>
    <row r="516" ht="15.75" customHeight="1">
      <c r="A516" s="65"/>
    </row>
    <row r="517" ht="15.75" customHeight="1">
      <c r="A517" s="65"/>
    </row>
    <row r="518" ht="15.75" customHeight="1">
      <c r="A518" s="65"/>
    </row>
    <row r="519" ht="15.75" customHeight="1">
      <c r="A519" s="65"/>
    </row>
    <row r="520" ht="15.75" customHeight="1">
      <c r="A520" s="65"/>
    </row>
    <row r="521" ht="15.75" customHeight="1">
      <c r="A521" s="65"/>
    </row>
    <row r="522" ht="15.75" customHeight="1">
      <c r="A522" s="65"/>
    </row>
    <row r="523" ht="15.75" customHeight="1">
      <c r="A523" s="65"/>
    </row>
    <row r="524" ht="15.75" customHeight="1">
      <c r="A524" s="65"/>
    </row>
    <row r="525" ht="15.75" customHeight="1">
      <c r="A525" s="65"/>
    </row>
    <row r="526" ht="15.75" customHeight="1">
      <c r="A526" s="65"/>
    </row>
    <row r="527" ht="15.75" customHeight="1">
      <c r="A527" s="65"/>
    </row>
    <row r="528" ht="15.75" customHeight="1">
      <c r="A528" s="65"/>
    </row>
    <row r="529" ht="15.75" customHeight="1">
      <c r="A529" s="65"/>
    </row>
    <row r="530" ht="15.75" customHeight="1">
      <c r="A530" s="65"/>
    </row>
    <row r="531" ht="15.75" customHeight="1">
      <c r="A531" s="65"/>
    </row>
    <row r="532" ht="15.75" customHeight="1">
      <c r="A532" s="65"/>
    </row>
    <row r="533" ht="15.75" customHeight="1">
      <c r="A533" s="65"/>
    </row>
    <row r="534" ht="15.75" customHeight="1">
      <c r="A534" s="65"/>
    </row>
    <row r="535" ht="15.75" customHeight="1">
      <c r="A535" s="65"/>
    </row>
    <row r="536" ht="15.75" customHeight="1">
      <c r="A536" s="65"/>
    </row>
    <row r="537" ht="15.75" customHeight="1">
      <c r="A537" s="65"/>
    </row>
    <row r="538" ht="15.75" customHeight="1">
      <c r="A538" s="65"/>
    </row>
    <row r="539" ht="15.75" customHeight="1">
      <c r="A539" s="65"/>
    </row>
    <row r="540" ht="15.75" customHeight="1">
      <c r="A540" s="65"/>
    </row>
    <row r="541" ht="15.75" customHeight="1">
      <c r="A541" s="65"/>
    </row>
    <row r="542" ht="15.75" customHeight="1">
      <c r="A542" s="65"/>
    </row>
    <row r="543" ht="15.75" customHeight="1">
      <c r="A543" s="65"/>
    </row>
    <row r="544" ht="15.75" customHeight="1">
      <c r="A544" s="65"/>
    </row>
    <row r="545" ht="15.75" customHeight="1">
      <c r="A545" s="65"/>
    </row>
    <row r="546" ht="15.75" customHeight="1">
      <c r="A546" s="65"/>
    </row>
    <row r="547" ht="15.75" customHeight="1">
      <c r="A547" s="65"/>
    </row>
    <row r="548" ht="15.75" customHeight="1">
      <c r="A548" s="65"/>
    </row>
    <row r="549" ht="15.75" customHeight="1">
      <c r="A549" s="65"/>
    </row>
    <row r="550" ht="15.75" customHeight="1">
      <c r="A550" s="65"/>
    </row>
    <row r="551" ht="15.75" customHeight="1">
      <c r="A551" s="65"/>
    </row>
    <row r="552" ht="15.75" customHeight="1">
      <c r="A552" s="65"/>
    </row>
    <row r="553" ht="15.75" customHeight="1">
      <c r="A553" s="65"/>
    </row>
    <row r="554" ht="15.75" customHeight="1">
      <c r="A554" s="65"/>
    </row>
    <row r="555" ht="15.75" customHeight="1">
      <c r="A555" s="65"/>
    </row>
    <row r="556" ht="15.75" customHeight="1">
      <c r="A556" s="65"/>
    </row>
    <row r="557" ht="15.75" customHeight="1">
      <c r="A557" s="65"/>
    </row>
    <row r="558" ht="15.75" customHeight="1">
      <c r="A558" s="65"/>
    </row>
    <row r="559" ht="15.75" customHeight="1">
      <c r="A559" s="65"/>
    </row>
    <row r="560" ht="15.75" customHeight="1">
      <c r="A560" s="65"/>
    </row>
    <row r="561" ht="15.75" customHeight="1">
      <c r="A561" s="65"/>
    </row>
    <row r="562" ht="15.75" customHeight="1">
      <c r="A562" s="65"/>
    </row>
    <row r="563" ht="15.75" customHeight="1">
      <c r="A563" s="65"/>
    </row>
    <row r="564" ht="15.75" customHeight="1">
      <c r="A564" s="65"/>
    </row>
    <row r="565" ht="15.75" customHeight="1">
      <c r="A565" s="65"/>
    </row>
    <row r="566" ht="15.75" customHeight="1">
      <c r="A566" s="65"/>
    </row>
    <row r="567" ht="15.75" customHeight="1">
      <c r="A567" s="65"/>
    </row>
    <row r="568" ht="15.75" customHeight="1">
      <c r="A568" s="65"/>
    </row>
    <row r="569" ht="15.75" customHeight="1">
      <c r="A569" s="65"/>
    </row>
    <row r="570" ht="15.75" customHeight="1">
      <c r="A570" s="65"/>
    </row>
    <row r="571" ht="15.75" customHeight="1">
      <c r="A571" s="65"/>
    </row>
    <row r="572" ht="15.75" customHeight="1">
      <c r="A572" s="65"/>
    </row>
    <row r="573" ht="15.75" customHeight="1">
      <c r="A573" s="65"/>
    </row>
    <row r="574" ht="15.75" customHeight="1">
      <c r="A574" s="65"/>
    </row>
    <row r="575" ht="15.75" customHeight="1">
      <c r="A575" s="65"/>
    </row>
    <row r="576" ht="15.75" customHeight="1">
      <c r="A576" s="65"/>
    </row>
    <row r="577" ht="15.75" customHeight="1">
      <c r="A577" s="65"/>
    </row>
    <row r="578" ht="15.75" customHeight="1">
      <c r="A578" s="65"/>
    </row>
    <row r="579" ht="15.75" customHeight="1">
      <c r="A579" s="65"/>
    </row>
    <row r="580" ht="15.75" customHeight="1">
      <c r="A580" s="65"/>
    </row>
    <row r="581" ht="15.75" customHeight="1">
      <c r="A581" s="65"/>
    </row>
    <row r="582" ht="15.75" customHeight="1">
      <c r="A582" s="65"/>
    </row>
    <row r="583" ht="15.75" customHeight="1">
      <c r="A583" s="65"/>
    </row>
    <row r="584" ht="15.75" customHeight="1">
      <c r="A584" s="65"/>
    </row>
    <row r="585" ht="15.75" customHeight="1">
      <c r="A585" s="65"/>
    </row>
    <row r="586" ht="15.75" customHeight="1">
      <c r="A586" s="65"/>
    </row>
    <row r="587" ht="15.75" customHeight="1">
      <c r="A587" s="65"/>
    </row>
    <row r="588" ht="15.75" customHeight="1">
      <c r="A588" s="65"/>
    </row>
    <row r="589" ht="15.75" customHeight="1">
      <c r="A589" s="65"/>
    </row>
    <row r="590" ht="15.75" customHeight="1">
      <c r="A590" s="65"/>
    </row>
    <row r="591" ht="15.75" customHeight="1">
      <c r="A591" s="65"/>
    </row>
    <row r="592" ht="15.75" customHeight="1">
      <c r="A592" s="65"/>
    </row>
    <row r="593" ht="15.75" customHeight="1">
      <c r="A593" s="65"/>
    </row>
    <row r="594" ht="15.75" customHeight="1">
      <c r="A594" s="65"/>
    </row>
    <row r="595" ht="15.75" customHeight="1">
      <c r="A595" s="65"/>
    </row>
    <row r="596" ht="15.75" customHeight="1">
      <c r="A596" s="65"/>
    </row>
    <row r="597" ht="15.75" customHeight="1">
      <c r="A597" s="65"/>
    </row>
    <row r="598" ht="15.75" customHeight="1">
      <c r="A598" s="65"/>
    </row>
    <row r="599" ht="15.75" customHeight="1">
      <c r="A599" s="65"/>
    </row>
    <row r="600" ht="15.75" customHeight="1">
      <c r="A600" s="65"/>
    </row>
    <row r="601" ht="15.75" customHeight="1">
      <c r="A601" s="65"/>
    </row>
    <row r="602" ht="15.75" customHeight="1">
      <c r="A602" s="65"/>
    </row>
    <row r="603" ht="15.75" customHeight="1">
      <c r="A603" s="65"/>
    </row>
    <row r="604" ht="15.75" customHeight="1">
      <c r="A604" s="65"/>
    </row>
    <row r="605" ht="15.75" customHeight="1">
      <c r="A605" s="65"/>
    </row>
    <row r="606" ht="15.75" customHeight="1">
      <c r="A606" s="65"/>
    </row>
    <row r="607" ht="15.75" customHeight="1">
      <c r="A607" s="65"/>
    </row>
    <row r="608" ht="15.75" customHeight="1">
      <c r="A608" s="65"/>
    </row>
    <row r="609" ht="15.75" customHeight="1">
      <c r="A609" s="65"/>
    </row>
    <row r="610" ht="15.75" customHeight="1">
      <c r="A610" s="65"/>
    </row>
    <row r="611" ht="15.75" customHeight="1">
      <c r="A611" s="65"/>
    </row>
    <row r="612" ht="15.75" customHeight="1">
      <c r="A612" s="65"/>
    </row>
    <row r="613" ht="15.75" customHeight="1">
      <c r="A613" s="65"/>
    </row>
    <row r="614" ht="15.75" customHeight="1">
      <c r="A614" s="65"/>
    </row>
    <row r="615" ht="15.75" customHeight="1">
      <c r="A615" s="65"/>
    </row>
    <row r="616" ht="15.75" customHeight="1">
      <c r="A616" s="65"/>
    </row>
    <row r="617" ht="15.75" customHeight="1">
      <c r="A617" s="65"/>
    </row>
    <row r="618" ht="15.75" customHeight="1">
      <c r="A618" s="65"/>
    </row>
    <row r="619" ht="15.75" customHeight="1">
      <c r="A619" s="65"/>
    </row>
    <row r="620" ht="15.75" customHeight="1">
      <c r="A620" s="65"/>
    </row>
    <row r="621" ht="15.75" customHeight="1">
      <c r="A621" s="65"/>
    </row>
    <row r="622" ht="15.75" customHeight="1">
      <c r="A622" s="65"/>
    </row>
    <row r="623" ht="15.75" customHeight="1">
      <c r="A623" s="65"/>
    </row>
    <row r="624" ht="15.75" customHeight="1">
      <c r="A624" s="65"/>
    </row>
    <row r="625" ht="15.75" customHeight="1">
      <c r="A625" s="65"/>
    </row>
    <row r="626" ht="15.75" customHeight="1">
      <c r="A626" s="65"/>
    </row>
    <row r="627" ht="15.75" customHeight="1">
      <c r="A627" s="65"/>
    </row>
    <row r="628" ht="15.75" customHeight="1">
      <c r="A628" s="65"/>
    </row>
    <row r="629" ht="15.75" customHeight="1">
      <c r="A629" s="65"/>
    </row>
    <row r="630" ht="15.75" customHeight="1">
      <c r="A630" s="65"/>
    </row>
    <row r="631" ht="15.75" customHeight="1">
      <c r="A631" s="65"/>
    </row>
    <row r="632" ht="15.75" customHeight="1">
      <c r="A632" s="65"/>
    </row>
    <row r="633" ht="15.75" customHeight="1">
      <c r="A633" s="65"/>
    </row>
    <row r="634" ht="15.75" customHeight="1">
      <c r="A634" s="65"/>
    </row>
    <row r="635" ht="15.75" customHeight="1">
      <c r="A635" s="65"/>
    </row>
    <row r="636" ht="15.75" customHeight="1">
      <c r="A636" s="65"/>
    </row>
    <row r="637" ht="15.75" customHeight="1">
      <c r="A637" s="65"/>
    </row>
    <row r="638" ht="15.75" customHeight="1">
      <c r="A638" s="65"/>
    </row>
    <row r="639" ht="15.75" customHeight="1">
      <c r="A639" s="65"/>
    </row>
    <row r="640" ht="15.75" customHeight="1">
      <c r="A640" s="65"/>
    </row>
    <row r="641" ht="15.75" customHeight="1">
      <c r="A641" s="65"/>
    </row>
    <row r="642" ht="15.75" customHeight="1">
      <c r="A642" s="65"/>
    </row>
    <row r="643" ht="15.75" customHeight="1">
      <c r="A643" s="65"/>
    </row>
    <row r="644" ht="15.75" customHeight="1">
      <c r="A644" s="65"/>
    </row>
    <row r="645" ht="15.75" customHeight="1">
      <c r="A645" s="65"/>
    </row>
    <row r="646" ht="15.75" customHeight="1">
      <c r="A646" s="65"/>
    </row>
    <row r="647" ht="15.75" customHeight="1">
      <c r="A647" s="65"/>
    </row>
    <row r="648" ht="15.75" customHeight="1">
      <c r="A648" s="65"/>
    </row>
    <row r="649" ht="15.75" customHeight="1">
      <c r="A649" s="65"/>
    </row>
    <row r="650" ht="15.75" customHeight="1">
      <c r="A650" s="65"/>
    </row>
    <row r="651" ht="15.75" customHeight="1">
      <c r="A651" s="65"/>
    </row>
    <row r="652" ht="15.75" customHeight="1">
      <c r="A652" s="65"/>
    </row>
    <row r="653" ht="15.75" customHeight="1">
      <c r="A653" s="65"/>
    </row>
    <row r="654" ht="15.75" customHeight="1">
      <c r="A654" s="65"/>
    </row>
    <row r="655" ht="15.75" customHeight="1">
      <c r="A655" s="65"/>
    </row>
    <row r="656" ht="15.75" customHeight="1">
      <c r="A656" s="65"/>
    </row>
    <row r="657" ht="15.75" customHeight="1">
      <c r="A657" s="65"/>
    </row>
    <row r="658" ht="15.75" customHeight="1">
      <c r="A658" s="65"/>
    </row>
    <row r="659" ht="15.75" customHeight="1">
      <c r="A659" s="65"/>
    </row>
    <row r="660" ht="15.75" customHeight="1">
      <c r="A660" s="65"/>
    </row>
    <row r="661" ht="15.75" customHeight="1">
      <c r="A661" s="65"/>
    </row>
    <row r="662" ht="15.75" customHeight="1">
      <c r="A662" s="65"/>
    </row>
    <row r="663" ht="15.75" customHeight="1">
      <c r="A663" s="65"/>
    </row>
    <row r="664" ht="15.75" customHeight="1">
      <c r="A664" s="65"/>
    </row>
    <row r="665" ht="15.75" customHeight="1">
      <c r="A665" s="65"/>
    </row>
    <row r="666" ht="15.75" customHeight="1">
      <c r="A666" s="65"/>
    </row>
    <row r="667" ht="15.75" customHeight="1">
      <c r="A667" s="65"/>
    </row>
    <row r="668" ht="15.75" customHeight="1">
      <c r="A668" s="65"/>
    </row>
    <row r="669" ht="15.75" customHeight="1">
      <c r="A669" s="65"/>
    </row>
    <row r="670" ht="15.75" customHeight="1">
      <c r="A670" s="65"/>
    </row>
    <row r="671" ht="15.75" customHeight="1">
      <c r="A671" s="65"/>
    </row>
    <row r="672" ht="15.75" customHeight="1">
      <c r="A672" s="65"/>
    </row>
    <row r="673" ht="15.75" customHeight="1">
      <c r="A673" s="65"/>
    </row>
    <row r="674" ht="15.75" customHeight="1">
      <c r="A674" s="65"/>
    </row>
    <row r="675" ht="15.75" customHeight="1">
      <c r="A675" s="65"/>
    </row>
    <row r="676" ht="15.75" customHeight="1">
      <c r="A676" s="65"/>
    </row>
    <row r="677" ht="15.75" customHeight="1">
      <c r="A677" s="65"/>
    </row>
    <row r="678" ht="15.75" customHeight="1">
      <c r="A678" s="65"/>
    </row>
    <row r="679" ht="15.75" customHeight="1">
      <c r="A679" s="65"/>
    </row>
    <row r="680" ht="15.75" customHeight="1">
      <c r="A680" s="65"/>
    </row>
    <row r="681" ht="15.75" customHeight="1">
      <c r="A681" s="65"/>
    </row>
    <row r="682" ht="15.75" customHeight="1">
      <c r="A682" s="65"/>
    </row>
    <row r="683" ht="15.75" customHeight="1">
      <c r="A683" s="65"/>
    </row>
    <row r="684" ht="15.75" customHeight="1">
      <c r="A684" s="65"/>
    </row>
    <row r="685" ht="15.75" customHeight="1">
      <c r="A685" s="65"/>
    </row>
    <row r="686" ht="15.75" customHeight="1">
      <c r="A686" s="65"/>
    </row>
    <row r="687" ht="15.75" customHeight="1">
      <c r="A687" s="65"/>
    </row>
    <row r="688" ht="15.75" customHeight="1">
      <c r="A688" s="65"/>
    </row>
    <row r="689" ht="15.75" customHeight="1">
      <c r="A689" s="65"/>
    </row>
    <row r="690" ht="15.75" customHeight="1">
      <c r="A690" s="65"/>
    </row>
    <row r="691" ht="15.75" customHeight="1">
      <c r="A691" s="65"/>
    </row>
    <row r="692" ht="15.75" customHeight="1">
      <c r="A692" s="65"/>
    </row>
    <row r="693" ht="15.75" customHeight="1">
      <c r="A693" s="65"/>
    </row>
    <row r="694" ht="15.75" customHeight="1">
      <c r="A694" s="65"/>
    </row>
    <row r="695" ht="15.75" customHeight="1">
      <c r="A695" s="65"/>
    </row>
    <row r="696" ht="15.75" customHeight="1">
      <c r="A696" s="65"/>
    </row>
    <row r="697" ht="15.75" customHeight="1">
      <c r="A697" s="65"/>
    </row>
    <row r="698" ht="15.75" customHeight="1">
      <c r="A698" s="65"/>
    </row>
    <row r="699" ht="15.75" customHeight="1">
      <c r="A699" s="65"/>
    </row>
    <row r="700" ht="15.75" customHeight="1">
      <c r="A700" s="65"/>
    </row>
    <row r="701" ht="15.75" customHeight="1">
      <c r="A701" s="65"/>
    </row>
    <row r="702" ht="15.75" customHeight="1">
      <c r="A702" s="65"/>
    </row>
    <row r="703" ht="15.75" customHeight="1">
      <c r="A703" s="65"/>
    </row>
    <row r="704" ht="15.75" customHeight="1">
      <c r="A704" s="65"/>
    </row>
    <row r="705" ht="15.75" customHeight="1">
      <c r="A705" s="65"/>
    </row>
    <row r="706" ht="15.75" customHeight="1">
      <c r="A706" s="65"/>
    </row>
    <row r="707" ht="15.75" customHeight="1">
      <c r="A707" s="65"/>
    </row>
    <row r="708" ht="15.75" customHeight="1">
      <c r="A708" s="65"/>
    </row>
    <row r="709" ht="15.75" customHeight="1">
      <c r="A709" s="65"/>
    </row>
    <row r="710" ht="15.75" customHeight="1">
      <c r="A710" s="65"/>
    </row>
    <row r="711" ht="15.75" customHeight="1">
      <c r="A711" s="65"/>
    </row>
    <row r="712" ht="15.75" customHeight="1">
      <c r="A712" s="65"/>
    </row>
    <row r="713" ht="15.75" customHeight="1">
      <c r="A713" s="65"/>
    </row>
    <row r="714" ht="15.75" customHeight="1">
      <c r="A714" s="65"/>
    </row>
    <row r="715" ht="15.75" customHeight="1">
      <c r="A715" s="65"/>
    </row>
    <row r="716" ht="15.75" customHeight="1">
      <c r="A716" s="65"/>
    </row>
    <row r="717" ht="15.75" customHeight="1">
      <c r="A717" s="65"/>
    </row>
    <row r="718" ht="15.75" customHeight="1">
      <c r="A718" s="65"/>
    </row>
    <row r="719" ht="15.75" customHeight="1">
      <c r="A719" s="65"/>
    </row>
    <row r="720" ht="15.75" customHeight="1">
      <c r="A720" s="65"/>
    </row>
    <row r="721" ht="15.75" customHeight="1">
      <c r="A721" s="65"/>
    </row>
    <row r="722" ht="15.75" customHeight="1">
      <c r="A722" s="65"/>
    </row>
    <row r="723" ht="15.75" customHeight="1">
      <c r="A723" s="65"/>
    </row>
    <row r="724" ht="15.75" customHeight="1">
      <c r="A724" s="65"/>
    </row>
    <row r="725" ht="15.75" customHeight="1">
      <c r="A725" s="65"/>
    </row>
    <row r="726" ht="15.75" customHeight="1">
      <c r="A726" s="65"/>
    </row>
    <row r="727" ht="15.75" customHeight="1">
      <c r="A727" s="65"/>
    </row>
    <row r="728" ht="15.75" customHeight="1">
      <c r="A728" s="65"/>
    </row>
    <row r="729" ht="15.75" customHeight="1">
      <c r="A729" s="65"/>
    </row>
    <row r="730" ht="15.75" customHeight="1">
      <c r="A730" s="65"/>
    </row>
    <row r="731" ht="15.75" customHeight="1">
      <c r="A731" s="65"/>
    </row>
    <row r="732" ht="15.75" customHeight="1">
      <c r="A732" s="65"/>
    </row>
    <row r="733" ht="15.75" customHeight="1">
      <c r="A733" s="65"/>
    </row>
    <row r="734" ht="15.75" customHeight="1">
      <c r="A734" s="65"/>
    </row>
    <row r="735" ht="15.75" customHeight="1">
      <c r="A735" s="65"/>
    </row>
    <row r="736" ht="15.75" customHeight="1">
      <c r="A736" s="65"/>
    </row>
    <row r="737" ht="15.75" customHeight="1">
      <c r="A737" s="65"/>
    </row>
    <row r="738" ht="15.75" customHeight="1">
      <c r="A738" s="65"/>
    </row>
    <row r="739" ht="15.75" customHeight="1">
      <c r="A739" s="65"/>
    </row>
    <row r="740" ht="15.75" customHeight="1">
      <c r="A740" s="65"/>
    </row>
    <row r="741" ht="15.75" customHeight="1">
      <c r="A741" s="65"/>
    </row>
    <row r="742" ht="15.75" customHeight="1">
      <c r="A742" s="65"/>
    </row>
    <row r="743" ht="15.75" customHeight="1">
      <c r="A743" s="65"/>
    </row>
    <row r="744" ht="15.75" customHeight="1">
      <c r="A744" s="65"/>
    </row>
    <row r="745" ht="15.75" customHeight="1">
      <c r="A745" s="65"/>
    </row>
    <row r="746" ht="15.75" customHeight="1">
      <c r="A746" s="65"/>
    </row>
    <row r="747" ht="15.75" customHeight="1">
      <c r="A747" s="65"/>
    </row>
    <row r="748" ht="15.75" customHeight="1">
      <c r="A748" s="65"/>
    </row>
    <row r="749" ht="15.75" customHeight="1">
      <c r="A749" s="65"/>
    </row>
    <row r="750" ht="15.75" customHeight="1">
      <c r="A750" s="65"/>
    </row>
    <row r="751" ht="15.75" customHeight="1">
      <c r="A751" s="65"/>
    </row>
    <row r="752" ht="15.75" customHeight="1">
      <c r="A752" s="65"/>
    </row>
    <row r="753" ht="15.75" customHeight="1">
      <c r="A753" s="65"/>
    </row>
    <row r="754" ht="15.75" customHeight="1">
      <c r="A754" s="65"/>
    </row>
    <row r="755" ht="15.75" customHeight="1">
      <c r="A755" s="65"/>
    </row>
    <row r="756" ht="15.75" customHeight="1">
      <c r="A756" s="65"/>
    </row>
    <row r="757" ht="15.75" customHeight="1">
      <c r="A757" s="65"/>
    </row>
    <row r="758" ht="15.75" customHeight="1">
      <c r="A758" s="65"/>
    </row>
    <row r="759" ht="15.75" customHeight="1">
      <c r="A759" s="65"/>
    </row>
    <row r="760" ht="15.75" customHeight="1">
      <c r="A760" s="65"/>
    </row>
    <row r="761" ht="15.75" customHeight="1">
      <c r="A761" s="65"/>
    </row>
    <row r="762" ht="15.75" customHeight="1">
      <c r="A762" s="65"/>
    </row>
    <row r="763" ht="15.75" customHeight="1">
      <c r="A763" s="65"/>
    </row>
    <row r="764" ht="15.75" customHeight="1">
      <c r="A764" s="65"/>
    </row>
    <row r="765" ht="15.75" customHeight="1">
      <c r="A765" s="65"/>
    </row>
    <row r="766" ht="15.75" customHeight="1">
      <c r="A766" s="65"/>
    </row>
    <row r="767" ht="15.75" customHeight="1">
      <c r="A767" s="65"/>
    </row>
    <row r="768" ht="15.75" customHeight="1">
      <c r="A768" s="65"/>
    </row>
    <row r="769" ht="15.75" customHeight="1">
      <c r="A769" s="65"/>
    </row>
    <row r="770" ht="15.75" customHeight="1">
      <c r="A770" s="65"/>
    </row>
    <row r="771" ht="15.75" customHeight="1">
      <c r="A771" s="65"/>
    </row>
    <row r="772" ht="15.75" customHeight="1">
      <c r="A772" s="65"/>
    </row>
    <row r="773" ht="15.75" customHeight="1">
      <c r="A773" s="65"/>
    </row>
    <row r="774" ht="15.75" customHeight="1">
      <c r="A774" s="65"/>
    </row>
    <row r="775" ht="15.75" customHeight="1">
      <c r="A775" s="65"/>
    </row>
    <row r="776" ht="15.75" customHeight="1">
      <c r="A776" s="65"/>
    </row>
    <row r="777" ht="15.75" customHeight="1">
      <c r="A777" s="65"/>
    </row>
    <row r="778" ht="15.75" customHeight="1">
      <c r="A778" s="65"/>
    </row>
    <row r="779" ht="15.75" customHeight="1">
      <c r="A779" s="65"/>
    </row>
    <row r="780" ht="15.75" customHeight="1">
      <c r="A780" s="65"/>
    </row>
    <row r="781" ht="15.75" customHeight="1">
      <c r="A781" s="65"/>
    </row>
    <row r="782" ht="15.75" customHeight="1">
      <c r="A782" s="65"/>
    </row>
    <row r="783" ht="15.75" customHeight="1">
      <c r="A783" s="65"/>
    </row>
    <row r="784" ht="15.75" customHeight="1">
      <c r="A784" s="65"/>
    </row>
    <row r="785" ht="15.75" customHeight="1">
      <c r="A785" s="65"/>
    </row>
    <row r="786" ht="15.75" customHeight="1">
      <c r="A786" s="65"/>
    </row>
    <row r="787" ht="15.75" customHeight="1">
      <c r="A787" s="65"/>
    </row>
    <row r="788" ht="15.75" customHeight="1">
      <c r="A788" s="65"/>
    </row>
    <row r="789" ht="15.75" customHeight="1">
      <c r="A789" s="65"/>
    </row>
    <row r="790" ht="15.75" customHeight="1">
      <c r="A790" s="65"/>
    </row>
    <row r="791" ht="15.75" customHeight="1">
      <c r="A791" s="65"/>
    </row>
    <row r="792" ht="15.75" customHeight="1">
      <c r="A792" s="65"/>
    </row>
    <row r="793" ht="15.75" customHeight="1">
      <c r="A793" s="65"/>
    </row>
    <row r="794" ht="15.75" customHeight="1">
      <c r="A794" s="65"/>
    </row>
    <row r="795" ht="15.75" customHeight="1">
      <c r="A795" s="65"/>
    </row>
    <row r="796" ht="15.75" customHeight="1">
      <c r="A796" s="65"/>
    </row>
    <row r="797" ht="15.75" customHeight="1">
      <c r="A797" s="65"/>
    </row>
    <row r="798" ht="15.75" customHeight="1">
      <c r="A798" s="65"/>
    </row>
    <row r="799" ht="15.75" customHeight="1">
      <c r="A799" s="65"/>
    </row>
    <row r="800" ht="15.75" customHeight="1">
      <c r="A800" s="65"/>
    </row>
    <row r="801" ht="15.75" customHeight="1">
      <c r="A801" s="65"/>
    </row>
    <row r="802" ht="15.75" customHeight="1">
      <c r="A802" s="65"/>
    </row>
    <row r="803" ht="15.75" customHeight="1">
      <c r="A803" s="65"/>
    </row>
    <row r="804" ht="15.75" customHeight="1">
      <c r="A804" s="65"/>
    </row>
    <row r="805" ht="15.75" customHeight="1">
      <c r="A805" s="65"/>
    </row>
    <row r="806" ht="15.75" customHeight="1">
      <c r="A806" s="65"/>
    </row>
    <row r="807" ht="15.75" customHeight="1">
      <c r="A807" s="65"/>
    </row>
    <row r="808" ht="15.75" customHeight="1">
      <c r="A808" s="65"/>
    </row>
    <row r="809" ht="15.75" customHeight="1">
      <c r="A809" s="65"/>
    </row>
    <row r="810" ht="15.75" customHeight="1">
      <c r="A810" s="65"/>
    </row>
    <row r="811" ht="15.75" customHeight="1">
      <c r="A811" s="65"/>
    </row>
    <row r="812" ht="15.75" customHeight="1">
      <c r="A812" s="65"/>
    </row>
    <row r="813" ht="15.75" customHeight="1">
      <c r="A813" s="65"/>
    </row>
    <row r="814" ht="15.75" customHeight="1">
      <c r="A814" s="65"/>
    </row>
    <row r="815" ht="15.75" customHeight="1">
      <c r="A815" s="65"/>
    </row>
    <row r="816" ht="15.75" customHeight="1">
      <c r="A816" s="65"/>
    </row>
    <row r="817" ht="15.75" customHeight="1">
      <c r="A817" s="65"/>
    </row>
    <row r="818" ht="15.75" customHeight="1">
      <c r="A818" s="65"/>
    </row>
    <row r="819" ht="15.75" customHeight="1">
      <c r="A819" s="65"/>
    </row>
    <row r="820" ht="15.75" customHeight="1">
      <c r="A820" s="65"/>
    </row>
    <row r="821" ht="15.75" customHeight="1">
      <c r="A821" s="65"/>
    </row>
    <row r="822" ht="15.75" customHeight="1">
      <c r="A822" s="65"/>
    </row>
    <row r="823" ht="15.75" customHeight="1">
      <c r="A823" s="65"/>
    </row>
    <row r="824" ht="15.75" customHeight="1">
      <c r="A824" s="65"/>
    </row>
    <row r="825" ht="15.75" customHeight="1">
      <c r="A825" s="65"/>
    </row>
    <row r="826" ht="15.75" customHeight="1">
      <c r="A826" s="65"/>
    </row>
    <row r="827" ht="15.75" customHeight="1">
      <c r="A827" s="65"/>
    </row>
    <row r="828" ht="15.75" customHeight="1">
      <c r="A828" s="65"/>
    </row>
    <row r="829" ht="15.75" customHeight="1">
      <c r="A829" s="65"/>
    </row>
    <row r="830" ht="15.75" customHeight="1">
      <c r="A830" s="65"/>
    </row>
    <row r="831" ht="15.75" customHeight="1">
      <c r="A831" s="65"/>
    </row>
    <row r="832" ht="15.75" customHeight="1">
      <c r="A832" s="65"/>
    </row>
    <row r="833" ht="15.75" customHeight="1">
      <c r="A833" s="65"/>
    </row>
    <row r="834" ht="15.75" customHeight="1">
      <c r="A834" s="65"/>
    </row>
    <row r="835" ht="15.75" customHeight="1">
      <c r="A835" s="65"/>
    </row>
    <row r="836" ht="15.75" customHeight="1">
      <c r="A836" s="65"/>
    </row>
    <row r="837" ht="15.75" customHeight="1">
      <c r="A837" s="65"/>
    </row>
    <row r="838" ht="15.75" customHeight="1">
      <c r="A838" s="65"/>
    </row>
    <row r="839" ht="15.75" customHeight="1">
      <c r="A839" s="65"/>
    </row>
    <row r="840" ht="15.75" customHeight="1">
      <c r="A840" s="65"/>
    </row>
    <row r="841" ht="15.75" customHeight="1">
      <c r="A841" s="65"/>
    </row>
    <row r="842" ht="15.75" customHeight="1">
      <c r="A842" s="65"/>
    </row>
    <row r="843" ht="15.75" customHeight="1">
      <c r="A843" s="65"/>
    </row>
    <row r="844" ht="15.75" customHeight="1">
      <c r="A844" s="65"/>
    </row>
    <row r="845" ht="15.75" customHeight="1">
      <c r="A845" s="65"/>
    </row>
    <row r="846" ht="15.75" customHeight="1">
      <c r="A846" s="65"/>
    </row>
    <row r="847" ht="15.75" customHeight="1">
      <c r="A847" s="65"/>
    </row>
    <row r="848" ht="15.75" customHeight="1">
      <c r="A848" s="65"/>
    </row>
    <row r="849" ht="15.75" customHeight="1">
      <c r="A849" s="65"/>
    </row>
    <row r="850" ht="15.75" customHeight="1">
      <c r="A850" s="65"/>
    </row>
    <row r="851" ht="15.75" customHeight="1">
      <c r="A851" s="65"/>
    </row>
    <row r="852" ht="15.75" customHeight="1">
      <c r="A852" s="65"/>
    </row>
    <row r="853" ht="15.75" customHeight="1">
      <c r="A853" s="65"/>
    </row>
    <row r="854" ht="15.75" customHeight="1">
      <c r="A854" s="65"/>
    </row>
    <row r="855" ht="15.75" customHeight="1">
      <c r="A855" s="65"/>
    </row>
    <row r="856" ht="15.75" customHeight="1">
      <c r="A856" s="65"/>
    </row>
    <row r="857" ht="15.75" customHeight="1">
      <c r="A857" s="65"/>
    </row>
    <row r="858" ht="15.75" customHeight="1">
      <c r="A858" s="65"/>
    </row>
    <row r="859" ht="15.75" customHeight="1">
      <c r="A859" s="65"/>
    </row>
    <row r="860" ht="15.75" customHeight="1">
      <c r="A860" s="65"/>
    </row>
    <row r="861" ht="15.75" customHeight="1">
      <c r="A861" s="65"/>
    </row>
    <row r="862" ht="15.75" customHeight="1">
      <c r="A862" s="65"/>
    </row>
    <row r="863" ht="15.75" customHeight="1">
      <c r="A863" s="65"/>
    </row>
    <row r="864" ht="15.75" customHeight="1">
      <c r="A864" s="65"/>
    </row>
    <row r="865" ht="15.75" customHeight="1">
      <c r="A865" s="65"/>
    </row>
    <row r="866" ht="15.75" customHeight="1">
      <c r="A866" s="65"/>
    </row>
    <row r="867" ht="15.75" customHeight="1">
      <c r="A867" s="65"/>
    </row>
    <row r="868" ht="15.75" customHeight="1">
      <c r="A868" s="65"/>
    </row>
    <row r="869" ht="15.75" customHeight="1">
      <c r="A869" s="65"/>
    </row>
    <row r="870" ht="15.75" customHeight="1">
      <c r="A870" s="65"/>
    </row>
    <row r="871" ht="15.75" customHeight="1">
      <c r="A871" s="65"/>
    </row>
    <row r="872" ht="15.75" customHeight="1">
      <c r="A872" s="65"/>
    </row>
    <row r="873" ht="15.75" customHeight="1">
      <c r="A873" s="65"/>
    </row>
    <row r="874" ht="15.75" customHeight="1">
      <c r="A874" s="65"/>
    </row>
    <row r="875" ht="15.75" customHeight="1">
      <c r="A875" s="65"/>
    </row>
    <row r="876" ht="15.75" customHeight="1">
      <c r="A876" s="65"/>
    </row>
    <row r="877" ht="15.75" customHeight="1">
      <c r="A877" s="65"/>
    </row>
    <row r="878" ht="15.75" customHeight="1">
      <c r="A878" s="65"/>
    </row>
    <row r="879" ht="15.75" customHeight="1">
      <c r="A879" s="65"/>
    </row>
    <row r="880" ht="15.75" customHeight="1">
      <c r="A880" s="65"/>
    </row>
    <row r="881" ht="15.75" customHeight="1">
      <c r="A881" s="65"/>
    </row>
    <row r="882" ht="15.75" customHeight="1">
      <c r="A882" s="65"/>
    </row>
    <row r="883" ht="15.75" customHeight="1">
      <c r="A883" s="65"/>
    </row>
    <row r="884" ht="15.75" customHeight="1">
      <c r="A884" s="65"/>
    </row>
    <row r="885" ht="15.75" customHeight="1">
      <c r="A885" s="65"/>
    </row>
    <row r="886" ht="15.75" customHeight="1">
      <c r="A886" s="65"/>
    </row>
    <row r="887" ht="15.75" customHeight="1">
      <c r="A887" s="65"/>
    </row>
    <row r="888" ht="15.75" customHeight="1">
      <c r="A888" s="65"/>
    </row>
    <row r="889" ht="15.75" customHeight="1">
      <c r="A889" s="65"/>
    </row>
    <row r="890" ht="15.75" customHeight="1">
      <c r="A890" s="65"/>
    </row>
    <row r="891" ht="15.75" customHeight="1">
      <c r="A891" s="65"/>
    </row>
    <row r="892" ht="15.75" customHeight="1">
      <c r="A892" s="65"/>
    </row>
    <row r="893" ht="15.75" customHeight="1">
      <c r="A893" s="65"/>
    </row>
    <row r="894" ht="15.75" customHeight="1">
      <c r="A894" s="65"/>
    </row>
    <row r="895" ht="15.75" customHeight="1">
      <c r="A895" s="65"/>
    </row>
    <row r="896" ht="15.75" customHeight="1">
      <c r="A896" s="65"/>
    </row>
    <row r="897" ht="15.75" customHeight="1">
      <c r="A897" s="65"/>
    </row>
    <row r="898" ht="15.75" customHeight="1">
      <c r="A898" s="65"/>
    </row>
    <row r="899" ht="15.75" customHeight="1">
      <c r="A899" s="65"/>
    </row>
    <row r="900" ht="15.75" customHeight="1">
      <c r="A900" s="65"/>
    </row>
    <row r="901" ht="15.75" customHeight="1">
      <c r="A901" s="65"/>
    </row>
    <row r="902" ht="15.75" customHeight="1">
      <c r="A902" s="65"/>
    </row>
    <row r="903" ht="15.75" customHeight="1">
      <c r="A903" s="65"/>
    </row>
    <row r="904" ht="15.75" customHeight="1">
      <c r="A904" s="65"/>
    </row>
    <row r="905" ht="15.75" customHeight="1">
      <c r="A905" s="65"/>
    </row>
    <row r="906" ht="15.75" customHeight="1">
      <c r="A906" s="65"/>
    </row>
    <row r="907" ht="15.75" customHeight="1">
      <c r="A907" s="65"/>
    </row>
    <row r="908" ht="15.75" customHeight="1">
      <c r="A908" s="65"/>
    </row>
    <row r="909" ht="15.75" customHeight="1">
      <c r="A909" s="65"/>
    </row>
    <row r="910" ht="15.75" customHeight="1">
      <c r="A910" s="65"/>
    </row>
    <row r="911" ht="15.75" customHeight="1">
      <c r="A911" s="65"/>
    </row>
    <row r="912" ht="15.75" customHeight="1">
      <c r="A912" s="65"/>
    </row>
    <row r="913" ht="15.75" customHeight="1">
      <c r="A913" s="65"/>
    </row>
    <row r="914" ht="15.75" customHeight="1">
      <c r="A914" s="65"/>
    </row>
    <row r="915" ht="15.75" customHeight="1">
      <c r="A915" s="65"/>
    </row>
    <row r="916" ht="15.75" customHeight="1">
      <c r="A916" s="65"/>
    </row>
    <row r="917" ht="15.75" customHeight="1">
      <c r="A917" s="65"/>
    </row>
    <row r="918" ht="15.75" customHeight="1">
      <c r="A918" s="65"/>
    </row>
    <row r="919" ht="15.75" customHeight="1">
      <c r="A919" s="65"/>
    </row>
    <row r="920" ht="15.75" customHeight="1">
      <c r="A920" s="65"/>
    </row>
    <row r="921" ht="15.75" customHeight="1">
      <c r="A921" s="65"/>
    </row>
    <row r="922" ht="15.75" customHeight="1">
      <c r="A922" s="65"/>
    </row>
    <row r="923" ht="15.75" customHeight="1">
      <c r="A923" s="65"/>
    </row>
    <row r="924" ht="15.75" customHeight="1">
      <c r="A924" s="65"/>
    </row>
    <row r="925" ht="15.75" customHeight="1">
      <c r="A925" s="65"/>
    </row>
    <row r="926" ht="15.75" customHeight="1">
      <c r="A926" s="65"/>
    </row>
    <row r="927" ht="15.75" customHeight="1">
      <c r="A927" s="65"/>
    </row>
    <row r="928" ht="15.75" customHeight="1">
      <c r="A928" s="65"/>
    </row>
    <row r="929" ht="15.75" customHeight="1">
      <c r="A929" s="65"/>
    </row>
    <row r="930" ht="15.75" customHeight="1">
      <c r="A930" s="65"/>
    </row>
    <row r="931" ht="15.75" customHeight="1">
      <c r="A931" s="65"/>
    </row>
    <row r="932" ht="15.75" customHeight="1">
      <c r="A932" s="65"/>
    </row>
    <row r="933" ht="15.75" customHeight="1">
      <c r="A933" s="65"/>
    </row>
    <row r="934" ht="15.75" customHeight="1">
      <c r="A934" s="65"/>
    </row>
    <row r="935" ht="15.75" customHeight="1">
      <c r="A935" s="65"/>
    </row>
    <row r="936" ht="15.75" customHeight="1">
      <c r="A936" s="65"/>
    </row>
    <row r="937" ht="15.75" customHeight="1">
      <c r="A937" s="65"/>
    </row>
    <row r="938" ht="15.75" customHeight="1">
      <c r="A938" s="65"/>
    </row>
    <row r="939" ht="15.75" customHeight="1">
      <c r="A939" s="65"/>
    </row>
    <row r="940" ht="15.75" customHeight="1">
      <c r="A940" s="65"/>
    </row>
    <row r="941" ht="15.75" customHeight="1">
      <c r="A941" s="65"/>
    </row>
    <row r="942" ht="15.75" customHeight="1">
      <c r="A942" s="65"/>
    </row>
    <row r="943" ht="15.75" customHeight="1">
      <c r="A943" s="65"/>
    </row>
    <row r="944" ht="15.75" customHeight="1">
      <c r="A944" s="65"/>
    </row>
    <row r="945" ht="15.75" customHeight="1">
      <c r="A945" s="65"/>
    </row>
    <row r="946" ht="15.75" customHeight="1">
      <c r="A946" s="65"/>
    </row>
    <row r="947" ht="15.75" customHeight="1">
      <c r="A947" s="65"/>
    </row>
    <row r="948" ht="15.75" customHeight="1">
      <c r="A948" s="65"/>
    </row>
    <row r="949" ht="15.75" customHeight="1">
      <c r="A949" s="65"/>
    </row>
    <row r="950" ht="15.75" customHeight="1">
      <c r="A950" s="65"/>
    </row>
    <row r="951" ht="15.75" customHeight="1">
      <c r="A951" s="65"/>
    </row>
    <row r="952" ht="15.75" customHeight="1">
      <c r="A952" s="65"/>
    </row>
    <row r="953" ht="15.75" customHeight="1">
      <c r="A953" s="65"/>
    </row>
    <row r="954" ht="15.75" customHeight="1">
      <c r="A954" s="65"/>
    </row>
    <row r="955" ht="15.75" customHeight="1">
      <c r="A955" s="65"/>
    </row>
    <row r="956" ht="15.75" customHeight="1">
      <c r="A956" s="65"/>
    </row>
    <row r="957" ht="15.75" customHeight="1">
      <c r="A957" s="65"/>
    </row>
    <row r="958" ht="15.75" customHeight="1">
      <c r="A958" s="65"/>
    </row>
    <row r="959" ht="15.75" customHeight="1">
      <c r="A959" s="65"/>
    </row>
    <row r="960" ht="15.75" customHeight="1">
      <c r="A960" s="65"/>
    </row>
    <row r="961" ht="15.75" customHeight="1">
      <c r="A961" s="65"/>
    </row>
    <row r="962" ht="15.75" customHeight="1">
      <c r="A962" s="65"/>
    </row>
    <row r="963" ht="15.75" customHeight="1">
      <c r="A963" s="65"/>
    </row>
    <row r="964" ht="15.75" customHeight="1">
      <c r="A964" s="65"/>
    </row>
    <row r="965" ht="15.75" customHeight="1">
      <c r="A965" s="65"/>
    </row>
    <row r="966" ht="15.75" customHeight="1">
      <c r="A966" s="65"/>
    </row>
    <row r="967" ht="15.75" customHeight="1">
      <c r="A967" s="65"/>
    </row>
    <row r="968" ht="15.75" customHeight="1">
      <c r="A968" s="65"/>
    </row>
    <row r="969" ht="15.75" customHeight="1">
      <c r="A969" s="65"/>
    </row>
    <row r="970" ht="15.75" customHeight="1">
      <c r="A970" s="65"/>
    </row>
    <row r="971" ht="15.75" customHeight="1">
      <c r="A971" s="65"/>
    </row>
    <row r="972" ht="15.75" customHeight="1">
      <c r="A972" s="65"/>
    </row>
    <row r="973" ht="15.75" customHeight="1">
      <c r="A973" s="65"/>
    </row>
    <row r="974" ht="15.75" customHeight="1">
      <c r="A974" s="65"/>
    </row>
    <row r="975" ht="15.75" customHeight="1">
      <c r="A975" s="65"/>
    </row>
    <row r="976" ht="15.75" customHeight="1">
      <c r="A976" s="65"/>
    </row>
    <row r="977" ht="15.75" customHeight="1">
      <c r="A977" s="65"/>
    </row>
    <row r="978" ht="15.75" customHeight="1">
      <c r="A978" s="65"/>
    </row>
    <row r="979" ht="15.75" customHeight="1">
      <c r="A979" s="65"/>
    </row>
    <row r="980" ht="15.75" customHeight="1">
      <c r="A980" s="65"/>
    </row>
    <row r="981" ht="15.75" customHeight="1">
      <c r="A981" s="65"/>
    </row>
    <row r="982" ht="15.75" customHeight="1">
      <c r="A982" s="65"/>
    </row>
    <row r="983" ht="15.75" customHeight="1">
      <c r="A983" s="65"/>
    </row>
    <row r="984" ht="15.75" customHeight="1">
      <c r="A984" s="65"/>
    </row>
    <row r="985" ht="15.75" customHeight="1">
      <c r="A985" s="65"/>
    </row>
    <row r="986" ht="15.75" customHeight="1">
      <c r="A986" s="65"/>
    </row>
    <row r="987" ht="15.75" customHeight="1">
      <c r="A987" s="65"/>
    </row>
    <row r="988" ht="15.75" customHeight="1">
      <c r="A988" s="65"/>
    </row>
    <row r="989" ht="15.75" customHeight="1">
      <c r="A989" s="65"/>
    </row>
    <row r="990" ht="15.75" customHeight="1">
      <c r="A990" s="65"/>
    </row>
    <row r="991" ht="15.75" customHeight="1">
      <c r="A991" s="65"/>
    </row>
    <row r="992" ht="15.75" customHeight="1">
      <c r="A992" s="65"/>
    </row>
    <row r="993" ht="15.75" customHeight="1">
      <c r="A993" s="65"/>
    </row>
    <row r="994" ht="15.75" customHeight="1">
      <c r="A994" s="65"/>
    </row>
    <row r="995" ht="15.75" customHeight="1">
      <c r="A995" s="65"/>
    </row>
    <row r="996" ht="15.75" customHeight="1">
      <c r="A996" s="65"/>
    </row>
    <row r="997" ht="15.75" customHeight="1">
      <c r="A997" s="65"/>
    </row>
    <row r="998" ht="15.75" customHeight="1">
      <c r="A998" s="65"/>
    </row>
    <row r="999" ht="15.75" customHeight="1">
      <c r="A999" s="65"/>
    </row>
    <row r="1000" ht="15.75" customHeight="1">
      <c r="A1000" s="65"/>
    </row>
  </sheetData>
  <mergeCells count="1">
    <mergeCell ref="A1:I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2021-05-28T01:56:13Z</dcterms:created>
  <dc:creator>egat</dc:creator>
</cp:coreProperties>
</file>