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57EF9539-4760-43AE-9E85-5A14E1D7DA30}" xr6:coauthVersionLast="47" xr6:coauthVersionMax="47" xr10:uidLastSave="{00000000-0000-0000-0000-000000000000}"/>
  <bookViews>
    <workbookView xWindow="1170" yWindow="1170" windowWidth="28800" windowHeight="15345" xr2:uid="{729EF2ED-9DA4-4568-B872-5F763042D755}"/>
  </bookViews>
  <sheets>
    <sheet name="Main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287" i="1"/>
  <c r="Z286" i="1"/>
  <c r="Z261" i="1"/>
  <c r="Z198" i="1"/>
  <c r="Z196" i="1"/>
  <c r="Z195" i="1"/>
  <c r="Z168" i="1"/>
  <c r="Z167" i="1"/>
  <c r="Z161" i="1"/>
  <c r="Z160" i="1"/>
  <c r="Z37" i="1"/>
  <c r="Z36" i="1"/>
  <c r="Z15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<sst xmlns="http://schemas.openxmlformats.org/spreadsheetml/2006/main" count="248" uniqueCount="35">
  <si>
    <t>SO2 Station no.5 สถานีตรวจอากาศหลัก</t>
  </si>
  <si>
    <t>Date/Time</t>
  </si>
  <si>
    <t>24 AVG</t>
  </si>
  <si>
    <t>&gt;300</t>
  </si>
  <si>
    <t>&gt;780</t>
  </si>
  <si>
    <t>&gt;260</t>
  </si>
  <si>
    <t>MIN</t>
  </si>
  <si>
    <t>MAX</t>
  </si>
  <si>
    <t>D</t>
  </si>
  <si>
    <t>C</t>
  </si>
  <si>
    <t>F</t>
  </si>
  <si>
    <t>P</t>
  </si>
  <si>
    <t>A</t>
  </si>
  <si>
    <t>B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</si>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</sst>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2719-CF3B-447F-BAEE-F7FF224987A2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375" bestFit="1" customWidth="1"/>
    <col min="9" max="9" width="2.875" bestFit="1" customWidth="1"/>
    <col min="10" max="10" width="2.375" bestFit="1" customWidth="1"/>
    <col min="11" max="12" width="2.875" bestFit="1" customWidth="1"/>
    <col min="13" max="14" width="3.875" bestFit="1" customWidth="1"/>
    <col min="15" max="18" width="2.875" bestFit="1" customWidth="1"/>
    <col min="19" max="21" width="2.375" bestFit="1" customWidth="1"/>
    <col min="22" max="22" width="2.875" bestFit="1" customWidth="1"/>
    <col min="23" max="23" width="2.375" bestFit="1" customWidth="1"/>
    <col min="24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5</v>
      </c>
      <c r="M3" s="3">
        <v>39</v>
      </c>
      <c r="N3" s="3">
        <v>5</v>
      </c>
      <c r="O3" s="3">
        <v>3</v>
      </c>
      <c r="P3" s="3">
        <v>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21</v>
      </c>
      <c r="Y3" s="3">
        <v>3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39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10</v>
      </c>
      <c r="O5" s="3">
        <v>13</v>
      </c>
      <c r="P5" s="3">
        <v>8</v>
      </c>
      <c r="Q5" s="3">
        <v>5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13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</v>
      </c>
      <c r="N6" s="3">
        <v>0</v>
      </c>
      <c r="O6" s="3">
        <v>8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8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31</v>
      </c>
      <c r="M9" s="3">
        <v>424</v>
      </c>
      <c r="N9" s="3">
        <v>126</v>
      </c>
      <c r="O9" s="3">
        <v>60</v>
      </c>
      <c r="P9" s="3">
        <v>26</v>
      </c>
      <c r="Q9" s="3">
        <v>3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29</v>
      </c>
      <c r="AA9" s="4">
        <v>1</v>
      </c>
      <c r="AB9" s="4">
        <v>0</v>
      </c>
      <c r="AC9" s="4">
        <v>1</v>
      </c>
      <c r="AD9" s="4">
        <v>0</v>
      </c>
      <c r="AE9" s="4">
        <v>424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16</v>
      </c>
      <c r="M10" s="3">
        <v>121</v>
      </c>
      <c r="N10" s="3">
        <v>31</v>
      </c>
      <c r="O10" s="3">
        <v>10</v>
      </c>
      <c r="P10" s="3">
        <v>10</v>
      </c>
      <c r="Q10" s="3">
        <v>0</v>
      </c>
      <c r="R10" s="3">
        <v>3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8</v>
      </c>
      <c r="AA10" s="4">
        <v>0</v>
      </c>
      <c r="AB10" s="4">
        <v>0</v>
      </c>
      <c r="AC10" s="4">
        <v>0</v>
      </c>
      <c r="AD10" s="4">
        <v>0</v>
      </c>
      <c r="AE10" s="4">
        <v>121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3</v>
      </c>
      <c r="M11" s="3">
        <v>5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5</v>
      </c>
      <c r="X11" s="3">
        <v>31</v>
      </c>
      <c r="Y11" s="3">
        <v>3</v>
      </c>
      <c r="Z11" s="4">
        <v>3</v>
      </c>
      <c r="AA11" s="4">
        <v>0</v>
      </c>
      <c r="AB11" s="4">
        <v>0</v>
      </c>
      <c r="AC11" s="4">
        <v>0</v>
      </c>
      <c r="AD11" s="4">
        <v>0</v>
      </c>
      <c r="AE11" s="4">
        <v>31</v>
      </c>
    </row>
    <row r="12" spans="1:31" x14ac:dyDescent="0.2">
      <c r="A12" s="2">
        <v>39823</v>
      </c>
      <c r="B12" s="3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29</v>
      </c>
      <c r="L12" s="3">
        <v>8</v>
      </c>
      <c r="M12" s="3">
        <v>0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3</v>
      </c>
      <c r="AA12" s="4">
        <v>0</v>
      </c>
      <c r="AB12" s="4">
        <v>0</v>
      </c>
      <c r="AC12" s="4">
        <v>0</v>
      </c>
      <c r="AD12" s="4">
        <v>0</v>
      </c>
      <c r="AE12" s="4">
        <v>29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</v>
      </c>
      <c r="M13" s="3">
        <v>8</v>
      </c>
      <c r="N13" s="3">
        <v>13</v>
      </c>
      <c r="O13" s="3">
        <v>3</v>
      </c>
      <c r="P13" s="3">
        <v>5</v>
      </c>
      <c r="Q13" s="3">
        <v>3</v>
      </c>
      <c r="R13" s="3">
        <v>3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3</v>
      </c>
      <c r="AA13" s="4">
        <v>0</v>
      </c>
      <c r="AB13" s="4">
        <v>0</v>
      </c>
      <c r="AC13" s="4">
        <v>0</v>
      </c>
      <c r="AD13" s="4">
        <v>0</v>
      </c>
      <c r="AE13" s="4">
        <v>13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</v>
      </c>
      <c r="N14" s="3">
        <v>34</v>
      </c>
      <c r="O14" s="3">
        <v>45</v>
      </c>
      <c r="P14" s="3">
        <v>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3</v>
      </c>
      <c r="AA14" s="4">
        <v>0</v>
      </c>
      <c r="AB14" s="4">
        <v>0</v>
      </c>
      <c r="AC14" s="4">
        <v>0</v>
      </c>
      <c r="AD14" s="4">
        <v>0</v>
      </c>
      <c r="AE14" s="4">
        <v>45</v>
      </c>
    </row>
    <row r="15" spans="1:31" x14ac:dyDescent="0.2">
      <c r="A15" s="2">
        <v>39826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9</v>
      </c>
      <c r="K15" s="3">
        <v>16</v>
      </c>
      <c r="L15" s="3">
        <v>29</v>
      </c>
      <c r="M15" s="3">
        <v>3</v>
      </c>
      <c r="N15" s="3">
        <v>26</v>
      </c>
      <c r="O15" s="3">
        <v>16</v>
      </c>
      <c r="P15" s="3">
        <v>10</v>
      </c>
      <c r="Q15" s="3">
        <v>3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 t="str">
        <f>"D"</f>
        <v>D</v>
      </c>
      <c r="AA15" s="4">
        <v>0</v>
      </c>
      <c r="AB15" s="4">
        <v>0</v>
      </c>
      <c r="AC15" s="4">
        <v>0</v>
      </c>
      <c r="AD15" s="4">
        <v>0</v>
      </c>
      <c r="AE15" s="4">
        <v>29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</v>
      </c>
      <c r="M16" s="3">
        <v>10</v>
      </c>
      <c r="N16" s="3">
        <v>26</v>
      </c>
      <c r="O16" s="3" t="s">
        <v>9</v>
      </c>
      <c r="P16" s="3" t="s">
        <v>9</v>
      </c>
      <c r="Q16" s="3" t="s">
        <v>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26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8</v>
      </c>
      <c r="M17" s="3">
        <v>13</v>
      </c>
      <c r="N17" s="3">
        <v>21</v>
      </c>
      <c r="O17" s="3">
        <v>8</v>
      </c>
      <c r="P17" s="3">
        <v>0</v>
      </c>
      <c r="Q17" s="3">
        <v>3</v>
      </c>
      <c r="R17" s="3">
        <v>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21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</v>
      </c>
      <c r="M18" s="3">
        <v>3</v>
      </c>
      <c r="N18" s="3">
        <v>5</v>
      </c>
      <c r="O18" s="3">
        <v>0</v>
      </c>
      <c r="P18" s="3">
        <v>10</v>
      </c>
      <c r="Q18" s="3">
        <v>10</v>
      </c>
      <c r="R18" s="3">
        <v>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10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26</v>
      </c>
      <c r="N19" s="3">
        <v>8</v>
      </c>
      <c r="O19" s="3">
        <v>0</v>
      </c>
      <c r="P19" s="3">
        <v>8</v>
      </c>
      <c r="Q19" s="3">
        <v>10</v>
      </c>
      <c r="R19" s="3">
        <v>5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26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39</v>
      </c>
      <c r="M20" s="3">
        <v>66</v>
      </c>
      <c r="N20" s="3">
        <v>16</v>
      </c>
      <c r="O20" s="3">
        <v>0</v>
      </c>
      <c r="P20" s="3">
        <v>0</v>
      </c>
      <c r="Q20" s="3">
        <v>3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5</v>
      </c>
      <c r="AA20" s="4">
        <v>0</v>
      </c>
      <c r="AB20" s="4">
        <v>0</v>
      </c>
      <c r="AC20" s="4">
        <v>0</v>
      </c>
      <c r="AD20" s="4">
        <v>0</v>
      </c>
      <c r="AE20" s="4">
        <v>66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18</v>
      </c>
      <c r="Q22" s="3">
        <v>10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18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47</v>
      </c>
      <c r="N23" s="3">
        <v>16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47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16</v>
      </c>
      <c r="N24" s="3">
        <v>3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16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8</v>
      </c>
      <c r="M26" s="3">
        <v>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8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 t="s">
        <v>8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 t="s">
        <v>9</v>
      </c>
      <c r="Q36" s="3">
        <v>0</v>
      </c>
      <c r="R36" s="3">
        <v>0</v>
      </c>
      <c r="S36" s="3">
        <v>0</v>
      </c>
      <c r="T36" s="3" t="s">
        <v>8</v>
      </c>
      <c r="U36" s="3" t="s">
        <v>8</v>
      </c>
      <c r="V36" s="3" t="s">
        <v>8</v>
      </c>
      <c r="W36" s="3" t="s">
        <v>8</v>
      </c>
      <c r="X36" s="3" t="s">
        <v>8</v>
      </c>
      <c r="Y36" s="3" t="s">
        <v>8</v>
      </c>
      <c r="Z36" s="4" t="str">
        <f>"D"</f>
        <v>D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8</v>
      </c>
      <c r="I37" s="3" t="s">
        <v>8</v>
      </c>
      <c r="J37" s="3" t="s">
        <v>8</v>
      </c>
      <c r="K37" s="3" t="s">
        <v>8</v>
      </c>
      <c r="L37" s="3" t="s">
        <v>9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 t="str">
        <f>"D"</f>
        <v>D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3</v>
      </c>
      <c r="M42" s="3">
        <v>8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8</v>
      </c>
    </row>
    <row r="43" spans="1:31" x14ac:dyDescent="0.2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5</v>
      </c>
      <c r="M44" s="3">
        <v>0</v>
      </c>
      <c r="N44" s="3">
        <v>0</v>
      </c>
      <c r="O44" s="3" t="s">
        <v>9</v>
      </c>
      <c r="P44" s="3" t="s">
        <v>9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5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</v>
      </c>
      <c r="M47" s="3">
        <v>3</v>
      </c>
      <c r="N47" s="3">
        <v>3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3</v>
      </c>
    </row>
    <row r="48" spans="1:31" x14ac:dyDescent="0.2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</v>
      </c>
      <c r="M48" s="3">
        <v>3</v>
      </c>
      <c r="N48" s="3">
        <v>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13</v>
      </c>
      <c r="M49" s="3">
        <v>24</v>
      </c>
      <c r="N49" s="3">
        <v>3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24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5</v>
      </c>
      <c r="N50" s="3">
        <v>0</v>
      </c>
      <c r="O50" s="3">
        <v>79</v>
      </c>
      <c r="P50" s="3">
        <v>5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79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5</v>
      </c>
      <c r="N51" s="3">
        <v>3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5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3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3</v>
      </c>
      <c r="T57" s="3">
        <v>3</v>
      </c>
      <c r="U57" s="3">
        <v>3</v>
      </c>
      <c r="V57" s="3">
        <v>3</v>
      </c>
      <c r="W57" s="3">
        <v>0</v>
      </c>
      <c r="X57" s="3">
        <v>0</v>
      </c>
      <c r="Y57" s="3">
        <v>8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8</v>
      </c>
    </row>
    <row r="58" spans="1:31" x14ac:dyDescent="0.2">
      <c r="A58" s="2">
        <v>39869</v>
      </c>
      <c r="B58" s="3">
        <v>8</v>
      </c>
      <c r="C58" s="3">
        <v>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10</v>
      </c>
      <c r="M58" s="3">
        <v>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10</v>
      </c>
    </row>
    <row r="59" spans="1:31" x14ac:dyDescent="0.2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 t="s">
        <v>9</v>
      </c>
      <c r="P72" s="3" t="s">
        <v>9</v>
      </c>
      <c r="Q72" s="3" t="s">
        <v>9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37</v>
      </c>
      <c r="N74" s="3">
        <v>121</v>
      </c>
      <c r="O74" s="3">
        <v>76</v>
      </c>
      <c r="P74" s="3">
        <v>26</v>
      </c>
      <c r="Q74" s="3">
        <v>31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13</v>
      </c>
      <c r="AA74" s="4">
        <v>0</v>
      </c>
      <c r="AB74" s="4">
        <v>0</v>
      </c>
      <c r="AC74" s="4">
        <v>0</v>
      </c>
      <c r="AD74" s="4">
        <v>0</v>
      </c>
      <c r="AE74" s="4">
        <v>121</v>
      </c>
    </row>
    <row r="75" spans="1:31" x14ac:dyDescent="0.2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18</v>
      </c>
      <c r="J75" s="3">
        <v>8</v>
      </c>
      <c r="K75" s="3">
        <v>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18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5</v>
      </c>
      <c r="M76" s="3">
        <v>3</v>
      </c>
      <c r="N76" s="3">
        <v>0</v>
      </c>
      <c r="O76" s="3">
        <v>0</v>
      </c>
      <c r="P76" s="3">
        <v>8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8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5</v>
      </c>
    </row>
    <row r="78" spans="1:31" x14ac:dyDescent="0.2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39897</v>
      </c>
      <c r="B86" s="3">
        <v>0</v>
      </c>
      <c r="C86" s="3">
        <v>0</v>
      </c>
      <c r="D86" s="3" t="s">
        <v>10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 t="s">
        <v>10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5</v>
      </c>
      <c r="M89" s="3">
        <v>5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5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</v>
      </c>
      <c r="M93" s="3">
        <v>16</v>
      </c>
      <c r="N93" s="3">
        <v>26</v>
      </c>
      <c r="O93" s="3">
        <v>0</v>
      </c>
      <c r="P93" s="3">
        <v>8</v>
      </c>
      <c r="Q93" s="3">
        <v>26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26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39</v>
      </c>
      <c r="L94" s="3">
        <v>34</v>
      </c>
      <c r="M94" s="3">
        <v>39</v>
      </c>
      <c r="N94" s="3">
        <v>26</v>
      </c>
      <c r="O94" s="3">
        <v>18</v>
      </c>
      <c r="P94" s="3">
        <v>37</v>
      </c>
      <c r="Q94" s="3">
        <v>3</v>
      </c>
      <c r="R94" s="3">
        <v>34</v>
      </c>
      <c r="S94" s="3">
        <v>8</v>
      </c>
      <c r="T94" s="3">
        <v>8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10</v>
      </c>
      <c r="AA94" s="4">
        <v>0</v>
      </c>
      <c r="AB94" s="4">
        <v>0</v>
      </c>
      <c r="AC94" s="4">
        <v>0</v>
      </c>
      <c r="AD94" s="4">
        <v>0</v>
      </c>
      <c r="AE94" s="4">
        <v>39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16</v>
      </c>
      <c r="R101" s="3">
        <v>24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3</v>
      </c>
      <c r="AA101" s="4">
        <v>0</v>
      </c>
      <c r="AB101" s="4">
        <v>0</v>
      </c>
      <c r="AC101" s="4">
        <v>0</v>
      </c>
      <c r="AD101" s="4">
        <v>0</v>
      </c>
      <c r="AE101" s="4">
        <v>24</v>
      </c>
    </row>
    <row r="102" spans="1:31" x14ac:dyDescent="0.2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10</v>
      </c>
      <c r="P102" s="3">
        <v>50</v>
      </c>
      <c r="Q102" s="3">
        <v>18</v>
      </c>
      <c r="R102" s="3">
        <v>13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50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39921</v>
      </c>
      <c r="B110" s="3">
        <v>0</v>
      </c>
      <c r="C110" s="3" t="s">
        <v>10</v>
      </c>
      <c r="D110" s="3" t="s">
        <v>10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 t="s">
        <v>10</v>
      </c>
      <c r="Y113" s="3" t="s">
        <v>10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39925</v>
      </c>
      <c r="B114" s="3" t="s">
        <v>10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 t="s">
        <v>9</v>
      </c>
      <c r="P114" s="3" t="s">
        <v>9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16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16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31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3</v>
      </c>
      <c r="AA123" s="4">
        <v>0</v>
      </c>
      <c r="AB123" s="4">
        <v>0</v>
      </c>
      <c r="AC123" s="4">
        <v>0</v>
      </c>
      <c r="AD123" s="4">
        <v>0</v>
      </c>
      <c r="AE123" s="4">
        <v>31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 t="s">
        <v>9</v>
      </c>
      <c r="P135" s="3" t="s">
        <v>9</v>
      </c>
      <c r="Q135" s="3" t="s">
        <v>9</v>
      </c>
      <c r="R135" s="3">
        <v>3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5</v>
      </c>
      <c r="P159" s="3">
        <v>8</v>
      </c>
      <c r="Q159" s="3">
        <v>8</v>
      </c>
      <c r="R159" s="3">
        <v>8</v>
      </c>
      <c r="S159" s="3">
        <v>8</v>
      </c>
      <c r="T159" s="3">
        <v>3</v>
      </c>
      <c r="U159" s="3">
        <v>3</v>
      </c>
      <c r="V159" s="3">
        <v>3</v>
      </c>
      <c r="W159" s="3">
        <v>0</v>
      </c>
      <c r="X159" s="3">
        <v>0</v>
      </c>
      <c r="Y159" s="3">
        <v>0</v>
      </c>
      <c r="Z159" s="4">
        <v>3</v>
      </c>
      <c r="AA159" s="4">
        <v>0</v>
      </c>
      <c r="AB159" s="4">
        <v>0</v>
      </c>
      <c r="AC159" s="4">
        <v>0</v>
      </c>
      <c r="AD159" s="4">
        <v>0</v>
      </c>
      <c r="AE159" s="4">
        <v>8</v>
      </c>
    </row>
    <row r="160" spans="1:31" x14ac:dyDescent="0.2">
      <c r="A160" s="2">
        <v>39971</v>
      </c>
      <c r="B160" s="3">
        <v>3</v>
      </c>
      <c r="C160" s="3">
        <v>0</v>
      </c>
      <c r="D160" s="3">
        <v>0</v>
      </c>
      <c r="E160" s="3">
        <v>3</v>
      </c>
      <c r="F160" s="3">
        <v>0</v>
      </c>
      <c r="G160" s="3">
        <v>0</v>
      </c>
      <c r="H160" s="3">
        <v>3</v>
      </c>
      <c r="I160" s="3" t="s">
        <v>8</v>
      </c>
      <c r="J160" s="3" t="s">
        <v>8</v>
      </c>
      <c r="K160" s="3" t="s">
        <v>8</v>
      </c>
      <c r="L160" s="3" t="s">
        <v>8</v>
      </c>
      <c r="M160" s="3" t="s">
        <v>8</v>
      </c>
      <c r="N160" s="3" t="s">
        <v>8</v>
      </c>
      <c r="O160" s="3" t="s">
        <v>8</v>
      </c>
      <c r="P160" s="3" t="s">
        <v>8</v>
      </c>
      <c r="Q160" s="3" t="s">
        <v>8</v>
      </c>
      <c r="R160" s="3" t="s">
        <v>8</v>
      </c>
      <c r="S160" s="3" t="s">
        <v>8</v>
      </c>
      <c r="T160" s="3" t="s">
        <v>8</v>
      </c>
      <c r="U160" s="3" t="s">
        <v>8</v>
      </c>
      <c r="V160" s="3" t="s">
        <v>8</v>
      </c>
      <c r="W160" s="3" t="s">
        <v>8</v>
      </c>
      <c r="X160" s="3" t="s">
        <v>8</v>
      </c>
      <c r="Y160" s="3" t="s">
        <v>8</v>
      </c>
      <c r="Z160" s="4" t="str">
        <f>"D"</f>
        <v>D</v>
      </c>
      <c r="AA160" s="4">
        <v>0</v>
      </c>
      <c r="AB160" s="4">
        <v>0</v>
      </c>
      <c r="AC160" s="4">
        <v>0</v>
      </c>
      <c r="AD160" s="4">
        <v>0</v>
      </c>
      <c r="AE160" s="4">
        <v>3</v>
      </c>
    </row>
    <row r="161" spans="1:31" x14ac:dyDescent="0.2">
      <c r="A161" s="2">
        <v>39972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3" t="s">
        <v>8</v>
      </c>
      <c r="H161" s="3" t="s">
        <v>8</v>
      </c>
      <c r="I161" s="3" t="s">
        <v>8</v>
      </c>
      <c r="J161" s="3" t="s">
        <v>8</v>
      </c>
      <c r="K161" s="3" t="s">
        <v>8</v>
      </c>
      <c r="L161" s="3" t="s">
        <v>8</v>
      </c>
      <c r="M161" s="3" t="s">
        <v>8</v>
      </c>
      <c r="N161" s="3" t="s">
        <v>8</v>
      </c>
      <c r="O161" s="3" t="s">
        <v>8</v>
      </c>
      <c r="P161" s="3" t="s">
        <v>9</v>
      </c>
      <c r="Q161" s="3" t="s">
        <v>9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 t="str">
        <f>"D"</f>
        <v>D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3</v>
      </c>
      <c r="N162" s="3">
        <v>5</v>
      </c>
      <c r="O162" s="3">
        <v>5</v>
      </c>
      <c r="P162" s="3">
        <v>3</v>
      </c>
      <c r="Q162" s="3">
        <v>5</v>
      </c>
      <c r="R162" s="3">
        <v>5</v>
      </c>
      <c r="S162" s="3">
        <v>5</v>
      </c>
      <c r="T162" s="3">
        <v>5</v>
      </c>
      <c r="U162" s="3">
        <v>5</v>
      </c>
      <c r="V162" s="3">
        <v>5</v>
      </c>
      <c r="W162" s="3">
        <v>5</v>
      </c>
      <c r="X162" s="3">
        <v>5</v>
      </c>
      <c r="Y162" s="3">
        <v>5</v>
      </c>
      <c r="Z162" s="4">
        <v>3</v>
      </c>
      <c r="AA162" s="4">
        <v>0</v>
      </c>
      <c r="AB162" s="4">
        <v>0</v>
      </c>
      <c r="AC162" s="4">
        <v>0</v>
      </c>
      <c r="AD162" s="4">
        <v>0</v>
      </c>
      <c r="AE162" s="4">
        <v>5</v>
      </c>
    </row>
    <row r="163" spans="1:31" x14ac:dyDescent="0.2">
      <c r="A163" s="2">
        <v>39974</v>
      </c>
      <c r="B163" s="3">
        <v>3</v>
      </c>
      <c r="C163" s="3">
        <v>3</v>
      </c>
      <c r="D163" s="3">
        <v>3</v>
      </c>
      <c r="E163" s="3">
        <v>3</v>
      </c>
      <c r="F163" s="3">
        <v>3</v>
      </c>
      <c r="G163" s="3">
        <v>5</v>
      </c>
      <c r="H163" s="3">
        <v>3</v>
      </c>
      <c r="I163" s="3">
        <v>5</v>
      </c>
      <c r="J163" s="3">
        <v>3</v>
      </c>
      <c r="K163" s="3">
        <v>3</v>
      </c>
      <c r="L163" s="3">
        <v>3</v>
      </c>
      <c r="M163" s="3">
        <v>3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3</v>
      </c>
      <c r="AA163" s="4">
        <v>0</v>
      </c>
      <c r="AB163" s="4">
        <v>0</v>
      </c>
      <c r="AC163" s="4">
        <v>0</v>
      </c>
      <c r="AD163" s="4">
        <v>0</v>
      </c>
      <c r="AE163" s="4">
        <v>5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 t="s">
        <v>10</v>
      </c>
      <c r="X166" s="3" t="s">
        <v>10</v>
      </c>
      <c r="Y166" s="3" t="s">
        <v>10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 t="s">
        <v>10</v>
      </c>
      <c r="C167" s="3" t="s">
        <v>10</v>
      </c>
      <c r="D167" s="3" t="s">
        <v>10</v>
      </c>
      <c r="E167" s="3" t="s">
        <v>10</v>
      </c>
      <c r="F167" s="3" t="s">
        <v>10</v>
      </c>
      <c r="G167" s="3" t="s">
        <v>10</v>
      </c>
      <c r="H167" s="3" t="s">
        <v>10</v>
      </c>
      <c r="I167" s="3" t="s">
        <v>10</v>
      </c>
      <c r="J167" s="3" t="s">
        <v>10</v>
      </c>
      <c r="K167" s="3" t="s">
        <v>10</v>
      </c>
      <c r="L167" s="3" t="s">
        <v>10</v>
      </c>
      <c r="M167" s="3" t="s">
        <v>10</v>
      </c>
      <c r="N167" s="3" t="s">
        <v>10</v>
      </c>
      <c r="O167" s="3" t="s">
        <v>10</v>
      </c>
      <c r="P167" s="3" t="s">
        <v>10</v>
      </c>
      <c r="Q167" s="3" t="s">
        <v>10</v>
      </c>
      <c r="R167" s="3" t="s">
        <v>10</v>
      </c>
      <c r="S167" s="3" t="s">
        <v>10</v>
      </c>
      <c r="T167" s="3" t="s">
        <v>10</v>
      </c>
      <c r="U167" s="3" t="s">
        <v>10</v>
      </c>
      <c r="V167" s="3" t="s">
        <v>10</v>
      </c>
      <c r="W167" s="3" t="s">
        <v>10</v>
      </c>
      <c r="X167" s="3" t="s">
        <v>10</v>
      </c>
      <c r="Y167" s="3" t="s">
        <v>10</v>
      </c>
      <c r="Z167" s="4" t="str">
        <f>"F"</f>
        <v>F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 t="s">
        <v>10</v>
      </c>
      <c r="C168" s="3" t="s">
        <v>10</v>
      </c>
      <c r="D168" s="3" t="s">
        <v>10</v>
      </c>
      <c r="E168" s="3" t="s">
        <v>10</v>
      </c>
      <c r="F168" s="3" t="s">
        <v>10</v>
      </c>
      <c r="G168" s="3" t="s">
        <v>10</v>
      </c>
      <c r="H168" s="3" t="s">
        <v>10</v>
      </c>
      <c r="I168" s="3" t="s">
        <v>10</v>
      </c>
      <c r="J168" s="3" t="s">
        <v>10</v>
      </c>
      <c r="K168" s="3" t="s">
        <v>10</v>
      </c>
      <c r="L168" s="3" t="s">
        <v>10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3</v>
      </c>
      <c r="Y168" s="3">
        <v>0</v>
      </c>
      <c r="Z168" s="4" t="str">
        <f>"F"</f>
        <v>F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3</v>
      </c>
      <c r="H169" s="3">
        <v>0</v>
      </c>
      <c r="I169" s="3">
        <v>0</v>
      </c>
      <c r="J169" s="3">
        <v>3</v>
      </c>
      <c r="K169" s="3">
        <v>0</v>
      </c>
      <c r="L169" s="3">
        <v>3</v>
      </c>
      <c r="M169" s="3">
        <v>3</v>
      </c>
      <c r="N169" s="3">
        <v>3</v>
      </c>
      <c r="O169" s="3">
        <v>3</v>
      </c>
      <c r="P169" s="3">
        <v>3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3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 t="s">
        <v>11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 t="s">
        <v>10</v>
      </c>
      <c r="I195" s="3" t="s">
        <v>10</v>
      </c>
      <c r="J195" s="3" t="s">
        <v>10</v>
      </c>
      <c r="K195" s="3" t="s">
        <v>10</v>
      </c>
      <c r="L195" s="3" t="s">
        <v>10</v>
      </c>
      <c r="M195" s="3" t="s">
        <v>10</v>
      </c>
      <c r="N195" s="3" t="s">
        <v>10</v>
      </c>
      <c r="O195" s="3" t="s">
        <v>10</v>
      </c>
      <c r="P195" s="3" t="s">
        <v>10</v>
      </c>
      <c r="Q195" s="3" t="s">
        <v>10</v>
      </c>
      <c r="R195" s="3" t="s">
        <v>10</v>
      </c>
      <c r="S195" s="3" t="s">
        <v>10</v>
      </c>
      <c r="T195" s="3" t="s">
        <v>10</v>
      </c>
      <c r="U195" s="3" t="s">
        <v>10</v>
      </c>
      <c r="V195" s="3" t="s">
        <v>10</v>
      </c>
      <c r="W195" s="3" t="s">
        <v>10</v>
      </c>
      <c r="X195" s="3" t="s">
        <v>10</v>
      </c>
      <c r="Y195" s="3" t="s">
        <v>10</v>
      </c>
      <c r="Z195" s="4" t="str">
        <f>"F"</f>
        <v>F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 t="s">
        <v>10</v>
      </c>
      <c r="C196" s="3" t="s">
        <v>10</v>
      </c>
      <c r="D196" s="3" t="s">
        <v>10</v>
      </c>
      <c r="E196" s="3" t="s">
        <v>10</v>
      </c>
      <c r="F196" s="3" t="s">
        <v>10</v>
      </c>
      <c r="G196" s="3" t="s">
        <v>10</v>
      </c>
      <c r="H196" s="3" t="s">
        <v>10</v>
      </c>
      <c r="I196" s="3" t="s">
        <v>10</v>
      </c>
      <c r="J196" s="3" t="s">
        <v>10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 t="str">
        <f>"F"</f>
        <v>F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 t="s">
        <v>8</v>
      </c>
      <c r="H198" s="3" t="s">
        <v>8</v>
      </c>
      <c r="I198" s="3" t="s">
        <v>8</v>
      </c>
      <c r="J198" s="3" t="s">
        <v>8</v>
      </c>
      <c r="K198" s="3" t="s">
        <v>8</v>
      </c>
      <c r="L198" s="3" t="s">
        <v>8</v>
      </c>
      <c r="M198" s="3" t="s">
        <v>8</v>
      </c>
      <c r="N198" s="3" t="s">
        <v>9</v>
      </c>
      <c r="O198" s="3" t="s">
        <v>9</v>
      </c>
      <c r="P198" s="3" t="s">
        <v>9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 t="str">
        <f>"D"</f>
        <v>D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5</v>
      </c>
      <c r="L214" s="3">
        <v>8</v>
      </c>
      <c r="M214" s="3">
        <v>3</v>
      </c>
      <c r="N214" s="3">
        <v>3</v>
      </c>
      <c r="O214" s="3">
        <v>5</v>
      </c>
      <c r="P214" s="3">
        <v>5</v>
      </c>
      <c r="Q214" s="3">
        <v>0</v>
      </c>
      <c r="R214" s="3">
        <v>0</v>
      </c>
      <c r="S214" s="3">
        <v>0</v>
      </c>
      <c r="T214" s="3">
        <v>3</v>
      </c>
      <c r="U214" s="3">
        <v>0</v>
      </c>
      <c r="V214" s="3">
        <v>0</v>
      </c>
      <c r="W214" s="3">
        <v>0</v>
      </c>
      <c r="X214" s="3">
        <v>3</v>
      </c>
      <c r="Y214" s="3">
        <v>0</v>
      </c>
      <c r="Z214" s="4">
        <v>3</v>
      </c>
      <c r="AA214" s="4">
        <v>0</v>
      </c>
      <c r="AB214" s="4">
        <v>0</v>
      </c>
      <c r="AC214" s="4">
        <v>0</v>
      </c>
      <c r="AD214" s="4">
        <v>0</v>
      </c>
      <c r="AE214" s="4">
        <v>8</v>
      </c>
    </row>
    <row r="215" spans="1:31" x14ac:dyDescent="0.2">
      <c r="A215" s="2">
        <v>40026</v>
      </c>
      <c r="B215" s="3">
        <v>0</v>
      </c>
      <c r="C215" s="3">
        <v>0</v>
      </c>
      <c r="D215" s="3">
        <v>3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3</v>
      </c>
      <c r="M215" s="3">
        <v>0</v>
      </c>
      <c r="N215" s="3">
        <v>0</v>
      </c>
      <c r="O215" s="3">
        <v>0</v>
      </c>
      <c r="P215" s="3">
        <v>3</v>
      </c>
      <c r="Q215" s="3">
        <v>0</v>
      </c>
      <c r="R215" s="3">
        <v>0</v>
      </c>
      <c r="S215" s="3">
        <v>0</v>
      </c>
      <c r="T215" s="3">
        <v>3</v>
      </c>
      <c r="U215" s="3">
        <v>0</v>
      </c>
      <c r="V215" s="3">
        <v>0</v>
      </c>
      <c r="W215" s="3">
        <v>0</v>
      </c>
      <c r="X215" s="3">
        <v>3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3</v>
      </c>
    </row>
    <row r="216" spans="1:31" x14ac:dyDescent="0.2">
      <c r="A216" s="2">
        <v>40027</v>
      </c>
      <c r="B216" s="3">
        <v>0</v>
      </c>
      <c r="C216" s="3">
        <v>0</v>
      </c>
      <c r="D216" s="3">
        <v>3</v>
      </c>
      <c r="E216" s="3">
        <v>0</v>
      </c>
      <c r="F216" s="3">
        <v>0</v>
      </c>
      <c r="G216" s="3">
        <v>0</v>
      </c>
      <c r="H216" s="3">
        <v>3</v>
      </c>
      <c r="I216" s="3">
        <v>0</v>
      </c>
      <c r="J216" s="3">
        <v>0</v>
      </c>
      <c r="K216" s="3">
        <v>0</v>
      </c>
      <c r="L216" s="3">
        <v>3</v>
      </c>
      <c r="M216" s="3">
        <v>0</v>
      </c>
      <c r="N216" s="3">
        <v>0</v>
      </c>
      <c r="O216" s="3">
        <v>0</v>
      </c>
      <c r="P216" s="3">
        <v>3</v>
      </c>
      <c r="Q216" s="3">
        <v>0</v>
      </c>
      <c r="R216" s="3">
        <v>0</v>
      </c>
      <c r="S216" s="3">
        <v>0</v>
      </c>
      <c r="T216" s="3">
        <v>3</v>
      </c>
      <c r="U216" s="3">
        <v>0</v>
      </c>
      <c r="V216" s="3">
        <v>0</v>
      </c>
      <c r="W216" s="3">
        <v>0</v>
      </c>
      <c r="X216" s="3">
        <v>3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3</v>
      </c>
    </row>
    <row r="217" spans="1:31" x14ac:dyDescent="0.2">
      <c r="A217" s="2">
        <v>40028</v>
      </c>
      <c r="B217" s="3">
        <v>0</v>
      </c>
      <c r="C217" s="3">
        <v>3</v>
      </c>
      <c r="D217" s="3">
        <v>3</v>
      </c>
      <c r="E217" s="3">
        <v>0</v>
      </c>
      <c r="F217" s="3">
        <v>0</v>
      </c>
      <c r="G217" s="3">
        <v>3</v>
      </c>
      <c r="H217" s="3">
        <v>3</v>
      </c>
      <c r="I217" s="3">
        <v>3</v>
      </c>
      <c r="J217" s="3">
        <v>0</v>
      </c>
      <c r="K217" s="3">
        <v>3</v>
      </c>
      <c r="L217" s="3">
        <v>5</v>
      </c>
      <c r="M217" s="3">
        <v>0</v>
      </c>
      <c r="N217" s="3">
        <v>0</v>
      </c>
      <c r="O217" s="3">
        <v>3</v>
      </c>
      <c r="P217" s="3">
        <v>3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5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 t="s">
        <v>9</v>
      </c>
      <c r="P219" s="3" t="s">
        <v>9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 t="s">
        <v>12</v>
      </c>
      <c r="L221" s="3" t="s">
        <v>12</v>
      </c>
      <c r="M221" s="3" t="s">
        <v>12</v>
      </c>
      <c r="N221" s="3" t="s">
        <v>12</v>
      </c>
      <c r="O221" s="3">
        <v>3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3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10</v>
      </c>
      <c r="R240" s="3">
        <v>5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10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 t="s">
        <v>13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3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3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 t="s">
        <v>10</v>
      </c>
      <c r="T259" s="3" t="s">
        <v>10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 t="s">
        <v>10</v>
      </c>
      <c r="Y260" s="3" t="s">
        <v>10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 t="s">
        <v>10</v>
      </c>
      <c r="C261" s="3" t="s">
        <v>10</v>
      </c>
      <c r="D261" s="3" t="s">
        <v>10</v>
      </c>
      <c r="E261" s="3" t="s">
        <v>10</v>
      </c>
      <c r="F261" s="3" t="s">
        <v>10</v>
      </c>
      <c r="G261" s="3" t="s">
        <v>10</v>
      </c>
      <c r="H261" s="3" t="s">
        <v>10</v>
      </c>
      <c r="I261" s="3" t="s">
        <v>10</v>
      </c>
      <c r="J261" s="3" t="s">
        <v>10</v>
      </c>
      <c r="K261" s="3">
        <v>0</v>
      </c>
      <c r="L261" s="3">
        <v>0</v>
      </c>
      <c r="M261" s="3">
        <v>0</v>
      </c>
      <c r="N261" s="3">
        <v>0</v>
      </c>
      <c r="O261" s="3" t="s">
        <v>9</v>
      </c>
      <c r="P261" s="3" t="s">
        <v>9</v>
      </c>
      <c r="Q261" s="3" t="s">
        <v>9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 t="str">
        <f>"F"</f>
        <v>F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3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3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3</v>
      </c>
      <c r="O271" s="3">
        <v>3</v>
      </c>
      <c r="P271" s="3">
        <v>0</v>
      </c>
      <c r="Q271" s="3">
        <v>5</v>
      </c>
      <c r="R271" s="3">
        <v>5</v>
      </c>
      <c r="S271" s="3">
        <v>0</v>
      </c>
      <c r="T271" s="3">
        <v>0</v>
      </c>
      <c r="U271" s="3">
        <v>3</v>
      </c>
      <c r="V271" s="3">
        <v>8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8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8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8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3</v>
      </c>
      <c r="W277" s="3">
        <v>3</v>
      </c>
      <c r="X277" s="3">
        <v>13</v>
      </c>
      <c r="Y277" s="3">
        <v>63</v>
      </c>
      <c r="Z277" s="4">
        <v>3</v>
      </c>
      <c r="AA277" s="4">
        <v>0</v>
      </c>
      <c r="AB277" s="4">
        <v>0</v>
      </c>
      <c r="AC277" s="4">
        <v>0</v>
      </c>
      <c r="AD277" s="4">
        <v>0</v>
      </c>
      <c r="AE277" s="4">
        <v>63</v>
      </c>
    </row>
    <row r="278" spans="1:31" x14ac:dyDescent="0.2">
      <c r="A278" s="2">
        <v>40089</v>
      </c>
      <c r="B278" s="3">
        <v>26</v>
      </c>
      <c r="C278" s="3">
        <v>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3</v>
      </c>
      <c r="AA278" s="4">
        <v>0</v>
      </c>
      <c r="AB278" s="4">
        <v>0</v>
      </c>
      <c r="AC278" s="4">
        <v>0</v>
      </c>
      <c r="AD278" s="4">
        <v>0</v>
      </c>
      <c r="AE278" s="4">
        <v>26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 t="s">
        <v>8</v>
      </c>
      <c r="P286" s="3" t="s">
        <v>8</v>
      </c>
      <c r="Q286" s="3" t="s">
        <v>8</v>
      </c>
      <c r="R286" s="3" t="s">
        <v>8</v>
      </c>
      <c r="S286" s="3" t="s">
        <v>8</v>
      </c>
      <c r="T286" s="3" t="s">
        <v>8</v>
      </c>
      <c r="U286" s="3" t="s">
        <v>8</v>
      </c>
      <c r="V286" s="3" t="s">
        <v>8</v>
      </c>
      <c r="W286" s="3" t="s">
        <v>8</v>
      </c>
      <c r="X286" s="3" t="s">
        <v>8</v>
      </c>
      <c r="Y286" s="3" t="s">
        <v>8</v>
      </c>
      <c r="Z286" s="4" t="str">
        <f>"D"</f>
        <v>D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3" t="s">
        <v>8</v>
      </c>
      <c r="H287" s="3" t="s">
        <v>8</v>
      </c>
      <c r="I287" s="3" t="s">
        <v>8</v>
      </c>
      <c r="J287" s="3" t="s">
        <v>8</v>
      </c>
      <c r="K287" s="3" t="s">
        <v>9</v>
      </c>
      <c r="L287" s="3" t="s">
        <v>9</v>
      </c>
      <c r="M287" s="3" t="s">
        <v>9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 t="str">
        <f>"D"</f>
        <v>D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 t="s">
        <v>9</v>
      </c>
      <c r="P289" s="3" t="s">
        <v>9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29</v>
      </c>
      <c r="N301" s="3">
        <v>39</v>
      </c>
      <c r="O301" s="3">
        <v>34</v>
      </c>
      <c r="P301" s="3">
        <v>24</v>
      </c>
      <c r="Q301" s="3">
        <v>26</v>
      </c>
      <c r="R301" s="3">
        <v>8</v>
      </c>
      <c r="S301" s="3">
        <v>3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8</v>
      </c>
      <c r="AA301" s="4">
        <v>0</v>
      </c>
      <c r="AB301" s="4">
        <v>0</v>
      </c>
      <c r="AC301" s="4">
        <v>0</v>
      </c>
      <c r="AD301" s="4">
        <v>0</v>
      </c>
      <c r="AE301" s="4">
        <v>39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21</v>
      </c>
      <c r="M302" s="3">
        <v>134</v>
      </c>
      <c r="N302" s="3">
        <v>115</v>
      </c>
      <c r="O302" s="3">
        <v>71</v>
      </c>
      <c r="P302" s="3">
        <v>52</v>
      </c>
      <c r="Q302" s="3">
        <v>42</v>
      </c>
      <c r="R302" s="3">
        <v>21</v>
      </c>
      <c r="S302" s="3">
        <v>5</v>
      </c>
      <c r="T302" s="3">
        <v>3</v>
      </c>
      <c r="U302" s="3">
        <v>3</v>
      </c>
      <c r="V302" s="3">
        <v>0</v>
      </c>
      <c r="W302" s="3">
        <v>0</v>
      </c>
      <c r="X302" s="3">
        <v>0</v>
      </c>
      <c r="Y302" s="3">
        <v>0</v>
      </c>
      <c r="Z302" s="4">
        <v>18</v>
      </c>
      <c r="AA302" s="4">
        <v>0</v>
      </c>
      <c r="AB302" s="4">
        <v>0</v>
      </c>
      <c r="AC302" s="4">
        <v>0</v>
      </c>
      <c r="AD302" s="4">
        <v>0</v>
      </c>
      <c r="AE302" s="4">
        <v>134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13</v>
      </c>
      <c r="M303" s="3">
        <v>68</v>
      </c>
      <c r="N303" s="3">
        <v>31</v>
      </c>
      <c r="O303" s="3">
        <v>18</v>
      </c>
      <c r="P303" s="3">
        <v>5</v>
      </c>
      <c r="Q303" s="3">
        <v>3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5</v>
      </c>
      <c r="AA303" s="4">
        <v>0</v>
      </c>
      <c r="AB303" s="4">
        <v>0</v>
      </c>
      <c r="AC303" s="4">
        <v>0</v>
      </c>
      <c r="AD303" s="4">
        <v>0</v>
      </c>
      <c r="AE303" s="4">
        <v>68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8</v>
      </c>
      <c r="N305" s="3">
        <v>10</v>
      </c>
      <c r="O305" s="3">
        <v>3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10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3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3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5</v>
      </c>
      <c r="O312" s="3">
        <v>3</v>
      </c>
      <c r="P312" s="3">
        <v>5</v>
      </c>
      <c r="Q312" s="3">
        <v>5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5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47</v>
      </c>
      <c r="O313" s="3">
        <v>21</v>
      </c>
      <c r="P313" s="3">
        <v>3</v>
      </c>
      <c r="Q313" s="3">
        <v>0</v>
      </c>
      <c r="R313" s="3">
        <v>5</v>
      </c>
      <c r="S313" s="3">
        <v>5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3</v>
      </c>
      <c r="AA313" s="4">
        <v>0</v>
      </c>
      <c r="AB313" s="4">
        <v>0</v>
      </c>
      <c r="AC313" s="4">
        <v>0</v>
      </c>
      <c r="AD313" s="4">
        <v>0</v>
      </c>
      <c r="AE313" s="4">
        <v>47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8</v>
      </c>
      <c r="O314" s="3">
        <v>0</v>
      </c>
      <c r="P314" s="3">
        <v>0</v>
      </c>
      <c r="Q314" s="3">
        <v>3</v>
      </c>
      <c r="R314" s="3">
        <v>3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8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9</v>
      </c>
      <c r="P317" s="3" t="s">
        <v>9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5</v>
      </c>
      <c r="N326" s="3">
        <v>5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10</v>
      </c>
      <c r="W326" s="3">
        <v>8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10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21</v>
      </c>
      <c r="O328" s="3">
        <v>21</v>
      </c>
      <c r="P328" s="3">
        <v>8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3</v>
      </c>
      <c r="AA328" s="4">
        <v>0</v>
      </c>
      <c r="AB328" s="4">
        <v>0</v>
      </c>
      <c r="AC328" s="4">
        <v>0</v>
      </c>
      <c r="AD328" s="4">
        <v>0</v>
      </c>
      <c r="AE328" s="4">
        <v>21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8</v>
      </c>
      <c r="N330" s="3">
        <v>18</v>
      </c>
      <c r="O330" s="3">
        <v>10</v>
      </c>
      <c r="P330" s="3">
        <v>8</v>
      </c>
      <c r="Q330" s="3">
        <v>3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3</v>
      </c>
      <c r="AA330" s="4">
        <v>0</v>
      </c>
      <c r="AB330" s="4">
        <v>0</v>
      </c>
      <c r="AC330" s="4">
        <v>0</v>
      </c>
      <c r="AD330" s="4">
        <v>0</v>
      </c>
      <c r="AE330" s="4">
        <v>18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3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29</v>
      </c>
      <c r="M332" s="3">
        <v>13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3</v>
      </c>
      <c r="AA332" s="4">
        <v>0</v>
      </c>
      <c r="AB332" s="4">
        <v>0</v>
      </c>
      <c r="AC332" s="4">
        <v>0</v>
      </c>
      <c r="AD332" s="4">
        <v>0</v>
      </c>
      <c r="AE332" s="4">
        <v>29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18</v>
      </c>
      <c r="N333" s="3">
        <v>39</v>
      </c>
      <c r="O333" s="3">
        <v>16</v>
      </c>
      <c r="P333" s="3">
        <v>24</v>
      </c>
      <c r="Q333" s="3">
        <v>21</v>
      </c>
      <c r="R333" s="3">
        <v>5</v>
      </c>
      <c r="S333" s="3">
        <v>5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5</v>
      </c>
      <c r="AA333" s="4">
        <v>0</v>
      </c>
      <c r="AB333" s="4">
        <v>0</v>
      </c>
      <c r="AC333" s="4">
        <v>0</v>
      </c>
      <c r="AD333" s="4">
        <v>0</v>
      </c>
      <c r="AE333" s="4">
        <v>39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105</v>
      </c>
      <c r="N334" s="3">
        <v>84</v>
      </c>
      <c r="O334" s="3">
        <v>47</v>
      </c>
      <c r="P334" s="3">
        <v>13</v>
      </c>
      <c r="Q334" s="3">
        <v>26</v>
      </c>
      <c r="R334" s="3">
        <v>16</v>
      </c>
      <c r="S334" s="3">
        <v>5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13</v>
      </c>
      <c r="AA334" s="4">
        <v>0</v>
      </c>
      <c r="AB334" s="4">
        <v>0</v>
      </c>
      <c r="AC334" s="4">
        <v>0</v>
      </c>
      <c r="AD334" s="4">
        <v>0</v>
      </c>
      <c r="AE334" s="4">
        <v>105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21</v>
      </c>
      <c r="M335" s="3">
        <v>31</v>
      </c>
      <c r="N335" s="3">
        <v>13</v>
      </c>
      <c r="O335" s="3">
        <v>13</v>
      </c>
      <c r="P335" s="3">
        <v>26</v>
      </c>
      <c r="Q335" s="3">
        <v>5</v>
      </c>
      <c r="R335" s="3">
        <v>5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5</v>
      </c>
      <c r="AA335" s="4">
        <v>0</v>
      </c>
      <c r="AB335" s="4">
        <v>0</v>
      </c>
      <c r="AC335" s="4">
        <v>0</v>
      </c>
      <c r="AD335" s="4">
        <v>0</v>
      </c>
      <c r="AE335" s="4">
        <v>31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3</v>
      </c>
      <c r="M336" s="3">
        <v>18</v>
      </c>
      <c r="N336" s="3">
        <v>5</v>
      </c>
      <c r="O336" s="3">
        <v>0</v>
      </c>
      <c r="P336" s="3">
        <v>5</v>
      </c>
      <c r="Q336" s="3">
        <v>0</v>
      </c>
      <c r="R336" s="3">
        <v>3</v>
      </c>
      <c r="S336" s="3">
        <v>3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3</v>
      </c>
      <c r="AA336" s="4">
        <v>0</v>
      </c>
      <c r="AB336" s="4">
        <v>0</v>
      </c>
      <c r="AC336" s="4">
        <v>0</v>
      </c>
      <c r="AD336" s="4">
        <v>0</v>
      </c>
      <c r="AE336" s="4">
        <v>18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8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8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3</v>
      </c>
      <c r="M338" s="3">
        <v>29</v>
      </c>
      <c r="N338" s="3">
        <v>3</v>
      </c>
      <c r="O338" s="3">
        <v>0</v>
      </c>
      <c r="P338" s="3">
        <v>18</v>
      </c>
      <c r="Q338" s="3">
        <v>21</v>
      </c>
      <c r="R338" s="3">
        <v>10</v>
      </c>
      <c r="S338" s="3">
        <v>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3</v>
      </c>
      <c r="AA338" s="4">
        <v>0</v>
      </c>
      <c r="AB338" s="4">
        <v>0</v>
      </c>
      <c r="AC338" s="4">
        <v>0</v>
      </c>
      <c r="AD338" s="4">
        <v>0</v>
      </c>
      <c r="AE338" s="4">
        <v>29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13</v>
      </c>
      <c r="M339" s="3">
        <v>24</v>
      </c>
      <c r="N339" s="3">
        <v>0</v>
      </c>
      <c r="O339" s="3">
        <v>3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3</v>
      </c>
      <c r="AA339" s="4">
        <v>0</v>
      </c>
      <c r="AB339" s="4">
        <v>0</v>
      </c>
      <c r="AC339" s="4">
        <v>0</v>
      </c>
      <c r="AD339" s="4">
        <v>0</v>
      </c>
      <c r="AE339" s="4">
        <v>24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107</v>
      </c>
      <c r="N340" s="3">
        <v>37</v>
      </c>
      <c r="O340" s="3">
        <v>16</v>
      </c>
      <c r="P340" s="3">
        <v>5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8</v>
      </c>
      <c r="AA340" s="4">
        <v>0</v>
      </c>
      <c r="AB340" s="4">
        <v>0</v>
      </c>
      <c r="AC340" s="4">
        <v>0</v>
      </c>
      <c r="AD340" s="4">
        <v>0</v>
      </c>
      <c r="AE340" s="4">
        <v>107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3</v>
      </c>
      <c r="M342" s="3">
        <v>63</v>
      </c>
      <c r="N342" s="3">
        <v>5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63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50</v>
      </c>
      <c r="N344" s="3">
        <v>24</v>
      </c>
      <c r="O344" s="3">
        <v>8</v>
      </c>
      <c r="P344" s="3">
        <v>3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50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8</v>
      </c>
      <c r="M345" s="3">
        <v>47</v>
      </c>
      <c r="N345" s="3">
        <v>10</v>
      </c>
      <c r="O345" s="3">
        <v>3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47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3</v>
      </c>
      <c r="N346" s="3">
        <v>29</v>
      </c>
      <c r="O346" s="3">
        <v>37</v>
      </c>
      <c r="P346" s="3">
        <v>39</v>
      </c>
      <c r="Q346" s="3">
        <v>39</v>
      </c>
      <c r="R346" s="3">
        <v>21</v>
      </c>
      <c r="S346" s="3">
        <v>5</v>
      </c>
      <c r="T346" s="3">
        <v>3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8</v>
      </c>
      <c r="AA346" s="4">
        <v>0</v>
      </c>
      <c r="AB346" s="4">
        <v>0</v>
      </c>
      <c r="AC346" s="4">
        <v>0</v>
      </c>
      <c r="AD346" s="4">
        <v>0</v>
      </c>
      <c r="AE346" s="4">
        <v>39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5</v>
      </c>
      <c r="M348" s="3">
        <v>128</v>
      </c>
      <c r="N348" s="3">
        <v>100</v>
      </c>
      <c r="O348" s="3">
        <v>10</v>
      </c>
      <c r="P348" s="3">
        <v>18</v>
      </c>
      <c r="Q348" s="3">
        <v>3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10</v>
      </c>
      <c r="AA348" s="4">
        <v>0</v>
      </c>
      <c r="AB348" s="4">
        <v>0</v>
      </c>
      <c r="AC348" s="4">
        <v>0</v>
      </c>
      <c r="AD348" s="4">
        <v>0</v>
      </c>
      <c r="AE348" s="4">
        <v>128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13</v>
      </c>
      <c r="N349" s="3">
        <v>34</v>
      </c>
      <c r="O349" s="3">
        <v>13</v>
      </c>
      <c r="P349" s="3">
        <v>0</v>
      </c>
      <c r="Q349" s="3">
        <v>3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3</v>
      </c>
      <c r="AA349" s="4">
        <v>0</v>
      </c>
      <c r="AB349" s="4">
        <v>0</v>
      </c>
      <c r="AC349" s="4">
        <v>0</v>
      </c>
      <c r="AD349" s="4">
        <v>0</v>
      </c>
      <c r="AE349" s="4">
        <v>34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52</v>
      </c>
      <c r="N350" s="3">
        <v>29</v>
      </c>
      <c r="O350" s="3">
        <v>3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52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18</v>
      </c>
      <c r="M351" s="3">
        <v>24</v>
      </c>
      <c r="N351" s="3">
        <v>18</v>
      </c>
      <c r="O351" s="3">
        <v>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3</v>
      </c>
      <c r="AA351" s="4">
        <v>0</v>
      </c>
      <c r="AB351" s="4">
        <v>0</v>
      </c>
      <c r="AC351" s="4">
        <v>0</v>
      </c>
      <c r="AD351" s="4">
        <v>0</v>
      </c>
      <c r="AE351" s="4">
        <v>24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3</v>
      </c>
      <c r="M352" s="3">
        <v>55</v>
      </c>
      <c r="N352" s="3">
        <v>42</v>
      </c>
      <c r="O352" s="3" t="s">
        <v>9</v>
      </c>
      <c r="P352" s="3" t="s">
        <v>9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5</v>
      </c>
      <c r="AA352" s="4">
        <v>0</v>
      </c>
      <c r="AB352" s="4">
        <v>0</v>
      </c>
      <c r="AC352" s="4">
        <v>0</v>
      </c>
      <c r="AD352" s="4">
        <v>0</v>
      </c>
      <c r="AE352" s="4">
        <v>55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5</v>
      </c>
      <c r="N353" s="3">
        <v>10</v>
      </c>
      <c r="O353" s="3">
        <v>8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10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8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8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10</v>
      </c>
      <c r="Q358" s="3">
        <v>3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10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3</v>
      </c>
      <c r="M361" s="3">
        <v>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3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5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5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14</v>
      </c>
      <c r="B369" s="6">
        <f>COUNTIF(B3:Y367,"D")</f>
        <v>83</v>
      </c>
      <c r="C369" s="6" t="s">
        <v>15</v>
      </c>
      <c r="D369" s="6">
        <f>COUNTIF(B3:Y367,"F")</f>
        <v>85</v>
      </c>
      <c r="E369" s="6" t="s">
        <v>16</v>
      </c>
      <c r="F369" s="6">
        <f>COUNTIF(B3:Y367,"A")</f>
        <v>4</v>
      </c>
      <c r="G369" s="6" t="s">
        <v>17</v>
      </c>
      <c r="H369" s="6">
        <f>COUNTIF(B3:Y367,"C")</f>
        <v>35</v>
      </c>
    </row>
    <row r="371" spans="1:8" x14ac:dyDescent="0.2">
      <c r="A371" s="7" t="s">
        <v>18</v>
      </c>
      <c r="B371" s="7" t="s">
        <v>19</v>
      </c>
      <c r="C371" s="7" t="s">
        <v>20</v>
      </c>
      <c r="D371" s="7" t="s">
        <v>21</v>
      </c>
      <c r="E371" s="7" t="s">
        <v>22</v>
      </c>
      <c r="F371" s="7" t="s">
        <v>3</v>
      </c>
      <c r="G371" s="7" t="s">
        <v>4</v>
      </c>
    </row>
    <row r="372" spans="1:8" x14ac:dyDescent="0.2">
      <c r="A372" s="7"/>
      <c r="B372" s="7" t="s">
        <v>23</v>
      </c>
      <c r="C372" s="7" t="s">
        <v>24</v>
      </c>
      <c r="D372" s="7" t="s">
        <v>23</v>
      </c>
      <c r="E372" s="7"/>
      <c r="F372" s="7" t="s">
        <v>25</v>
      </c>
      <c r="G372" s="7" t="s">
        <v>26</v>
      </c>
    </row>
    <row r="373" spans="1:8" x14ac:dyDescent="0.2">
      <c r="A373" s="7" t="s">
        <v>27</v>
      </c>
      <c r="B373" s="7" t="e">
        <f>GEOMEAN(Z3:Z367)</f>
        <v>#NUM!</v>
      </c>
      <c r="C373" s="7">
        <v>424</v>
      </c>
      <c r="D373" s="7">
        <v>29</v>
      </c>
      <c r="E373" s="7">
        <v>8551</v>
      </c>
      <c r="F373" s="7">
        <v>0</v>
      </c>
      <c r="G373" s="7">
        <v>0</v>
      </c>
    </row>
    <row r="375" spans="1:8" x14ac:dyDescent="0.2">
      <c r="A375" s="3" t="s">
        <v>28</v>
      </c>
      <c r="B375" s="3" t="s">
        <v>29</v>
      </c>
      <c r="C375" s="3" t="s">
        <v>30</v>
      </c>
      <c r="D375" s="3" t="s">
        <v>31</v>
      </c>
      <c r="E375" s="3" t="s">
        <v>32</v>
      </c>
      <c r="F375" s="3" t="s">
        <v>32</v>
      </c>
      <c r="G375" s="3" t="s">
        <v>32</v>
      </c>
    </row>
    <row r="376" spans="1:8" x14ac:dyDescent="0.2">
      <c r="A376" s="3" t="s">
        <v>33</v>
      </c>
      <c r="B376" s="3" t="s">
        <v>23</v>
      </c>
      <c r="C376" s="3" t="s">
        <v>23</v>
      </c>
      <c r="D376" s="3" t="s">
        <v>23</v>
      </c>
      <c r="E376" s="3" t="s">
        <v>34</v>
      </c>
      <c r="F376" s="3" t="s">
        <v>3</v>
      </c>
      <c r="G376" s="3" t="s">
        <v>4</v>
      </c>
    </row>
    <row r="377" spans="1:8" x14ac:dyDescent="0.2">
      <c r="A377" s="6">
        <f>ROUND(STDEV(B3:Y367),2)</f>
        <v>7.19</v>
      </c>
      <c r="B377" s="6">
        <f>ROUND(AVERAGE(B3:Y367),2)</f>
        <v>0.73</v>
      </c>
      <c r="C377" s="6">
        <v>0</v>
      </c>
      <c r="D377" s="6">
        <v>0</v>
      </c>
      <c r="E377" s="6">
        <v>97.61</v>
      </c>
      <c r="F377" s="6">
        <v>0.01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Mainstation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2025-02-02T06:54:16Z</dcterms:created>
  <dcterms:modified xsi:type="dcterms:W3CDTF">2025-02-02T06:54:16Z</dcterms:modified>
</cp:coreProperties>
</file>