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Mi documents\"/>
    </mc:Choice>
  </mc:AlternateContent>
  <xr:revisionPtr revIDLastSave="0" documentId="13_ncr:1_{F10B0DA0-0599-4D1F-A15E-00BC6DFC9D59}" xr6:coauthVersionLast="47" xr6:coauthVersionMax="47" xr10:uidLastSave="{00000000-0000-0000-0000-000000000000}"/>
  <bookViews>
    <workbookView xWindow="-120" yWindow="-120" windowWidth="20730" windowHeight="11310" firstSheet="1" activeTab="4" xr2:uid="{D4192F0D-9B63-40AF-9CE3-12284D8279B6}"/>
  </bookViews>
  <sheets>
    <sheet name="Debate Data" sheetId="3" r:id="rId1"/>
    <sheet name="Sheet1" sheetId="6" r:id="rId2"/>
    <sheet name="PIVOT" sheetId="2" r:id="rId3"/>
    <sheet name="DASHBOARD" sheetId="5" r:id="rId4"/>
    <sheet name="Cash Gifts" sheetId="4" r:id="rId5"/>
    <sheet name="PAMi Debate " sheetId="1" r:id="rId6"/>
  </sheets>
  <calcPr calcId="181029"/>
  <pivotCaches>
    <pivotCache cacheId="14" r:id="rId7"/>
    <pivotCache cacheId="1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4" i="1"/>
  <c r="H4" i="1"/>
</calcChain>
</file>

<file path=xl/sharedStrings.xml><?xml version="1.0" encoding="utf-8"?>
<sst xmlns="http://schemas.openxmlformats.org/spreadsheetml/2006/main" count="385" uniqueCount="79">
  <si>
    <t>DATE</t>
  </si>
  <si>
    <t>CATEGORY</t>
  </si>
  <si>
    <t>SUB-CATEGORY</t>
  </si>
  <si>
    <t>AMOUNT</t>
  </si>
  <si>
    <t>PAMENT METHOD</t>
  </si>
  <si>
    <t>NOTES</t>
  </si>
  <si>
    <t>Expenses</t>
  </si>
  <si>
    <t>Venue Set-up</t>
  </si>
  <si>
    <t>Donation</t>
  </si>
  <si>
    <t>Refreshment</t>
  </si>
  <si>
    <t>Awards</t>
  </si>
  <si>
    <t>Logistics</t>
  </si>
  <si>
    <t>Bank Transfer</t>
  </si>
  <si>
    <t>Decorator</t>
  </si>
  <si>
    <t>Sound &amp; Microphones</t>
  </si>
  <si>
    <t>Projector</t>
  </si>
  <si>
    <t>Generator</t>
  </si>
  <si>
    <t>Snacks</t>
  </si>
  <si>
    <t>Drinks</t>
  </si>
  <si>
    <t>Printings</t>
  </si>
  <si>
    <t>Cash prizes</t>
  </si>
  <si>
    <t>Income</t>
  </si>
  <si>
    <t>B.O.T PAM-i</t>
  </si>
  <si>
    <t>ED PAM-i</t>
  </si>
  <si>
    <t>Baale Olowora</t>
  </si>
  <si>
    <t>Alesh Motors</t>
  </si>
  <si>
    <t>Chairman PAM-i</t>
  </si>
  <si>
    <t>Transport, Petrol,etc.</t>
  </si>
  <si>
    <t>TOTAL EXPENSES</t>
  </si>
  <si>
    <t>TOTAL INCOME</t>
  </si>
  <si>
    <t>BALANCE DEFICIT</t>
  </si>
  <si>
    <t>Sum of AMOUNT</t>
  </si>
  <si>
    <t>Grand Total</t>
  </si>
  <si>
    <t>Column Labels</t>
  </si>
  <si>
    <t>Category</t>
  </si>
  <si>
    <t>SUB-CATEGORY AMOUNT</t>
  </si>
  <si>
    <t>DONOR NAME</t>
  </si>
  <si>
    <t>RECIPIENT NAME</t>
  </si>
  <si>
    <t>RECIPIENT STREET</t>
  </si>
  <si>
    <t>RECIPIENT POSITION</t>
  </si>
  <si>
    <t>PAYMENT METHOD</t>
  </si>
  <si>
    <t>Lamidi Nifemi</t>
  </si>
  <si>
    <t>Alh. Kareem Ogungbeye</t>
  </si>
  <si>
    <t>Winner</t>
  </si>
  <si>
    <t>Dr. Akeem Adeyemi</t>
  </si>
  <si>
    <t>Alabi Kudirat</t>
  </si>
  <si>
    <t>Kasunmu Aleshinloye</t>
  </si>
  <si>
    <t>1st Runner-Up</t>
  </si>
  <si>
    <t>Haruna Azeemah</t>
  </si>
  <si>
    <t>Awayewaserere</t>
  </si>
  <si>
    <t>2nd Runner-Up</t>
  </si>
  <si>
    <t>Olorunnife Ayomide</t>
  </si>
  <si>
    <t>Tade Close</t>
  </si>
  <si>
    <t>Contestant</t>
  </si>
  <si>
    <t>Annonymous</t>
  </si>
  <si>
    <t>Cash</t>
  </si>
  <si>
    <t>Barr. Ayeni Yemi</t>
  </si>
  <si>
    <t>Roseline Odogwu</t>
  </si>
  <si>
    <t>Fagba Crescent</t>
  </si>
  <si>
    <t>NUPAT Technologies</t>
  </si>
  <si>
    <t>Barr. Faruq Bakare</t>
  </si>
  <si>
    <t>Received</t>
  </si>
  <si>
    <t xml:space="preserve"> </t>
  </si>
  <si>
    <t>TOTAL PRIZE WON</t>
  </si>
  <si>
    <t>(Multiple Items)</t>
  </si>
  <si>
    <t>EXECUTION COSTS</t>
  </si>
  <si>
    <t>CASH DONORS</t>
  </si>
  <si>
    <t>BENEFICIARIES</t>
  </si>
  <si>
    <t>AMOUNTS</t>
  </si>
  <si>
    <t>Other Participants</t>
  </si>
  <si>
    <t>DONATED AMOUNT</t>
  </si>
  <si>
    <t>Row Labels</t>
  </si>
  <si>
    <t>Sum of DONATED AMOUNT</t>
  </si>
  <si>
    <t>(All)</t>
  </si>
  <si>
    <t>20-Apr</t>
  </si>
  <si>
    <t>25-Apr</t>
  </si>
  <si>
    <t>30-Apr</t>
  </si>
  <si>
    <t>1-May</t>
  </si>
  <si>
    <t>Mr Adekunle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</si>
</sst>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[$₦-46A]* #,##0.00_-;\-[$₦-46A]* #,##0.00_-;_-[$₦-46A]* &quot;-&quot;??_-;_-@_-"/>
    <numFmt numFmtId="165" formatCode="_-[$₦-46A]* #,##0_-;\-[$₦-46A]* #,##0_-;_-[$₦-46A]* &quot;-&quot;??_-;_-@_-"/>
    <numFmt numFmtId="166" formatCode="_-[$₦-46A]* #,##0_-;\-[$₦-46A]* #,##0_-;_-[$₦-46A]* &quot;-&quot;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2" fillId="3" borderId="0" xfId="0" applyFont="1" applyFill="1"/>
    <xf numFmtId="0" fontId="3" fillId="2" borderId="0" xfId="0" applyFont="1" applyFill="1"/>
    <xf numFmtId="164" fontId="3" fillId="2" borderId="0" xfId="0" applyNumberFormat="1" applyFont="1" applyFill="1"/>
    <xf numFmtId="164" fontId="2" fillId="3" borderId="0" xfId="0" applyNumberFormat="1" applyFont="1" applyFill="1"/>
    <xf numFmtId="0" fontId="3" fillId="4" borderId="0" xfId="0" applyFont="1" applyFill="1"/>
    <xf numFmtId="164" fontId="3" fillId="4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0" fontId="0" fillId="0" borderId="5" xfId="0" applyBorder="1"/>
    <xf numFmtId="0" fontId="0" fillId="0" borderId="6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165" fontId="0" fillId="0" borderId="0" xfId="0" applyNumberFormat="1"/>
    <xf numFmtId="166" fontId="0" fillId="0" borderId="6" xfId="0" applyNumberFormat="1" applyBorder="1"/>
    <xf numFmtId="0" fontId="0" fillId="0" borderId="6" xfId="0" pivotButton="1" applyBorder="1"/>
    <xf numFmtId="0" fontId="0" fillId="0" borderId="9" xfId="0" applyBorder="1"/>
    <xf numFmtId="166" fontId="0" fillId="0" borderId="7" xfId="0" applyNumberFormat="1" applyBorder="1"/>
    <xf numFmtId="166" fontId="0" fillId="0" borderId="11" xfId="0" applyNumberFormat="1" applyBorder="1"/>
    <xf numFmtId="0" fontId="0" fillId="0" borderId="6" xfId="0" applyNumberFormat="1" applyBorder="1"/>
    <xf numFmtId="165" fontId="2" fillId="0" borderId="0" xfId="0" applyNumberFormat="1" applyFont="1"/>
    <xf numFmtId="0" fontId="0" fillId="0" borderId="13" xfId="0" applyFont="1" applyBorder="1"/>
    <xf numFmtId="0" fontId="0" fillId="0" borderId="14" xfId="0" applyFont="1" applyBorder="1"/>
    <xf numFmtId="166" fontId="7" fillId="4" borderId="6" xfId="0" applyNumberFormat="1" applyFont="1" applyFill="1" applyBorder="1"/>
    <xf numFmtId="165" fontId="8" fillId="8" borderId="0" xfId="0" applyNumberFormat="1" applyFont="1" applyFill="1"/>
    <xf numFmtId="0" fontId="0" fillId="0" borderId="5" xfId="0" applyNumberFormat="1" applyBorder="1"/>
    <xf numFmtId="0" fontId="0" fillId="0" borderId="8" xfId="0" applyNumberFormat="1" applyBorder="1"/>
    <xf numFmtId="0" fontId="0" fillId="9" borderId="15" xfId="0" applyFont="1" applyFill="1" applyBorder="1"/>
    <xf numFmtId="0" fontId="6" fillId="0" borderId="16" xfId="0" applyFont="1" applyBorder="1"/>
    <xf numFmtId="0" fontId="0" fillId="0" borderId="15" xfId="0" applyFont="1" applyBorder="1"/>
    <xf numFmtId="165" fontId="6" fillId="0" borderId="16" xfId="0" applyNumberFormat="1" applyFont="1" applyBorder="1"/>
    <xf numFmtId="165" fontId="0" fillId="9" borderId="15" xfId="0" applyNumberFormat="1" applyFont="1" applyFill="1" applyBorder="1"/>
    <xf numFmtId="165" fontId="0" fillId="0" borderId="15" xfId="0" applyNumberFormat="1" applyFont="1" applyBorder="1"/>
    <xf numFmtId="0" fontId="5" fillId="6" borderId="17" xfId="0" applyFont="1" applyFill="1" applyBorder="1"/>
    <xf numFmtId="0" fontId="5" fillId="6" borderId="18" xfId="0" applyFont="1" applyFill="1" applyBorder="1"/>
    <xf numFmtId="0" fontId="5" fillId="6" borderId="19" xfId="0" applyFont="1" applyFill="1" applyBorder="1"/>
    <xf numFmtId="14" fontId="0" fillId="5" borderId="17" xfId="0" applyNumberFormat="1" applyFont="1" applyFill="1" applyBorder="1"/>
    <xf numFmtId="0" fontId="0" fillId="5" borderId="18" xfId="0" applyFont="1" applyFill="1" applyBorder="1"/>
    <xf numFmtId="0" fontId="0" fillId="5" borderId="19" xfId="0" applyFont="1" applyFill="1" applyBorder="1"/>
    <xf numFmtId="14" fontId="0" fillId="0" borderId="17" xfId="0" applyNumberFormat="1" applyFont="1" applyBorder="1"/>
    <xf numFmtId="0" fontId="0" fillId="0" borderId="18" xfId="0" applyFont="1" applyBorder="1"/>
    <xf numFmtId="0" fontId="0" fillId="0" borderId="19" xfId="0" applyFont="1" applyBorder="1"/>
    <xf numFmtId="14" fontId="0" fillId="0" borderId="12" xfId="0" applyNumberFormat="1" applyFont="1" applyBorder="1"/>
    <xf numFmtId="166" fontId="8" fillId="7" borderId="6" xfId="0" applyNumberFormat="1" applyFont="1" applyFill="1" applyBorder="1"/>
    <xf numFmtId="0" fontId="7" fillId="4" borderId="5" xfId="0" applyNumberFormat="1" applyFont="1" applyFill="1" applyBorder="1"/>
    <xf numFmtId="0" fontId="7" fillId="4" borderId="8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44" fontId="0" fillId="10" borderId="0" xfId="1" applyFont="1" applyFill="1"/>
    <xf numFmtId="0" fontId="0" fillId="10" borderId="0" xfId="0" applyFill="1"/>
    <xf numFmtId="0" fontId="0" fillId="0" borderId="1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10" xfId="0" applyNumberFormat="1" applyBorder="1"/>
    <xf numFmtId="0" fontId="0" fillId="0" borderId="0" xfId="0" applyAlignment="1">
      <alignment horizontal="left" indent="1"/>
    </xf>
    <xf numFmtId="16" fontId="0" fillId="0" borderId="0" xfId="0" applyNumberFormat="1" applyAlignment="1">
      <alignment horizontal="left"/>
    </xf>
    <xf numFmtId="16" fontId="0" fillId="0" borderId="1" xfId="0" applyNumberFormat="1" applyBorder="1" applyAlignment="1">
      <alignment horizontal="left"/>
    </xf>
    <xf numFmtId="16" fontId="0" fillId="0" borderId="4" xfId="0" applyNumberFormat="1" applyBorder="1" applyAlignment="1">
      <alignment horizontal="left"/>
    </xf>
    <xf numFmtId="16" fontId="0" fillId="0" borderId="7" xfId="0" applyNumberFormat="1" applyBorder="1" applyAlignment="1">
      <alignment horizontal="left"/>
    </xf>
  </cellXfs>
  <cellStyles count="2">
    <cellStyle name="Currency" xfId="1" builtinId="4"/>
    <cellStyle name="Normal" xfId="0" builtinId="0"/>
  </cellStyles>
  <dxfs count="161">
    <dxf>
      <numFmt numFmtId="166" formatCode="_-[$₦-46A]* #,##0_-;\-[$₦-46A]* #,##0_-;_-[$₦-46A]* &quot;-&quot;_-;_-@_-"/>
    </dxf>
    <dxf>
      <font>
        <b/>
      </font>
    </dxf>
    <dxf>
      <font>
        <color theme="0"/>
      </font>
    </dxf>
    <dxf>
      <font>
        <sz val="16"/>
      </font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numFmt numFmtId="166" formatCode="_-[$₦-46A]* #,##0_-;\-[$₦-46A]* #,##0_-;_-[$₦-46A]* &quot;-&quot;_-;_-@_-"/>
    </dxf>
    <dxf>
      <font>
        <b/>
      </font>
    </dxf>
    <dxf>
      <font>
        <color theme="0"/>
      </font>
    </dxf>
    <dxf>
      <font>
        <sz val="16"/>
      </font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numFmt numFmtId="166" formatCode="_-[$₦-46A]* #,##0_-;\-[$₦-46A]* #,##0_-;_-[$₦-46A]* &quot;-&quot;_-;_-@_-"/>
    </dxf>
    <dxf>
      <font>
        <b/>
      </font>
    </dxf>
    <dxf>
      <font>
        <color theme="0"/>
      </font>
    </dxf>
    <dxf>
      <font>
        <sz val="16"/>
      </font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numFmt numFmtId="166" formatCode="_-[$₦-46A]* #,##0_-;\-[$₦-46A]* #,##0_-;_-[$₦-46A]* &quot;-&quot;_-;_-@_-"/>
    </dxf>
    <dxf>
      <font>
        <b/>
      </font>
    </dxf>
    <dxf>
      <font>
        <color theme="0"/>
      </font>
    </dxf>
    <dxf>
      <font>
        <sz val="16"/>
      </font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numFmt numFmtId="166" formatCode="_-[$₦-46A]* #,##0_-;\-[$₦-46A]* #,##0_-;_-[$₦-46A]* &quot;-&quot;_-;_-@_-"/>
    </dxf>
    <dxf>
      <font>
        <b/>
      </font>
    </dxf>
    <dxf>
      <font>
        <color theme="0"/>
      </font>
    </dxf>
    <dxf>
      <font>
        <sz val="16"/>
      </font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numFmt numFmtId="166" formatCode="_-[$₦-46A]* #,##0_-;\-[$₦-46A]* #,##0_-;_-[$₦-46A]* &quot;-&quot;_-;_-@_-"/>
    </dxf>
    <dxf>
      <font>
        <b/>
      </font>
    </dxf>
    <dxf>
      <font>
        <color theme="0"/>
      </font>
    </dxf>
    <dxf>
      <font>
        <sz val="16"/>
      </font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numFmt numFmtId="166" formatCode="_-[$₦-46A]* #,##0_-;\-[$₦-46A]* #,##0_-;_-[$₦-46A]* &quot;-&quot;_-;_-@_-"/>
    </dxf>
    <dxf>
      <font>
        <b/>
      </font>
    </dxf>
    <dxf>
      <font>
        <color theme="0"/>
      </font>
    </dxf>
    <dxf>
      <font>
        <sz val="16"/>
      </font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numFmt numFmtId="166" formatCode="_-[$₦-46A]* #,##0_-;\-[$₦-46A]* #,##0_-;_-[$₦-46A]* &quot;-&quot;_-;_-@_-"/>
    </dxf>
    <dxf>
      <font>
        <b/>
      </font>
    </dxf>
    <dxf>
      <font>
        <color theme="0"/>
      </font>
    </dxf>
    <dxf>
      <font>
        <sz val="16"/>
      </font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numFmt numFmtId="166" formatCode="_-[$₦-46A]* #,##0_-;\-[$₦-46A]* #,##0_-;_-[$₦-46A]* &quot;-&quot;_-;_-@_-"/>
    </dxf>
    <dxf>
      <font>
        <b/>
      </font>
    </dxf>
    <dxf>
      <font>
        <color theme="0"/>
      </font>
    </dxf>
    <dxf>
      <font>
        <sz val="16"/>
      </font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numFmt numFmtId="166" formatCode="_-[$₦-46A]* #,##0_-;\-[$₦-46A]* #,##0_-;_-[$₦-46A]* &quot;-&quot;_-;_-@_-"/>
    </dxf>
    <dxf>
      <font>
        <b/>
      </font>
    </dxf>
    <dxf>
      <font>
        <color theme="0"/>
      </font>
    </dxf>
    <dxf>
      <font>
        <sz val="16"/>
      </font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numFmt numFmtId="166" formatCode="_-[$₦-46A]* #,##0_-;\-[$₦-46A]* #,##0_-;_-[$₦-46A]* &quot;-&quot;_-;_-@_-"/>
    </dxf>
    <dxf>
      <font>
        <b/>
      </font>
    </dxf>
    <dxf>
      <font>
        <color theme="0"/>
      </font>
    </dxf>
    <dxf>
      <font>
        <sz val="16"/>
      </font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numFmt numFmtId="166" formatCode="_-[$₦-46A]* #,##0_-;\-[$₦-46A]* #,##0_-;_-[$₦-46A]* &quot;-&quot;_-;_-@_-"/>
    </dxf>
    <dxf>
      <font>
        <b/>
      </font>
    </dxf>
    <dxf>
      <font>
        <color theme="0"/>
      </font>
    </dxf>
    <dxf>
      <font>
        <sz val="16"/>
      </font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numFmt numFmtId="166" formatCode="_-[$₦-46A]* #,##0_-;\-[$₦-46A]* #,##0_-;_-[$₦-46A]* &quot;-&quot;_-;_-@_-"/>
    </dxf>
    <dxf>
      <font>
        <b/>
      </font>
    </dxf>
    <dxf>
      <font>
        <color theme="0"/>
      </font>
    </dxf>
    <dxf>
      <font>
        <sz val="16"/>
      </font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numFmt numFmtId="166" formatCode="_-[$₦-46A]* #,##0_-;\-[$₦-46A]* #,##0_-;_-[$₦-46A]* &quot;-&quot;_-;_-@_-"/>
    </dxf>
    <dxf>
      <font>
        <b/>
      </font>
    </dxf>
    <dxf>
      <font>
        <color theme="0"/>
      </font>
    </dxf>
    <dxf>
      <font>
        <sz val="16"/>
      </font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numFmt numFmtId="165" formatCode="_-[$₦-46A]* #,##0_-;\-[$₦-46A]* #,##0_-;_-[$₦-46A]* &quot;-&quot;??_-;_-@_-"/>
    </dxf>
    <dxf>
      <font>
        <b/>
      </font>
    </dxf>
    <dxf>
      <font>
        <sz val="16"/>
      </font>
    </dxf>
    <dxf>
      <fill>
        <patternFill patternType="solid">
          <bgColor theme="9" tint="0.59999389629810485"/>
        </patternFill>
      </fill>
    </dxf>
    <dxf>
      <font>
        <b val="0"/>
      </font>
    </dxf>
    <dxf>
      <fill>
        <patternFill>
          <bgColor theme="9" tint="0.59999389629810485"/>
        </patternFill>
      </fill>
    </dxf>
    <dxf>
      <numFmt numFmtId="166" formatCode="_-[$₦-46A]* #,##0_-;\-[$₦-46A]* #,##0_-;_-[$₦-46A]* &quot;-&quot;_-;_-@_-"/>
    </dxf>
    <dxf>
      <font>
        <b/>
      </font>
    </dxf>
    <dxf>
      <font>
        <color theme="0"/>
      </font>
    </dxf>
    <dxf>
      <font>
        <sz val="16"/>
      </font>
    </dxf>
    <dxf>
      <fill>
        <patternFill patternType="solid">
          <bgColor theme="1"/>
        </patternFill>
      </fill>
    </dxf>
    <dxf>
      <fill>
        <patternFill>
          <bgColor theme="0"/>
        </patternFill>
      </fill>
    </dxf>
    <dxf>
      <font>
        <color theme="1"/>
      </font>
    </dxf>
    <dxf>
      <font>
        <b val="0"/>
      </font>
    </dxf>
    <dxf>
      <numFmt numFmtId="166" formatCode="_-[$₦-46A]* #,##0_-;\-[$₦-46A]* #,##0_-;_-[$₦-46A]* &quot;-&quot;_-;_-@_-"/>
    </dxf>
    <dxf>
      <numFmt numFmtId="166" formatCode="_-[$₦-46A]* #,##0_-;\-[$₦-46A]* #,##0_-;_-[$₦-46A]* &quot;-&quot;_-;_-@_-"/>
    </dxf>
    <dxf>
      <font>
        <b/>
      </font>
    </dxf>
    <dxf>
      <font>
        <color theme="0"/>
      </font>
    </dxf>
    <dxf>
      <font>
        <sz val="16"/>
      </font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numFmt numFmtId="166" formatCode="_-[$₦-46A]* #,##0_-;\-[$₦-46A]* #,##0_-;_-[$₦-46A]* &quot;-&quot;_-;_-@_-"/>
    </dxf>
    <dxf>
      <font>
        <b/>
      </font>
    </dxf>
    <dxf>
      <font>
        <color theme="0"/>
      </font>
    </dxf>
    <dxf>
      <font>
        <sz val="16"/>
      </font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numFmt numFmtId="166" formatCode="_-[$₦-46A]* #,##0_-;\-[$₦-46A]* #,##0_-;_-[$₦-46A]* &quot;-&quot;_-;_-@_-"/>
    </dxf>
    <dxf>
      <font>
        <b/>
      </font>
    </dxf>
    <dxf>
      <font>
        <color theme="0"/>
      </font>
    </dxf>
    <dxf>
      <font>
        <sz val="16"/>
      </font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numFmt numFmtId="165" formatCode="_-[$₦-46A]* #,##0_-;\-[$₦-46A]* #,##0_-;_-[$₦-46A]* &quot;-&quot;??_-;_-@_-"/>
    </dxf>
    <dxf>
      <font>
        <b/>
      </font>
    </dxf>
    <dxf>
      <font>
        <sz val="14"/>
      </font>
    </dxf>
    <dxf>
      <numFmt numFmtId="165" formatCode="_-[$₦-46A]* #,##0_-;\-[$₦-46A]* #,##0_-;_-[$₦-46A]* &quot;-&quot;??_-;_-@_-"/>
    </dxf>
    <dxf>
      <font>
        <b/>
      </font>
    </dxf>
    <dxf>
      <font>
        <sz val="14"/>
      </font>
    </dxf>
    <dxf>
      <numFmt numFmtId="165" formatCode="_-[$₦-46A]* #,##0_-;\-[$₦-46A]* #,##0_-;_-[$₦-46A]* &quot;-&quot;??_-;_-@_-"/>
    </dxf>
    <dxf>
      <font>
        <b/>
      </font>
    </dxf>
    <dxf>
      <font>
        <sz val="14"/>
      </font>
    </dxf>
    <dxf>
      <numFmt numFmtId="166" formatCode="_-[$₦-46A]* #,##0_-;\-[$₦-46A]* #,##0_-;_-[$₦-46A]* &quot;-&quot;_-;_-@_-"/>
    </dxf>
    <dxf>
      <font>
        <b/>
      </font>
    </dxf>
    <dxf>
      <font>
        <color theme="0"/>
      </font>
    </dxf>
    <dxf>
      <font>
        <sz val="16"/>
      </font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font>
        <sz val="14"/>
      </font>
    </dxf>
    <dxf>
      <font>
        <b/>
      </font>
    </dxf>
    <dxf>
      <numFmt numFmtId="165" formatCode="_-[$₦-46A]* #,##0_-;\-[$₦-46A]* #,##0_-;_-[$₦-46A]* &quot;-&quot;??_-;_-@_-"/>
    </dxf>
    <dxf>
      <numFmt numFmtId="166" formatCode="_-[$₦-46A]* #,##0_-;\-[$₦-46A]* #,##0_-;_-[$₦-46A]* &quot;-&quot;_-;_-@_-"/>
    </dxf>
    <dxf>
      <font>
        <b/>
      </font>
    </dxf>
    <dxf>
      <font>
        <color theme="0"/>
      </font>
    </dxf>
    <dxf>
      <font>
        <sz val="16"/>
      </font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font>
        <b val="0"/>
      </font>
    </dxf>
    <dxf>
      <font>
        <color theme="1"/>
      </font>
    </dxf>
    <dxf>
      <fill>
        <patternFill>
          <bgColor theme="0"/>
        </patternFill>
      </fill>
    </dxf>
    <dxf>
      <numFmt numFmtId="165" formatCode="_-[$₦-46A]* #,##0_-;\-[$₦-46A]* #,##0_-;_-[$₦-46A]* &quot;-&quot;??_-;_-@_-"/>
    </dxf>
    <dxf>
      <numFmt numFmtId="21" formatCode="d\-mmm"/>
    </dxf>
    <dxf>
      <fill>
        <patternFill>
          <bgColor theme="9" tint="0.59999389629810485"/>
        </patternFill>
      </fill>
    </dxf>
    <dxf>
      <font>
        <b val="0"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1"/>
        </patternFill>
      </fill>
    </dxf>
    <dxf>
      <font>
        <sz val="16"/>
      </font>
    </dxf>
    <dxf>
      <font>
        <color theme="0"/>
      </font>
    </dxf>
    <dxf>
      <font>
        <b/>
      </font>
    </dxf>
    <dxf>
      <font>
        <sz val="16"/>
      </font>
    </dxf>
    <dxf>
      <font>
        <b/>
      </font>
    </dxf>
    <dxf>
      <numFmt numFmtId="164" formatCode="_-[$₦-46A]* #,##0.00_-;\-[$₦-46A]* #,##0.00_-;_-[$₦-46A]* &quot;-&quot;??_-;_-@_-"/>
    </dxf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numFmt numFmtId="166" formatCode="_-[$₦-46A]* #,##0_-;\-[$₦-46A]* #,##0_-;_-[$₦-46A]* &quot;-&quot;_-;_-@_-"/>
    </dxf>
    <dxf>
      <numFmt numFmtId="166" formatCode="_-[$₦-46A]* #,##0_-;\-[$₦-46A]* #,##0_-;_-[$₦-46A]* &quot;-&quot;_-;_-@_-"/>
    </dxf>
    <dxf>
      <numFmt numFmtId="165" formatCode="_-[$₦-46A]* #,##0_-;\-[$₦-46A]* #,##0_-;_-[$₦-46A]* &quot;-&quot;??_-;_-@_-"/>
    </dxf>
  </dxfs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[PAM-i Debate Account.xlsx]PIVOT!PivotTable8</c:name>
    <c:fmtId val="10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</a:t>
            </a:r>
            <a:r>
              <a:rPr lang="en-US" baseline="0"/>
              <a:t> 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PIVOT!$F$15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PIVOT!$E$16:$E$20</c:f>
              <c:strCache>
                <c:ptCount val="4"/>
                <c:pt idx="0">
                  <c:v>20-Apr</c:v>
                </c:pt>
                <c:pt idx="1">
                  <c:v>25-Apr</c:v>
                </c:pt>
                <c:pt idx="2">
                  <c:v>30-Apr</c:v>
                </c:pt>
                <c:pt idx="3">
                  <c:v>1-May</c:v>
                </c:pt>
              </c:strCache>
            </c:strRef>
          </c:cat>
          <c:val>
            <c:numRef>
              <c:f>PIVOT!$F$16:$F$20</c:f>
              <c:numCache>
                <c:formatCode>General</c:formatCode>
                <c:ptCount val="4"/>
                <c:pt idx="0">
                  <c:v>40000</c:v>
                </c:pt>
                <c:pt idx="1">
                  <c:v>38000</c:v>
                </c:pt>
                <c:pt idx="2">
                  <c:v>818200</c:v>
                </c:pt>
                <c:pt idx="3">
                  <c:v>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B-45DF-9A54-233DB588F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[PAM-i Debate Account.xlsx]Cash Gifts!PivotTable11</c:name>
    <c:fmtId val="7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'Cash Gifts'!$N$44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'Cash Gifts'!$M$45:$M$49</c:f>
              <c:strCache>
                <c:ptCount val="4"/>
                <c:pt idx="0">
                  <c:v>1st Runner-Up</c:v>
                </c:pt>
                <c:pt idx="1">
                  <c:v>2nd Runner-Up</c:v>
                </c:pt>
                <c:pt idx="2">
                  <c:v>Other Participants</c:v>
                </c:pt>
                <c:pt idx="3">
                  <c:v>Winner</c:v>
                </c:pt>
              </c:strCache>
            </c:strRef>
          </c:cat>
          <c:val>
            <c:numRef>
              <c:f>'Cash Gifts'!$N$45:$N$49</c:f>
              <c:numCache>
                <c:formatCode>_-[$₦-46A]* #,##0_-;\-[$₦-46A]* #,##0_-;_-[$₦-46A]* "-"??_-;_-@_-</c:formatCode>
                <c:ptCount val="4"/>
                <c:pt idx="0">
                  <c:v>70000</c:v>
                </c:pt>
                <c:pt idx="1">
                  <c:v>60000</c:v>
                </c:pt>
                <c:pt idx="2">
                  <c:v>70000</c:v>
                </c:pt>
                <c:pt idx="3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2-4069-8659-D28DCC48C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86752"/>
        <c:axId val="604285088"/>
      </c:areaChart>
      <c:catAx>
        <c:axId val="60428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85088"/>
        <c:crosses val="autoZero"/>
        <c:auto val="1"/>
        <c:lblAlgn val="ctr"/>
        <c:lblOffset val="100"/>
        <c:noMultiLvlLbl val="0"/>
      </c:catAx>
      <c:valAx>
        <c:axId val="604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₦-46A]* #,##0_-;\-[$₦-46A]* #,##0_-;_-[$₦-46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8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[PAM-i Debate Account.xlsx]Cash Gifts!PivotTable12</c:name>
    <c:fmtId val="8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Gifts By Debaters' Streets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'Cash Gifts'!$N$54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'Cash Gifts'!$M$55:$M$60</c:f>
              <c:strCache>
                <c:ptCount val="5"/>
                <c:pt idx="0">
                  <c:v>Alh. Kareem Ogungbeye</c:v>
                </c:pt>
                <c:pt idx="1">
                  <c:v>Awayewaserere</c:v>
                </c:pt>
                <c:pt idx="2">
                  <c:v>Fagba Crescent</c:v>
                </c:pt>
                <c:pt idx="3">
                  <c:v>Kasunmu Aleshinloye</c:v>
                </c:pt>
                <c:pt idx="4">
                  <c:v>Tade Close</c:v>
                </c:pt>
              </c:strCache>
            </c:strRef>
          </c:cat>
          <c:val>
            <c:numRef>
              <c:f>'Cash Gifts'!$N$55:$N$60</c:f>
              <c:numCache>
                <c:formatCode>_-[$₦-46A]* #,##0_-;\-[$₦-46A]* #,##0_-;_-[$₦-46A]* "-"??_-;_-@_-</c:formatCode>
                <c:ptCount val="5"/>
                <c:pt idx="0">
                  <c:v>65000</c:v>
                </c:pt>
                <c:pt idx="1">
                  <c:v>60000</c:v>
                </c:pt>
                <c:pt idx="2">
                  <c:v>10000</c:v>
                </c:pt>
                <c:pt idx="3">
                  <c:v>70000</c:v>
                </c:pt>
                <c:pt idx="4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4-43DD-997A-DDC18B8C4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5563872"/>
        <c:axId val="1035570944"/>
        <c:axId val="0"/>
      </c:bar3DChart>
      <c:catAx>
        <c:axId val="103556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70944"/>
        <c:crosses val="autoZero"/>
        <c:auto val="1"/>
        <c:lblAlgn val="ctr"/>
        <c:lblOffset val="100"/>
        <c:noMultiLvlLbl val="0"/>
      </c:catAx>
      <c:valAx>
        <c:axId val="10355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₦-46A]* #,##0_-;\-[$₦-46A]* #,##0_-;_-[$₦-46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6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[PAM-i Debate Account.xlsx]PIVOT!PivotTable6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Total Money Spent</a:t>
            </a:r>
          </a:p>
        </c:rich>
      </c:tx>
      <c:layout>
        <c:manualLayout>
          <c:xMode val="edge"/>
          <c:yMode val="edge"/>
          <c:x val="0.26344444444444443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bg1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2048006724995163E-2"/>
          <c:y val="0.25981481481481483"/>
          <c:w val="0.89814811101928804"/>
          <c:h val="0.560041314280159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A3-4DB1-B3E9-202258B46A9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FA3-4DB1-B3E9-202258B46A9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A3-4DB1-B3E9-202258B46A99}"/>
              </c:ext>
            </c:extLst>
          </c:dPt>
          <c:cat>
            <c:strRef>
              <c:f>PIVOT!$F$4:$F$8</c:f>
              <c:strCache>
                <c:ptCount val="4"/>
                <c:pt idx="0">
                  <c:v>Awards</c:v>
                </c:pt>
                <c:pt idx="1">
                  <c:v>Logistics</c:v>
                </c:pt>
                <c:pt idx="2">
                  <c:v>Refreshment</c:v>
                </c:pt>
                <c:pt idx="3">
                  <c:v>Venue Set-up</c:v>
                </c:pt>
              </c:strCache>
            </c:strRef>
          </c:cat>
          <c:val>
            <c:numRef>
              <c:f>PIVOT!$G$4:$G$8</c:f>
              <c:numCache>
                <c:formatCode>General</c:formatCode>
                <c:ptCount val="4"/>
                <c:pt idx="0">
                  <c:v>150000</c:v>
                </c:pt>
                <c:pt idx="1">
                  <c:v>41000</c:v>
                </c:pt>
                <c:pt idx="2">
                  <c:v>110200</c:v>
                </c:pt>
                <c:pt idx="3">
                  <c:v>186000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3-4DB1-B3E9-202258B46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238400"/>
        <c:axId val="479232576"/>
      </c:barChart>
      <c:catAx>
        <c:axId val="47923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32576"/>
        <c:crosses val="autoZero"/>
        <c:auto val="1"/>
        <c:lblAlgn val="ctr"/>
        <c:lblOffset val="100"/>
        <c:noMultiLvlLbl val="0"/>
      </c:catAx>
      <c:valAx>
        <c:axId val="479232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923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[PAM-i Debate Account.xlsx]PIVOT!PivotTable2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bg1"/>
                </a:solidFill>
              </a:rPr>
              <a:t>Total Expenses &amp; Income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_-[$₦-46A]* #,##0_-;\-[$₦-46A]* #,##0_-;_-[$₦-46A]* &quot;-&quot;_-;_-@_-" sourceLinked="0"/>
          <c:spPr>
            <a:solidFill>
              <a:srgbClr val="70AD47">
                <a:lumMod val="40000"/>
                <a:lumOff val="6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540000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_-[$₦-46A]* #,##0_-;\-[$₦-46A]* #,##0_-;_-[$₦-46A]* &quot;-&quot;_-;_-@_-" sourceLinked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540000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245014245014179E-2"/>
              <c:y val="0"/>
            </c:manualLayout>
          </c:layout>
          <c:numFmt formatCode="_-[$₦-46A]* #,##0_-;\-[$₦-46A]* #,##0_-;_-[$₦-46A]* &quot;-&quot;_-;_-@_-" sourceLinked="0"/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txPr>
            <a:bodyPr rot="540000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PIVOT!$C$15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25-44EA-9751-20E2EFEB6642}"/>
              </c:ext>
            </c:extLst>
          </c:dPt>
          <c:dPt>
            <c:idx val="1"/>
            <c:bubble3D val="0"/>
            <c:explosion val="7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25-44EA-9751-20E2EFEB6642}"/>
              </c:ext>
            </c:extLst>
          </c:dPt>
          <c:dLbls>
            <c:dLbl>
              <c:idx val="0"/>
              <c:numFmt formatCode="_-[$₦-46A]* #,##0_-;\-[$₦-46A]* #,##0_-;_-[$₦-46A]* &quot;-&quot;_-;_-@_-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5400000" spcFirstLastPara="1" vertOverflow="clip" horzOverflow="clip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CC25-44EA-9751-20E2EFEB6642}"/>
                </c:ext>
              </c:extLst>
            </c:dLbl>
            <c:dLbl>
              <c:idx val="1"/>
              <c:layout>
                <c:manualLayout>
                  <c:x val="1.4245014245014179E-2"/>
                  <c:y val="0"/>
                </c:manualLayout>
              </c:layout>
              <c:numFmt formatCode="_-[$₦-46A]* #,##0_-;\-[$₦-46A]* #,##0_-;_-[$₦-46A]* &quot;-&quot;_-;_-@_-" sourceLinked="0"/>
              <c:spPr>
                <a:solidFill>
                  <a:srgbClr val="70AD47">
                    <a:lumMod val="40000"/>
                    <a:lumOff val="60000"/>
                  </a:srgbClr>
                </a:solidFill>
                <a:ln>
                  <a:noFill/>
                </a:ln>
                <a:effectLst/>
              </c:spPr>
              <c:txPr>
                <a:bodyPr rot="5400000" spcFirstLastPara="1" vertOverflow="clip" horzOverflow="clip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CC25-44EA-9751-20E2EFEB6642}"/>
                </c:ext>
              </c:extLst>
            </c:dLbl>
            <c:numFmt formatCode="_-[$₦-46A]* #,##0_-;\-[$₦-46A]* #,##0_-;_-[$₦-46A]* &quot;-&quot;_-;_-@_-" sourceLinked="0"/>
            <c:spPr>
              <a:solidFill>
                <a:srgbClr val="70AD47">
                  <a:lumMod val="40000"/>
                  <a:lumOff val="6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540000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PIVOT!$B$16:$B$18</c:f>
              <c:strCache>
                <c:ptCount val="2"/>
                <c:pt idx="0">
                  <c:v>Expenses</c:v>
                </c:pt>
                <c:pt idx="1">
                  <c:v>Income</c:v>
                </c:pt>
              </c:strCache>
            </c:strRef>
          </c:cat>
          <c:val>
            <c:numRef>
              <c:f>PIVOT!$C$16:$C$18</c:f>
              <c:numCache>
                <c:formatCode>General</c:formatCode>
                <c:ptCount val="2"/>
                <c:pt idx="0">
                  <c:v>487200</c:v>
                </c:pt>
                <c:pt idx="1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25-44EA-9751-20E2EFEB6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solidFill>
          <a:schemeClr val="tx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[PAM-i Debate Account.xlsx]Cash Gifts!PivotTable4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Percentage</a:t>
            </a:r>
            <a:r>
              <a:rPr lang="en-US" b="1" baseline="0">
                <a:solidFill>
                  <a:schemeClr val="bg1"/>
                </a:solidFill>
              </a:rPr>
              <a:t> of Guests' Gifts Won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6">
              <a:lumMod val="40000"/>
              <a:lumOff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bg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rgbClr val="7030A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view3D>
      <c:rotX val="30"/>
      <c:rotY val="82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'Cash Gifts'!$L$22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7F6-427A-AA1D-3FA2F52D09AA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7F6-427A-AA1D-3FA2F52D09AA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7F6-427A-AA1D-3FA2F52D09AA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7F6-427A-AA1D-3FA2F52D09AA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7F6-427A-AA1D-3FA2F52D09AA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7F6-427A-AA1D-3FA2F52D09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'Cash Gifts'!$K$23:$K$28</c:f>
              <c:strCache>
                <c:ptCount val="5"/>
                <c:pt idx="0">
                  <c:v>Alabi Kudirat</c:v>
                </c:pt>
                <c:pt idx="1">
                  <c:v>Haruna Azeemah</c:v>
                </c:pt>
                <c:pt idx="2">
                  <c:v>Lamidi Nifemi</c:v>
                </c:pt>
                <c:pt idx="3">
                  <c:v>Olorunnife Ayomide</c:v>
                </c:pt>
                <c:pt idx="4">
                  <c:v>Roseline Odogwu</c:v>
                </c:pt>
              </c:strCache>
            </c:strRef>
          </c:cat>
          <c:val>
            <c:numRef>
              <c:f>'Cash Gifts'!$L$23:$L$28</c:f>
              <c:numCache>
                <c:formatCode>General</c:formatCode>
                <c:ptCount val="5"/>
                <c:pt idx="0">
                  <c:v>70000</c:v>
                </c:pt>
                <c:pt idx="1">
                  <c:v>60000</c:v>
                </c:pt>
                <c:pt idx="2">
                  <c:v>65000</c:v>
                </c:pt>
                <c:pt idx="3">
                  <c:v>60000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F6-427A-AA1D-3FA2F52D09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Bank</a:t>
            </a:r>
            <a:r>
              <a:rPr lang="en-US" b="1" baseline="0">
                <a:solidFill>
                  <a:schemeClr val="bg1"/>
                </a:solidFill>
              </a:rPr>
              <a:t> Transfer To Cash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bg1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9FA-4868-9630-CFA27D212AB2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49FA-4868-9630-CFA27D212AB2}"/>
              </c:ext>
            </c:extLst>
          </c:dPt>
          <c:cat>
            <c:strLit>
              <c:ptCount val="2"/>
              <c:pt idx="0">
                <c:v>Bank Transfer</c:v>
              </c:pt>
              <c:pt idx="1">
                <c:v>Cash</c:v>
              </c:pt>
            </c:strLit>
          </c:cat>
          <c:val>
            <c:numLit>
              <c:formatCode>General</c:formatCode>
              <c:ptCount val="2"/>
              <c:pt idx="0">
                <c:v>245000</c:v>
              </c:pt>
              <c:pt idx="1">
                <c:v>20000</c:v>
              </c:pt>
            </c:numLit>
          </c:val>
          <c:extLst>
            <c:ext xmlns:c16="http://schemas.microsoft.com/office/drawing/2014/chart" uri="{C3380CC4-5D6E-409C-BE32-E72D297353CC}">
              <c16:uniqueId val="{00000000-49FA-4868-9630-CFA27D21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8157024"/>
        <c:axId val="427847408"/>
        <c:axId val="0"/>
      </c:bar3DChart>
      <c:catAx>
        <c:axId val="42815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47408"/>
        <c:crosses val="autoZero"/>
        <c:auto val="1"/>
        <c:lblAlgn val="ctr"/>
        <c:lblOffset val="100"/>
        <c:noMultiLvlLbl val="0"/>
      </c:catAx>
      <c:valAx>
        <c:axId val="427847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815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[PAM-i Debate Account.xlsx]Cash Gifts!PivotTable5</c:name>
    <c:fmtId val="5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Guests</a:t>
            </a:r>
            <a:r>
              <a:rPr lang="en-US" b="1" baseline="0">
                <a:solidFill>
                  <a:schemeClr val="bg1"/>
                </a:solidFill>
              </a:rPr>
              <a:t> By Gifts To Debaters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bg1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rgbClr val="0070C0"/>
          </a:solidFill>
          <a:ln>
            <a:noFill/>
          </a:ln>
          <a:effectLst/>
        </c:spPr>
      </c:pivotFmt>
      <c:pivotFmt>
        <c:idx val="7"/>
        <c:spPr>
          <a:solidFill>
            <a:srgbClr val="7030A0"/>
          </a:solidFill>
          <a:ln>
            <a:noFill/>
          </a:ln>
          <a:effectLst/>
        </c:spPr>
      </c:pivotFmt>
      <c:pivotFmt>
        <c:idx val="8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0876668491304898E-2"/>
          <c:y val="0.23382173291259192"/>
          <c:w val="0.8799076452341853"/>
          <c:h val="0.48970508885655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'Cash Gifts'!$K$31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6C-4AEC-B2DD-5DFF2F6975F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96C-4AEC-B2DD-5DFF2F6975F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6C-4AEC-B2DD-5DFF2F6975F4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96C-4AEC-B2DD-5DFF2F6975F4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6C-4AEC-B2DD-5DFF2F6975F4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96C-4AEC-B2DD-5DFF2F6975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 Gifts'!$J$32:$J$38</c:f>
              <c:strCache>
                <c:ptCount val="6"/>
                <c:pt idx="0">
                  <c:v>Annonymous</c:v>
                </c:pt>
                <c:pt idx="1">
                  <c:v>Baale Olowora</c:v>
                </c:pt>
                <c:pt idx="2">
                  <c:v>Barr. Ayeni Yemi</c:v>
                </c:pt>
                <c:pt idx="3">
                  <c:v>Barr. Faruq Bakare</c:v>
                </c:pt>
                <c:pt idx="4">
                  <c:v>Dr. Akeem Adeyemi</c:v>
                </c:pt>
                <c:pt idx="5">
                  <c:v>NUPAT Technologies</c:v>
                </c:pt>
              </c:strCache>
            </c:strRef>
          </c:cat>
          <c:val>
            <c:numRef>
              <c:f>'Cash Gifts'!$K$32:$K$38</c:f>
              <c:numCache>
                <c:formatCode>_-[$₦-46A]* #,##0_-;\-[$₦-46A]* #,##0_-;_-[$₦-46A]* "-"??_-;_-@_-</c:formatCode>
                <c:ptCount val="6"/>
                <c:pt idx="0">
                  <c:v>20000</c:v>
                </c:pt>
                <c:pt idx="1">
                  <c:v>150000</c:v>
                </c:pt>
                <c:pt idx="2">
                  <c:v>20000</c:v>
                </c:pt>
                <c:pt idx="3">
                  <c:v>20000</c:v>
                </c:pt>
                <c:pt idx="4">
                  <c:v>40000</c:v>
                </c:pt>
                <c:pt idx="5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C-4AEC-B2DD-5DFF2F6975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3277072"/>
        <c:axId val="603277904"/>
      </c:barChart>
      <c:catAx>
        <c:axId val="60327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77904"/>
        <c:crosses val="autoZero"/>
        <c:auto val="1"/>
        <c:lblAlgn val="ctr"/>
        <c:lblOffset val="100"/>
        <c:noMultiLvlLbl val="0"/>
      </c:catAx>
      <c:valAx>
        <c:axId val="603277904"/>
        <c:scaling>
          <c:orientation val="minMax"/>
        </c:scaling>
        <c:delete val="1"/>
        <c:axPos val="l"/>
        <c:numFmt formatCode="_-[$₦-46A]* #,##0_-;\-[$₦-46A]* #,##0_-;_-[$₦-46A]* &quot;-&quot;??_-;_-@_-" sourceLinked="1"/>
        <c:majorTickMark val="out"/>
        <c:minorTickMark val="none"/>
        <c:tickLblPos val="nextTo"/>
        <c:crossAx val="60327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[PAM-i Debate Account.xlsx]Cash Gifts!PivotTable11</c:name>
    <c:fmtId val="7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bg1"/>
                </a:solidFill>
              </a:rPr>
              <a:t>Debaters</a:t>
            </a:r>
            <a:r>
              <a:rPr lang="en-US" sz="1100" b="1" baseline="0">
                <a:solidFill>
                  <a:schemeClr val="bg1"/>
                </a:solidFill>
              </a:rPr>
              <a:t> Gifts By Position And Street</a:t>
            </a:r>
            <a:endParaRPr lang="en-US" sz="11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1888869446874701"/>
          <c:y val="4.1884862799590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'Cash Gifts'!$N$44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'Cash Gifts'!$M$45:$M$49</c:f>
              <c:strCache>
                <c:ptCount val="4"/>
                <c:pt idx="0">
                  <c:v>1st Runner-Up</c:v>
                </c:pt>
                <c:pt idx="1">
                  <c:v>2nd Runner-Up</c:v>
                </c:pt>
                <c:pt idx="2">
                  <c:v>Other Participants</c:v>
                </c:pt>
                <c:pt idx="3">
                  <c:v>Winner</c:v>
                </c:pt>
              </c:strCache>
            </c:strRef>
          </c:cat>
          <c:val>
            <c:numRef>
              <c:f>'Cash Gifts'!$N$45:$N$49</c:f>
              <c:numCache>
                <c:formatCode>_-[$₦-46A]* #,##0_-;\-[$₦-46A]* #,##0_-;_-[$₦-46A]* "-"??_-;_-@_-</c:formatCode>
                <c:ptCount val="4"/>
                <c:pt idx="0">
                  <c:v>70000</c:v>
                </c:pt>
                <c:pt idx="1">
                  <c:v>60000</c:v>
                </c:pt>
                <c:pt idx="2">
                  <c:v>70000</c:v>
                </c:pt>
                <c:pt idx="3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C-48DE-8C7F-8570750FE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86752"/>
        <c:axId val="604285088"/>
      </c:areaChart>
      <c:catAx>
        <c:axId val="60428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85088"/>
        <c:crosses val="autoZero"/>
        <c:auto val="1"/>
        <c:lblAlgn val="ctr"/>
        <c:lblOffset val="100"/>
        <c:noMultiLvlLbl val="0"/>
      </c:catAx>
      <c:valAx>
        <c:axId val="604285088"/>
        <c:scaling>
          <c:orientation val="minMax"/>
        </c:scaling>
        <c:delete val="1"/>
        <c:axPos val="l"/>
        <c:numFmt formatCode="_-[$₦-46A]* #,##0_-;\-[$₦-46A]* #,##0_-;_-[$₦-46A]* &quot;-&quot;??_-;_-@_-" sourceLinked="1"/>
        <c:majorTickMark val="none"/>
        <c:minorTickMark val="none"/>
        <c:tickLblPos val="nextTo"/>
        <c:crossAx val="6042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[PAM-i Debate Account.xlsx]Cash Gifts!PivotTable12</c:name>
    <c:fmtId val="9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bg1"/>
                </a:solidFill>
              </a:rPr>
              <a:t>Distribution</a:t>
            </a:r>
            <a:r>
              <a:rPr lang="en-US" sz="1100" b="1" baseline="0">
                <a:solidFill>
                  <a:schemeClr val="bg1"/>
                </a:solidFill>
              </a:rPr>
              <a:t> Of Gifts By Debaters' Streets</a:t>
            </a:r>
            <a:endParaRPr lang="en-US" sz="11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4785152050219519"/>
          <c:y val="3.4904033147288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bg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</c:pivotFmt>
      <c:pivotFmt>
        <c:idx val="6"/>
        <c:spPr>
          <a:solidFill>
            <a:srgbClr val="7030A0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47083605539657869"/>
          <c:y val="0.25954639048323674"/>
          <c:w val="0.52916400472985503"/>
          <c:h val="0.6776263498516441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'Cash Gifts'!$N$54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6199-465D-A08D-D407FCC3A65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199-465D-A08D-D407FCC3A65C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6199-465D-A08D-D407FCC3A65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199-465D-A08D-D407FCC3A65C}"/>
              </c:ext>
            </c:extLst>
          </c:dPt>
          <c:cat>
            <c:strRef>
              <c:f>'Cash Gifts'!$M$55:$M$60</c:f>
              <c:strCache>
                <c:ptCount val="5"/>
                <c:pt idx="0">
                  <c:v>Alh. Kareem Ogungbeye</c:v>
                </c:pt>
                <c:pt idx="1">
                  <c:v>Awayewaserere</c:v>
                </c:pt>
                <c:pt idx="2">
                  <c:v>Fagba Crescent</c:v>
                </c:pt>
                <c:pt idx="3">
                  <c:v>Kasunmu Aleshinloye</c:v>
                </c:pt>
                <c:pt idx="4">
                  <c:v>Tade Close</c:v>
                </c:pt>
              </c:strCache>
            </c:strRef>
          </c:cat>
          <c:val>
            <c:numRef>
              <c:f>'Cash Gifts'!$N$55:$N$60</c:f>
              <c:numCache>
                <c:formatCode>_-[$₦-46A]* #,##0_-;\-[$₦-46A]* #,##0_-;_-[$₦-46A]* "-"??_-;_-@_-</c:formatCode>
                <c:ptCount val="5"/>
                <c:pt idx="0">
                  <c:v>65000</c:v>
                </c:pt>
                <c:pt idx="1">
                  <c:v>60000</c:v>
                </c:pt>
                <c:pt idx="2">
                  <c:v>10000</c:v>
                </c:pt>
                <c:pt idx="3">
                  <c:v>70000</c:v>
                </c:pt>
                <c:pt idx="4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9-465D-A08D-D407FCC3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7"/>
        <c:gapDepth val="147"/>
        <c:shape val="box"/>
        <c:axId val="1035563872"/>
        <c:axId val="1035570944"/>
        <c:axId val="0"/>
      </c:bar3DChart>
      <c:catAx>
        <c:axId val="1035563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70944"/>
        <c:crosses val="autoZero"/>
        <c:auto val="1"/>
        <c:lblAlgn val="ctr"/>
        <c:lblOffset val="1000"/>
        <c:noMultiLvlLbl val="0"/>
      </c:catAx>
      <c:valAx>
        <c:axId val="1035570944"/>
        <c:scaling>
          <c:orientation val="minMax"/>
        </c:scaling>
        <c:delete val="1"/>
        <c:axPos val="b"/>
        <c:numFmt formatCode="_-[$₦-46A]* #,##0_-;\-[$₦-46A]* #,##0_-;_-[$₦-46A]* &quot;-&quot;??_-;_-@_-" sourceLinked="1"/>
        <c:majorTickMark val="out"/>
        <c:minorTickMark val="none"/>
        <c:tickLblPos val="nextTo"/>
        <c:crossAx val="103556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[PAM-i Debate Account.xlsx]PIVOT!PivotTable8</c:name>
    <c:fmtId val="10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Transaction</a:t>
            </a:r>
            <a:r>
              <a:rPr lang="en-US" b="1" baseline="0">
                <a:solidFill>
                  <a:schemeClr val="bg1"/>
                </a:solidFill>
              </a:rPr>
              <a:t> Dates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0070C0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PIVOT!$F$15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AA-4A88-B7A1-FA801F5E569A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AA-4A88-B7A1-FA801F5E569A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AA-4A88-B7A1-FA801F5E569A}"/>
              </c:ext>
            </c:extLst>
          </c:dPt>
          <c:dPt>
            <c:idx val="3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AA-4A88-B7A1-FA801F5E56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PIVOT!$E$16:$E$20</c:f>
              <c:strCache>
                <c:ptCount val="4"/>
                <c:pt idx="0">
                  <c:v>20-Apr</c:v>
                </c:pt>
                <c:pt idx="1">
                  <c:v>25-Apr</c:v>
                </c:pt>
                <c:pt idx="2">
                  <c:v>30-Apr</c:v>
                </c:pt>
                <c:pt idx="3">
                  <c:v>1-May</c:v>
                </c:pt>
              </c:strCache>
            </c:strRef>
          </c:cat>
          <c:val>
            <c:numRef>
              <c:f>PIVOT!$F$16:$F$20</c:f>
              <c:numCache>
                <c:formatCode>General</c:formatCode>
                <c:ptCount val="4"/>
                <c:pt idx="0">
                  <c:v>40000</c:v>
                </c:pt>
                <c:pt idx="1">
                  <c:v>38000</c:v>
                </c:pt>
                <c:pt idx="2">
                  <c:v>818200</c:v>
                </c:pt>
                <c:pt idx="3">
                  <c:v>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AA-4A88-B7A1-FA801F5E5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13" Type="http://schemas.openxmlformats.org/officeDocument/2006/relationships/image" Target="../media/image8.jpeg"/><Relationship Id="rId18" Type="http://schemas.openxmlformats.org/officeDocument/2006/relationships/chart" Target="../charts/chart6.xml"/><Relationship Id="rId3" Type="http://schemas.openxmlformats.org/officeDocument/2006/relationships/image" Target="../media/image2.emf"/><Relationship Id="rId21" Type="http://schemas.openxmlformats.org/officeDocument/2006/relationships/chart" Target="../charts/chart9.xml"/><Relationship Id="rId7" Type="http://schemas.openxmlformats.org/officeDocument/2006/relationships/image" Target="../media/image5.emf"/><Relationship Id="rId12" Type="http://schemas.openxmlformats.org/officeDocument/2006/relationships/chart" Target="../charts/chart3.xml"/><Relationship Id="rId17" Type="http://schemas.openxmlformats.org/officeDocument/2006/relationships/chart" Target="../charts/chart5.xml"/><Relationship Id="rId2" Type="http://schemas.openxmlformats.org/officeDocument/2006/relationships/hyperlink" Target="http://www.freeimageslive.co.uk/free_stock_image/growing-funds-jpg" TargetMode="External"/><Relationship Id="rId16" Type="http://schemas.openxmlformats.org/officeDocument/2006/relationships/chart" Target="../charts/chart4.xml"/><Relationship Id="rId20" Type="http://schemas.openxmlformats.org/officeDocument/2006/relationships/chart" Target="../charts/chart8.xml"/><Relationship Id="rId1" Type="http://schemas.openxmlformats.org/officeDocument/2006/relationships/image" Target="../media/image1.jpeg"/><Relationship Id="rId6" Type="http://schemas.openxmlformats.org/officeDocument/2006/relationships/hyperlink" Target="https://freepngimg.com/png/64113-money-dollars-gift-euro-free-download-image" TargetMode="External"/><Relationship Id="rId11" Type="http://schemas.openxmlformats.org/officeDocument/2006/relationships/chart" Target="../charts/chart2.xml"/><Relationship Id="rId5" Type="http://schemas.openxmlformats.org/officeDocument/2006/relationships/image" Target="../media/image4.png"/><Relationship Id="rId15" Type="http://schemas.openxmlformats.org/officeDocument/2006/relationships/image" Target="../media/image9.emf"/><Relationship Id="rId10" Type="http://schemas.openxmlformats.org/officeDocument/2006/relationships/hyperlink" Target="http://www.fenwaynation.com/2019/12/lowering-bloomnew-red-sox-honcho-begins.html" TargetMode="External"/><Relationship Id="rId19" Type="http://schemas.openxmlformats.org/officeDocument/2006/relationships/chart" Target="../charts/chart7.xml"/><Relationship Id="rId4" Type="http://schemas.openxmlformats.org/officeDocument/2006/relationships/image" Target="../media/image3.png"/><Relationship Id="rId9" Type="http://schemas.openxmlformats.org/officeDocument/2006/relationships/image" Target="../media/image7.jpeg"/><Relationship Id="rId14" Type="http://schemas.openxmlformats.org/officeDocument/2006/relationships/hyperlink" Target="https://www.wallpaperflare.com/money-spelled-out-with-cash-photo-finance-bank-currency-business-wallpaper-aacln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33337</xdr:rowOff>
    </xdr:from>
    <xdr:to>
      <xdr:col>8</xdr:col>
      <xdr:colOff>1066800</xdr:colOff>
      <xdr:row>20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AB99E0-5F82-81F3-F86D-7E10F4D2A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85725</xdr:rowOff>
    </xdr:from>
    <xdr:to>
      <xdr:col>1</xdr:col>
      <xdr:colOff>628650</xdr:colOff>
      <xdr:row>10</xdr:row>
      <xdr:rowOff>57150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219BBA8-963C-37D6-BBA0-B01BF8F9C8B8}"/>
            </a:ext>
          </a:extLst>
        </xdr:cNvPr>
        <xdr:cNvSpPr/>
      </xdr:nvSpPr>
      <xdr:spPr>
        <a:xfrm>
          <a:off x="0" y="685800"/>
          <a:ext cx="1314450" cy="13716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19050</xdr:colOff>
      <xdr:row>10</xdr:row>
      <xdr:rowOff>76200</xdr:rowOff>
    </xdr:from>
    <xdr:to>
      <xdr:col>1</xdr:col>
      <xdr:colOff>600075</xdr:colOff>
      <xdr:row>17</xdr:row>
      <xdr:rowOff>38100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938B778-EDFD-5F3F-402D-03B25E38D895}"/>
            </a:ext>
          </a:extLst>
        </xdr:cNvPr>
        <xdr:cNvSpPr/>
      </xdr:nvSpPr>
      <xdr:spPr>
        <a:xfrm>
          <a:off x="19050" y="2076450"/>
          <a:ext cx="1266825" cy="13620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TOTAL PRIZE WON</a:t>
          </a:r>
          <a:r>
            <a:rPr lang="en-US" sz="14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1</xdr:col>
      <xdr:colOff>619125</xdr:colOff>
      <xdr:row>3</xdr:row>
      <xdr:rowOff>76200</xdr:rowOff>
    </xdr:from>
    <xdr:to>
      <xdr:col>5</xdr:col>
      <xdr:colOff>619125</xdr:colOff>
      <xdr:row>13</xdr:row>
      <xdr:rowOff>114300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76F2FE1-D9D1-28C4-011A-0220EE497C6C}"/>
            </a:ext>
          </a:extLst>
        </xdr:cNvPr>
        <xdr:cNvSpPr/>
      </xdr:nvSpPr>
      <xdr:spPr>
        <a:xfrm>
          <a:off x="1304925" y="676275"/>
          <a:ext cx="2743200" cy="20383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noFill/>
          </a:endParaRPr>
        </a:p>
      </xdr:txBody>
    </xdr:sp>
    <xdr:clientData/>
  </xdr:twoCellAnchor>
  <xdr:twoCellAnchor>
    <xdr:from>
      <xdr:col>10</xdr:col>
      <xdr:colOff>114300</xdr:colOff>
      <xdr:row>3</xdr:row>
      <xdr:rowOff>76198</xdr:rowOff>
    </xdr:from>
    <xdr:to>
      <xdr:col>12</xdr:col>
      <xdr:colOff>371475</xdr:colOff>
      <xdr:row>13</xdr:row>
      <xdr:rowOff>152400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D1DE736-CAEE-7BCC-DE06-83ADF2A95A2F}"/>
            </a:ext>
          </a:extLst>
        </xdr:cNvPr>
        <xdr:cNvSpPr/>
      </xdr:nvSpPr>
      <xdr:spPr>
        <a:xfrm>
          <a:off x="6972300" y="676273"/>
          <a:ext cx="1628775" cy="2076452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666750</xdr:colOff>
      <xdr:row>14</xdr:row>
      <xdr:rowOff>0</xdr:rowOff>
    </xdr:from>
    <xdr:to>
      <xdr:col>7</xdr:col>
      <xdr:colOff>95250</xdr:colOff>
      <xdr:row>24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B2B7E66-496C-0F5F-03D4-6558E1642AA2}"/>
            </a:ext>
          </a:extLst>
        </xdr:cNvPr>
        <xdr:cNvSpPr/>
      </xdr:nvSpPr>
      <xdr:spPr>
        <a:xfrm>
          <a:off x="1352550" y="2800350"/>
          <a:ext cx="3543300" cy="20383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238126</xdr:colOff>
      <xdr:row>14</xdr:row>
      <xdr:rowOff>23811</xdr:rowOff>
    </xdr:from>
    <xdr:to>
      <xdr:col>12</xdr:col>
      <xdr:colOff>371476</xdr:colOff>
      <xdr:row>24</xdr:row>
      <xdr:rowOff>52386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0777FCF-E691-996E-4E15-951DA3A7F66A}"/>
            </a:ext>
          </a:extLst>
        </xdr:cNvPr>
        <xdr:cNvSpPr/>
      </xdr:nvSpPr>
      <xdr:spPr>
        <a:xfrm>
          <a:off x="5038726" y="2824161"/>
          <a:ext cx="3562350" cy="202882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123825</xdr:colOff>
      <xdr:row>3</xdr:row>
      <xdr:rowOff>76200</xdr:rowOff>
    </xdr:from>
    <xdr:to>
      <xdr:col>10</xdr:col>
      <xdr:colOff>19050</xdr:colOff>
      <xdr:row>13</xdr:row>
      <xdr:rowOff>114300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35CF432-F93F-ACBB-2D88-EF3B8A0BFAC3}"/>
            </a:ext>
          </a:extLst>
        </xdr:cNvPr>
        <xdr:cNvSpPr/>
      </xdr:nvSpPr>
      <xdr:spPr>
        <a:xfrm>
          <a:off x="4238625" y="676275"/>
          <a:ext cx="2638425" cy="203835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noFill/>
          </a:endParaRPr>
        </a:p>
      </xdr:txBody>
    </xdr:sp>
    <xdr:clientData/>
  </xdr:twoCellAnchor>
  <xdr:twoCellAnchor editAs="oneCell">
    <xdr:from>
      <xdr:col>0</xdr:col>
      <xdr:colOff>323850</xdr:colOff>
      <xdr:row>6</xdr:row>
      <xdr:rowOff>66675</xdr:rowOff>
    </xdr:from>
    <xdr:to>
      <xdr:col>1</xdr:col>
      <xdr:colOff>295275</xdr:colOff>
      <xdr:row>8</xdr:row>
      <xdr:rowOff>76200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35651AB-7E1F-9490-D32A-9E5C7B477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323850" y="1266825"/>
          <a:ext cx="657225" cy="409575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43</xdr:row>
      <xdr:rowOff>170449</xdr:rowOff>
    </xdr:from>
    <xdr:ext cx="7772400" cy="23320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EA23A6B-B089-7D77-2513-9E48ABC33C59}"/>
            </a:ext>
          </a:extLst>
        </xdr:cNvPr>
        <xdr:cNvSpPr txBox="1"/>
      </xdr:nvSpPr>
      <xdr:spPr>
        <a:xfrm>
          <a:off x="2057400" y="8771524"/>
          <a:ext cx="77724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>
    <xdr:from>
      <xdr:col>0</xdr:col>
      <xdr:colOff>76201</xdr:colOff>
      <xdr:row>3</xdr:row>
      <xdr:rowOff>152400</xdr:rowOff>
    </xdr:from>
    <xdr:to>
      <xdr:col>1</xdr:col>
      <xdr:colOff>552451</xdr:colOff>
      <xdr:row>6</xdr:row>
      <xdr:rowOff>180975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2492F0B-8778-F970-E347-37F6D9DD8ED8}"/>
            </a:ext>
          </a:extLst>
        </xdr:cNvPr>
        <xdr:cNvSpPr txBox="1"/>
      </xdr:nvSpPr>
      <xdr:spPr>
        <a:xfrm>
          <a:off x="76201" y="752475"/>
          <a:ext cx="116205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tx1"/>
              </a:solidFill>
            </a:rPr>
            <a:t>TOTAL DONATIONS</a:t>
          </a:r>
        </a:p>
      </xdr:txBody>
    </xdr:sp>
    <xdr:clientData/>
  </xdr:twoCellAnchor>
  <xdr:twoCellAnchor>
    <xdr:from>
      <xdr:col>1</xdr:col>
      <xdr:colOff>180975</xdr:colOff>
      <xdr:row>9</xdr:row>
      <xdr:rowOff>200023</xdr:rowOff>
    </xdr:from>
    <xdr:to>
      <xdr:col>1</xdr:col>
      <xdr:colOff>226694</xdr:colOff>
      <xdr:row>10</xdr:row>
      <xdr:rowOff>45717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DB44961-EDA7-632F-ABB0-2B80AA7F74DB}"/>
            </a:ext>
          </a:extLst>
        </xdr:cNvPr>
        <xdr:cNvSpPr txBox="1"/>
      </xdr:nvSpPr>
      <xdr:spPr>
        <a:xfrm flipV="1">
          <a:off x="866775" y="2000248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800" b="1"/>
        </a:p>
      </xdr:txBody>
    </xdr:sp>
    <xdr:clientData/>
  </xdr:twoCellAnchor>
  <xdr:twoCellAnchor editAs="oneCell">
    <xdr:from>
      <xdr:col>0</xdr:col>
      <xdr:colOff>114300</xdr:colOff>
      <xdr:row>8</xdr:row>
      <xdr:rowOff>76200</xdr:rowOff>
    </xdr:from>
    <xdr:to>
      <xdr:col>1</xdr:col>
      <xdr:colOff>447675</xdr:colOff>
      <xdr:row>9</xdr:row>
      <xdr:rowOff>171450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CE663EE-763A-4D4B-9AEB-DDC677B49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676400"/>
          <a:ext cx="10191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438150</xdr:colOff>
      <xdr:row>3</xdr:row>
      <xdr:rowOff>76200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29FF1C00-4C71-DB40-3412-2A615EBCDDE3}"/>
            </a:ext>
          </a:extLst>
        </xdr:cNvPr>
        <xdr:cNvGrpSpPr/>
      </xdr:nvGrpSpPr>
      <xdr:grpSpPr>
        <a:xfrm>
          <a:off x="0" y="0"/>
          <a:ext cx="8667750" cy="676275"/>
          <a:chOff x="0" y="0"/>
          <a:chExt cx="8667750" cy="676275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6D5EE744-D019-6A2B-B88B-991D91424623}"/>
              </a:ext>
            </a:extLst>
          </xdr:cNvPr>
          <xdr:cNvSpPr/>
        </xdr:nvSpPr>
        <xdr:spPr>
          <a:xfrm>
            <a:off x="19050" y="0"/>
            <a:ext cx="8648700" cy="676275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400" b="1">
                <a:solidFill>
                  <a:schemeClr val="tx1"/>
                </a:solidFill>
              </a:rPr>
              <a:t>PAM-i</a:t>
            </a:r>
            <a:r>
              <a:rPr lang="en-US" sz="2400" b="1" baseline="0">
                <a:solidFill>
                  <a:schemeClr val="tx1"/>
                </a:solidFill>
              </a:rPr>
              <a:t> Inter -Street Debate Season 1 Project Report</a:t>
            </a:r>
            <a:endParaRPr lang="en-US" sz="2400" b="1">
              <a:solidFill>
                <a:schemeClr val="tx1"/>
              </a:solidFill>
            </a:endParaRPr>
          </a:p>
        </xdr:txBody>
      </xdr:sp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5E2A7F75-C9D8-85B4-FA0D-B4C99B56D2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656470" cy="65647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323850</xdr:colOff>
      <xdr:row>13</xdr:row>
      <xdr:rowOff>37398</xdr:rowOff>
    </xdr:from>
    <xdr:to>
      <xdr:col>1</xdr:col>
      <xdr:colOff>314325</xdr:colOff>
      <xdr:row>15</xdr:row>
      <xdr:rowOff>86874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0DF1B0A-D9B3-2E70-5981-4EC4FAECF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323850" y="2637723"/>
          <a:ext cx="676275" cy="449526"/>
        </a:xfrm>
        <a:prstGeom prst="rect">
          <a:avLst/>
        </a:prstGeom>
      </xdr:spPr>
    </xdr:pic>
    <xdr:clientData/>
  </xdr:twoCellAnchor>
  <xdr:oneCellAnchor>
    <xdr:from>
      <xdr:col>9</xdr:col>
      <xdr:colOff>425451</xdr:colOff>
      <xdr:row>18</xdr:row>
      <xdr:rowOff>126252</xdr:rowOff>
    </xdr:from>
    <xdr:ext cx="1679573" cy="233205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B96353F-D5E8-37F5-FB5A-92880D95E5F3}"/>
            </a:ext>
          </a:extLst>
        </xdr:cNvPr>
        <xdr:cNvSpPr txBox="1"/>
      </xdr:nvSpPr>
      <xdr:spPr>
        <a:xfrm>
          <a:off x="6597651" y="3726702"/>
          <a:ext cx="1679573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0</xdr:col>
      <xdr:colOff>152400</xdr:colOff>
      <xdr:row>15</xdr:row>
      <xdr:rowOff>104775</xdr:rowOff>
    </xdr:from>
    <xdr:to>
      <xdr:col>1</xdr:col>
      <xdr:colOff>485775</xdr:colOff>
      <xdr:row>16</xdr:row>
      <xdr:rowOff>180975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F7EB45F-9A1F-B4D6-E2E3-9F68AC2F9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105150"/>
          <a:ext cx="10191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</xdr:colOff>
      <xdr:row>24</xdr:row>
      <xdr:rowOff>142874</xdr:rowOff>
    </xdr:from>
    <xdr:to>
      <xdr:col>1</xdr:col>
      <xdr:colOff>638175</xdr:colOff>
      <xdr:row>34</xdr:row>
      <xdr:rowOff>19049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6423165E-09BE-33A7-65B4-693CBB0AE30C}"/>
            </a:ext>
          </a:extLst>
        </xdr:cNvPr>
        <xdr:cNvGrpSpPr/>
      </xdr:nvGrpSpPr>
      <xdr:grpSpPr>
        <a:xfrm>
          <a:off x="9525" y="4943474"/>
          <a:ext cx="1314450" cy="1876425"/>
          <a:chOff x="0" y="3457575"/>
          <a:chExt cx="1314450" cy="1409700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7C2B8C4E-5DEB-6F8A-54B6-56F1B1101583}"/>
              </a:ext>
            </a:extLst>
          </xdr:cNvPr>
          <xdr:cNvSpPr/>
        </xdr:nvSpPr>
        <xdr:spPr>
          <a:xfrm>
            <a:off x="0" y="3486150"/>
            <a:ext cx="1314450" cy="1381125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</a:endParaRPr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A822CB19-4F01-722C-6F80-799EAC9EBD0F}"/>
              </a:ext>
            </a:extLst>
          </xdr:cNvPr>
          <xdr:cNvSpPr txBox="1"/>
        </xdr:nvSpPr>
        <xdr:spPr>
          <a:xfrm>
            <a:off x="28576" y="3457575"/>
            <a:ext cx="1238250" cy="742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ln>
                  <a:noFill/>
                </a:ln>
              </a:rPr>
              <a:t>EXECUTION COSTS</a:t>
            </a:r>
          </a:p>
        </xdr:txBody>
      </xdr:sp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8F539DA2-2F88-AEDB-7886-6989136F4CC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5725" y="4438650"/>
            <a:ext cx="1057275" cy="30697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" name="Picture 34">
            <a:extLst>
              <a:ext uri="{FF2B5EF4-FFF2-40B4-BE49-F238E27FC236}">
                <a16:creationId xmlns:a16="http://schemas.microsoft.com/office/drawing/2014/main" id="{4A38E27A-86AE-FDC0-783C-6AEAA42E85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0"/>
              </a:ext>
            </a:extLst>
          </a:blip>
          <a:stretch>
            <a:fillRect/>
          </a:stretch>
        </xdr:blipFill>
        <xdr:spPr>
          <a:xfrm>
            <a:off x="280389" y="3962400"/>
            <a:ext cx="672111" cy="352425"/>
          </a:xfrm>
          <a:prstGeom prst="rect">
            <a:avLst/>
          </a:prstGeom>
          <a:ln>
            <a:noFill/>
          </a:ln>
        </xdr:spPr>
      </xdr:pic>
    </xdr:grpSp>
    <xdr:clientData/>
  </xdr:twoCellAnchor>
  <xdr:oneCellAnchor>
    <xdr:from>
      <xdr:col>14</xdr:col>
      <xdr:colOff>228599</xdr:colOff>
      <xdr:row>22</xdr:row>
      <xdr:rowOff>100573</xdr:rowOff>
    </xdr:from>
    <xdr:ext cx="2047875" cy="233205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DC16AD3-BE04-E068-5077-7307CCE4BE7A}"/>
            </a:ext>
          </a:extLst>
        </xdr:cNvPr>
        <xdr:cNvSpPr txBox="1"/>
      </xdr:nvSpPr>
      <xdr:spPr>
        <a:xfrm>
          <a:off x="9829799" y="4501123"/>
          <a:ext cx="204787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>
    <xdr:from>
      <xdr:col>1</xdr:col>
      <xdr:colOff>628651</xdr:colOff>
      <xdr:row>3</xdr:row>
      <xdr:rowOff>76198</xdr:rowOff>
    </xdr:from>
    <xdr:to>
      <xdr:col>5</xdr:col>
      <xdr:colOff>628650</xdr:colOff>
      <xdr:row>13</xdr:row>
      <xdr:rowOff>133348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7E7C2235-1D87-49C5-A9D8-7B5937FF8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628651</xdr:colOff>
      <xdr:row>14</xdr:row>
      <xdr:rowOff>32383</xdr:rowOff>
    </xdr:from>
    <xdr:to>
      <xdr:col>7</xdr:col>
      <xdr:colOff>80011</xdr:colOff>
      <xdr:row>24</xdr:row>
      <xdr:rowOff>43813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817519B-4E9B-4FB8-AD45-334B25FED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38101</xdr:colOff>
      <xdr:row>17</xdr:row>
      <xdr:rowOff>76200</xdr:rowOff>
    </xdr:from>
    <xdr:to>
      <xdr:col>1</xdr:col>
      <xdr:colOff>619125</xdr:colOff>
      <xdr:row>24</xdr:row>
      <xdr:rowOff>142875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DB75A6D1-4167-5792-6078-8FF4C5141E00}"/>
            </a:ext>
          </a:extLst>
        </xdr:cNvPr>
        <xdr:cNvGrpSpPr/>
      </xdr:nvGrpSpPr>
      <xdr:grpSpPr>
        <a:xfrm>
          <a:off x="38101" y="3476625"/>
          <a:ext cx="1266824" cy="1466850"/>
          <a:chOff x="38101" y="3476625"/>
          <a:chExt cx="1266824" cy="1466850"/>
        </a:xfrm>
      </xdr:grpSpPr>
      <xdr:sp macro="" textlink="">
        <xdr:nvSpPr>
          <xdr:cNvPr id="41" name="Rectangle: Rounded Corners 40">
            <a:extLst>
              <a:ext uri="{FF2B5EF4-FFF2-40B4-BE49-F238E27FC236}">
                <a16:creationId xmlns:a16="http://schemas.microsoft.com/office/drawing/2014/main" id="{D85D8C93-681D-72AA-AAAC-8E94742F8627}"/>
              </a:ext>
            </a:extLst>
          </xdr:cNvPr>
          <xdr:cNvSpPr/>
        </xdr:nvSpPr>
        <xdr:spPr>
          <a:xfrm>
            <a:off x="38101" y="3476625"/>
            <a:ext cx="1266824" cy="14668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</a:endParaRP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6733C10C-38C6-617E-04FE-55A3ABA1A400}"/>
              </a:ext>
            </a:extLst>
          </xdr:cNvPr>
          <xdr:cNvSpPr txBox="1"/>
        </xdr:nvSpPr>
        <xdr:spPr>
          <a:xfrm>
            <a:off x="85726" y="3514725"/>
            <a:ext cx="1181100" cy="5429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ln>
                  <a:noFill/>
                </a:ln>
              </a:rPr>
              <a:t> GUESTS GIFT WON</a:t>
            </a:r>
            <a:endParaRPr lang="en-US" sz="1400" b="1">
              <a:ln>
                <a:noFill/>
              </a:ln>
            </a:endParaRPr>
          </a:p>
        </xdr:txBody>
      </xdr:sp>
      <xdr:pic>
        <xdr:nvPicPr>
          <xdr:cNvPr id="44" name="Picture 43">
            <a:extLst>
              <a:ext uri="{FF2B5EF4-FFF2-40B4-BE49-F238E27FC236}">
                <a16:creationId xmlns:a16="http://schemas.microsoft.com/office/drawing/2014/main" id="{C3F63263-3383-4414-EF8D-827768E6A7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4"/>
              </a:ext>
            </a:extLst>
          </a:blip>
          <a:stretch>
            <a:fillRect/>
          </a:stretch>
        </xdr:blipFill>
        <xdr:spPr>
          <a:xfrm>
            <a:off x="349114" y="4000500"/>
            <a:ext cx="603386" cy="402478"/>
          </a:xfrm>
          <a:prstGeom prst="rect">
            <a:avLst/>
          </a:prstGeom>
          <a:ln>
            <a:noFill/>
          </a:ln>
        </xdr:spPr>
      </xdr:pic>
      <xdr:pic>
        <xdr:nvPicPr>
          <xdr:cNvPr id="45" name="Picture 44">
            <a:extLst>
              <a:ext uri="{FF2B5EF4-FFF2-40B4-BE49-F238E27FC236}">
                <a16:creationId xmlns:a16="http://schemas.microsoft.com/office/drawing/2014/main" id="{94C2274E-7AF3-42FF-78D0-34117EF5ADD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" y="4438650"/>
            <a:ext cx="952500" cy="419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6</xdr:col>
      <xdr:colOff>95248</xdr:colOff>
      <xdr:row>3</xdr:row>
      <xdr:rowOff>76199</xdr:rowOff>
    </xdr:from>
    <xdr:to>
      <xdr:col>10</xdr:col>
      <xdr:colOff>38100</xdr:colOff>
      <xdr:row>13</xdr:row>
      <xdr:rowOff>114301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D9BAD6B-0ED0-474E-9DEA-A17D03B7F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638176</xdr:colOff>
      <xdr:row>24</xdr:row>
      <xdr:rowOff>142874</xdr:rowOff>
    </xdr:from>
    <xdr:to>
      <xdr:col>5</xdr:col>
      <xdr:colOff>466726</xdr:colOff>
      <xdr:row>33</xdr:row>
      <xdr:rowOff>161924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21CB1837-936E-92B2-3CA2-4D72AE92614F}"/>
            </a:ext>
          </a:extLst>
        </xdr:cNvPr>
        <xdr:cNvSpPr/>
      </xdr:nvSpPr>
      <xdr:spPr>
        <a:xfrm>
          <a:off x="1323976" y="4943474"/>
          <a:ext cx="2571750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466725</xdr:colOff>
      <xdr:row>24</xdr:row>
      <xdr:rowOff>123825</xdr:rowOff>
    </xdr:from>
    <xdr:to>
      <xdr:col>12</xdr:col>
      <xdr:colOff>371475</xdr:colOff>
      <xdr:row>33</xdr:row>
      <xdr:rowOff>171450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25261C2E-4CD3-3AAF-67CB-C79EAAFAB5FE}"/>
            </a:ext>
          </a:extLst>
        </xdr:cNvPr>
        <xdr:cNvSpPr/>
      </xdr:nvSpPr>
      <xdr:spPr>
        <a:xfrm>
          <a:off x="6638925" y="4924425"/>
          <a:ext cx="1962150" cy="1847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542926</xdr:colOff>
      <xdr:row>24</xdr:row>
      <xdr:rowOff>133350</xdr:rowOff>
    </xdr:from>
    <xdr:to>
      <xdr:col>9</xdr:col>
      <xdr:colOff>371476</xdr:colOff>
      <xdr:row>33</xdr:row>
      <xdr:rowOff>161925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1D63C21B-B644-41EB-9F04-76B251131B43}"/>
            </a:ext>
          </a:extLst>
        </xdr:cNvPr>
        <xdr:cNvSpPr/>
      </xdr:nvSpPr>
      <xdr:spPr>
        <a:xfrm>
          <a:off x="3971926" y="4933950"/>
          <a:ext cx="2571750" cy="1828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114300</xdr:colOff>
      <xdr:row>3</xdr:row>
      <xdr:rowOff>76198</xdr:rowOff>
    </xdr:from>
    <xdr:to>
      <xdr:col>12</xdr:col>
      <xdr:colOff>371475</xdr:colOff>
      <xdr:row>13</xdr:row>
      <xdr:rowOff>152400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5CAF686-5DD3-4CB5-AFE7-19ABC5141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238126</xdr:colOff>
      <xdr:row>14</xdr:row>
      <xdr:rowOff>23811</xdr:rowOff>
    </xdr:from>
    <xdr:to>
      <xdr:col>12</xdr:col>
      <xdr:colOff>371477</xdr:colOff>
      <xdr:row>24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5FA341CE-832F-4F40-878A-BAAD008E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542926</xdr:colOff>
      <xdr:row>24</xdr:row>
      <xdr:rowOff>142875</xdr:rowOff>
    </xdr:from>
    <xdr:to>
      <xdr:col>9</xdr:col>
      <xdr:colOff>371476</xdr:colOff>
      <xdr:row>33</xdr:row>
      <xdr:rowOff>161923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9BF6739-D3D6-4E52-B8A4-1F868BF50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638175</xdr:colOff>
      <xdr:row>24</xdr:row>
      <xdr:rowOff>142874</xdr:rowOff>
    </xdr:from>
    <xdr:to>
      <xdr:col>5</xdr:col>
      <xdr:colOff>466726</xdr:colOff>
      <xdr:row>33</xdr:row>
      <xdr:rowOff>161923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8F8B8FA9-3A82-43CE-B1B2-16718178E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425452</xdr:colOff>
      <xdr:row>24</xdr:row>
      <xdr:rowOff>104775</xdr:rowOff>
    </xdr:from>
    <xdr:to>
      <xdr:col>12</xdr:col>
      <xdr:colOff>371478</xdr:colOff>
      <xdr:row>33</xdr:row>
      <xdr:rowOff>171450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637B94B8-E862-425F-BCDA-00F0354C5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44</xdr:row>
      <xdr:rowOff>0</xdr:rowOff>
    </xdr:from>
    <xdr:to>
      <xdr:col>11</xdr:col>
      <xdr:colOff>0</xdr:colOff>
      <xdr:row>56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96257B-CF1B-C36A-EF35-D1365AB91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952500</xdr:colOff>
      <xdr:row>53</xdr:row>
      <xdr:rowOff>0</xdr:rowOff>
    </xdr:from>
    <xdr:to>
      <xdr:col>13</xdr:col>
      <xdr:colOff>885825</xdr:colOff>
      <xdr:row>64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A92060-6854-D61A-20DA-6E89B0800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82.449721759258" createdVersion="8" refreshedVersion="8" minRefreshableVersion="3" recordCount="14" xr:uid="{6D03B272-F5D9-4666-8212-B3C0BB2E3034}">
  <cacheSource type="worksheet">
    <worksheetSource name="Table1"/>
  </cacheSource>
  <cacheFields count="7">
    <cacheField name="DATE" numFmtId="16">
      <sharedItems containsSemiMixedTypes="0" containsNonDate="0" containsDate="1" containsString="0" minDate="2025-04-20T00:00:00" maxDate="2025-05-02T00:00:00" count="4">
        <d v="2025-04-25T00:00:00"/>
        <d v="2025-04-20T00:00:00"/>
        <d v="2025-04-30T00:00:00"/>
        <d v="2025-05-01T00:00:00"/>
      </sharedItems>
      <fieldGroup par="6" base="0">
        <rangePr groupBy="days" startDate="2025-04-20T00:00:00" endDate="2025-05-02T00:00:00"/>
        <groupItems count="368">
          <s v="&lt;4/20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2/2025"/>
        </groupItems>
      </fieldGroup>
    </cacheField>
    <cacheField name="CATEGORY" numFmtId="0">
      <sharedItems count="2">
        <s v="Expenses"/>
        <s v="Income"/>
      </sharedItems>
    </cacheField>
    <cacheField name="SUB-CATEGORY" numFmtId="0">
      <sharedItems count="5">
        <s v="Venue Set-up"/>
        <s v="Refreshment"/>
        <s v="Awards"/>
        <s v="Donation"/>
        <s v="Logistics"/>
      </sharedItems>
    </cacheField>
    <cacheField name="AMOUNT" numFmtId="164">
      <sharedItems containsSemiMixedTypes="0" containsString="0" containsNumber="1" containsInteger="1" minValue="10000" maxValue="150000" count="11">
        <n v="38000"/>
        <n v="40000"/>
        <n v="35000"/>
        <n v="10000"/>
        <n v="64000"/>
        <n v="46200"/>
        <n v="63000"/>
        <n v="150000"/>
        <n v="100000"/>
        <n v="50000"/>
        <n v="41000"/>
      </sharedItems>
    </cacheField>
    <cacheField name="PAMENT METHOD" numFmtId="0">
      <sharedItems count="1">
        <s v="Bank Transfer"/>
      </sharedItems>
    </cacheField>
    <cacheField name="NOTES" numFmtId="0">
      <sharedItems count="14">
        <s v="Decorator"/>
        <s v="Sound &amp; Microphones"/>
        <s v="Projector"/>
        <s v="Generator"/>
        <s v="Snacks"/>
        <s v="Drinks"/>
        <s v="Printings"/>
        <s v="Cash prizes"/>
        <s v="B.O.T PAM-i"/>
        <s v="ED PAM-i"/>
        <s v="Baale Olowora"/>
        <s v="Alesh Motors"/>
        <s v="Chairman PAM-i"/>
        <s v="Transport, Petrol,etc."/>
      </sharedItems>
    </cacheField>
    <cacheField name="Months" numFmtId="0" databaseField="0">
      <fieldGroup base="0">
        <rangePr groupBy="months" startDate="2025-04-20T00:00:00" endDate="2025-05-02T00:00:00"/>
        <groupItems count="14">
          <s v="&lt;4/20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84.573856365743" createdVersion="8" refreshedVersion="8" minRefreshableVersion="3" recordCount="18" xr:uid="{40101D7B-8A46-4A0E-AE6D-7042A253B273}">
  <cacheSource type="worksheet">
    <worksheetSource name="Table5"/>
  </cacheSource>
  <cacheFields count="8">
    <cacheField name="DATE" numFmtId="16">
      <sharedItems containsSemiMixedTypes="0" containsNonDate="0" containsDate="1" containsString="0" minDate="2025-05-01T00:00:00" maxDate="2025-05-02T00:00:00" count="1">
        <d v="2025-05-01T00:00:00"/>
      </sharedItems>
    </cacheField>
    <cacheField name="DONOR NAME" numFmtId="0">
      <sharedItems count="6">
        <s v="Dr. Akeem Adeyemi"/>
        <s v="Annonymous"/>
        <s v="Barr. Ayeni Yemi"/>
        <s v="NUPAT Technologies"/>
        <s v="Barr. Faruq Bakare"/>
        <s v="Baale Olowora"/>
      </sharedItems>
    </cacheField>
    <cacheField name="RECIPIENT NAME" numFmtId="0">
      <sharedItems count="5">
        <s v="Lamidi Nifemi"/>
        <s v="Alabi Kudirat"/>
        <s v="Haruna Azeemah"/>
        <s v="Olorunnife Ayomide"/>
        <s v="Roseline Odogwu"/>
      </sharedItems>
    </cacheField>
    <cacheField name="RECIPIENT STREET" numFmtId="0">
      <sharedItems count="5">
        <s v="Alh. Kareem Ogungbeye"/>
        <s v="Kasunmu Aleshinloye"/>
        <s v="Awayewaserere"/>
        <s v="Tade Close"/>
        <s v="Fagba Crescent"/>
      </sharedItems>
    </cacheField>
    <cacheField name="RECIPIENT POSITION" numFmtId="0">
      <sharedItems count="4">
        <s v="Winner"/>
        <s v="1st Runner-Up"/>
        <s v="2nd Runner-Up"/>
        <s v="Other Participants"/>
      </sharedItems>
    </cacheField>
    <cacheField name="DONATED AMOUNT" numFmtId="165">
      <sharedItems containsSemiMixedTypes="0" containsString="0" containsNumber="1" containsInteger="1" minValue="5000" maxValue="50000"/>
    </cacheField>
    <cacheField name="PAYMENT METHOD" numFmtId="0">
      <sharedItems count="2">
        <s v="Bank Transfer"/>
        <s v="Cash"/>
      </sharedItems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x v="0"/>
    <x v="0"/>
  </r>
  <r>
    <x v="1"/>
    <x v="0"/>
    <x v="0"/>
    <x v="1"/>
    <x v="0"/>
    <x v="1"/>
  </r>
  <r>
    <x v="2"/>
    <x v="0"/>
    <x v="0"/>
    <x v="2"/>
    <x v="0"/>
    <x v="2"/>
  </r>
  <r>
    <x v="2"/>
    <x v="0"/>
    <x v="0"/>
    <x v="3"/>
    <x v="0"/>
    <x v="3"/>
  </r>
  <r>
    <x v="2"/>
    <x v="0"/>
    <x v="1"/>
    <x v="4"/>
    <x v="0"/>
    <x v="4"/>
  </r>
  <r>
    <x v="2"/>
    <x v="0"/>
    <x v="1"/>
    <x v="5"/>
    <x v="0"/>
    <x v="5"/>
  </r>
  <r>
    <x v="2"/>
    <x v="0"/>
    <x v="0"/>
    <x v="6"/>
    <x v="0"/>
    <x v="6"/>
  </r>
  <r>
    <x v="2"/>
    <x v="0"/>
    <x v="2"/>
    <x v="7"/>
    <x v="0"/>
    <x v="7"/>
  </r>
  <r>
    <x v="2"/>
    <x v="1"/>
    <x v="3"/>
    <x v="8"/>
    <x v="0"/>
    <x v="8"/>
  </r>
  <r>
    <x v="2"/>
    <x v="1"/>
    <x v="3"/>
    <x v="8"/>
    <x v="0"/>
    <x v="9"/>
  </r>
  <r>
    <x v="2"/>
    <x v="1"/>
    <x v="3"/>
    <x v="9"/>
    <x v="0"/>
    <x v="10"/>
  </r>
  <r>
    <x v="2"/>
    <x v="1"/>
    <x v="3"/>
    <x v="8"/>
    <x v="0"/>
    <x v="11"/>
  </r>
  <r>
    <x v="2"/>
    <x v="1"/>
    <x v="3"/>
    <x v="8"/>
    <x v="0"/>
    <x v="12"/>
  </r>
  <r>
    <x v="3"/>
    <x v="0"/>
    <x v="4"/>
    <x v="10"/>
    <x v="0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  <x v="0"/>
    <n v="10000"/>
    <x v="0"/>
    <s v="Received"/>
  </r>
  <r>
    <x v="0"/>
    <x v="0"/>
    <x v="1"/>
    <x v="1"/>
    <x v="1"/>
    <n v="10000"/>
    <x v="0"/>
    <s v="Received"/>
  </r>
  <r>
    <x v="0"/>
    <x v="0"/>
    <x v="2"/>
    <x v="2"/>
    <x v="2"/>
    <n v="10000"/>
    <x v="0"/>
    <s v="Received"/>
  </r>
  <r>
    <x v="0"/>
    <x v="0"/>
    <x v="3"/>
    <x v="3"/>
    <x v="3"/>
    <n v="10000"/>
    <x v="0"/>
    <s v="Received"/>
  </r>
  <r>
    <x v="0"/>
    <x v="1"/>
    <x v="0"/>
    <x v="0"/>
    <x v="0"/>
    <n v="5000"/>
    <x v="1"/>
    <s v="Received"/>
  </r>
  <r>
    <x v="0"/>
    <x v="1"/>
    <x v="1"/>
    <x v="1"/>
    <x v="1"/>
    <n v="5000"/>
    <x v="1"/>
    <s v="Received"/>
  </r>
  <r>
    <x v="0"/>
    <x v="1"/>
    <x v="2"/>
    <x v="2"/>
    <x v="2"/>
    <n v="5000"/>
    <x v="1"/>
    <s v="Received"/>
  </r>
  <r>
    <x v="0"/>
    <x v="1"/>
    <x v="3"/>
    <x v="3"/>
    <x v="3"/>
    <n v="5000"/>
    <x v="1"/>
    <s v="Received"/>
  </r>
  <r>
    <x v="0"/>
    <x v="2"/>
    <x v="4"/>
    <x v="4"/>
    <x v="3"/>
    <n v="10000"/>
    <x v="0"/>
    <s v="Received"/>
  </r>
  <r>
    <x v="0"/>
    <x v="3"/>
    <x v="1"/>
    <x v="1"/>
    <x v="1"/>
    <n v="5000"/>
    <x v="0"/>
    <s v="Received"/>
  </r>
  <r>
    <x v="0"/>
    <x v="3"/>
    <x v="2"/>
    <x v="2"/>
    <x v="2"/>
    <n v="10000"/>
    <x v="0"/>
    <s v="Received"/>
  </r>
  <r>
    <x v="0"/>
    <x v="4"/>
    <x v="2"/>
    <x v="2"/>
    <x v="2"/>
    <n v="10000"/>
    <x v="0"/>
    <s v="Received"/>
  </r>
  <r>
    <x v="0"/>
    <x v="4"/>
    <x v="3"/>
    <x v="3"/>
    <x v="3"/>
    <n v="10000"/>
    <x v="0"/>
    <s v="Received"/>
  </r>
  <r>
    <x v="0"/>
    <x v="2"/>
    <x v="3"/>
    <x v="3"/>
    <x v="3"/>
    <n v="10000"/>
    <x v="0"/>
    <s v="Received"/>
  </r>
  <r>
    <x v="0"/>
    <x v="5"/>
    <x v="0"/>
    <x v="0"/>
    <x v="0"/>
    <n v="50000"/>
    <x v="0"/>
    <s v="Received"/>
  </r>
  <r>
    <x v="0"/>
    <x v="5"/>
    <x v="1"/>
    <x v="1"/>
    <x v="1"/>
    <n v="50000"/>
    <x v="0"/>
    <s v="Received"/>
  </r>
  <r>
    <x v="0"/>
    <x v="5"/>
    <x v="2"/>
    <x v="2"/>
    <x v="2"/>
    <n v="25000"/>
    <x v="0"/>
    <s v="Received"/>
  </r>
  <r>
    <x v="0"/>
    <x v="5"/>
    <x v="3"/>
    <x v="3"/>
    <x v="3"/>
    <n v="25000"/>
    <x v="0"/>
    <s v="Receiv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7EFF2A-0A09-46C9-AA94-12B21470B3D9}" name="PivotTable8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7" rowHeaderCaption="Category">
  <location ref="E15:F20" firstHeaderRow="1" firstDataRow="1" firstDataCol="1"/>
  <pivotFields count="7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2"/>
        <item x="3"/>
        <item x="4"/>
        <item x="1"/>
        <item x="0"/>
        <item t="default"/>
      </items>
    </pivotField>
    <pivotField dataField="1" numFmtId="164" showAll="0">
      <items count="12">
        <item x="3"/>
        <item x="2"/>
        <item x="0"/>
        <item x="1"/>
        <item x="10"/>
        <item x="5"/>
        <item x="9"/>
        <item x="6"/>
        <item x="4"/>
        <item x="8"/>
        <item x="7"/>
        <item t="default"/>
      </items>
    </pivotField>
    <pivotField showAll="0">
      <items count="2">
        <item x="0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">
    <i>
      <x v="111"/>
    </i>
    <i>
      <x v="116"/>
    </i>
    <i>
      <x v="121"/>
    </i>
    <i>
      <x v="122"/>
    </i>
    <i t="grand">
      <x/>
    </i>
  </rowItems>
  <colItems count="1">
    <i/>
  </colItems>
  <dataFields count="1">
    <dataField name="Sum of AMOUNT" fld="3" baseField="0" baseItem="0"/>
  </dataFields>
  <formats count="6">
    <format dxfId="126">
      <pivotArea grandRow="1" outline="0" collapsedLevelsAreSubtotals="1" fieldPosition="0"/>
    </format>
    <format dxfId="127">
      <pivotArea outline="0" collapsedLevelsAreSubtotals="1" fieldPosition="0"/>
    </format>
    <format dxfId="128">
      <pivotArea outline="0" collapsedLevelsAreSubtotals="1" fieldPosition="0"/>
    </format>
    <format dxfId="129">
      <pivotArea outline="0" collapsedLevelsAreSubtotals="1" fieldPosition="0"/>
    </format>
    <format dxfId="130">
      <pivotArea outline="0" collapsedLevelsAreSubtotals="1" fieldPosition="0"/>
    </format>
    <format dxfId="131">
      <pivotArea outline="0" collapsedLevelsAreSubtotals="1" fieldPosition="0"/>
    </format>
  </formats>
  <chartFormats count="8">
    <chartFormat chart="6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10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10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10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50F61-CAAC-496F-B82E-3259E58F888A}" name="PivotTable10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5">
  <location ref="M32:N39" firstHeaderRow="1" firstDataRow="1" firstDataCol="1"/>
  <pivotFields count="8">
    <pivotField numFmtId="16" showAll="0"/>
    <pivotField axis="axisRow" showAll="0">
      <items count="7">
        <item x="1"/>
        <item x="5"/>
        <item x="2"/>
        <item x="4"/>
        <item x="0"/>
        <item x="3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showAll="0"/>
    <pivotField showAll="0">
      <items count="5">
        <item x="1"/>
        <item x="2"/>
        <item x="3"/>
        <item x="0"/>
        <item t="default"/>
      </items>
    </pivotField>
    <pivotField dataField="1" numFmtId="165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DONATED AMOUNT" fld="5" baseField="0" baseItem="0"/>
  </dataFields>
  <formats count="3">
    <format dxfId="123">
      <pivotArea outline="0" collapsedLevelsAreSubtotals="1" fieldPosition="0"/>
    </format>
    <format dxfId="124">
      <pivotArea outline="0" collapsedLevelsAreSubtotals="1" fieldPosition="0"/>
    </format>
    <format dxfId="125">
      <pivotArea outline="0" collapsedLevelsAreSubtotals="1" fieldPosition="0"/>
    </format>
  </formats>
  <chartFormats count="9"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B4B7B-2739-4814-9061-0553F6C3D869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5">
  <location ref="J31:K38" firstHeaderRow="1" firstDataRow="1" firstDataCol="1"/>
  <pivotFields count="8">
    <pivotField numFmtId="16" showAll="0"/>
    <pivotField axis="axisRow" showAll="0">
      <items count="7">
        <item x="1"/>
        <item x="5"/>
        <item x="2"/>
        <item x="4"/>
        <item x="0"/>
        <item x="3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showAll="0"/>
    <pivotField showAll="0">
      <items count="5">
        <item x="1"/>
        <item x="2"/>
        <item x="3"/>
        <item x="0"/>
        <item t="default"/>
      </items>
    </pivotField>
    <pivotField dataField="1" numFmtId="165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DONATED AMOUNT" fld="5" baseField="0" baseItem="0"/>
  </dataFields>
  <formats count="3">
    <format dxfId="134">
      <pivotArea outline="0" collapsedLevelsAreSubtotals="1" fieldPosition="0"/>
    </format>
    <format dxfId="133">
      <pivotArea outline="0" collapsedLevelsAreSubtotals="1" fieldPosition="0"/>
    </format>
    <format dxfId="132">
      <pivotArea outline="0" collapsedLevelsAreSubtotals="1" fieldPosition="0"/>
    </format>
  </formats>
  <chartFormats count="7"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EFEE8-984E-4A20-A0DB-6FBE4F639808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K22:L28" firstHeaderRow="1" firstDataRow="1" firstDataCol="1"/>
  <pivotFields count="8">
    <pivotField numFmtId="16" showAll="0"/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dataField="1" numFmtId="165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ONATED AMOUNT" fld="5" baseField="0" baseItem="0"/>
  </dataFields>
  <chartFormats count="6"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E9BDD-613E-4A8D-8F4D-0A6392DB6619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Category">
  <location ref="B15:C18" firstHeaderRow="1" firstDataRow="1" firstDataCol="1"/>
  <pivotFields count="7">
    <pivotField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6">
        <item x="2"/>
        <item x="3"/>
        <item x="4"/>
        <item x="1"/>
        <item x="0"/>
        <item t="default"/>
      </items>
    </pivotField>
    <pivotField dataField="1" numFmtId="164" showAll="0">
      <items count="12">
        <item x="3"/>
        <item x="2"/>
        <item x="0"/>
        <item x="1"/>
        <item x="10"/>
        <item x="5"/>
        <item x="9"/>
        <item x="6"/>
        <item x="4"/>
        <item x="8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AMOUNT" fld="3" baseField="0" baseItem="0"/>
  </dataFields>
  <formats count="6">
    <format dxfId="135">
      <pivotArea grandRow="1" outline="0" collapsedLevelsAreSubtotals="1" fieldPosition="0"/>
    </format>
    <format dxfId="136">
      <pivotArea outline="0" collapsedLevelsAreSubtotals="1" fieldPosition="0"/>
    </format>
    <format dxfId="137">
      <pivotArea outline="0" collapsedLevelsAreSubtotals="1" fieldPosition="0"/>
    </format>
    <format dxfId="138">
      <pivotArea outline="0" collapsedLevelsAreSubtotals="1" fieldPosition="0"/>
    </format>
    <format dxfId="139">
      <pivotArea outline="0" collapsedLevelsAreSubtotals="1" fieldPosition="0"/>
    </format>
    <format dxfId="140">
      <pivotArea outline="0" collapsedLevelsAreSubtotals="1" fieldPosition="0"/>
    </format>
  </formats>
  <chartFormats count="6"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3DA73-76C8-46F3-AF97-C337EEB3F40D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Category">
  <location ref="H3:N7" firstHeaderRow="1" firstDataRow="2" firstDataCol="1"/>
  <pivotFields count="7">
    <pivotField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6">
        <item x="2"/>
        <item x="3"/>
        <item x="4"/>
        <item x="1"/>
        <item x="0"/>
        <item t="default"/>
      </items>
    </pivotField>
    <pivotField dataField="1" numFmtId="164" showAll="0">
      <items count="12">
        <item x="3"/>
        <item x="2"/>
        <item x="0"/>
        <item x="1"/>
        <item x="10"/>
        <item x="5"/>
        <item x="9"/>
        <item x="6"/>
        <item x="4"/>
        <item x="8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3" baseField="1" baseItem="0"/>
  </dataFields>
  <formats count="1">
    <format dxfId="158">
      <pivotArea grandRow="1"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EDBDE-3DBB-413D-8229-B00143AF94DB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 rowHeaderCaption="SUB-CATEGORY">
  <location ref="F3:G8" firstHeaderRow="1" firstDataRow="1" firstDataCol="1"/>
  <pivotFields count="7">
    <pivotField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h="1" x="0"/>
        <item x="1"/>
        <item t="default"/>
      </items>
    </pivotField>
    <pivotField axis="axisRow" showAll="0">
      <items count="6">
        <item x="2"/>
        <item h="1" x="3"/>
        <item x="4"/>
        <item x="1"/>
        <item x="0"/>
        <item t="default"/>
      </items>
    </pivotField>
    <pivotField dataField="1" numFmtId="164" showAll="0">
      <items count="12">
        <item x="3"/>
        <item x="2"/>
        <item x="0"/>
        <item x="1"/>
        <item x="10"/>
        <item x="5"/>
        <item x="9"/>
        <item x="6"/>
        <item x="4"/>
        <item x="8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SUB-CATEGORY AMOUNT" fld="3" baseField="2" baseItem="0"/>
  </dataFields>
  <chartFormats count="4"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A086B-E0C9-4BA1-92AC-A90D7A181CAC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ategory">
  <location ref="D3:D4" firstHeaderRow="1" firstDataRow="1" firstDataCol="0" rowPageCount="1" colPageCount="1"/>
  <pivotFields count="7">
    <pivotField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6">
        <item x="2"/>
        <item x="3"/>
        <item x="4"/>
        <item x="1"/>
        <item x="0"/>
        <item t="default"/>
      </items>
    </pivotField>
    <pivotField dataField="1" numFmtId="164" showAll="0">
      <items count="12">
        <item x="3"/>
        <item x="2"/>
        <item x="0"/>
        <item x="1"/>
        <item x="10"/>
        <item x="5"/>
        <item x="9"/>
        <item x="6"/>
        <item x="4"/>
        <item x="8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2" item="0" hier="-1"/>
  </pageFields>
  <dataFields count="1">
    <dataField name="TOTAL PRIZE WON" fld="3" baseField="0" baseItem="0"/>
  </dataFields>
  <formats count="8">
    <format dxfId="159">
      <pivotArea grandRow="1" outline="0" collapsedLevelsAreSubtotals="1" fieldPosition="0"/>
    </format>
    <format dxfId="152">
      <pivotArea outline="0" collapsedLevelsAreSubtotals="1" fieldPosition="0"/>
    </format>
    <format dxfId="151">
      <pivotArea outline="0" collapsedLevelsAreSubtotals="1" fieldPosition="0"/>
    </format>
    <format dxfId="150">
      <pivotArea outline="0" collapsedLevelsAreSubtotals="1" fieldPosition="0"/>
    </format>
    <format dxfId="149">
      <pivotArea outline="0" collapsedLevelsAreSubtotals="1" fieldPosition="0"/>
    </format>
    <format dxfId="143">
      <pivotArea outline="0" collapsedLevelsAreSubtotals="1" fieldPosition="0"/>
    </format>
    <format dxfId="142">
      <pivotArea outline="0" collapsedLevelsAreSubtotals="1" fieldPosition="0"/>
    </format>
    <format dxfId="141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F55250-AF74-4159-8425-B6F057B62120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7">
    <pivotField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axis="axisPage" multipleItemSelectionAllowed="1" showAll="0">
      <items count="6">
        <item h="1" x="2"/>
        <item h="1" x="3"/>
        <item x="4"/>
        <item x="1"/>
        <item x="0"/>
        <item t="default"/>
      </items>
    </pivotField>
    <pivotField dataField="1" numFmtId="164" showAll="0">
      <items count="12">
        <item x="3"/>
        <item x="2"/>
        <item x="0"/>
        <item x="1"/>
        <item x="10"/>
        <item x="5"/>
        <item x="9"/>
        <item x="6"/>
        <item x="4"/>
        <item x="8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2" hier="-1"/>
  </pageFields>
  <dataFields count="1">
    <dataField name="EXECUTION COSTS" fld="3" baseField="0" baseItem="0" numFmtId="165"/>
  </dataFields>
  <formats count="6">
    <format dxfId="160">
      <pivotArea outline="0" collapsedLevelsAreSubtotals="1" fieldPosition="0"/>
    </format>
    <format dxfId="154">
      <pivotArea outline="0" collapsedLevelsAreSubtotals="1" fieldPosition="0"/>
    </format>
    <format dxfId="153">
      <pivotArea outline="0" collapsedLevelsAreSubtotals="1" fieldPosition="0"/>
    </format>
    <format dxfId="148">
      <pivotArea outline="0" collapsedLevelsAreSubtotals="1" fieldPosition="0"/>
    </format>
    <format dxfId="147">
      <pivotArea outline="0" collapsedLevelsAreSubtotals="1" fieldPosition="0"/>
    </format>
    <format dxfId="1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950AA-E63E-4BFF-92D4-37DAF49DE8A2}" name="PivotTable1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2">
  <location ref="K68:L72" firstHeaderRow="1" firstDataRow="1" firstDataCol="1"/>
  <pivotFields count="8">
    <pivotField axis="axisRow" numFmtId="16" showAll="0">
      <items count="2">
        <item x="0"/>
        <item t="default"/>
      </items>
    </pivotField>
    <pivotField showAll="0">
      <items count="7">
        <item x="1"/>
        <item x="5"/>
        <item x="2"/>
        <item x="4"/>
        <item x="0"/>
        <item x="3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showAll="0">
      <items count="6">
        <item x="0"/>
        <item x="2"/>
        <item x="4"/>
        <item x="1"/>
        <item x="3"/>
        <item t="default"/>
      </items>
    </pivotField>
    <pivotField showAll="0"/>
    <pivotField dataField="1" numFmtId="165" showAll="0"/>
    <pivotField axis="axisRow" showAll="0">
      <items count="3">
        <item x="0"/>
        <item x="1"/>
        <item t="default"/>
      </items>
    </pivotField>
    <pivotField showAll="0"/>
  </pivotFields>
  <rowFields count="2">
    <field x="0"/>
    <field x="6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Sum of DONATED AMOUNT" fld="5" baseField="0" baseItem="0"/>
  </dataFields>
  <chartFormats count="1">
    <chartFormat chart="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3385B-CD6C-4623-B9FE-CCB26041CC43}" name="PivotTable1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2">
  <location ref="M54:N60" firstHeaderRow="1" firstDataRow="1" firstDataCol="1"/>
  <pivotFields count="8">
    <pivotField numFmtId="16" showAll="0"/>
    <pivotField showAll="0">
      <items count="7">
        <item x="1"/>
        <item x="5"/>
        <item x="2"/>
        <item x="4"/>
        <item x="0"/>
        <item x="3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axis="axisRow" multipleItemSelectionAllowed="1" showAll="0">
      <items count="6">
        <item x="0"/>
        <item x="2"/>
        <item x="4"/>
        <item x="1"/>
        <item x="3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dataField="1" numFmtId="165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ONATED AMOUNT" fld="5" baseField="0" baseItem="0"/>
  </dataFields>
  <formats count="3">
    <format dxfId="117">
      <pivotArea outline="0" collapsedLevelsAreSubtotals="1" fieldPosition="0"/>
    </format>
    <format dxfId="118">
      <pivotArea outline="0" collapsedLevelsAreSubtotals="1" fieldPosition="0"/>
    </format>
    <format dxfId="119">
      <pivotArea outline="0" collapsedLevelsAreSubtotals="1" fieldPosition="0"/>
    </format>
  </formats>
  <chartFormats count="6">
    <chartFormat chart="8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555E74-1064-4636-A4F8-821630DDFE7D}" name="PivotTable1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9">
  <location ref="M44:N49" firstHeaderRow="1" firstDataRow="1" firstDataCol="1" rowPageCount="1" colPageCount="1"/>
  <pivotFields count="8">
    <pivotField numFmtId="16" showAll="0"/>
    <pivotField showAll="0">
      <items count="7">
        <item x="1"/>
        <item x="5"/>
        <item x="2"/>
        <item x="4"/>
        <item x="0"/>
        <item x="3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axis="axisPage" multipleItemSelectionAllowed="1" showAll="0">
      <items count="6">
        <item x="0"/>
        <item x="2"/>
        <item x="4"/>
        <item x="1"/>
        <item x="3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dataField="1" numFmtId="165"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Sum of DONATED AMOUNT" fld="5" baseField="0" baseItem="0"/>
  </dataFields>
  <formats count="3">
    <format dxfId="120">
      <pivotArea outline="0" collapsedLevelsAreSubtotals="1" fieldPosition="0"/>
    </format>
    <format dxfId="121">
      <pivotArea outline="0" collapsedLevelsAreSubtotals="1" fieldPosition="0"/>
    </format>
    <format dxfId="122">
      <pivotArea outline="0" collapsedLevelsAreSubtotals="1" fieldPosition="0"/>
    </format>
  </formats>
  <chartFormats count="2">
    <chartFormat chart="7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CEC088-313C-4272-A24B-00DC8CAA90FF}" name="Table5" displayName="Table5" ref="A1:H19" totalsRowShown="0">
  <autoFilter ref="A1:H19" xr:uid="{E9CEC088-313C-4272-A24B-00DC8CAA90FF}"/>
  <tableColumns count="8">
    <tableColumn id="1" xr3:uid="{F9E9CA07-C885-4D4F-A2DF-AD1B94A668FD}" name="DATE" dataDxfId="145"/>
    <tableColumn id="2" xr3:uid="{9FA07A9C-379E-4503-8DF1-C40DB5288B40}" name="DONOR NAME"/>
    <tableColumn id="3" xr3:uid="{C3E36242-CA38-4A06-9A61-6537613A1163}" name="RECIPIENT NAME"/>
    <tableColumn id="4" xr3:uid="{F8B11C9D-30F0-4EC8-BF8E-B03B2FBBCE00}" name="RECIPIENT STREET"/>
    <tableColumn id="5" xr3:uid="{EDA5A083-75BB-4273-8030-258EDEFB63C2}" name="RECIPIENT POSITION"/>
    <tableColumn id="6" xr3:uid="{2F7EAF0D-82C0-473E-856B-91302C534BC0}" name="DONATED AMOUNT" dataDxfId="144"/>
    <tableColumn id="7" xr3:uid="{1F5710BC-CCCA-44F3-9EE8-718D7E510D89}" name="PAYMENT METHOD"/>
    <tableColumn id="8" xr3:uid="{58016897-0175-409B-8E72-A97333D73365}" name="NOTES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81DDDB-55EA-4A07-8797-CE65B84DAD3F}" name="Table1" displayName="Table1" ref="A1:F15" totalsRowShown="0" headerRowDxfId="157">
  <autoFilter ref="A1:F15" xr:uid="{B381DDDB-55EA-4A07-8797-CE65B84DAD3F}"/>
  <tableColumns count="6">
    <tableColumn id="1" xr3:uid="{871FEBA5-1A4B-43EB-B0AF-C15B9B77E9F2}" name="DATE" dataDxfId="156"/>
    <tableColumn id="2" xr3:uid="{F0DCECCC-AD3D-4D19-8420-115C047A834A}" name="CATEGORY"/>
    <tableColumn id="3" xr3:uid="{61E7C586-EA5E-4E44-B701-AD73997D9032}" name="SUB-CATEGORY"/>
    <tableColumn id="4" xr3:uid="{E2776781-8136-4D80-A4A7-FC027215AA6A}" name="AMOUNT" dataDxfId="155"/>
    <tableColumn id="5" xr3:uid="{D191439D-BBC6-48CC-97EE-FC3912B12503}" name="PAMENT METHOD"/>
    <tableColumn id="6" xr3:uid="{4E787929-836E-4C92-BBFB-4B6224AAD4AB}" name="NOTE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9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Relationship Id="rId9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222B-DD5C-4FCA-8F94-D1F15FFDC72F}">
  <dimension ref="A1:J15"/>
  <sheetViews>
    <sheetView topLeftCell="A2" workbookViewId="0">
      <selection sqref="A1:F15"/>
    </sheetView>
  </sheetViews>
  <sheetFormatPr defaultRowHeight="15.75" x14ac:dyDescent="0.25"/>
  <cols>
    <col min="1" max="1" width="10.25" customWidth="1"/>
    <col min="2" max="2" width="11.75" customWidth="1"/>
    <col min="3" max="3" width="15.75" customWidth="1"/>
    <col min="4" max="4" width="10.75" customWidth="1"/>
    <col min="5" max="5" width="18.375" customWidth="1"/>
    <col min="6" max="6" width="18.875" bestFit="1" customWidth="1"/>
    <col min="7" max="7" width="18" bestFit="1" customWidth="1"/>
    <col min="10" max="10" width="19.375" bestFit="1" customWidth="1"/>
  </cols>
  <sheetData>
    <row r="1" spans="1:10" ht="16.5" thickBot="1" x14ac:dyDescent="0.3">
      <c r="A1" s="41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3" t="s">
        <v>5</v>
      </c>
      <c r="G1" s="36" t="s">
        <v>36</v>
      </c>
      <c r="H1" s="36" t="s">
        <v>37</v>
      </c>
      <c r="I1" s="36" t="s">
        <v>39</v>
      </c>
      <c r="J1" s="38" t="s">
        <v>70</v>
      </c>
    </row>
    <row r="2" spans="1:10" x14ac:dyDescent="0.25">
      <c r="A2" s="44">
        <v>45772</v>
      </c>
      <c r="B2" s="45" t="s">
        <v>6</v>
      </c>
      <c r="C2" s="45" t="s">
        <v>7</v>
      </c>
      <c r="D2" s="45">
        <v>38000</v>
      </c>
      <c r="E2" s="45" t="s">
        <v>12</v>
      </c>
      <c r="F2" s="46" t="s">
        <v>13</v>
      </c>
      <c r="G2" s="35" t="s">
        <v>44</v>
      </c>
      <c r="H2" s="35" t="s">
        <v>41</v>
      </c>
      <c r="I2" s="35" t="s">
        <v>43</v>
      </c>
      <c r="J2" s="39">
        <v>10000</v>
      </c>
    </row>
    <row r="3" spans="1:10" x14ac:dyDescent="0.25">
      <c r="A3" s="47">
        <v>45767</v>
      </c>
      <c r="B3" s="48" t="s">
        <v>6</v>
      </c>
      <c r="C3" s="48" t="s">
        <v>7</v>
      </c>
      <c r="D3" s="48">
        <v>40000</v>
      </c>
      <c r="E3" s="48" t="s">
        <v>12</v>
      </c>
      <c r="F3" s="49" t="s">
        <v>14</v>
      </c>
      <c r="G3" s="37" t="s">
        <v>44</v>
      </c>
      <c r="H3" s="37" t="s">
        <v>45</v>
      </c>
      <c r="I3" s="37" t="s">
        <v>47</v>
      </c>
      <c r="J3" s="40">
        <v>10000</v>
      </c>
    </row>
    <row r="4" spans="1:10" x14ac:dyDescent="0.25">
      <c r="A4" s="44">
        <v>45777</v>
      </c>
      <c r="B4" s="45" t="s">
        <v>6</v>
      </c>
      <c r="C4" s="45" t="s">
        <v>7</v>
      </c>
      <c r="D4" s="45">
        <v>35000</v>
      </c>
      <c r="E4" s="45" t="s">
        <v>12</v>
      </c>
      <c r="F4" s="46" t="s">
        <v>15</v>
      </c>
      <c r="G4" s="35" t="s">
        <v>44</v>
      </c>
      <c r="H4" s="35" t="s">
        <v>48</v>
      </c>
      <c r="I4" s="35" t="s">
        <v>50</v>
      </c>
      <c r="J4" s="39">
        <v>10000</v>
      </c>
    </row>
    <row r="5" spans="1:10" x14ac:dyDescent="0.25">
      <c r="A5" s="47">
        <v>45777</v>
      </c>
      <c r="B5" s="48" t="s">
        <v>6</v>
      </c>
      <c r="C5" s="48" t="s">
        <v>7</v>
      </c>
      <c r="D5" s="48">
        <v>10000</v>
      </c>
      <c r="E5" s="48" t="s">
        <v>12</v>
      </c>
      <c r="F5" s="49" t="s">
        <v>16</v>
      </c>
      <c r="G5" s="37" t="s">
        <v>44</v>
      </c>
      <c r="H5" s="37" t="s">
        <v>51</v>
      </c>
      <c r="I5" s="37" t="s">
        <v>53</v>
      </c>
      <c r="J5" s="40">
        <v>10000</v>
      </c>
    </row>
    <row r="6" spans="1:10" x14ac:dyDescent="0.25">
      <c r="A6" s="44">
        <v>45777</v>
      </c>
      <c r="B6" s="45" t="s">
        <v>6</v>
      </c>
      <c r="C6" s="45" t="s">
        <v>9</v>
      </c>
      <c r="D6" s="45">
        <v>64000</v>
      </c>
      <c r="E6" s="45" t="s">
        <v>12</v>
      </c>
      <c r="F6" s="46" t="s">
        <v>17</v>
      </c>
      <c r="G6" s="37" t="s">
        <v>56</v>
      </c>
      <c r="H6" s="37" t="s">
        <v>57</v>
      </c>
      <c r="I6" s="37" t="s">
        <v>69</v>
      </c>
      <c r="J6" s="40">
        <v>10000</v>
      </c>
    </row>
    <row r="7" spans="1:10" x14ac:dyDescent="0.25">
      <c r="A7" s="47">
        <v>45777</v>
      </c>
      <c r="B7" s="48" t="s">
        <v>6</v>
      </c>
      <c r="C7" s="48" t="s">
        <v>9</v>
      </c>
      <c r="D7" s="48">
        <v>46200</v>
      </c>
      <c r="E7" s="48" t="s">
        <v>12</v>
      </c>
      <c r="F7" s="49" t="s">
        <v>18</v>
      </c>
      <c r="G7" s="35" t="s">
        <v>59</v>
      </c>
      <c r="H7" s="35" t="s">
        <v>45</v>
      </c>
      <c r="I7" s="35" t="s">
        <v>47</v>
      </c>
      <c r="J7" s="39">
        <v>5000</v>
      </c>
    </row>
    <row r="8" spans="1:10" x14ac:dyDescent="0.25">
      <c r="A8" s="44">
        <v>45777</v>
      </c>
      <c r="B8" s="45" t="s">
        <v>6</v>
      </c>
      <c r="C8" s="45" t="s">
        <v>7</v>
      </c>
      <c r="D8" s="45">
        <v>63000</v>
      </c>
      <c r="E8" s="45" t="s">
        <v>12</v>
      </c>
      <c r="F8" s="46" t="s">
        <v>19</v>
      </c>
      <c r="G8" s="37" t="s">
        <v>59</v>
      </c>
      <c r="H8" s="37" t="s">
        <v>48</v>
      </c>
      <c r="I8" s="37" t="s">
        <v>50</v>
      </c>
      <c r="J8" s="40">
        <v>10000</v>
      </c>
    </row>
    <row r="9" spans="1:10" x14ac:dyDescent="0.25">
      <c r="A9" s="47">
        <v>45777</v>
      </c>
      <c r="B9" s="48" t="s">
        <v>6</v>
      </c>
      <c r="C9" s="48" t="s">
        <v>10</v>
      </c>
      <c r="D9" s="48">
        <v>150000</v>
      </c>
      <c r="E9" s="48" t="s">
        <v>12</v>
      </c>
      <c r="F9" s="49" t="s">
        <v>20</v>
      </c>
      <c r="G9" s="35" t="s">
        <v>60</v>
      </c>
      <c r="H9" s="35" t="s">
        <v>48</v>
      </c>
      <c r="I9" s="35" t="s">
        <v>50</v>
      </c>
      <c r="J9" s="39">
        <v>10000</v>
      </c>
    </row>
    <row r="10" spans="1:10" x14ac:dyDescent="0.25">
      <c r="A10" s="44">
        <v>45777</v>
      </c>
      <c r="B10" s="45" t="s">
        <v>21</v>
      </c>
      <c r="C10" s="45" t="s">
        <v>8</v>
      </c>
      <c r="D10" s="45">
        <v>100000</v>
      </c>
      <c r="E10" s="45" t="s">
        <v>12</v>
      </c>
      <c r="F10" s="46" t="s">
        <v>22</v>
      </c>
      <c r="G10" s="37" t="s">
        <v>60</v>
      </c>
      <c r="H10" s="37" t="s">
        <v>51</v>
      </c>
      <c r="I10" s="37" t="s">
        <v>69</v>
      </c>
      <c r="J10" s="40">
        <v>10000</v>
      </c>
    </row>
    <row r="11" spans="1:10" x14ac:dyDescent="0.25">
      <c r="A11" s="47">
        <v>45777</v>
      </c>
      <c r="B11" s="48" t="s">
        <v>21</v>
      </c>
      <c r="C11" s="48" t="s">
        <v>8</v>
      </c>
      <c r="D11" s="48">
        <v>100000</v>
      </c>
      <c r="E11" s="48" t="s">
        <v>12</v>
      </c>
      <c r="F11" s="49" t="s">
        <v>23</v>
      </c>
      <c r="G11" s="35" t="s">
        <v>56</v>
      </c>
      <c r="H11" s="35" t="s">
        <v>51</v>
      </c>
      <c r="I11" s="35" t="s">
        <v>69</v>
      </c>
      <c r="J11" s="39">
        <v>10000</v>
      </c>
    </row>
    <row r="12" spans="1:10" x14ac:dyDescent="0.25">
      <c r="A12" s="44">
        <v>45777</v>
      </c>
      <c r="B12" s="45" t="s">
        <v>21</v>
      </c>
      <c r="C12" s="45" t="s">
        <v>8</v>
      </c>
      <c r="D12" s="45">
        <v>50000</v>
      </c>
      <c r="E12" s="45" t="s">
        <v>12</v>
      </c>
      <c r="F12" s="46" t="s">
        <v>24</v>
      </c>
      <c r="G12" s="37" t="s">
        <v>24</v>
      </c>
      <c r="H12" s="37" t="s">
        <v>41</v>
      </c>
      <c r="I12" s="37" t="s">
        <v>43</v>
      </c>
      <c r="J12" s="40">
        <v>50000</v>
      </c>
    </row>
    <row r="13" spans="1:10" x14ac:dyDescent="0.25">
      <c r="A13" s="47">
        <v>45777</v>
      </c>
      <c r="B13" s="48" t="s">
        <v>21</v>
      </c>
      <c r="C13" s="48" t="s">
        <v>8</v>
      </c>
      <c r="D13" s="48">
        <v>100000</v>
      </c>
      <c r="E13" s="48" t="s">
        <v>12</v>
      </c>
      <c r="F13" s="49" t="s">
        <v>25</v>
      </c>
      <c r="G13" s="35" t="s">
        <v>24</v>
      </c>
      <c r="H13" s="35" t="s">
        <v>45</v>
      </c>
      <c r="I13" s="35" t="s">
        <v>47</v>
      </c>
      <c r="J13" s="39">
        <v>50000</v>
      </c>
    </row>
    <row r="14" spans="1:10" x14ac:dyDescent="0.25">
      <c r="A14" s="44">
        <v>45777</v>
      </c>
      <c r="B14" s="45" t="s">
        <v>21</v>
      </c>
      <c r="C14" s="45" t="s">
        <v>8</v>
      </c>
      <c r="D14" s="45">
        <v>100000</v>
      </c>
      <c r="E14" s="45" t="s">
        <v>12</v>
      </c>
      <c r="F14" s="46" t="s">
        <v>26</v>
      </c>
      <c r="G14" s="37" t="s">
        <v>24</v>
      </c>
      <c r="H14" s="37" t="s">
        <v>48</v>
      </c>
      <c r="I14" s="37" t="s">
        <v>50</v>
      </c>
      <c r="J14" s="40">
        <v>25000</v>
      </c>
    </row>
    <row r="15" spans="1:10" x14ac:dyDescent="0.25">
      <c r="A15" s="50">
        <v>45778</v>
      </c>
      <c r="B15" s="29" t="s">
        <v>6</v>
      </c>
      <c r="C15" s="29" t="s">
        <v>11</v>
      </c>
      <c r="D15" s="29">
        <v>41000</v>
      </c>
      <c r="E15" s="29" t="s">
        <v>12</v>
      </c>
      <c r="F15" s="30" t="s">
        <v>27</v>
      </c>
      <c r="G15" s="35" t="s">
        <v>24</v>
      </c>
      <c r="H15" s="35" t="s">
        <v>51</v>
      </c>
      <c r="I15" s="35" t="s">
        <v>69</v>
      </c>
      <c r="J15" s="39">
        <v>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EAD06-D65D-4AC1-92E5-9ED32BA5B26D}">
  <dimension ref="A1:C2"/>
  <sheetViews>
    <sheetView topLeftCell="A2" workbookViewId="0">
      <selection activeCell="H18" sqref="H18"/>
    </sheetView>
  </sheetViews>
  <sheetFormatPr defaultRowHeight="15.75" x14ac:dyDescent="0.25"/>
  <cols>
    <col min="1" max="1" width="13.125" bestFit="1" customWidth="1"/>
    <col min="2" max="2" width="13" bestFit="1" customWidth="1"/>
    <col min="3" max="3" width="15.75" customWidth="1"/>
    <col min="4" max="4" width="10.75" customWidth="1"/>
    <col min="5" max="5" width="18.375" customWidth="1"/>
  </cols>
  <sheetData>
    <row r="1" spans="1:3" x14ac:dyDescent="0.25">
      <c r="A1" t="s">
        <v>66</v>
      </c>
      <c r="B1" t="s">
        <v>67</v>
      </c>
      <c r="C1" t="s">
        <v>68</v>
      </c>
    </row>
    <row r="2" spans="1:3" x14ac:dyDescent="0.25">
      <c r="A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2ECA-4725-46CD-AF2B-A627705CECD5}">
  <dimension ref="A1:N32"/>
  <sheetViews>
    <sheetView topLeftCell="D5" workbookViewId="0">
      <selection activeCell="E15" sqref="E15:F20"/>
    </sheetView>
  </sheetViews>
  <sheetFormatPr defaultRowHeight="15.75" x14ac:dyDescent="0.25"/>
  <cols>
    <col min="1" max="1" width="16.5" bestFit="1" customWidth="1"/>
    <col min="2" max="2" width="16" bestFit="1" customWidth="1"/>
    <col min="3" max="3" width="14.625" bestFit="1" customWidth="1"/>
    <col min="4" max="4" width="16.375" bestFit="1" customWidth="1"/>
    <col min="5" max="5" width="10.375" bestFit="1" customWidth="1"/>
    <col min="6" max="6" width="14.625" bestFit="1" customWidth="1"/>
    <col min="7" max="7" width="6.75" bestFit="1" customWidth="1"/>
    <col min="8" max="8" width="10.375" bestFit="1" customWidth="1"/>
    <col min="9" max="9" width="14.75" bestFit="1" customWidth="1"/>
    <col min="10" max="10" width="9.875" bestFit="1" customWidth="1"/>
    <col min="11" max="11" width="8.875" bestFit="1" customWidth="1"/>
    <col min="12" max="12" width="11.25" bestFit="1" customWidth="1"/>
    <col min="13" max="13" width="11.625" bestFit="1" customWidth="1"/>
    <col min="14" max="14" width="10.375" bestFit="1" customWidth="1"/>
  </cols>
  <sheetData>
    <row r="1" spans="1:14" x14ac:dyDescent="0.25">
      <c r="A1" s="14" t="s">
        <v>2</v>
      </c>
      <c r="B1" t="s">
        <v>64</v>
      </c>
      <c r="D1" s="23" t="s">
        <v>2</v>
      </c>
      <c r="E1" s="16" t="s">
        <v>10</v>
      </c>
    </row>
    <row r="3" spans="1:14" x14ac:dyDescent="0.25">
      <c r="A3" t="s">
        <v>65</v>
      </c>
      <c r="D3" s="15" t="s">
        <v>63</v>
      </c>
      <c r="F3" s="17" t="s">
        <v>2</v>
      </c>
      <c r="G3" s="15" t="s">
        <v>35</v>
      </c>
      <c r="H3" s="17" t="s">
        <v>31</v>
      </c>
      <c r="I3" s="17" t="s">
        <v>33</v>
      </c>
      <c r="J3" s="12"/>
      <c r="K3" s="12"/>
      <c r="L3" s="12"/>
      <c r="M3" s="12"/>
      <c r="N3" s="13"/>
    </row>
    <row r="4" spans="1:14" ht="21" x14ac:dyDescent="0.35">
      <c r="A4" s="32">
        <v>337200</v>
      </c>
      <c r="D4" s="51">
        <v>150000</v>
      </c>
      <c r="F4" s="18" t="s">
        <v>10</v>
      </c>
      <c r="G4" s="33">
        <v>150000</v>
      </c>
      <c r="H4" s="17" t="s">
        <v>34</v>
      </c>
      <c r="I4" s="11" t="s">
        <v>10</v>
      </c>
      <c r="J4" s="24" t="s">
        <v>8</v>
      </c>
      <c r="K4" s="24" t="s">
        <v>11</v>
      </c>
      <c r="L4" s="24" t="s">
        <v>9</v>
      </c>
      <c r="M4" s="24" t="s">
        <v>7</v>
      </c>
      <c r="N4" s="15" t="s">
        <v>32</v>
      </c>
    </row>
    <row r="5" spans="1:14" x14ac:dyDescent="0.25">
      <c r="F5" s="20" t="s">
        <v>11</v>
      </c>
      <c r="G5" s="34">
        <v>41000</v>
      </c>
      <c r="H5" s="18" t="s">
        <v>6</v>
      </c>
      <c r="I5" s="58">
        <v>150000</v>
      </c>
      <c r="J5" s="59"/>
      <c r="K5" s="59">
        <v>41000</v>
      </c>
      <c r="L5" s="59">
        <v>110200</v>
      </c>
      <c r="M5" s="59">
        <v>186000</v>
      </c>
      <c r="N5" s="33">
        <v>487200</v>
      </c>
    </row>
    <row r="6" spans="1:14" x14ac:dyDescent="0.25">
      <c r="F6" s="20" t="s">
        <v>9</v>
      </c>
      <c r="G6" s="34">
        <v>110200</v>
      </c>
      <c r="H6" s="20" t="s">
        <v>21</v>
      </c>
      <c r="I6" s="60"/>
      <c r="J6" s="61">
        <v>450000</v>
      </c>
      <c r="K6" s="61"/>
      <c r="L6" s="61"/>
      <c r="M6" s="61"/>
      <c r="N6" s="34">
        <v>450000</v>
      </c>
    </row>
    <row r="7" spans="1:14" x14ac:dyDescent="0.25">
      <c r="F7" s="20" t="s">
        <v>7</v>
      </c>
      <c r="G7" s="34">
        <v>186000</v>
      </c>
      <c r="H7" s="19" t="s">
        <v>32</v>
      </c>
      <c r="I7" s="25">
        <v>150000</v>
      </c>
      <c r="J7" s="26">
        <v>450000</v>
      </c>
      <c r="K7" s="26">
        <v>41000</v>
      </c>
      <c r="L7" s="26">
        <v>110200</v>
      </c>
      <c r="M7" s="26">
        <v>186000</v>
      </c>
      <c r="N7" s="22">
        <v>937200</v>
      </c>
    </row>
    <row r="8" spans="1:14" x14ac:dyDescent="0.25">
      <c r="F8" s="19" t="s">
        <v>32</v>
      </c>
      <c r="G8" s="27">
        <v>487200</v>
      </c>
    </row>
    <row r="15" spans="1:14" x14ac:dyDescent="0.25">
      <c r="B15" s="17" t="s">
        <v>34</v>
      </c>
      <c r="C15" s="15" t="s">
        <v>31</v>
      </c>
      <c r="E15" s="17" t="s">
        <v>34</v>
      </c>
      <c r="F15" s="15" t="s">
        <v>31</v>
      </c>
    </row>
    <row r="16" spans="1:14" ht="21" x14ac:dyDescent="0.35">
      <c r="B16" s="18" t="s">
        <v>6</v>
      </c>
      <c r="C16" s="52">
        <v>487200</v>
      </c>
      <c r="E16" s="64" t="s">
        <v>74</v>
      </c>
      <c r="F16" s="52">
        <v>40000</v>
      </c>
    </row>
    <row r="17" spans="2:6" ht="21" x14ac:dyDescent="0.35">
      <c r="B17" s="20" t="s">
        <v>21</v>
      </c>
      <c r="C17" s="53">
        <v>450000</v>
      </c>
      <c r="E17" s="65" t="s">
        <v>75</v>
      </c>
      <c r="F17" s="53">
        <v>38000</v>
      </c>
    </row>
    <row r="18" spans="2:6" ht="21" x14ac:dyDescent="0.35">
      <c r="B18" s="19" t="s">
        <v>32</v>
      </c>
      <c r="C18" s="31">
        <v>937200</v>
      </c>
      <c r="E18" s="65" t="s">
        <v>76</v>
      </c>
      <c r="F18" s="53">
        <v>818200</v>
      </c>
    </row>
    <row r="19" spans="2:6" ht="21" x14ac:dyDescent="0.35">
      <c r="E19" s="65" t="s">
        <v>77</v>
      </c>
      <c r="F19" s="53">
        <v>41000</v>
      </c>
    </row>
    <row r="20" spans="2:6" ht="21" x14ac:dyDescent="0.35">
      <c r="E20" s="66" t="s">
        <v>32</v>
      </c>
      <c r="F20" s="31">
        <v>937200</v>
      </c>
    </row>
    <row r="21" spans="2:6" ht="21" x14ac:dyDescent="0.35"/>
    <row r="22" spans="2:6" ht="21" x14ac:dyDescent="0.35"/>
    <row r="23" spans="2:6" ht="21" x14ac:dyDescent="0.35"/>
    <row r="24" spans="2:6" ht="21" x14ac:dyDescent="0.35"/>
    <row r="25" spans="2:6" ht="21" x14ac:dyDescent="0.35"/>
    <row r="26" spans="2:6" ht="21" x14ac:dyDescent="0.35"/>
    <row r="27" spans="2:6" ht="21" x14ac:dyDescent="0.35"/>
    <row r="28" spans="2:6" ht="21" x14ac:dyDescent="0.35"/>
    <row r="29" spans="2:6" ht="21" x14ac:dyDescent="0.35"/>
    <row r="30" spans="2:6" ht="21" x14ac:dyDescent="0.35"/>
    <row r="31" spans="2:6" ht="21" x14ac:dyDescent="0.35"/>
    <row r="32" spans="2:6" ht="21" x14ac:dyDescent="0.35"/>
  </sheetData>
  <pageMargins left="0.7" right="0.7" top="0.75" bottom="0.75" header="0.3" footer="0.3"/>
  <pageSetup orientation="portrait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014B-A308-4B95-A6D1-0E2A59712103}">
  <dimension ref="C16:P19"/>
  <sheetViews>
    <sheetView showGridLines="0" topLeftCell="A11" zoomScaleNormal="100" workbookViewId="0">
      <selection activeCell="N11" sqref="N11"/>
    </sheetView>
  </sheetViews>
  <sheetFormatPr defaultRowHeight="15.75" x14ac:dyDescent="0.25"/>
  <cols>
    <col min="1" max="16384" width="9" style="57"/>
  </cols>
  <sheetData>
    <row r="16" spans="4:4" x14ac:dyDescent="0.25">
      <c r="D16" s="56"/>
    </row>
    <row r="17" spans="3:16" x14ac:dyDescent="0.25">
      <c r="C17" s="57" t="s">
        <v>62</v>
      </c>
    </row>
    <row r="19" spans="3:16" x14ac:dyDescent="0.25">
      <c r="P19" s="57" t="s">
        <v>62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85E-3AED-4E49-9CC3-0B660B5DC1D1}">
  <dimension ref="A1:N72"/>
  <sheetViews>
    <sheetView tabSelected="1" workbookViewId="0">
      <selection activeCell="C12" sqref="C12"/>
    </sheetView>
  </sheetViews>
  <sheetFormatPr defaultRowHeight="15.75" x14ac:dyDescent="0.25"/>
  <cols>
    <col min="2" max="2" width="17.625" bestFit="1" customWidth="1"/>
    <col min="3" max="3" width="18.625" bestFit="1" customWidth="1"/>
    <col min="4" max="4" width="20.625" bestFit="1" customWidth="1"/>
    <col min="5" max="5" width="19.625" customWidth="1"/>
    <col min="6" max="6" width="11.625" style="21" customWidth="1"/>
    <col min="7" max="7" width="18.75" customWidth="1"/>
    <col min="10" max="10" width="18" bestFit="1" customWidth="1"/>
    <col min="11" max="11" width="16.5" bestFit="1" customWidth="1"/>
    <col min="12" max="12" width="24.75" bestFit="1" customWidth="1"/>
    <col min="13" max="13" width="20.625" bestFit="1" customWidth="1"/>
    <col min="14" max="14" width="24.75" bestFit="1" customWidth="1"/>
    <col min="15" max="15" width="15.875" bestFit="1" customWidth="1"/>
    <col min="16" max="16" width="11" bestFit="1" customWidth="1"/>
  </cols>
  <sheetData>
    <row r="1" spans="1:8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s="21" t="s">
        <v>70</v>
      </c>
      <c r="G1" t="s">
        <v>40</v>
      </c>
      <c r="H1" t="s">
        <v>5</v>
      </c>
    </row>
    <row r="2" spans="1:8" x14ac:dyDescent="0.25">
      <c r="A2" s="1">
        <v>45778</v>
      </c>
      <c r="B2" t="s">
        <v>44</v>
      </c>
      <c r="C2" t="s">
        <v>41</v>
      </c>
      <c r="D2" t="s">
        <v>42</v>
      </c>
      <c r="E2" t="s">
        <v>43</v>
      </c>
      <c r="F2" s="21">
        <v>10000</v>
      </c>
      <c r="G2" t="s">
        <v>12</v>
      </c>
      <c r="H2" t="s">
        <v>61</v>
      </c>
    </row>
    <row r="3" spans="1:8" x14ac:dyDescent="0.25">
      <c r="A3" s="1">
        <v>45778</v>
      </c>
      <c r="B3" t="s">
        <v>44</v>
      </c>
      <c r="C3" t="s">
        <v>45</v>
      </c>
      <c r="D3" t="s">
        <v>46</v>
      </c>
      <c r="E3" t="s">
        <v>47</v>
      </c>
      <c r="F3" s="21">
        <v>10000</v>
      </c>
      <c r="G3" t="s">
        <v>12</v>
      </c>
      <c r="H3" t="s">
        <v>61</v>
      </c>
    </row>
    <row r="4" spans="1:8" x14ac:dyDescent="0.25">
      <c r="A4" s="1">
        <v>45778</v>
      </c>
      <c r="B4" t="s">
        <v>44</v>
      </c>
      <c r="C4" t="s">
        <v>48</v>
      </c>
      <c r="D4" t="s">
        <v>49</v>
      </c>
      <c r="E4" t="s">
        <v>50</v>
      </c>
      <c r="F4" s="21">
        <v>10000</v>
      </c>
      <c r="G4" t="s">
        <v>12</v>
      </c>
      <c r="H4" t="s">
        <v>61</v>
      </c>
    </row>
    <row r="5" spans="1:8" x14ac:dyDescent="0.25">
      <c r="A5" s="1">
        <v>45778</v>
      </c>
      <c r="B5" t="s">
        <v>44</v>
      </c>
      <c r="C5" t="s">
        <v>51</v>
      </c>
      <c r="D5" t="s">
        <v>52</v>
      </c>
      <c r="E5" t="s">
        <v>69</v>
      </c>
      <c r="F5" s="21">
        <v>10000</v>
      </c>
      <c r="G5" t="s">
        <v>12</v>
      </c>
      <c r="H5" t="s">
        <v>61</v>
      </c>
    </row>
    <row r="6" spans="1:8" x14ac:dyDescent="0.25">
      <c r="A6" s="1">
        <v>45778</v>
      </c>
      <c r="B6" t="s">
        <v>54</v>
      </c>
      <c r="C6" t="s">
        <v>41</v>
      </c>
      <c r="D6" t="s">
        <v>42</v>
      </c>
      <c r="E6" t="s">
        <v>43</v>
      </c>
      <c r="F6" s="21">
        <v>5000</v>
      </c>
      <c r="G6" t="s">
        <v>55</v>
      </c>
      <c r="H6" t="s">
        <v>61</v>
      </c>
    </row>
    <row r="7" spans="1:8" x14ac:dyDescent="0.25">
      <c r="A7" s="1">
        <v>45778</v>
      </c>
      <c r="B7" t="s">
        <v>54</v>
      </c>
      <c r="C7" t="s">
        <v>45</v>
      </c>
      <c r="D7" t="s">
        <v>46</v>
      </c>
      <c r="E7" t="s">
        <v>47</v>
      </c>
      <c r="F7" s="21">
        <v>5000</v>
      </c>
      <c r="G7" t="s">
        <v>55</v>
      </c>
      <c r="H7" t="s">
        <v>61</v>
      </c>
    </row>
    <row r="8" spans="1:8" x14ac:dyDescent="0.25">
      <c r="A8" s="1">
        <v>45778</v>
      </c>
      <c r="B8" t="s">
        <v>54</v>
      </c>
      <c r="C8" t="s">
        <v>48</v>
      </c>
      <c r="D8" t="s">
        <v>49</v>
      </c>
      <c r="E8" t="s">
        <v>50</v>
      </c>
      <c r="F8" s="21">
        <v>5000</v>
      </c>
      <c r="G8" t="s">
        <v>55</v>
      </c>
      <c r="H8" t="s">
        <v>61</v>
      </c>
    </row>
    <row r="9" spans="1:8" x14ac:dyDescent="0.25">
      <c r="A9" s="1">
        <v>45778</v>
      </c>
      <c r="B9" t="s">
        <v>54</v>
      </c>
      <c r="C9" t="s">
        <v>51</v>
      </c>
      <c r="D9" t="s">
        <v>52</v>
      </c>
      <c r="E9" t="s">
        <v>69</v>
      </c>
      <c r="F9" s="21">
        <v>5000</v>
      </c>
      <c r="G9" t="s">
        <v>55</v>
      </c>
      <c r="H9" t="s">
        <v>61</v>
      </c>
    </row>
    <row r="10" spans="1:8" x14ac:dyDescent="0.25">
      <c r="A10" s="1">
        <v>45778</v>
      </c>
      <c r="B10" t="s">
        <v>56</v>
      </c>
      <c r="C10" t="s">
        <v>57</v>
      </c>
      <c r="D10" t="s">
        <v>58</v>
      </c>
      <c r="E10" t="s">
        <v>69</v>
      </c>
      <c r="F10" s="21">
        <v>10000</v>
      </c>
      <c r="G10" t="s">
        <v>12</v>
      </c>
      <c r="H10" t="s">
        <v>61</v>
      </c>
    </row>
    <row r="11" spans="1:8" x14ac:dyDescent="0.25">
      <c r="A11" s="1">
        <v>45778</v>
      </c>
      <c r="B11" t="s">
        <v>78</v>
      </c>
      <c r="C11" t="s">
        <v>45</v>
      </c>
      <c r="D11" t="s">
        <v>46</v>
      </c>
      <c r="E11" t="s">
        <v>47</v>
      </c>
      <c r="F11" s="21">
        <v>5000</v>
      </c>
      <c r="G11" t="s">
        <v>12</v>
      </c>
      <c r="H11" t="s">
        <v>61</v>
      </c>
    </row>
    <row r="12" spans="1:8" x14ac:dyDescent="0.25">
      <c r="A12" s="1">
        <v>45778</v>
      </c>
      <c r="B12" t="s">
        <v>78</v>
      </c>
      <c r="C12" t="s">
        <v>48</v>
      </c>
      <c r="D12" t="s">
        <v>49</v>
      </c>
      <c r="E12" t="s">
        <v>50</v>
      </c>
      <c r="F12" s="21">
        <v>10000</v>
      </c>
      <c r="G12" t="s">
        <v>12</v>
      </c>
      <c r="H12" t="s">
        <v>61</v>
      </c>
    </row>
    <row r="13" spans="1:8" x14ac:dyDescent="0.25">
      <c r="A13" s="1">
        <v>45778</v>
      </c>
      <c r="B13" t="s">
        <v>60</v>
      </c>
      <c r="C13" t="s">
        <v>48</v>
      </c>
      <c r="D13" t="s">
        <v>49</v>
      </c>
      <c r="E13" t="s">
        <v>50</v>
      </c>
      <c r="F13" s="21">
        <v>10000</v>
      </c>
      <c r="G13" t="s">
        <v>12</v>
      </c>
      <c r="H13" t="s">
        <v>61</v>
      </c>
    </row>
    <row r="14" spans="1:8" x14ac:dyDescent="0.25">
      <c r="A14" s="1">
        <v>45778</v>
      </c>
      <c r="B14" t="s">
        <v>60</v>
      </c>
      <c r="C14" t="s">
        <v>51</v>
      </c>
      <c r="D14" t="s">
        <v>52</v>
      </c>
      <c r="E14" t="s">
        <v>69</v>
      </c>
      <c r="F14" s="21">
        <v>10000</v>
      </c>
      <c r="G14" t="s">
        <v>12</v>
      </c>
      <c r="H14" t="s">
        <v>61</v>
      </c>
    </row>
    <row r="15" spans="1:8" x14ac:dyDescent="0.25">
      <c r="A15" s="1">
        <v>45778</v>
      </c>
      <c r="B15" t="s">
        <v>56</v>
      </c>
      <c r="C15" t="s">
        <v>51</v>
      </c>
      <c r="D15" t="s">
        <v>52</v>
      </c>
      <c r="E15" t="s">
        <v>69</v>
      </c>
      <c r="F15" s="21">
        <v>10000</v>
      </c>
      <c r="G15" t="s">
        <v>12</v>
      </c>
      <c r="H15" t="s">
        <v>61</v>
      </c>
    </row>
    <row r="16" spans="1:8" x14ac:dyDescent="0.25">
      <c r="A16" s="1">
        <v>45778</v>
      </c>
      <c r="B16" t="s">
        <v>24</v>
      </c>
      <c r="C16" t="s">
        <v>41</v>
      </c>
      <c r="D16" t="s">
        <v>42</v>
      </c>
      <c r="E16" t="s">
        <v>43</v>
      </c>
      <c r="F16" s="21">
        <v>50000</v>
      </c>
      <c r="G16" t="s">
        <v>12</v>
      </c>
      <c r="H16" t="s">
        <v>61</v>
      </c>
    </row>
    <row r="17" spans="1:14" x14ac:dyDescent="0.25">
      <c r="A17" s="1">
        <v>45778</v>
      </c>
      <c r="B17" t="s">
        <v>24</v>
      </c>
      <c r="C17" t="s">
        <v>45</v>
      </c>
      <c r="D17" t="s">
        <v>46</v>
      </c>
      <c r="E17" t="s">
        <v>47</v>
      </c>
      <c r="F17" s="21">
        <v>50000</v>
      </c>
      <c r="G17" t="s">
        <v>12</v>
      </c>
      <c r="H17" t="s">
        <v>61</v>
      </c>
    </row>
    <row r="18" spans="1:14" x14ac:dyDescent="0.25">
      <c r="A18" s="1">
        <v>45778</v>
      </c>
      <c r="B18" t="s">
        <v>24</v>
      </c>
      <c r="C18" t="s">
        <v>48</v>
      </c>
      <c r="D18" t="s">
        <v>49</v>
      </c>
      <c r="E18" t="s">
        <v>50</v>
      </c>
      <c r="F18" s="21">
        <v>25000</v>
      </c>
      <c r="G18" t="s">
        <v>12</v>
      </c>
      <c r="H18" t="s">
        <v>61</v>
      </c>
    </row>
    <row r="19" spans="1:14" x14ac:dyDescent="0.25">
      <c r="A19" s="1">
        <v>45778</v>
      </c>
      <c r="B19" t="s">
        <v>24</v>
      </c>
      <c r="C19" t="s">
        <v>51</v>
      </c>
      <c r="D19" t="s">
        <v>52</v>
      </c>
      <c r="E19" t="s">
        <v>69</v>
      </c>
      <c r="F19" s="21">
        <v>25000</v>
      </c>
      <c r="G19" t="s">
        <v>12</v>
      </c>
      <c r="H19" t="s">
        <v>61</v>
      </c>
    </row>
    <row r="22" spans="1:14" x14ac:dyDescent="0.25">
      <c r="K22" s="14" t="s">
        <v>71</v>
      </c>
      <c r="L22" t="s">
        <v>72</v>
      </c>
    </row>
    <row r="23" spans="1:14" x14ac:dyDescent="0.25">
      <c r="K23" s="54" t="s">
        <v>45</v>
      </c>
      <c r="L23" s="55">
        <v>70000</v>
      </c>
    </row>
    <row r="24" spans="1:14" x14ac:dyDescent="0.25">
      <c r="K24" s="54" t="s">
        <v>48</v>
      </c>
      <c r="L24" s="55">
        <v>60000</v>
      </c>
    </row>
    <row r="25" spans="1:14" x14ac:dyDescent="0.25">
      <c r="K25" s="54" t="s">
        <v>41</v>
      </c>
      <c r="L25" s="55">
        <v>65000</v>
      </c>
    </row>
    <row r="26" spans="1:14" x14ac:dyDescent="0.25">
      <c r="K26" s="54" t="s">
        <v>51</v>
      </c>
      <c r="L26" s="55">
        <v>60000</v>
      </c>
    </row>
    <row r="27" spans="1:14" x14ac:dyDescent="0.25">
      <c r="K27" s="54" t="s">
        <v>57</v>
      </c>
      <c r="L27" s="55">
        <v>10000</v>
      </c>
    </row>
    <row r="28" spans="1:14" x14ac:dyDescent="0.25">
      <c r="K28" s="54" t="s">
        <v>32</v>
      </c>
      <c r="L28" s="55">
        <v>265000</v>
      </c>
    </row>
    <row r="31" spans="1:14" x14ac:dyDescent="0.25">
      <c r="J31" s="14" t="s">
        <v>71</v>
      </c>
      <c r="K31" t="s">
        <v>72</v>
      </c>
    </row>
    <row r="32" spans="1:14" ht="18.75" x14ac:dyDescent="0.3">
      <c r="J32" s="54" t="s">
        <v>54</v>
      </c>
      <c r="K32" s="28">
        <v>20000</v>
      </c>
      <c r="M32" s="14" t="s">
        <v>71</v>
      </c>
      <c r="N32" t="s">
        <v>72</v>
      </c>
    </row>
    <row r="33" spans="10:14" ht="18.75" x14ac:dyDescent="0.3">
      <c r="J33" s="54" t="s">
        <v>24</v>
      </c>
      <c r="K33" s="28">
        <v>150000</v>
      </c>
      <c r="M33" s="54" t="s">
        <v>54</v>
      </c>
      <c r="N33" s="28">
        <v>20000</v>
      </c>
    </row>
    <row r="34" spans="10:14" ht="18.75" x14ac:dyDescent="0.3">
      <c r="J34" s="54" t="s">
        <v>56</v>
      </c>
      <c r="K34" s="28">
        <v>20000</v>
      </c>
      <c r="M34" s="54" t="s">
        <v>24</v>
      </c>
      <c r="N34" s="28">
        <v>150000</v>
      </c>
    </row>
    <row r="35" spans="10:14" ht="18.75" x14ac:dyDescent="0.3">
      <c r="J35" s="54" t="s">
        <v>60</v>
      </c>
      <c r="K35" s="28">
        <v>20000</v>
      </c>
      <c r="M35" s="54" t="s">
        <v>56</v>
      </c>
      <c r="N35" s="28">
        <v>20000</v>
      </c>
    </row>
    <row r="36" spans="10:14" ht="18.75" x14ac:dyDescent="0.3">
      <c r="J36" s="54" t="s">
        <v>44</v>
      </c>
      <c r="K36" s="28">
        <v>40000</v>
      </c>
      <c r="M36" s="54" t="s">
        <v>60</v>
      </c>
      <c r="N36" s="28">
        <v>20000</v>
      </c>
    </row>
    <row r="37" spans="10:14" ht="18.75" x14ac:dyDescent="0.3">
      <c r="J37" s="54" t="s">
        <v>59</v>
      </c>
      <c r="K37" s="28">
        <v>15000</v>
      </c>
      <c r="M37" s="54" t="s">
        <v>44</v>
      </c>
      <c r="N37" s="28">
        <v>40000</v>
      </c>
    </row>
    <row r="38" spans="10:14" ht="18.75" x14ac:dyDescent="0.3">
      <c r="J38" s="54" t="s">
        <v>32</v>
      </c>
      <c r="K38" s="28">
        <v>265000</v>
      </c>
      <c r="M38" s="54" t="s">
        <v>59</v>
      </c>
      <c r="N38" s="28">
        <v>15000</v>
      </c>
    </row>
    <row r="39" spans="10:14" ht="18.75" x14ac:dyDescent="0.3">
      <c r="M39" s="54" t="s">
        <v>32</v>
      </c>
      <c r="N39" s="28">
        <v>265000</v>
      </c>
    </row>
    <row r="40" spans="10:14" ht="18.75" x14ac:dyDescent="0.3"/>
    <row r="41" spans="10:14" ht="18.75" x14ac:dyDescent="0.3"/>
    <row r="42" spans="10:14" ht="18.75" x14ac:dyDescent="0.3">
      <c r="M42" s="14" t="s">
        <v>38</v>
      </c>
      <c r="N42" t="s">
        <v>73</v>
      </c>
    </row>
    <row r="43" spans="10:14" ht="18.75" x14ac:dyDescent="0.3"/>
    <row r="44" spans="10:14" ht="18.75" x14ac:dyDescent="0.3">
      <c r="M44" s="14" t="s">
        <v>71</v>
      </c>
      <c r="N44" t="s">
        <v>72</v>
      </c>
    </row>
    <row r="45" spans="10:14" ht="18.75" x14ac:dyDescent="0.3">
      <c r="M45" s="54" t="s">
        <v>47</v>
      </c>
      <c r="N45" s="28">
        <v>70000</v>
      </c>
    </row>
    <row r="46" spans="10:14" ht="18.75" x14ac:dyDescent="0.3">
      <c r="M46" s="54" t="s">
        <v>50</v>
      </c>
      <c r="N46" s="28">
        <v>60000</v>
      </c>
    </row>
    <row r="47" spans="10:14" ht="18.75" x14ac:dyDescent="0.3">
      <c r="M47" s="54" t="s">
        <v>69</v>
      </c>
      <c r="N47" s="28">
        <v>70000</v>
      </c>
    </row>
    <row r="48" spans="10:14" ht="18.75" x14ac:dyDescent="0.3">
      <c r="M48" s="54" t="s">
        <v>43</v>
      </c>
      <c r="N48" s="28">
        <v>65000</v>
      </c>
    </row>
    <row r="49" spans="13:14" ht="18.75" x14ac:dyDescent="0.3">
      <c r="M49" s="54" t="s">
        <v>32</v>
      </c>
      <c r="N49" s="28">
        <v>265000</v>
      </c>
    </row>
    <row r="54" spans="13:14" x14ac:dyDescent="0.25">
      <c r="M54" s="14" t="s">
        <v>71</v>
      </c>
      <c r="N54" t="s">
        <v>72</v>
      </c>
    </row>
    <row r="55" spans="13:14" ht="18.75" x14ac:dyDescent="0.3">
      <c r="M55" s="54" t="s">
        <v>42</v>
      </c>
      <c r="N55" s="28">
        <v>65000</v>
      </c>
    </row>
    <row r="56" spans="13:14" ht="18.75" x14ac:dyDescent="0.3">
      <c r="M56" s="54" t="s">
        <v>49</v>
      </c>
      <c r="N56" s="28">
        <v>60000</v>
      </c>
    </row>
    <row r="57" spans="13:14" ht="18.75" x14ac:dyDescent="0.3">
      <c r="M57" s="54" t="s">
        <v>58</v>
      </c>
      <c r="N57" s="28">
        <v>10000</v>
      </c>
    </row>
    <row r="58" spans="13:14" ht="18.75" x14ac:dyDescent="0.3">
      <c r="M58" s="54" t="s">
        <v>46</v>
      </c>
      <c r="N58" s="28">
        <v>70000</v>
      </c>
    </row>
    <row r="59" spans="13:14" ht="18.75" x14ac:dyDescent="0.3">
      <c r="M59" s="54" t="s">
        <v>52</v>
      </c>
      <c r="N59" s="28">
        <v>60000</v>
      </c>
    </row>
    <row r="60" spans="13:14" ht="18.75" x14ac:dyDescent="0.3">
      <c r="M60" s="54" t="s">
        <v>32</v>
      </c>
      <c r="N60" s="28">
        <v>265000</v>
      </c>
    </row>
    <row r="61" spans="13:14" ht="18.75" x14ac:dyDescent="0.3"/>
    <row r="62" spans="13:14" ht="18.75" x14ac:dyDescent="0.3"/>
    <row r="63" spans="13:14" ht="18.75" x14ac:dyDescent="0.3"/>
    <row r="64" spans="13:14" ht="18.75" x14ac:dyDescent="0.3"/>
    <row r="65" spans="11:12" ht="18.75" x14ac:dyDescent="0.3"/>
    <row r="66" spans="11:12" ht="18.75" x14ac:dyDescent="0.3"/>
    <row r="67" spans="11:12" ht="18.75" x14ac:dyDescent="0.3"/>
    <row r="68" spans="11:12" ht="18.75" x14ac:dyDescent="0.3">
      <c r="K68" s="14" t="s">
        <v>71</v>
      </c>
      <c r="L68" t="s">
        <v>72</v>
      </c>
    </row>
    <row r="69" spans="11:12" ht="18.75" x14ac:dyDescent="0.3">
      <c r="K69" s="63">
        <v>45778</v>
      </c>
      <c r="L69" s="55">
        <v>265000</v>
      </c>
    </row>
    <row r="70" spans="11:12" ht="18.75" x14ac:dyDescent="0.3">
      <c r="K70" s="62" t="s">
        <v>12</v>
      </c>
      <c r="L70" s="55">
        <v>245000</v>
      </c>
    </row>
    <row r="71" spans="11:12" ht="18.75" x14ac:dyDescent="0.3">
      <c r="K71" s="62" t="s">
        <v>55</v>
      </c>
      <c r="L71" s="55">
        <v>20000</v>
      </c>
    </row>
    <row r="72" spans="11:12" x14ac:dyDescent="0.25">
      <c r="K72" s="63" t="s">
        <v>32</v>
      </c>
      <c r="L72" s="55">
        <v>265000</v>
      </c>
    </row>
  </sheetData>
  <pageMargins left="0.7" right="0.7" top="0.75" bottom="0.75" header="0.3" footer="0.3"/>
  <pageSetup orientation="portrait" r:id="rId7"/>
  <drawing r:id="rId8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178E-D2EE-4422-8442-6F3D47F73C6B}">
  <dimension ref="A1:P15"/>
  <sheetViews>
    <sheetView topLeftCell="C1" workbookViewId="0">
      <selection activeCell="F19" sqref="F19"/>
    </sheetView>
  </sheetViews>
  <sheetFormatPr defaultRowHeight="15.75" x14ac:dyDescent="0.25"/>
  <cols>
    <col min="2" max="2" width="13.5" customWidth="1"/>
    <col min="3" max="3" width="18.25" customWidth="1"/>
    <col min="4" max="4" width="13.75" style="2" customWidth="1"/>
    <col min="5" max="5" width="21" customWidth="1"/>
    <col min="6" max="6" width="18.875" bestFit="1" customWidth="1"/>
    <col min="8" max="8" width="18" bestFit="1" customWidth="1"/>
    <col min="9" max="9" width="16.5" bestFit="1" customWidth="1"/>
    <col min="16" max="16" width="11.625" bestFit="1" customWidth="1"/>
  </cols>
  <sheetData>
    <row r="1" spans="1:16" ht="18.75" x14ac:dyDescent="0.3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16" x14ac:dyDescent="0.25">
      <c r="A2" s="1">
        <v>45772</v>
      </c>
      <c r="B2" t="s">
        <v>6</v>
      </c>
      <c r="C2" t="s">
        <v>7</v>
      </c>
      <c r="D2" s="2">
        <v>38000</v>
      </c>
      <c r="E2" t="s">
        <v>12</v>
      </c>
      <c r="F2" t="s">
        <v>13</v>
      </c>
    </row>
    <row r="3" spans="1:16" ht="18.75" x14ac:dyDescent="0.3">
      <c r="A3" s="1">
        <v>45767</v>
      </c>
      <c r="B3" t="s">
        <v>6</v>
      </c>
      <c r="C3" t="s">
        <v>7</v>
      </c>
      <c r="D3" s="2">
        <v>40000</v>
      </c>
      <c r="E3" t="s">
        <v>12</v>
      </c>
      <c r="F3" t="s">
        <v>14</v>
      </c>
      <c r="H3" s="6" t="s">
        <v>28</v>
      </c>
      <c r="I3" s="5" t="s">
        <v>29</v>
      </c>
    </row>
    <row r="4" spans="1:16" ht="18.75" x14ac:dyDescent="0.3">
      <c r="A4" s="1">
        <v>45777</v>
      </c>
      <c r="B4" t="s">
        <v>6</v>
      </c>
      <c r="C4" t="s">
        <v>7</v>
      </c>
      <c r="D4" s="2">
        <v>35000</v>
      </c>
      <c r="E4" t="s">
        <v>12</v>
      </c>
      <c r="F4" t="s">
        <v>15</v>
      </c>
      <c r="H4" s="7">
        <f>SUMIF(B2:B15,"Expenses",D2:D15)</f>
        <v>487200</v>
      </c>
      <c r="I4" s="8">
        <f>SUMIF(B2:B15,"Income",D2:D15)</f>
        <v>450000</v>
      </c>
    </row>
    <row r="5" spans="1:16" x14ac:dyDescent="0.25">
      <c r="A5" s="1">
        <v>45777</v>
      </c>
      <c r="B5" t="s">
        <v>6</v>
      </c>
      <c r="C5" t="s">
        <v>7</v>
      </c>
      <c r="D5" s="2">
        <v>10000</v>
      </c>
      <c r="E5" t="s">
        <v>12</v>
      </c>
      <c r="F5" t="s">
        <v>16</v>
      </c>
      <c r="P5" t="s">
        <v>7</v>
      </c>
    </row>
    <row r="6" spans="1:16" x14ac:dyDescent="0.25">
      <c r="A6" s="1">
        <v>45777</v>
      </c>
      <c r="B6" t="s">
        <v>6</v>
      </c>
      <c r="C6" t="s">
        <v>9</v>
      </c>
      <c r="D6" s="2">
        <v>64000</v>
      </c>
      <c r="E6" t="s">
        <v>12</v>
      </c>
      <c r="F6" t="s">
        <v>17</v>
      </c>
      <c r="P6" t="s">
        <v>8</v>
      </c>
    </row>
    <row r="7" spans="1:16" ht="18.75" x14ac:dyDescent="0.3">
      <c r="A7" s="1">
        <v>45777</v>
      </c>
      <c r="B7" t="s">
        <v>6</v>
      </c>
      <c r="C7" t="s">
        <v>9</v>
      </c>
      <c r="D7" s="2">
        <v>46200</v>
      </c>
      <c r="E7" t="s">
        <v>12</v>
      </c>
      <c r="F7" t="s">
        <v>18</v>
      </c>
      <c r="H7" s="9" t="s">
        <v>30</v>
      </c>
      <c r="P7" t="s">
        <v>9</v>
      </c>
    </row>
    <row r="8" spans="1:16" ht="18.75" x14ac:dyDescent="0.3">
      <c r="A8" s="1">
        <v>45777</v>
      </c>
      <c r="B8" t="s">
        <v>6</v>
      </c>
      <c r="C8" t="s">
        <v>7</v>
      </c>
      <c r="D8" s="2">
        <v>63000</v>
      </c>
      <c r="E8" t="s">
        <v>12</v>
      </c>
      <c r="F8" t="s">
        <v>19</v>
      </c>
      <c r="H8" s="10">
        <f>I4-H4</f>
        <v>-37200</v>
      </c>
      <c r="P8" t="s">
        <v>10</v>
      </c>
    </row>
    <row r="9" spans="1:16" x14ac:dyDescent="0.25">
      <c r="A9" s="1">
        <v>45777</v>
      </c>
      <c r="B9" t="s">
        <v>6</v>
      </c>
      <c r="C9" t="s">
        <v>10</v>
      </c>
      <c r="D9" s="2">
        <v>150000</v>
      </c>
      <c r="E9" t="s">
        <v>12</v>
      </c>
      <c r="F9" t="s">
        <v>20</v>
      </c>
      <c r="P9" t="s">
        <v>11</v>
      </c>
    </row>
    <row r="10" spans="1:16" x14ac:dyDescent="0.25">
      <c r="A10" s="1">
        <v>45777</v>
      </c>
      <c r="B10" t="s">
        <v>21</v>
      </c>
      <c r="C10" t="s">
        <v>8</v>
      </c>
      <c r="D10" s="2">
        <v>100000</v>
      </c>
      <c r="E10" t="s">
        <v>12</v>
      </c>
      <c r="F10" t="s">
        <v>22</v>
      </c>
    </row>
    <row r="11" spans="1:16" x14ac:dyDescent="0.25">
      <c r="A11" s="1">
        <v>45777</v>
      </c>
      <c r="B11" t="s">
        <v>21</v>
      </c>
      <c r="C11" t="s">
        <v>8</v>
      </c>
      <c r="D11" s="2">
        <v>100000</v>
      </c>
      <c r="E11" t="s">
        <v>12</v>
      </c>
      <c r="F11" t="s">
        <v>23</v>
      </c>
    </row>
    <row r="12" spans="1:16" x14ac:dyDescent="0.25">
      <c r="A12" s="1">
        <v>45777</v>
      </c>
      <c r="B12" t="s">
        <v>21</v>
      </c>
      <c r="C12" t="s">
        <v>8</v>
      </c>
      <c r="D12" s="2">
        <v>50000</v>
      </c>
      <c r="E12" t="s">
        <v>12</v>
      </c>
      <c r="F12" t="s">
        <v>24</v>
      </c>
    </row>
    <row r="13" spans="1:16" x14ac:dyDescent="0.25">
      <c r="A13" s="1">
        <v>45777</v>
      </c>
      <c r="B13" t="s">
        <v>21</v>
      </c>
      <c r="C13" t="s">
        <v>8</v>
      </c>
      <c r="D13" s="2">
        <v>100000</v>
      </c>
      <c r="E13" t="s">
        <v>12</v>
      </c>
      <c r="F13" t="s">
        <v>25</v>
      </c>
    </row>
    <row r="14" spans="1:16" x14ac:dyDescent="0.25">
      <c r="A14" s="1">
        <v>45777</v>
      </c>
      <c r="B14" t="s">
        <v>21</v>
      </c>
      <c r="C14" t="s">
        <v>8</v>
      </c>
      <c r="D14" s="2">
        <v>100000</v>
      </c>
      <c r="E14" t="s">
        <v>12</v>
      </c>
      <c r="F14" t="s">
        <v>26</v>
      </c>
    </row>
    <row r="15" spans="1:16" x14ac:dyDescent="0.25">
      <c r="A15" s="1">
        <v>45778</v>
      </c>
      <c r="B15" t="s">
        <v>6</v>
      </c>
      <c r="C15" t="s">
        <v>11</v>
      </c>
      <c r="D15" s="2">
        <v>41000</v>
      </c>
      <c r="E15" t="s">
        <v>12</v>
      </c>
      <c r="F15" t="s">
        <v>27</v>
      </c>
    </row>
  </sheetData>
  <dataValidations count="2">
    <dataValidation type="list" allowBlank="1" showInputMessage="1" showErrorMessage="1" sqref="C15:C20" xr:uid="{E8CBF71E-6BA9-45D9-AA7A-20D4B93199E2}">
      <formula1>$P$5:$P$10</formula1>
    </dataValidation>
    <dataValidation type="list" allowBlank="1" showInputMessage="1" showErrorMessage="1" sqref="C1 C2:C14" xr:uid="{AB1FD5F0-3C9F-48DD-8A41-039CC7691FC2}">
      <formula1>$P$5:$P$9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Debate Data</vt:lpstr>
      <vt:lpstr>Sheet1</vt:lpstr>
      <vt:lpstr>PIVOT</vt:lpstr>
      <vt:lpstr>DASHBOARD</vt:lpstr>
      <vt:lpstr>Cash Gifts</vt:lpstr>
      <vt:lpstr>PAMi Debate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2025-05-05T07:58:22Z</dcterms:created>
  <dcterms:modified xsi:type="dcterms:W3CDTF">2025-05-08T12:27:46Z</dcterms:modified>
</cp:coreProperties>
</file>