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gracenolan/Documents/PhD/P&amp;N - CausalImpact/Documents for submission (Aug2021)/"/>
    </mc:Choice>
  </mc:AlternateContent>
  <xr:revisionPtr revIDLastSave="0" documentId="13_ncr:1_{144312AD-1A33-6949-B1BC-E1418A0BD208}" xr6:coauthVersionLast="47" xr6:coauthVersionMax="47" xr10:uidLastSave="{00000000-0000-0000-0000-000000000000}"/>
  <bookViews>
    <workbookView xWindow="28800" yWindow="500" windowWidth="38400" windowHeight="19400" activeTab="3" xr2:uid="{8EE6CE06-582F-4E47-AED3-46FB1568FD82}"/>
  </bookViews>
  <sheets>
    <sheet name="Broadcast dates + Script %" sheetId="1" r:id="rId1"/>
    <sheet name="SWOP - theme to script" sheetId="10" r:id="rId2"/>
    <sheet name="BP2 - themes to script" sheetId="11" r:id="rId3"/>
    <sheet name="Extinction - themes to script" sheetId="15" r:id="rId4"/>
  </sheets>
  <definedNames>
    <definedName name="_xlnm._FilterDatabase" localSheetId="2" hidden="1">'BP2 - themes to script'!$A$1:$F$129</definedName>
    <definedName name="_xlnm._FilterDatabase" localSheetId="0" hidden="1">'Broadcast dates + Script %'!$A$28:$S$136</definedName>
    <definedName name="_xlnm._FilterDatabase" localSheetId="3" hidden="1">'Extinction - themes to script'!$A$1:$F$126</definedName>
    <definedName name="_xlnm._FilterDatabase" localSheetId="1" hidden="1">'SWOP - theme to script'!$A$1:$F$178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0" i="1" l="1"/>
  <c r="I136" i="1"/>
  <c r="K136" i="1"/>
  <c r="L136" i="1"/>
  <c r="M136" i="1"/>
  <c r="N136" i="1"/>
  <c r="O136" i="1"/>
  <c r="P136" i="1"/>
  <c r="Q136" i="1"/>
  <c r="S136" i="1"/>
  <c r="D136" i="1"/>
  <c r="E136" i="1"/>
  <c r="F136" i="1"/>
  <c r="G136" i="1"/>
  <c r="H136" i="1"/>
  <c r="C136" i="1"/>
  <c r="C141" i="1" l="1"/>
  <c r="D70" i="11" l="1"/>
  <c r="E70" i="11" s="1"/>
  <c r="D46" i="10"/>
  <c r="E46" i="10" s="1"/>
  <c r="R135" i="1"/>
  <c r="J135" i="1"/>
  <c r="R134" i="1"/>
  <c r="J134" i="1"/>
  <c r="R133" i="1"/>
  <c r="J133" i="1"/>
  <c r="R132" i="1"/>
  <c r="J132" i="1"/>
  <c r="R131" i="1"/>
  <c r="J131" i="1"/>
  <c r="R130" i="1"/>
  <c r="J130" i="1"/>
  <c r="R129" i="1"/>
  <c r="J129" i="1"/>
  <c r="R128" i="1"/>
  <c r="J128" i="1"/>
  <c r="R127" i="1"/>
  <c r="J127" i="1"/>
  <c r="R126" i="1"/>
  <c r="J126" i="1"/>
  <c r="R125" i="1"/>
  <c r="J125" i="1"/>
  <c r="R124" i="1"/>
  <c r="J124" i="1"/>
  <c r="R123" i="1"/>
  <c r="J123" i="1"/>
  <c r="R122" i="1"/>
  <c r="J122" i="1"/>
  <c r="R121" i="1"/>
  <c r="J121" i="1"/>
  <c r="R120" i="1"/>
  <c r="J120" i="1"/>
  <c r="R119" i="1"/>
  <c r="J119" i="1"/>
  <c r="R118" i="1"/>
  <c r="J118" i="1"/>
  <c r="R117" i="1"/>
  <c r="J117" i="1"/>
  <c r="R116" i="1"/>
  <c r="J116" i="1"/>
  <c r="R115" i="1"/>
  <c r="J115" i="1"/>
  <c r="R114" i="1"/>
  <c r="J114" i="1"/>
  <c r="R113" i="1"/>
  <c r="J113" i="1"/>
  <c r="R112" i="1"/>
  <c r="J112" i="1"/>
  <c r="R111" i="1"/>
  <c r="J111" i="1"/>
  <c r="R110" i="1"/>
  <c r="J110" i="1"/>
  <c r="R109" i="1"/>
  <c r="J109" i="1"/>
  <c r="R108" i="1"/>
  <c r="J108" i="1"/>
  <c r="R107" i="1"/>
  <c r="J107" i="1"/>
  <c r="R106" i="1"/>
  <c r="J106" i="1"/>
  <c r="R105" i="1"/>
  <c r="J105" i="1"/>
  <c r="R104" i="1"/>
  <c r="J104" i="1"/>
  <c r="R103" i="1"/>
  <c r="J103" i="1"/>
  <c r="R102" i="1"/>
  <c r="J102" i="1"/>
  <c r="R101" i="1"/>
  <c r="J101" i="1"/>
  <c r="R100" i="1"/>
  <c r="J100" i="1"/>
  <c r="R99" i="1"/>
  <c r="J99" i="1"/>
  <c r="R98" i="1"/>
  <c r="J98" i="1"/>
  <c r="R97" i="1"/>
  <c r="J97" i="1"/>
  <c r="R96" i="1"/>
  <c r="J96" i="1"/>
  <c r="R95" i="1"/>
  <c r="J95" i="1"/>
  <c r="R94" i="1"/>
  <c r="J94" i="1"/>
  <c r="R93" i="1"/>
  <c r="J93" i="1"/>
  <c r="R92" i="1"/>
  <c r="J92" i="1"/>
  <c r="R91" i="1"/>
  <c r="J91" i="1"/>
  <c r="R90" i="1"/>
  <c r="J90" i="1"/>
  <c r="R89" i="1"/>
  <c r="J89" i="1"/>
  <c r="R88" i="1"/>
  <c r="J88" i="1"/>
  <c r="R87" i="1"/>
  <c r="J87" i="1"/>
  <c r="R86" i="1"/>
  <c r="J86" i="1"/>
  <c r="R85" i="1"/>
  <c r="J85" i="1"/>
  <c r="R84" i="1"/>
  <c r="J84" i="1"/>
  <c r="R83" i="1"/>
  <c r="J83" i="1"/>
  <c r="R82" i="1"/>
  <c r="J82" i="1"/>
  <c r="R81" i="1"/>
  <c r="J81" i="1"/>
  <c r="R80" i="1"/>
  <c r="J80" i="1"/>
  <c r="R79" i="1"/>
  <c r="J79" i="1"/>
  <c r="R78" i="1"/>
  <c r="J78" i="1"/>
  <c r="R77" i="1"/>
  <c r="J77" i="1"/>
  <c r="R76" i="1"/>
  <c r="J76" i="1"/>
  <c r="R75" i="1"/>
  <c r="J75" i="1"/>
  <c r="R74" i="1"/>
  <c r="J74" i="1"/>
  <c r="R73" i="1"/>
  <c r="J73" i="1"/>
  <c r="R72" i="1"/>
  <c r="J72" i="1"/>
  <c r="R71" i="1"/>
  <c r="J71" i="1"/>
  <c r="R70" i="1"/>
  <c r="J70" i="1"/>
  <c r="R69" i="1"/>
  <c r="J69" i="1"/>
  <c r="R68" i="1"/>
  <c r="J68" i="1"/>
  <c r="R67" i="1"/>
  <c r="J67" i="1"/>
  <c r="R66" i="1"/>
  <c r="J66" i="1"/>
  <c r="R65" i="1"/>
  <c r="J65" i="1"/>
  <c r="R64" i="1"/>
  <c r="J64" i="1"/>
  <c r="R63" i="1"/>
  <c r="J63" i="1"/>
  <c r="R62" i="1"/>
  <c r="J62" i="1"/>
  <c r="R61" i="1"/>
  <c r="J61" i="1"/>
  <c r="R60" i="1"/>
  <c r="J60" i="1"/>
  <c r="R59" i="1"/>
  <c r="J59" i="1"/>
  <c r="R58" i="1"/>
  <c r="J58" i="1"/>
  <c r="R57" i="1"/>
  <c r="J57" i="1"/>
  <c r="R56" i="1"/>
  <c r="J56" i="1"/>
  <c r="R55" i="1"/>
  <c r="J55" i="1"/>
  <c r="R54" i="1"/>
  <c r="J54" i="1"/>
  <c r="R53" i="1"/>
  <c r="J53" i="1"/>
  <c r="R52" i="1"/>
  <c r="J52" i="1"/>
  <c r="R51" i="1"/>
  <c r="J51" i="1"/>
  <c r="R50" i="1"/>
  <c r="J50" i="1"/>
  <c r="R49" i="1"/>
  <c r="J49" i="1"/>
  <c r="R48" i="1"/>
  <c r="J48" i="1"/>
  <c r="R47" i="1"/>
  <c r="J47" i="1"/>
  <c r="R46" i="1"/>
  <c r="J46" i="1"/>
  <c r="R45" i="1"/>
  <c r="J45" i="1"/>
  <c r="R44" i="1"/>
  <c r="J44" i="1"/>
  <c r="R43" i="1"/>
  <c r="J43" i="1"/>
  <c r="R42" i="1"/>
  <c r="J42" i="1"/>
  <c r="R41" i="1"/>
  <c r="J41" i="1"/>
  <c r="R40" i="1"/>
  <c r="J40" i="1"/>
  <c r="R39" i="1"/>
  <c r="J39" i="1"/>
  <c r="R38" i="1"/>
  <c r="J38" i="1"/>
  <c r="R37" i="1"/>
  <c r="J37" i="1"/>
  <c r="R36" i="1"/>
  <c r="J36" i="1"/>
  <c r="R35" i="1"/>
  <c r="J35" i="1"/>
  <c r="R34" i="1"/>
  <c r="J34" i="1"/>
  <c r="R33" i="1"/>
  <c r="J33" i="1"/>
  <c r="R32" i="1"/>
  <c r="J32" i="1"/>
  <c r="R31" i="1"/>
  <c r="J31" i="1"/>
  <c r="R30" i="1"/>
  <c r="J30" i="1"/>
  <c r="R29" i="1"/>
  <c r="J29" i="1"/>
  <c r="D113" i="15"/>
  <c r="E113" i="15" s="1"/>
  <c r="D43" i="11"/>
  <c r="E43" i="11" s="1"/>
  <c r="D47" i="11"/>
  <c r="E47" i="11" s="1"/>
  <c r="D85" i="11"/>
  <c r="E85" i="11" s="1"/>
  <c r="D67" i="11"/>
  <c r="E67" i="11" s="1"/>
  <c r="D8" i="11"/>
  <c r="E8" i="11" s="1"/>
  <c r="D23" i="11"/>
  <c r="E23" i="11" s="1"/>
  <c r="D6" i="11"/>
  <c r="E6" i="11" s="1"/>
  <c r="D11" i="11"/>
  <c r="E11" i="11" s="1"/>
  <c r="D91" i="11"/>
  <c r="E91" i="11" s="1"/>
  <c r="D126" i="11"/>
  <c r="E126" i="11" s="1"/>
  <c r="D76" i="11"/>
  <c r="E76" i="11" s="1"/>
  <c r="D92" i="11"/>
  <c r="E92" i="11" s="1"/>
  <c r="D60" i="11"/>
  <c r="E60" i="11" s="1"/>
  <c r="D63" i="11"/>
  <c r="E63" i="11" s="1"/>
  <c r="D12" i="11"/>
  <c r="E12" i="11" s="1"/>
  <c r="D39" i="11"/>
  <c r="E39" i="11" s="1"/>
  <c r="D24" i="11"/>
  <c r="E24" i="11" s="1"/>
  <c r="D93" i="11"/>
  <c r="E93" i="11" s="1"/>
  <c r="D68" i="11"/>
  <c r="E68" i="11" s="1"/>
  <c r="D65" i="11"/>
  <c r="E65" i="11" s="1"/>
  <c r="D25" i="11"/>
  <c r="E25" i="11" s="1"/>
  <c r="D44" i="11"/>
  <c r="E44" i="11" s="1"/>
  <c r="D26" i="11"/>
  <c r="E26" i="11" s="1"/>
  <c r="D3" i="11"/>
  <c r="E3" i="11" s="1"/>
  <c r="D66" i="11"/>
  <c r="E66" i="11" s="1"/>
  <c r="D123" i="11"/>
  <c r="E123" i="11" s="1"/>
  <c r="D86" i="11"/>
  <c r="E86" i="11" s="1"/>
  <c r="D94" i="11"/>
  <c r="E94" i="11" s="1"/>
  <c r="D81" i="11"/>
  <c r="E81" i="11" s="1"/>
  <c r="D82" i="11"/>
  <c r="E82" i="11" s="1"/>
  <c r="D64" i="11"/>
  <c r="E64" i="11" s="1"/>
  <c r="D27" i="11"/>
  <c r="E27" i="11" s="1"/>
  <c r="D102" i="11"/>
  <c r="E102" i="11" s="1"/>
  <c r="D48" i="11"/>
  <c r="E48" i="11" s="1"/>
  <c r="D4" i="11"/>
  <c r="E4" i="11" s="1"/>
  <c r="D53" i="11"/>
  <c r="E53" i="11" s="1"/>
  <c r="D77" i="11"/>
  <c r="E77" i="11" s="1"/>
  <c r="D103" i="11"/>
  <c r="E103" i="11" s="1"/>
  <c r="D104" i="11"/>
  <c r="E104" i="11" s="1"/>
  <c r="D105" i="11"/>
  <c r="E105" i="11" s="1"/>
  <c r="D106" i="11"/>
  <c r="E106" i="11" s="1"/>
  <c r="D107" i="11"/>
  <c r="E107" i="11" s="1"/>
  <c r="D112" i="11"/>
  <c r="E112" i="11" s="1"/>
  <c r="D78" i="11"/>
  <c r="E78" i="11" s="1"/>
  <c r="D127" i="11"/>
  <c r="E127" i="11" s="1"/>
  <c r="D113" i="11"/>
  <c r="E113" i="11" s="1"/>
  <c r="D115" i="11"/>
  <c r="E115" i="11" s="1"/>
  <c r="D79" i="11"/>
  <c r="E79" i="11" s="1"/>
  <c r="D97" i="11"/>
  <c r="E97" i="11" s="1"/>
  <c r="D108" i="11"/>
  <c r="E108" i="11" s="1"/>
  <c r="D71" i="11"/>
  <c r="E71" i="11" s="1"/>
  <c r="D73" i="11"/>
  <c r="E73" i="11" s="1"/>
  <c r="D87" i="11"/>
  <c r="E87" i="11" s="1"/>
  <c r="D45" i="11"/>
  <c r="E45" i="11" s="1"/>
  <c r="D49" i="11"/>
  <c r="E49" i="11" s="1"/>
  <c r="D69" i="11"/>
  <c r="E69" i="11" s="1"/>
  <c r="D124" i="11"/>
  <c r="E124" i="11" s="1"/>
  <c r="D20" i="11"/>
  <c r="E20" i="11" s="1"/>
  <c r="D42" i="11"/>
  <c r="E42" i="11" s="1"/>
  <c r="D129" i="11"/>
  <c r="E129" i="11" s="1"/>
  <c r="D21" i="11"/>
  <c r="E21" i="11" s="1"/>
  <c r="D110" i="11"/>
  <c r="E110" i="11" s="1"/>
  <c r="D22" i="11"/>
  <c r="E22" i="11" s="1"/>
  <c r="D28" i="11"/>
  <c r="E28" i="11" s="1"/>
  <c r="D122" i="11"/>
  <c r="E122" i="11" s="1"/>
  <c r="D117" i="11"/>
  <c r="E117" i="11" s="1"/>
  <c r="D5" i="11"/>
  <c r="E5" i="11" s="1"/>
  <c r="D54" i="11"/>
  <c r="E54" i="11" s="1"/>
  <c r="D95" i="11"/>
  <c r="E95" i="11" s="1"/>
  <c r="D88" i="11"/>
  <c r="E88" i="11" s="1"/>
  <c r="D74" i="11"/>
  <c r="E74" i="11" s="1"/>
  <c r="D118" i="11"/>
  <c r="E118" i="11" s="1"/>
  <c r="D119" i="11"/>
  <c r="E119" i="11" s="1"/>
  <c r="D128" i="11"/>
  <c r="E128" i="11" s="1"/>
  <c r="D72" i="11"/>
  <c r="E72" i="11" s="1"/>
  <c r="D50" i="11"/>
  <c r="E50" i="11" s="1"/>
  <c r="D29" i="11"/>
  <c r="E29" i="11" s="1"/>
  <c r="D13" i="11"/>
  <c r="E13" i="11" s="1"/>
  <c r="D33" i="11"/>
  <c r="E33" i="11" s="1"/>
  <c r="D34" i="11"/>
  <c r="E34" i="11" s="1"/>
  <c r="D51" i="11"/>
  <c r="E51" i="11" s="1"/>
  <c r="D35" i="11"/>
  <c r="E35" i="11" s="1"/>
  <c r="D14" i="11"/>
  <c r="E14" i="11" s="1"/>
  <c r="D83" i="11"/>
  <c r="E83" i="11" s="1"/>
  <c r="D84" i="11"/>
  <c r="E84" i="11" s="1"/>
  <c r="D2" i="11"/>
  <c r="E2" i="11" s="1"/>
  <c r="D56" i="11"/>
  <c r="E56" i="11" s="1"/>
  <c r="D55" i="11"/>
  <c r="E55" i="11" s="1"/>
  <c r="D19" i="11"/>
  <c r="E19" i="11" s="1"/>
  <c r="D16" i="11"/>
  <c r="E16" i="11" s="1"/>
  <c r="D120" i="11"/>
  <c r="E120" i="11" s="1"/>
  <c r="D41" i="11"/>
  <c r="E41" i="11" s="1"/>
  <c r="D116" i="11"/>
  <c r="E116" i="11" s="1"/>
  <c r="D89" i="11"/>
  <c r="E89" i="11" s="1"/>
  <c r="D40" i="11"/>
  <c r="E40" i="11" s="1"/>
  <c r="D30" i="11"/>
  <c r="E30" i="11" s="1"/>
  <c r="D75" i="11"/>
  <c r="E75" i="11" s="1"/>
  <c r="D109" i="11"/>
  <c r="E109" i="11" s="1"/>
  <c r="D100" i="11"/>
  <c r="E100" i="11" s="1"/>
  <c r="D80" i="11"/>
  <c r="E80" i="11" s="1"/>
  <c r="D114" i="11"/>
  <c r="E114" i="11" s="1"/>
  <c r="D111" i="11"/>
  <c r="E111" i="11" s="1"/>
  <c r="D101" i="11"/>
  <c r="E101" i="11" s="1"/>
  <c r="D62" i="11"/>
  <c r="E62" i="11" s="1"/>
  <c r="D125" i="11"/>
  <c r="E125" i="11" s="1"/>
  <c r="D37" i="11"/>
  <c r="E37" i="11" s="1"/>
  <c r="D17" i="11"/>
  <c r="E17" i="11" s="1"/>
  <c r="D9" i="11"/>
  <c r="E9" i="11" s="1"/>
  <c r="D61" i="11"/>
  <c r="E61" i="11" s="1"/>
  <c r="D57" i="11"/>
  <c r="E57" i="11" s="1"/>
  <c r="D18" i="11"/>
  <c r="E18" i="11" s="1"/>
  <c r="D121" i="11"/>
  <c r="E121" i="11" s="1"/>
  <c r="D38" i="11"/>
  <c r="E38" i="11" s="1"/>
  <c r="D172" i="10"/>
  <c r="E172" i="10" s="1"/>
  <c r="D127" i="10"/>
  <c r="E127" i="10" s="1"/>
  <c r="D170" i="10"/>
  <c r="E170" i="10" s="1"/>
  <c r="D119" i="10"/>
  <c r="E119" i="10" s="1"/>
  <c r="D110" i="10"/>
  <c r="E110" i="10" s="1"/>
  <c r="D16" i="10"/>
  <c r="E16" i="10" s="1"/>
  <c r="D111" i="10"/>
  <c r="E111" i="10" s="1"/>
  <c r="D17" i="10"/>
  <c r="E17" i="10" s="1"/>
  <c r="D138" i="10"/>
  <c r="E138" i="10" s="1"/>
  <c r="D151" i="10"/>
  <c r="E151" i="10" s="1"/>
  <c r="D139" i="10"/>
  <c r="E139" i="10" s="1"/>
  <c r="D152" i="10"/>
  <c r="E152" i="10" s="1"/>
  <c r="D163" i="10"/>
  <c r="E163" i="10" s="1"/>
  <c r="D66" i="10"/>
  <c r="E66" i="10" s="1"/>
  <c r="D83" i="10"/>
  <c r="E83" i="10" s="1"/>
  <c r="D8" i="10"/>
  <c r="E8" i="10" s="1"/>
  <c r="D84" i="10"/>
  <c r="E84" i="10" s="1"/>
  <c r="D112" i="10"/>
  <c r="E112" i="10" s="1"/>
  <c r="D67" i="10"/>
  <c r="E67" i="10" s="1"/>
  <c r="D164" i="10"/>
  <c r="E164" i="10" s="1"/>
  <c r="D177" i="10"/>
  <c r="E177" i="10" s="1"/>
  <c r="D178" i="10"/>
  <c r="E178" i="10" s="1"/>
  <c r="D68" i="10"/>
  <c r="E68" i="10" s="1"/>
  <c r="D69" i="10"/>
  <c r="E69" i="10" s="1"/>
  <c r="D47" i="10"/>
  <c r="E47" i="10" s="1"/>
  <c r="D18" i="10"/>
  <c r="E18" i="10" s="1"/>
  <c r="D90" i="10"/>
  <c r="E90" i="10" s="1"/>
  <c r="D85" i="10"/>
  <c r="E85" i="10" s="1"/>
  <c r="D6" i="10"/>
  <c r="E6" i="10" s="1"/>
  <c r="D118" i="10"/>
  <c r="E118" i="10" s="1"/>
  <c r="D86" i="10"/>
  <c r="E86" i="10" s="1"/>
  <c r="D7" i="10"/>
  <c r="E7" i="10" s="1"/>
  <c r="D34" i="10"/>
  <c r="E34" i="10" s="1"/>
  <c r="D35" i="10"/>
  <c r="E35" i="10" s="1"/>
  <c r="D175" i="10"/>
  <c r="E175" i="10" s="1"/>
  <c r="D134" i="10"/>
  <c r="E134" i="10" s="1"/>
  <c r="D36" i="10"/>
  <c r="E36" i="10" s="1"/>
  <c r="D113" i="10"/>
  <c r="E113" i="10" s="1"/>
  <c r="D153" i="10"/>
  <c r="E153" i="10" s="1"/>
  <c r="D140" i="10"/>
  <c r="E140" i="10" s="1"/>
  <c r="D155" i="10"/>
  <c r="E155" i="10" s="1"/>
  <c r="D171" i="10"/>
  <c r="E171" i="10" s="1"/>
  <c r="D154" i="10"/>
  <c r="E154" i="10" s="1"/>
  <c r="D141" i="10"/>
  <c r="E141" i="10" s="1"/>
  <c r="D45" i="10"/>
  <c r="E45" i="10" s="1"/>
  <c r="D64" i="10"/>
  <c r="E64" i="10" s="1"/>
  <c r="D80" i="10"/>
  <c r="E80" i="10" s="1"/>
  <c r="D52" i="10"/>
  <c r="E52" i="10" s="1"/>
  <c r="D102" i="10"/>
  <c r="E102" i="10" s="1"/>
  <c r="D55" i="10"/>
  <c r="E55" i="10" s="1"/>
  <c r="D166" i="10"/>
  <c r="E166" i="10" s="1"/>
  <c r="D128" i="10"/>
  <c r="E128" i="10" s="1"/>
  <c r="D145" i="10"/>
  <c r="E145" i="10" s="1"/>
  <c r="D167" i="10"/>
  <c r="E167" i="10" s="1"/>
  <c r="D125" i="10"/>
  <c r="E125" i="10" s="1"/>
  <c r="D57" i="10"/>
  <c r="E57" i="10" s="1"/>
  <c r="D143" i="10"/>
  <c r="E143" i="10" s="1"/>
  <c r="D168" i="10"/>
  <c r="E168" i="10" s="1"/>
  <c r="D108" i="10"/>
  <c r="E108" i="10" s="1"/>
  <c r="D144" i="10"/>
  <c r="E144" i="10" s="1"/>
  <c r="D156" i="10"/>
  <c r="E156" i="10" s="1"/>
  <c r="D81" i="10"/>
  <c r="E81" i="10" s="1"/>
  <c r="D65" i="10"/>
  <c r="E65" i="10" s="1"/>
  <c r="D31" i="10"/>
  <c r="E31" i="10" s="1"/>
  <c r="D157" i="10"/>
  <c r="E157" i="10" s="1"/>
  <c r="D126" i="10"/>
  <c r="E126" i="10" s="1"/>
  <c r="D131" i="10"/>
  <c r="E131" i="10" s="1"/>
  <c r="D32" i="10"/>
  <c r="E32" i="10" s="1"/>
  <c r="D82" i="10"/>
  <c r="E82" i="10" s="1"/>
  <c r="D169" i="10"/>
  <c r="E169" i="10" s="1"/>
  <c r="D109" i="10"/>
  <c r="E109" i="10" s="1"/>
  <c r="D33" i="10"/>
  <c r="E33" i="10" s="1"/>
  <c r="D158" i="10"/>
  <c r="E158" i="10" s="1"/>
  <c r="D63" i="10"/>
  <c r="E63" i="10" s="1"/>
  <c r="D77" i="10"/>
  <c r="E77" i="10" s="1"/>
  <c r="D135" i="10"/>
  <c r="E135" i="10" s="1"/>
  <c r="D117" i="10"/>
  <c r="E117" i="10" s="1"/>
  <c r="D137" i="10"/>
  <c r="E137" i="10" s="1"/>
  <c r="D78" i="10"/>
  <c r="E78" i="10" s="1"/>
  <c r="D5" i="10"/>
  <c r="E5" i="10" s="1"/>
  <c r="D107" i="10"/>
  <c r="E107" i="10" s="1"/>
  <c r="D30" i="10"/>
  <c r="E30" i="10" s="1"/>
  <c r="D79" i="10"/>
  <c r="E79" i="10" s="1"/>
  <c r="D124" i="10"/>
  <c r="E124" i="10" s="1"/>
  <c r="D42" i="10"/>
  <c r="E42" i="10" s="1"/>
  <c r="D62" i="10"/>
  <c r="E62" i="10" s="1"/>
  <c r="D75" i="10"/>
  <c r="E75" i="10" s="1"/>
  <c r="D99" i="10"/>
  <c r="E99" i="10" s="1"/>
  <c r="D50" i="10"/>
  <c r="E50" i="10" s="1"/>
  <c r="D106" i="10"/>
  <c r="E106" i="10" s="1"/>
  <c r="D142" i="10"/>
  <c r="E142" i="10" s="1"/>
  <c r="D51" i="10"/>
  <c r="E51" i="10" s="1"/>
  <c r="D43" i="10"/>
  <c r="E43" i="10" s="1"/>
  <c r="D101" i="10"/>
  <c r="E101" i="10" s="1"/>
  <c r="D76" i="10"/>
  <c r="E76" i="10" s="1"/>
  <c r="D100" i="10"/>
  <c r="E100" i="10" s="1"/>
  <c r="D44" i="10"/>
  <c r="E44" i="10" s="1"/>
  <c r="D37" i="10"/>
  <c r="E37" i="10" s="1"/>
  <c r="D71" i="10"/>
  <c r="E71" i="10" s="1"/>
  <c r="D121" i="10"/>
  <c r="E121" i="10" s="1"/>
  <c r="D91" i="10"/>
  <c r="E91" i="10" s="1"/>
  <c r="D38" i="10"/>
  <c r="E38" i="10" s="1"/>
  <c r="D92" i="10"/>
  <c r="E92" i="10" s="1"/>
  <c r="D116" i="10"/>
  <c r="E116" i="10" s="1"/>
  <c r="D161" i="10"/>
  <c r="E161" i="10" s="1"/>
  <c r="D123" i="10"/>
  <c r="E123" i="10" s="1"/>
  <c r="D29" i="10"/>
  <c r="E29" i="10" s="1"/>
  <c r="D53" i="10"/>
  <c r="E53" i="10" s="1"/>
  <c r="D20" i="10"/>
  <c r="E20" i="10" s="1"/>
  <c r="D15" i="10"/>
  <c r="E15" i="10" s="1"/>
  <c r="D74" i="10"/>
  <c r="E74" i="10" s="1"/>
  <c r="D70" i="10"/>
  <c r="E70" i="10" s="1"/>
  <c r="D94" i="10"/>
  <c r="E94" i="10" s="1"/>
  <c r="D48" i="10"/>
  <c r="E48" i="10" s="1"/>
  <c r="D95" i="10"/>
  <c r="E95" i="10" s="1"/>
  <c r="D104" i="10"/>
  <c r="E104" i="10" s="1"/>
  <c r="D49" i="10"/>
  <c r="E49" i="10" s="1"/>
  <c r="D165" i="10"/>
  <c r="E165" i="10" s="1"/>
  <c r="D120" i="10"/>
  <c r="E120" i="10" s="1"/>
  <c r="D105" i="10"/>
  <c r="E105" i="10" s="1"/>
  <c r="D148" i="10"/>
  <c r="E148" i="10" s="1"/>
  <c r="D149" i="10"/>
  <c r="E149" i="10" s="1"/>
  <c r="D25" i="10"/>
  <c r="E25" i="10" s="1"/>
  <c r="D162" i="10"/>
  <c r="E162" i="10" s="1"/>
  <c r="D26" i="10"/>
  <c r="E26" i="10" s="1"/>
  <c r="D3" i="10"/>
  <c r="E3" i="10" s="1"/>
  <c r="D60" i="10"/>
  <c r="E60" i="10" s="1"/>
  <c r="D96" i="10"/>
  <c r="E96" i="10" s="1"/>
  <c r="D39" i="10"/>
  <c r="E39" i="10" s="1"/>
  <c r="D27" i="10"/>
  <c r="E27" i="10" s="1"/>
  <c r="D97" i="10"/>
  <c r="E97" i="10" s="1"/>
  <c r="D40" i="10"/>
  <c r="E40" i="10" s="1"/>
  <c r="D98" i="10"/>
  <c r="E98" i="10" s="1"/>
  <c r="D41" i="10"/>
  <c r="E41" i="10" s="1"/>
  <c r="D147" i="10"/>
  <c r="E147" i="10" s="1"/>
  <c r="D146" i="10"/>
  <c r="E146" i="10" s="1"/>
  <c r="D4" i="10"/>
  <c r="E4" i="10" s="1"/>
  <c r="D160" i="10"/>
  <c r="E160" i="10" s="1"/>
  <c r="D28" i="10"/>
  <c r="E28" i="10" s="1"/>
  <c r="D114" i="10"/>
  <c r="E114" i="10" s="1"/>
  <c r="D2" i="10"/>
  <c r="E2" i="10" s="1"/>
  <c r="D11" i="10"/>
  <c r="E11" i="10" s="1"/>
  <c r="D159" i="10"/>
  <c r="E159" i="10" s="1"/>
  <c r="D12" i="10"/>
  <c r="E12" i="10" s="1"/>
  <c r="D10" i="10"/>
  <c r="E10" i="10" s="1"/>
  <c r="D88" i="10"/>
  <c r="E88" i="10" s="1"/>
  <c r="D89" i="10"/>
  <c r="E89" i="10" s="1"/>
  <c r="D58" i="10"/>
  <c r="E58" i="10" s="1"/>
  <c r="D72" i="10"/>
  <c r="E72" i="10" s="1"/>
  <c r="D13" i="10"/>
  <c r="E13" i="10" s="1"/>
  <c r="D132" i="10"/>
  <c r="E132" i="10" s="1"/>
  <c r="D115" i="10"/>
  <c r="E115" i="10" s="1"/>
  <c r="D122" i="10"/>
  <c r="E122" i="10" s="1"/>
  <c r="D129" i="10"/>
  <c r="E129" i="10" s="1"/>
  <c r="D173" i="10"/>
  <c r="E173" i="10" s="1"/>
  <c r="D130" i="10"/>
  <c r="E130" i="10" s="1"/>
  <c r="D174" i="10"/>
  <c r="E174" i="10" s="1"/>
  <c r="D103" i="10"/>
  <c r="E103" i="10" s="1"/>
  <c r="D59" i="10"/>
  <c r="E59" i="10" s="1"/>
  <c r="D73" i="10"/>
  <c r="E73" i="10" s="1"/>
  <c r="D176" i="10"/>
  <c r="E176" i="10" s="1"/>
  <c r="D133" i="10"/>
  <c r="E133" i="10" s="1"/>
  <c r="D21" i="10"/>
  <c r="E21" i="10" s="1"/>
  <c r="D22" i="10"/>
  <c r="E22" i="10" s="1"/>
  <c r="D9" i="10"/>
  <c r="E9" i="10" s="1"/>
  <c r="D23" i="10"/>
  <c r="E23" i="10" s="1"/>
  <c r="D87" i="10"/>
  <c r="E87" i="10" s="1"/>
  <c r="D19" i="10"/>
  <c r="E19" i="10" s="1"/>
  <c r="D6" i="15" l="1"/>
  <c r="E6" i="15" s="1"/>
  <c r="D40" i="15"/>
  <c r="E40" i="15" s="1"/>
  <c r="D82" i="15"/>
  <c r="E82" i="15" s="1"/>
  <c r="D50" i="15"/>
  <c r="E50" i="15" s="1"/>
  <c r="D122" i="15"/>
  <c r="E122" i="15" s="1"/>
  <c r="D11" i="15"/>
  <c r="E11" i="15" s="1"/>
  <c r="D12" i="15"/>
  <c r="E12" i="15" s="1"/>
  <c r="D51" i="15"/>
  <c r="E51" i="15" s="1"/>
  <c r="D123" i="15"/>
  <c r="E123" i="15" s="1"/>
  <c r="D26" i="15"/>
  <c r="E26" i="15" s="1"/>
  <c r="D73" i="15"/>
  <c r="E73" i="15" s="1"/>
  <c r="D58" i="15"/>
  <c r="E58" i="15" s="1"/>
  <c r="D36" i="15"/>
  <c r="E36" i="15" s="1"/>
  <c r="D39" i="15"/>
  <c r="E39" i="15" s="1"/>
  <c r="D7" i="15"/>
  <c r="E7" i="15" s="1"/>
  <c r="D52" i="15"/>
  <c r="E52" i="15" s="1"/>
  <c r="D13" i="15"/>
  <c r="E13" i="15" s="1"/>
  <c r="D94" i="15"/>
  <c r="E94" i="15" s="1"/>
  <c r="D8" i="15"/>
  <c r="E8" i="15" s="1"/>
  <c r="D65" i="15"/>
  <c r="E65" i="15" s="1"/>
  <c r="D103" i="15"/>
  <c r="E103" i="15" s="1"/>
  <c r="D43" i="15"/>
  <c r="E43" i="15" s="1"/>
  <c r="D45" i="15"/>
  <c r="E45" i="15" s="1"/>
  <c r="D63" i="15"/>
  <c r="E63" i="15" s="1"/>
  <c r="D89" i="15"/>
  <c r="E89" i="15" s="1"/>
  <c r="D22" i="15"/>
  <c r="E22" i="15" s="1"/>
  <c r="D46" i="15"/>
  <c r="E46" i="15" s="1"/>
  <c r="D3" i="15"/>
  <c r="E3" i="15" s="1"/>
  <c r="D53" i="15"/>
  <c r="E53" i="15" s="1"/>
  <c r="D124" i="15"/>
  <c r="E124" i="15" s="1"/>
  <c r="D35" i="15"/>
  <c r="E35" i="15" s="1"/>
  <c r="D72" i="15"/>
  <c r="E72" i="15" s="1"/>
  <c r="D34" i="15"/>
  <c r="E34" i="15" s="1"/>
  <c r="D54" i="15"/>
  <c r="E54" i="15" s="1"/>
  <c r="D109" i="15"/>
  <c r="E109" i="15" s="1"/>
  <c r="D108" i="15"/>
  <c r="E108" i="15" s="1"/>
  <c r="D110" i="15"/>
  <c r="E110" i="15" s="1"/>
  <c r="D37" i="15"/>
  <c r="E37" i="15" s="1"/>
  <c r="D27" i="15"/>
  <c r="E27" i="15" s="1"/>
  <c r="D79" i="15"/>
  <c r="E79" i="15" s="1"/>
  <c r="D49" i="15"/>
  <c r="E49" i="15" s="1"/>
  <c r="D66" i="15"/>
  <c r="E66" i="15" s="1"/>
  <c r="D125" i="15"/>
  <c r="E125" i="15" s="1"/>
  <c r="D98" i="15"/>
  <c r="E98" i="15" s="1"/>
  <c r="D71" i="15"/>
  <c r="E71" i="15" s="1"/>
  <c r="D119" i="15"/>
  <c r="E119" i="15" s="1"/>
  <c r="D95" i="15"/>
  <c r="E95" i="15" s="1"/>
  <c r="D99" i="15"/>
  <c r="E99" i="15" s="1"/>
  <c r="D84" i="15"/>
  <c r="E84" i="15" s="1"/>
  <c r="D120" i="15"/>
  <c r="E120" i="15" s="1"/>
  <c r="D85" i="15"/>
  <c r="E85" i="15" s="1"/>
  <c r="D117" i="15"/>
  <c r="E117" i="15" s="1"/>
  <c r="D114" i="15"/>
  <c r="E114" i="15" s="1"/>
  <c r="D86" i="15"/>
  <c r="E86" i="15" s="1"/>
  <c r="D87" i="15"/>
  <c r="E87" i="15" s="1"/>
  <c r="D88" i="15"/>
  <c r="E88" i="15" s="1"/>
  <c r="D121" i="15"/>
  <c r="E121" i="15" s="1"/>
  <c r="D31" i="15"/>
  <c r="E31" i="15" s="1"/>
  <c r="D32" i="15"/>
  <c r="E32" i="15" s="1"/>
  <c r="D104" i="15"/>
  <c r="E104" i="15" s="1"/>
  <c r="D90" i="15"/>
  <c r="E90" i="15" s="1"/>
  <c r="D105" i="15"/>
  <c r="E105" i="15" s="1"/>
  <c r="D106" i="15"/>
  <c r="E106" i="15" s="1"/>
  <c r="D101" i="15"/>
  <c r="E101" i="15" s="1"/>
  <c r="D102" i="15"/>
  <c r="E102" i="15" s="1"/>
  <c r="D80" i="15"/>
  <c r="E80" i="15" s="1"/>
  <c r="D48" i="15"/>
  <c r="E48" i="15" s="1"/>
  <c r="D97" i="15"/>
  <c r="E97" i="15" s="1"/>
  <c r="D14" i="15"/>
  <c r="E14" i="15" s="1"/>
  <c r="D96" i="15"/>
  <c r="E96" i="15" s="1"/>
  <c r="D15" i="15"/>
  <c r="E15" i="15" s="1"/>
  <c r="D16" i="15"/>
  <c r="E16" i="15" s="1"/>
  <c r="D18" i="15"/>
  <c r="E18" i="15" s="1"/>
  <c r="D47" i="15"/>
  <c r="E47" i="15" s="1"/>
  <c r="D64" i="15"/>
  <c r="E64" i="15" s="1"/>
  <c r="D41" i="15"/>
  <c r="E41" i="15" s="1"/>
  <c r="D17" i="15"/>
  <c r="E17" i="15" s="1"/>
  <c r="D59" i="15"/>
  <c r="E59" i="15" s="1"/>
  <c r="D60" i="15"/>
  <c r="E60" i="15" s="1"/>
  <c r="D75" i="15"/>
  <c r="E75" i="15" s="1"/>
  <c r="D28" i="15"/>
  <c r="E28" i="15" s="1"/>
  <c r="D112" i="15"/>
  <c r="E112" i="15" s="1"/>
  <c r="D19" i="15"/>
  <c r="E19" i="15" s="1"/>
  <c r="D20" i="15"/>
  <c r="E20" i="15" s="1"/>
  <c r="D92" i="15"/>
  <c r="E92" i="15" s="1"/>
  <c r="D4" i="15"/>
  <c r="E4" i="15" s="1"/>
  <c r="D78" i="15"/>
  <c r="E78" i="15" s="1"/>
  <c r="D61" i="15"/>
  <c r="E61" i="15" s="1"/>
  <c r="D76" i="15"/>
  <c r="E76" i="15" s="1"/>
  <c r="D62" i="15"/>
  <c r="E62" i="15" s="1"/>
  <c r="D107" i="15"/>
  <c r="E107" i="15" s="1"/>
  <c r="D67" i="15"/>
  <c r="E67" i="15" s="1"/>
  <c r="D93" i="15"/>
  <c r="E93" i="15" s="1"/>
  <c r="D126" i="15"/>
  <c r="E126" i="15" s="1"/>
  <c r="D56" i="15"/>
  <c r="E56" i="15" s="1"/>
  <c r="D77" i="15"/>
  <c r="E77" i="15" s="1"/>
  <c r="D9" i="15"/>
  <c r="E9" i="15" s="1"/>
  <c r="D33" i="15"/>
  <c r="E33" i="15" s="1"/>
  <c r="D83" i="15"/>
  <c r="E83" i="15" s="1"/>
  <c r="D68" i="15"/>
  <c r="E68" i="15" s="1"/>
  <c r="D29" i="15"/>
  <c r="E29" i="15" s="1"/>
  <c r="D38" i="15"/>
  <c r="E38" i="15" s="1"/>
  <c r="D44" i="15"/>
  <c r="E44" i="15" s="1"/>
  <c r="D81" i="15"/>
  <c r="E81" i="15" s="1"/>
  <c r="D23" i="15"/>
  <c r="E23" i="15" s="1"/>
  <c r="D57" i="15"/>
  <c r="E57" i="15" s="1"/>
  <c r="D30" i="15"/>
  <c r="E30" i="15" s="1"/>
  <c r="D55" i="15"/>
  <c r="E55" i="15" s="1"/>
  <c r="D115" i="15"/>
  <c r="E115" i="15" s="1"/>
  <c r="D111" i="15"/>
  <c r="E111" i="15" s="1"/>
  <c r="D116" i="15"/>
  <c r="E116" i="15" s="1"/>
  <c r="D91" i="15"/>
  <c r="E91" i="15" s="1"/>
  <c r="D10" i="15"/>
  <c r="E10" i="15" s="1"/>
  <c r="D118" i="15"/>
  <c r="E118" i="15" s="1"/>
  <c r="D42" i="15"/>
  <c r="E42" i="15" s="1"/>
  <c r="D74" i="15"/>
  <c r="E74" i="15" s="1"/>
  <c r="D69" i="15"/>
  <c r="E69" i="15" s="1"/>
  <c r="D100" i="15"/>
  <c r="E100" i="15" s="1"/>
  <c r="D70" i="15"/>
  <c r="E70" i="15" s="1"/>
  <c r="D24" i="15"/>
  <c r="E24" i="15" s="1"/>
  <c r="D21" i="15"/>
  <c r="E21" i="15" s="1"/>
  <c r="D2" i="15"/>
  <c r="E2" i="15" s="1"/>
  <c r="D25" i="15"/>
  <c r="E25" i="15" s="1"/>
  <c r="D5" i="15"/>
  <c r="E5" i="15" s="1"/>
  <c r="D24" i="10"/>
  <c r="E24" i="10" s="1"/>
  <c r="D14" i="10"/>
  <c r="E14" i="10" s="1"/>
  <c r="D61" i="10"/>
  <c r="E61" i="10" s="1"/>
  <c r="D136" i="10"/>
  <c r="E136" i="10" s="1"/>
  <c r="D150" i="10"/>
  <c r="E150" i="10" s="1"/>
  <c r="D56" i="10"/>
  <c r="E56" i="10" s="1"/>
  <c r="D93" i="10"/>
  <c r="E93" i="10" s="1"/>
  <c r="D54" i="10"/>
  <c r="E54" i="10" s="1"/>
  <c r="D90" i="11"/>
  <c r="E90" i="11" s="1"/>
  <c r="D58" i="11"/>
  <c r="E58" i="11" s="1"/>
  <c r="D98" i="11"/>
  <c r="E98" i="11" s="1"/>
  <c r="D10" i="11"/>
  <c r="E10" i="11" s="1"/>
  <c r="D31" i="11"/>
  <c r="E31" i="11" s="1"/>
  <c r="D52" i="11"/>
  <c r="E52" i="11" s="1"/>
  <c r="D32" i="11"/>
  <c r="E32" i="11" s="1"/>
  <c r="D59" i="11"/>
  <c r="E59" i="11" s="1"/>
  <c r="D46" i="11"/>
  <c r="E46" i="11" s="1"/>
  <c r="D15" i="11"/>
  <c r="E15" i="11" s="1"/>
  <c r="D96" i="11"/>
  <c r="E96" i="11" s="1"/>
  <c r="D99" i="11"/>
  <c r="E99" i="11" s="1"/>
  <c r="D7" i="11"/>
  <c r="E7" i="11" s="1"/>
  <c r="D36" i="11"/>
  <c r="E36" i="11" s="1"/>
</calcChain>
</file>

<file path=xl/sharedStrings.xml><?xml version="1.0" encoding="utf-8"?>
<sst xmlns="http://schemas.openxmlformats.org/spreadsheetml/2006/main" count="1613" uniqueCount="666">
  <si>
    <t>SERIES</t>
  </si>
  <si>
    <t>EPISODE NO.</t>
  </si>
  <si>
    <t>TITLE</t>
  </si>
  <si>
    <t>BROADCAST DATE</t>
  </si>
  <si>
    <t>CHANNEL</t>
  </si>
  <si>
    <t>BBC One (UK)</t>
  </si>
  <si>
    <t>Antarctica</t>
  </si>
  <si>
    <t>Asia</t>
  </si>
  <si>
    <t>South America</t>
  </si>
  <si>
    <t>Australia</t>
  </si>
  <si>
    <t>Europe</t>
  </si>
  <si>
    <t>North America</t>
  </si>
  <si>
    <t>Africa</t>
  </si>
  <si>
    <t>UK Viewers (millions)</t>
  </si>
  <si>
    <t>Blue Planet II</t>
  </si>
  <si>
    <t>8 (bonus)</t>
  </si>
  <si>
    <t>One Ocean</t>
  </si>
  <si>
    <t>The Deep</t>
  </si>
  <si>
    <t>Coral Reefs</t>
  </si>
  <si>
    <t>Big Blue</t>
  </si>
  <si>
    <t>Green Seas</t>
  </si>
  <si>
    <t>Coasts</t>
  </si>
  <si>
    <t>Our Blue Planet</t>
  </si>
  <si>
    <t>Oceans of Wonder</t>
  </si>
  <si>
    <t>N/A</t>
  </si>
  <si>
    <t>Climate Change</t>
  </si>
  <si>
    <t>Whaling</t>
  </si>
  <si>
    <t>Sea level rise</t>
  </si>
  <si>
    <t>Deforestation</t>
  </si>
  <si>
    <t>Sustainability</t>
  </si>
  <si>
    <t>TOPIC</t>
  </si>
  <si>
    <t xml:space="preserve">Human impacts on the environment </t>
  </si>
  <si>
    <t>habitat destruction</t>
  </si>
  <si>
    <t>Overfishing</t>
  </si>
  <si>
    <t>Carbon dioxide removal</t>
  </si>
  <si>
    <t>Poaching</t>
  </si>
  <si>
    <t>Human-wildlife conflict</t>
  </si>
  <si>
    <t>Ivory trade</t>
  </si>
  <si>
    <t>Biodiversity loss</t>
  </si>
  <si>
    <t>Dams</t>
  </si>
  <si>
    <t>Introduced species</t>
  </si>
  <si>
    <t>Extinction</t>
  </si>
  <si>
    <t>Conservation</t>
  </si>
  <si>
    <t>Trawling</t>
  </si>
  <si>
    <t>Marine debris</t>
  </si>
  <si>
    <t>Plastic pollution</t>
  </si>
  <si>
    <t>Microplastics</t>
  </si>
  <si>
    <t>hunting</t>
  </si>
  <si>
    <t>extinction</t>
  </si>
  <si>
    <t>Marine pollution</t>
  </si>
  <si>
    <t>sustainable fishery</t>
  </si>
  <si>
    <t>Bycatch</t>
  </si>
  <si>
    <t>wildlife tourism</t>
  </si>
  <si>
    <t>Ocean acidification</t>
  </si>
  <si>
    <t>Endangered species</t>
  </si>
  <si>
    <t>Extinction risk from climate change</t>
  </si>
  <si>
    <t>Habitat destruction</t>
  </si>
  <si>
    <t>SWOP 1</t>
  </si>
  <si>
    <t>SWOP 2</t>
  </si>
  <si>
    <t>SWOP 3</t>
  </si>
  <si>
    <t>SWOP 4</t>
  </si>
  <si>
    <t>SWOP 5</t>
  </si>
  <si>
    <t>SWOP 6</t>
  </si>
  <si>
    <t>SWOP 7</t>
  </si>
  <si>
    <t>BP2 1</t>
  </si>
  <si>
    <t>BP2 2</t>
  </si>
  <si>
    <t>BP2 3</t>
  </si>
  <si>
    <t>BP2 4</t>
  </si>
  <si>
    <t>BP2 5</t>
  </si>
  <si>
    <t>BP2 6</t>
  </si>
  <si>
    <t>BP2 7</t>
  </si>
  <si>
    <t>human impacts on the environment</t>
  </si>
  <si>
    <t>deforestation</t>
  </si>
  <si>
    <t>overfishing</t>
  </si>
  <si>
    <t>endangered species</t>
  </si>
  <si>
    <t>human-wildlife conflict</t>
  </si>
  <si>
    <t>Illegal wildlife trade</t>
  </si>
  <si>
    <t>biodiversity loss</t>
  </si>
  <si>
    <t>captive breeding</t>
  </si>
  <si>
    <t>plastic pollution</t>
  </si>
  <si>
    <t>microplastics</t>
  </si>
  <si>
    <t>bycatch</t>
  </si>
  <si>
    <t>ocean acidification</t>
  </si>
  <si>
    <t>Extreme weather events</t>
  </si>
  <si>
    <t>International whaling commission</t>
  </si>
  <si>
    <t>Wiki Page Topic</t>
  </si>
  <si>
    <t>NOTES</t>
  </si>
  <si>
    <t xml:space="preserve"> not including as an amalgamation of footage from previous episodes</t>
  </si>
  <si>
    <t>Script</t>
  </si>
  <si>
    <t>Human impacts on the environment</t>
  </si>
  <si>
    <t>"We are changing the world so rapidly, that wildlife is now facing some of the greatest challenges yet"</t>
  </si>
  <si>
    <t>Notes</t>
  </si>
  <si>
    <t>*No wiki article for ice caps melting</t>
  </si>
  <si>
    <t>"The Southern Ocean is warming. 90% of the world's ice lies in Antarctica and, in some parts, the rate at which it's melting, is doubling every decade"</t>
  </si>
  <si>
    <t>"Sea levels are rising"</t>
  </si>
  <si>
    <t>"The warming of the coldest region on Earth is having a profound effect on global weather patterns. And this change in the climate is already being felt right here"</t>
  </si>
  <si>
    <t>"but doing so is becoming harder because of climate change. Glaciers in the region are now calving facter than they have done since records began"</t>
  </si>
  <si>
    <t>"We devised new hunting techniques and used them so mercilessly that we almost exterminated the great whales"</t>
  </si>
  <si>
    <t>"More than one and a half million whales were slaughtered in antarctic waters"</t>
  </si>
  <si>
    <t xml:space="preserve">"In just decades, a population of 35,000 was so reduced that only 35 of the females survived. </t>
  </si>
  <si>
    <t xml:space="preserve">"A ban on the commercial hunting of whales, introduced in 1986, has stopped all but Japan, Norway and Iceland. </t>
  </si>
  <si>
    <t>"By putting a stop to commercial hunting this population of whales has now grown to over 2000"</t>
  </si>
  <si>
    <t>"The Southern Ocean and the life within it, soaks up more than twice as much carbon from the atmosphere as the Amazon rainforest"</t>
  </si>
  <si>
    <t>"By protecting Antarctica, we don't just protect the life here … we are helping to restore the natural balance of the entire planet."</t>
  </si>
  <si>
    <t>"Parts of the Antarctic are warming five times faster than the rest of the world. If this trend continues, it will threaten the very existence of these polar creatures"</t>
  </si>
  <si>
    <t>EPISODE</t>
  </si>
  <si>
    <t>SWOP1</t>
  </si>
  <si>
    <t>"I just hope we can keep these places. And protect them."</t>
  </si>
  <si>
    <t>"But now, climate change has melted the ice here"</t>
  </si>
  <si>
    <t>"Polar bears. They, too, have been forced to spend more time ashore by the dwindling ice"</t>
  </si>
  <si>
    <t>"These events only occur once every few years. But as the world warms and the ice retreats still further, they become too frequent"</t>
  </si>
  <si>
    <t>Endangered Species</t>
  </si>
  <si>
    <t>"In the past, Sumatran rhinos were widespread throughout southern Asia. Today, there are fewer than 70. It may well be that, as she approached the end of her natural life, she will have become one of the last of her species"</t>
  </si>
  <si>
    <t>"Because in the last 40 years, one third of the forests of Southeast Asia has been destroyed"</t>
  </si>
  <si>
    <t>"The forests of Borneo and Sumatra - home to the orangutan, rhinos and thousands of other species that have evolved here over millions of year - are now in danger of being lost forever"</t>
  </si>
  <si>
    <t xml:space="preserve">"It seems that the animals whose home this once was are worth less to us than the land they lives on. Viewed from space, the scale of destruction is only too obvious. Asia has undergone a faster change in the last 100 years than at any other time in its history. </t>
  </si>
  <si>
    <t xml:space="preserve">Deforestation </t>
  </si>
  <si>
    <t>"It's forests are being annihilated"</t>
  </si>
  <si>
    <t>"It's cities are expanding. And as the human population approached 4.6 billion, the largest of all continents is no longer able, it seems, to allow space for wildlife."</t>
  </si>
  <si>
    <t>"The oceans around southern Asia are also feeling this pressure."</t>
  </si>
  <si>
    <t>"Like many shark species in Asia, population have declined by more than half in recent years."</t>
  </si>
  <si>
    <t>"Whale shark hunting has now been banned across Indonesia's waters"</t>
  </si>
  <si>
    <t>Sustainable fishery</t>
  </si>
  <si>
    <t>"The people here have made a simple but extraordinary choice - fishing in a way that is sustainable for themselves and the animals."</t>
  </si>
  <si>
    <t>"Caring for wildlife is surely our shared responsibility"</t>
  </si>
  <si>
    <t>Biodiversity</t>
  </si>
  <si>
    <t xml:space="preserve">"It is decisions like these that are key to protecting the planet's most precious diversity. </t>
  </si>
  <si>
    <t>"the island's orangutan population has more than halved - leaving them endangered - and finding them in their natural habitat has become ever more difficult.</t>
  </si>
  <si>
    <t>"Here, they (orangutans) are protected and studied"</t>
  </si>
  <si>
    <t>"Those beyond the borders of the park face a very different world. Many are left with no home at all"</t>
  </si>
  <si>
    <t>"Since 1960, the destruction of Borneo's rainforests has been happening on an industrial scale."</t>
  </si>
  <si>
    <t>Overexploitation</t>
  </si>
  <si>
    <t>"Huge areas were initially stripped for timber,"</t>
  </si>
  <si>
    <t>"and then a very different type of tree was planted … oil palm"</t>
  </si>
  <si>
    <t>"These uniform plantations can't support life in the same way as a rich and diverse rainforest."</t>
  </si>
  <si>
    <t>"We may be able to protect them through simple choiced like buying products made with deforestation-free, sustainable palm oil from companies that support local people, using existing plantations and without cutting down more rainforest"</t>
  </si>
  <si>
    <t>"Just how much longer they will inhabit the planet … is up to all of us"</t>
  </si>
  <si>
    <t>"The Andean bear. Only a few thousand remain"</t>
  </si>
  <si>
    <t>"cotton-topped tamarins. They’re critically endangered. Only a few hundred families remain"</t>
  </si>
  <si>
    <t>"As the human population has grown, people have become more and more reliant on its rivers for one of the essentials of modern life. Power. Two thirds of South America's energy now comes from hydro-electricity. No other region on Earth is do dependent upon it. But the way these dams are managed can cause problems farther downriver."</t>
  </si>
  <si>
    <t xml:space="preserve">Sustainable development </t>
  </si>
  <si>
    <t>"Yet their future - and that of all wildlife in South America - will depend on us striking a balance between the needs of humans and animals on the richest and most diverse continent on Earth"</t>
  </si>
  <si>
    <t>"After decades of persecution by humans, pumas are now protected in souther Chile and making a comeback"</t>
  </si>
  <si>
    <t>"Conservation efforts here have given these secretive cats a rare safe haven"</t>
  </si>
  <si>
    <t>"Their survival is important to her, but also for us … because these are one of the last devil families in the world. Tasmanian devils are now endangered … found in only a few places, such as this remote islet off the coast of Tasmania."</t>
  </si>
  <si>
    <t>"Then, just 200 years ago European settled arrived with guns and dogs, foxes and cats. Together they decimated Australia's unique wildlife"</t>
  </si>
  <si>
    <t>"This was one of the continent's biggest animal predators - a marsupial wolf or thylacine. The last-known remaining one was filmed in 1936 in a zoo just before it died … and so brought the final extinction of its species."</t>
  </si>
  <si>
    <t>"Mammals in Australia are disappearing faster than anywhere else on Earth"</t>
  </si>
  <si>
    <t>"But now they face their greatest challenge - the change to their world brought by humanity"</t>
  </si>
  <si>
    <t>"Which of its unique species will survive the coming decades now depends on us"</t>
  </si>
  <si>
    <t>"Dingoes are Australia's most heavily persecuted native animal … They're very scared of humans. Dingoes have lived in Australia for 4000 years, but when Europeans arrived with livestock, they were seen as a threat. Today they continue to be shot, poisoned and trapped"</t>
  </si>
  <si>
    <t>Overpopulation</t>
  </si>
  <si>
    <t>"Home to more than 700 million people … It is a crowded world"</t>
  </si>
  <si>
    <t>"A brown bear. One of only 1,500 that are left in Finland's forests."</t>
  </si>
  <si>
    <t>"One of Europe's last remaining areas of wilderness lies at its heart"</t>
  </si>
  <si>
    <t>Urbanization</t>
  </si>
  <si>
    <t>"But the wolves use the road to travel faster and in silence"</t>
  </si>
  <si>
    <t>"Today, much of Europe's wildlife has to live alongside people"</t>
  </si>
  <si>
    <t>Protected areas</t>
  </si>
  <si>
    <t>"Protected wilderness now covers less than 4% of its surface."</t>
  </si>
  <si>
    <t>"The disappearance of wilderness has had catastrophic consequences for wildlife. One fifth of Europe's animals are now under threat. Some teeter right on the brink of extinction"</t>
  </si>
  <si>
    <t>"In less than two decades, the lynx population decreased by nearly 90%. At one point there were fewerthan 100 individuals."</t>
  </si>
  <si>
    <t>"Here, a natural park was created to help protect the lynx."</t>
  </si>
  <si>
    <t>"Once persecuted, he's now protected"</t>
  </si>
  <si>
    <t>"The continent has now been so changed by humanity that many of its animal species are under threat."</t>
  </si>
  <si>
    <t>"Only by protecting the few wildernesses that remain and creating new wild spaces can we ensure a future for Europe's precious wildlife"</t>
  </si>
  <si>
    <t>Vehicle collisions</t>
  </si>
  <si>
    <t>"As the human population of Florida grows, so wildlife is coming under increasing pressure"</t>
  </si>
  <si>
    <t>"But it is in the far north of the continent that human beings are affecting wildlife most critically"</t>
  </si>
  <si>
    <t>Climate change</t>
  </si>
  <si>
    <t>"Canada is warming faster than any other country on Earth"</t>
  </si>
  <si>
    <t>"We continue to transform out planet, and the seasons are becoming less predictable"</t>
  </si>
  <si>
    <t>"Changes in the world's climate are affecting many of Africa's animals. It's predicted that in the next century Southern Africa will warm twice as much as the global average"</t>
  </si>
  <si>
    <t>"as many as 20 million elephants once roamed the continent, but many have been killed for their tusks … their ivory used for entirely ornamental purposes."</t>
  </si>
  <si>
    <t>"But of all of Africa's reamining wildlife, it is the rhinoceros that has been most affected by poaching"</t>
  </si>
  <si>
    <t>Traditional medicine</t>
  </si>
  <si>
    <t>"In the Far East, its horn is used as traditional medicine"</t>
  </si>
  <si>
    <t>"All of Africa's rhinos are now under threat … but for one subspecies, it's likely to be already too late.</t>
  </si>
  <si>
    <t>"The northern white rhinoceros is facing extinction"</t>
  </si>
  <si>
    <t>"Scientists are working on a solution, but no male now survives, so natural breeding is impossible"</t>
  </si>
  <si>
    <t>"These two females are the last of their kind. When thye die, an entire subspecies that inhabited the Earth for millions of years will have disappeared forever."</t>
  </si>
  <si>
    <t>"Right across Africa, human beings are having a devastating impact on all wildlife"</t>
  </si>
  <si>
    <t>"cheetah numbers are decreasing year on year. Today, there are fewer than 8,000 left on the continent."</t>
  </si>
  <si>
    <t>"The global demand for pangolin scales for use in traditional medicine has now made them the most trafficked animal on the planet"</t>
  </si>
  <si>
    <t>"And western chimpanzees are so threatened by the loss of their habitat that they are now critically endangered."</t>
  </si>
  <si>
    <t>"in this female;s lifetime, three quarters of the forest in the Ivory Coast has been felled for plantations. Deforestation - and not only in Africa - continues on an enormous scale. 64 million acres of frest are destroyed every year to make way for agriculture and industry. An area of forest the size of a football field is disappearing every second."</t>
  </si>
  <si>
    <t>"Climate change is affecting global weather patterns. Rainfall is increasingly unpredictable. Average temperatrues are soaring all over the globe."</t>
  </si>
  <si>
    <t>"Extreme weather is now affecting wildlife on all seven of the planet's continents"</t>
  </si>
  <si>
    <t>"Today, scientists tell us that we are at the start of a mass extinction"</t>
  </si>
  <si>
    <t>"… and one (a mass extinction) that is being caused by human activity"</t>
  </si>
  <si>
    <t>"Over a million species could be wiped out, many within the next few decades."</t>
  </si>
  <si>
    <t>"But with help, even the most vulnerable wildlife populations can still recover"</t>
  </si>
  <si>
    <t>"In Africa's Virunga national park, an intensive conservation programme for the mountain gorilla has raised tgeir numbers above 1000 fro the first time since records began"</t>
  </si>
  <si>
    <t>"And in Antarctica, the international ban on whaling has meant that the great whales have returned to the Southern Ocean in numbers not seen for a centure"</t>
  </si>
  <si>
    <t>"so we can improve things … if we determine to do so."</t>
  </si>
  <si>
    <t>"the decisions we take now will influence the future of animals, humanity, and indeed all life on Earth"</t>
  </si>
  <si>
    <t>"Until one afternooon … gunshots. … There's been poachers probably within eyeshot of us."</t>
  </si>
  <si>
    <t>"If they're ivory poachers, this is quite serious, and they've got nothing to lose, and the gunshot was aimed in our direction"</t>
  </si>
  <si>
    <t xml:space="preserve">Poaching </t>
  </si>
  <si>
    <t>"Overnight, an armed anti-poaching unit is called in to scout the area. Because of the remoteness of this park, there's been no poaching recorded in the last 20 years, so this is a really significant moment, and it’s a really sad moment:"</t>
  </si>
  <si>
    <t>"because it means that as roads are being built here, its becoming less and less remote, the animals here are in more and more danger."</t>
  </si>
  <si>
    <t>"Within a few house, the anti-poaching unit return with a stash of tusks and news of a slaughtered elephant"</t>
  </si>
  <si>
    <t>Here in the past 30 years, the extent of the ice in summer has been reduced by 40%. This sudden warming, most likely a consequence of human activity, is having a profound effect on its wildlife.</t>
  </si>
  <si>
    <t>"most likely a consequence of human activity"</t>
  </si>
  <si>
    <t>BP2.1</t>
  </si>
  <si>
    <t>BP2.2</t>
  </si>
  <si>
    <t>"But today their timeless world is being reduced to rubble. AS over-fishing empties the surface of the seas, trawlers have started to ransack the deep"</t>
  </si>
  <si>
    <t>BP2.3</t>
  </si>
  <si>
    <t>"An old plastic bottle. Perhaps this will do"</t>
  </si>
  <si>
    <t>"But today's coral reefs are facing a new threat. The seas are warming. A rise in temperature of just one or two degrees for just a few weeks, can be enough to cause the coral polyps to eject their plant-like cells."</t>
  </si>
  <si>
    <t>Coral bleaching</t>
  </si>
  <si>
    <t>"When that happens, the corals lose both their colour, and their main source of food."</t>
  </si>
  <si>
    <t>"If the high temperatures are sustained, coral, bleached in this way, is likely to die."</t>
  </si>
  <si>
    <t>"In recent years, its thought that half the world's coral reefs have been affected by bleaching."</t>
  </si>
  <si>
    <t>"since 2016 around two thirds of the shallow water corals on Australia's Great Barrier Reef. These once crowded submarine cities, are reduced to bleak ruins and many of their inhabitants left homeless."</t>
  </si>
  <si>
    <t>"Some scientists predict that by the end of the century, coral reef cities as we know them, could be a thing of the past."</t>
  </si>
  <si>
    <t xml:space="preserve">Climate change </t>
  </si>
  <si>
    <t>"Is there any future for these most precious of ocean treasures? Well, that ultimately depends on how fast they heat up, and how warm the seas become."</t>
  </si>
  <si>
    <t>BP2.4</t>
  </si>
  <si>
    <t>"One hundred and thirty million containers are shipped across the oceans every yea.r And on average, four of them fall into the sea every day. In 1992, a few were lost that contained a consignement of bath toys, including 7,000 plastic ducks like these"</t>
  </si>
  <si>
    <t>"But today, they face a new additional threat. Plastic. Just over a hundred years ago, we invented a wonderful new material that could be moulded into all kinds of shaped. And we took great trouble to ensure that it was hard-wearing, waterproof, and virtually indestructible. Now, every year, we dump around eight million tonnes of it into the sea. Here it entangles and drowns vast numbers of marine creatures.</t>
  </si>
  <si>
    <t>"Today, in the atlantic waters off Europe, as elsewhere they (short-finned pilot whales) have to share the coean with plastic."</t>
  </si>
  <si>
    <t xml:space="preserve">"As plastic breaks down, it combines with other pollutants that are consumed by vast numbers of marine creatures. In top predators like these, the toxic chemicals can build up to lethal levels. It's possible her calf may have been poisoned by her own contaminated milk. </t>
  </si>
  <si>
    <t>"unless the flow of plastics into the world's oceans is reduced, marine life will be poisoned by them for many centuries to come.</t>
  </si>
  <si>
    <t>"but not remote enough, it seems, to escape the effects of what we are doing to their world."</t>
  </si>
  <si>
    <t>BP2.5</t>
  </si>
  <si>
    <t>"in the past, sea otters were hunted so extensively for their fut, that they came close to extinction"</t>
  </si>
  <si>
    <t>"Today, sea otters are protected … Now, in some remote places, sea otters are so numerous they assemble in huge wafts. Something that hasn't been seen in a century"</t>
  </si>
  <si>
    <t>"A patch of sea grass can absorb and store 55 times as much carbon dioxide as the same area of a rainforest."</t>
  </si>
  <si>
    <t>"So the prairies and their sharks are suprising allies in the fight against a warming climate"</t>
  </si>
  <si>
    <t>BP2.6</t>
  </si>
  <si>
    <t>"But where fish numbers are in decline, many puffins now find it hard to get enough food for their chicks"</t>
  </si>
  <si>
    <t>"Other coastlines are much more vulnerable and they are now changing faster than ever before. Two thirds of our major cities are on our coasts. It's estimated that in the next decade, we can expect 10% of the world's remaining wild shores to be taken over by human development"</t>
  </si>
  <si>
    <t>"Sharks have long been gathering here since long before people arrived. But today, they face levels of pollution and habitat degradation as well as fishing pressures that their ancestors would have never have experienced."</t>
  </si>
  <si>
    <t>"It's no longer enough for coastal creatures to master their own worlds. Now they must face the many challenges that come from our world too."</t>
  </si>
  <si>
    <t>BP2.7</t>
  </si>
  <si>
    <t>"Orcas were seen as rivals, and hundreds of them were killed."</t>
  </si>
  <si>
    <t>"It was only after the Norwegian government imposed severe restrictions that the herring began to recover."</t>
  </si>
  <si>
    <t>"From 1982, orcas got protected in Norway and we have clearly one of the largest orca populations in the world out here. There are now over 1,000 orcas here"</t>
  </si>
  <si>
    <t>"But this new tactic is dangerous, as Eve has witnessed. We were there to monitor the behaviour of the orcas scavenging around the net, and we realised that one large adult male was actually trapped inside the net."</t>
  </si>
  <si>
    <t>"With marine mammals and humans competing so directly, accidents are inevitable"</t>
  </si>
  <si>
    <t>"The whales, they take probably less than 1%. The fishermen take less than 10%. So the balance there is that there is enough for everybody given that we manage this stock in a sustainable and a long-term sustainable way."</t>
  </si>
  <si>
    <t>"But it is estimated that almost a third of ocean fisheries are being over-exploited."</t>
  </si>
  <si>
    <t>Noise pollution</t>
  </si>
  <si>
    <t>"as soon as the boat came over, they looked completely distracted. With all that noise, it completely changed how the fish were behaving. Unable to make themselves heard about the noise of boats, the family can't warn each other of danger and so they are now vulnerable to attack. When you think about how many boats are driving around, all the ships, all of the offshore drilling, and all the noise that we're making in the ocean, you realise just how much we're drowning out this natural biological noise, robbing animals of their ability to be table to talk to each other."</t>
  </si>
  <si>
    <t>"Man-made noise is now everywhere in the ocean, and it has an effect on marine creatures of all kinds … from tiny fish … to gigantic whales"</t>
  </si>
  <si>
    <t>"Other forms of pollution are only too familiar. Since its investion some hundred years ago, plastic has become an integral part of our daily lives. But every year, some eight million tons of it ends up in the ocean and there it can be lethal."</t>
  </si>
  <si>
    <t>"while foraging at sea, albatross can get entangled and drowned by fishing gear …"</t>
  </si>
  <si>
    <t>"WE have some plastic that this poor chick has had to bring up. Plastic bag. Here we have some food packaging, looks like rice. Luckily for this chcik he has managed to get this out of his stomach, so fingers crossed he doesn’t have any more plastic left in there before he fledges. For other chicks, plastic can be fatal. Unfortunately, there was a plastic tooth-pick that had actually gone through the stomach"</t>
  </si>
  <si>
    <t>"We are often shocked by the high levels of toxins that we detect in these animals. These young calves are dying for a number of reasons. But we suspect man-made toxins are playing a large role. And plastic could be part of the problem. Once in the ocean, plastic breaks down into tiny fragments, micro plastics.</t>
  </si>
  <si>
    <t>"Along with all the industrial chemicals that have drained into the ocean, these form a potentially toxic soup"</t>
  </si>
  <si>
    <t>"The really small organisms can mistake these tiny, tiny plastics as food, then the larger organisms eat the plankton, the larger fish eat the smaller fish and so on and so forth."</t>
  </si>
  <si>
    <t>Plastic poisoning</t>
  </si>
  <si>
    <t>"it is now thought that pollutants may be building up in their tissues to such a degree that a mother's contaminated milk could kill her calf."</t>
  </si>
  <si>
    <t>"Industrial pollution and the discarding of plastic waste must be tackled for the sake of all life in the ocean"</t>
  </si>
  <si>
    <t>"Around the world, people are now devoting their lives to saving some of the most threatened sea creature"</t>
  </si>
  <si>
    <t>Marine conservation</t>
  </si>
  <si>
    <t>"Everybody, everybody harvested turtles, including my parents. It's only when I became exposed to things that were being published about leatherbacks were on the verge of extinction, and nobody cares, that piqued my interest"</t>
  </si>
  <si>
    <t>"If Len was going to save the turtles, he needed to win over the whole community. We had to find a way to get the villagers to benefit from the presence of these animals."</t>
  </si>
  <si>
    <t>"He began to encourage tourists to visit the beach, and trained some villagers to be their guides."</t>
  </si>
  <si>
    <t xml:space="preserve">Community-based conservation </t>
  </si>
  <si>
    <t>"To help secure the turtles' future, he took the message to the next generation"</t>
  </si>
  <si>
    <t>"Every night, thousands of miles of fishing lines, laden with hooks, are set … long-distance travellers, such as sharks are particularly at risk. Its estimaed that tens of millions are killed every year, including the biggest fish in the sea, the whale shark"</t>
  </si>
  <si>
    <t>"We know that they're being fished, possibly at a massive rate. They may be taken by the thousands, possibly tens of thousands a year. If that is indeed true, we don't know ho wlong they can withstand that kind of fishing pressure"</t>
  </si>
  <si>
    <t>"If I can actually prove that they are giving birth in this area, then we'll have the information necessary to go to governments to actually say, " You must preserve those routes that they're migrating through." And then and only then can we really truly afforc protection to this beautiful ocean traveller"</t>
  </si>
  <si>
    <t>"Today, less than 1% of our international waters are protected. And the creation of marine reserves is vital if we're to safeguard the future of many ocean creatures."</t>
  </si>
  <si>
    <t>"For centures, the sea-going nations of the world hunted the great whales until they were close to extinction, and then, in 1986, those nations got together and agreed to put a stop to commercial whaling"</t>
  </si>
  <si>
    <t>"A combination of warming ocean and an unpredictable weather event called El Nino raised sea temperatures to record levels …:</t>
  </si>
  <si>
    <t>"… and this had a disastrous effect on the corals. The heat causes reef-building corals to lose their nourishing algae, exposing their white skeletons. When temperature remain high, bleached corals die off."</t>
  </si>
  <si>
    <t>"The bleaching this year has been the worst in history for the Great Barrier Reef. About 90% of the branching corals on the reef out here at Lizard Island are dead."</t>
  </si>
  <si>
    <t>"Research is revealing how the fundamental chemistry of the ocean is changing. … What we're seeing here is more dramatic than what's happening in the ocean. But the shells and the reefs are really, truly dissolving."</t>
  </si>
  <si>
    <t>"And the cause of this? Carbon dioxide. Dissolved in the seawater, it forms carbonic acid. The more carbon dioxide in the atmosphere, the more acidic the ocean becomes.</t>
  </si>
  <si>
    <t>"Evidence points to the burning of fossil fuels as the primary cause for these increasing levels of carbon dioxide."</t>
  </si>
  <si>
    <t>"To truly comprehend the effect of the temperature increases here, Jon takes to the skies. From here, he can record the number and size of icebergs being produces as the ice shelves melt and break apart,</t>
  </si>
  <si>
    <t>"AS the floating shelves break up, they allow water, which has been locked up on land as ice for thousands of years, to empty into the sea. And this is predicted to push up sea levels. If the ice-shelves break ip, then that opens the flood gates. Ice on land flows faster into the sea and that's what pushes up the sea levels.</t>
  </si>
  <si>
    <t>Ecosystem services</t>
  </si>
  <si>
    <t>"The oceans provide us with oxygen, they regulate temperature, they provide us with food and energy supplies and its unthinkable to have a world without a healthy ocean."</t>
  </si>
  <si>
    <t>"The future of humanity, and indeed all life on Earth, now depends on us."</t>
  </si>
  <si>
    <t>Global</t>
  </si>
  <si>
    <t>"And we'll discover how this may be the most critical moment for life on Earth since the continents formed"</t>
  </si>
  <si>
    <t>Ecosystem health</t>
  </si>
  <si>
    <t>"Winds now regularly reach 70mph. … The brutal conditions have taken their toll. Some chicks have already succumbed to exposure."</t>
  </si>
  <si>
    <t>"But in the last 200 years much of Antarctica's wildlife has had to face new predators. Human beings."</t>
  </si>
  <si>
    <t>Displacement</t>
  </si>
  <si>
    <t>"100,000 of them, almost the entire world population, are here. They are gigantic. A male can weigh over a tonne…"</t>
  </si>
  <si>
    <t>"No such barriers have protected the lowlands … but a few patches of forest still remain."</t>
  </si>
  <si>
    <t>"There used to be over 50,000 species of insect to choose from … but as the forest has shrunk around them, it's becoming more difficult to find the right (beetles)"</t>
  </si>
  <si>
    <t>"South America is changing. Over 95% of Colombia's lowland forest has now been cleared. Farming has taken the biggest share."</t>
  </si>
  <si>
    <t>"The few tamarin families here are now cut off from the rest of their species … and beyond their boundary lies an alien world"</t>
  </si>
  <si>
    <t>"Today, more than 2,000 species of animal in South America are under threat"</t>
  </si>
  <si>
    <t>Flooding</t>
  </si>
  <si>
    <t>"These are the Iguaza Falls. If the dams upriver suddenly release their excess, Iguaza can double in size"</t>
  </si>
  <si>
    <t>"Dingoes - descendants of wolves that were brought here over 4,000 years ago by human visitors from Asia"</t>
  </si>
  <si>
    <t>**Changed from Darios's suggestion of Invasive to Introduced species due to script calling them native later on (contentious point)</t>
  </si>
  <si>
    <r>
      <rPr>
        <sz val="12"/>
        <color theme="9"/>
        <rFont val="Calibri (Body)"/>
      </rPr>
      <t>Introduced species</t>
    </r>
    <r>
      <rPr>
        <sz val="12"/>
        <color rgb="FFFF0000"/>
        <rFont val="Calibri (Body)"/>
      </rPr>
      <t>**</t>
    </r>
  </si>
  <si>
    <t>"Forest once covered 80% of Europe, Now only half of it remains"</t>
  </si>
  <si>
    <t>"One of the last refuges for an animal that once lived all across northern Europe"</t>
  </si>
  <si>
    <t>Encroachment</t>
  </si>
  <si>
    <t>"and to make matters worse, the hunt is interrupted [Vehicle zooms past]"</t>
  </si>
  <si>
    <t>"But the commotion has attracted Sheepdogs from the nearby village. They have been bred to protect livestock by chasing away wolves"</t>
  </si>
  <si>
    <t>Encroachment / Green spaces</t>
  </si>
  <si>
    <t>"There are pockets of wilderness even in Europe's cities. Green oases among the urban sprawl"</t>
  </si>
  <si>
    <t>Land development</t>
  </si>
  <si>
    <t>"Europe's landscape has changed dramatically …"</t>
  </si>
  <si>
    <t>"For this old male, and Europe's entire lynx population, this could be the beginning of a new chapter. In this year alone, nearly 200 kittens have been born, and the population has risen to over 700."</t>
  </si>
  <si>
    <t>"But the fate of the Iberian lynx, and indeed of all Europe's wildlife is far from certain"</t>
  </si>
  <si>
    <t>"But the waterways here are now very popular with people, too"</t>
  </si>
  <si>
    <t>"and many manatees carry scars inflicted by the propellors of boats"</t>
  </si>
  <si>
    <t xml:space="preserve">Encroachment </t>
  </si>
  <si>
    <t>"Her calf has already had its first scrape. Every year, more than 100 manatees die from human causes"</t>
  </si>
  <si>
    <t>Global change</t>
  </si>
  <si>
    <t>"… wildlife now faces major challenges"</t>
  </si>
  <si>
    <t>"These stockpiles of confiscated tusks represent half of the elephants killed on the continet in just one year"</t>
  </si>
  <si>
    <t>"The health of our ocean is under threat. They're changing at a faster rate than ever before in human history"</t>
  </si>
  <si>
    <t>"But there are now worrying signs that conditions in the oceans that have remained relatively stable for millennia are changing radically."</t>
  </si>
  <si>
    <t>"The sea ice is retreating from much of the walrus' traditional range, so they now have to haul out on dry land"</t>
  </si>
  <si>
    <t>Species displacement /encroachment</t>
  </si>
  <si>
    <t>"But a herd of hundreds of quarrelsome mothers, some weighing almost a tonne, is not an ideal nursery … suitable places are already taken. Other mothers don't want to share. They, too, need a patch of ice where they can protect their young. Finding the right place on these melting shores gets harder and harder"</t>
  </si>
  <si>
    <t>"As we understand more about the complexity of the lives of sea creatures, so we begin to appreciate the fragility of their home. Our blue planet."</t>
  </si>
  <si>
    <t>"Now, countless numbers of the reefs that have flourished here for millenia lie in ruins"</t>
  </si>
  <si>
    <t>"French Polynesia. Over 4,000 miles from the nearest major land mass. Protected from fishing pressures"</t>
  </si>
  <si>
    <t xml:space="preserve">Overfishing </t>
  </si>
  <si>
    <t xml:space="preserve">Plastic pollution </t>
  </si>
  <si>
    <t>Cascade effect (ecology)</t>
  </si>
  <si>
    <t>"And this can be disastrous, not just for the Garibaldi, but for the kelp forest itself. All the vegetation is now under attack. The urchins move through the forest, cutting through the kelp fronds and leaving behind vast barrens. These urchin armies have felled many kelp forests along the Pacific Coast of North America. But help is at hand"</t>
  </si>
  <si>
    <t>"With them gone, many kelp forests were replaced with urchin barrens"</t>
  </si>
  <si>
    <t>"The signs are starting to show across the globe that the seas are warming, they're becoming less productive. Galapagos marine life relies on cold, deep currents welling up intermittently to fertilize the surface waters. If those upwellings become less consistent, er, their lives could well be in jeopardy. In the past, when these cold water upwellings have temporarily stopped, many sea lions have starved to death. And a warming ocean could further weaken these upwellings"</t>
  </si>
  <si>
    <t>"But now we know that was wrong. The oceans are under threat now as never before in human history"</t>
  </si>
  <si>
    <t>"People who are helping to save the ocean's most vulnerable inhabitants and dedicating their lives to protecting the seas. But is time running out? Many people believe that our oceans have reached a crisis point. So just how fragile is our blue planet?"</t>
  </si>
  <si>
    <t>"But in the late 1960s the herrings that we see around us here was on the brink on collapse. 50 years ago, fishing was so intensive that the herring had disappeared."</t>
  </si>
  <si>
    <t>"But Steve believes there are solutions. Noise in the ocean is a real problem. But, it's something that we can control. We can choose where we make the noise. We can choose when we make the noise. We can directly reduce the amount of noise that we make and we can start doing that today"</t>
  </si>
  <si>
    <t>"But despite all their efforts the albatross colony here is in trouble. … Its only through looking at long term studies that you get a sense of these creatures. And the albatrosses here have, over the past ten years, been in decline"</t>
  </si>
  <si>
    <t>"Lucy collects and records what plastic she finds around the nests. These are items that were regurgitated just from last season. And that's gonna be a vast underestimation because that’s just ones that we happen to find. There'll be many more that we never see being brought back."</t>
  </si>
  <si>
    <t>"Plastic's coming from either being dumped at sea, or also from people's homes. Plastic gets into the rivers and then the rivers flow into the sea. So this isn't just a problem around these remote parts - this is happening world-wide, and its out rubbish that's going into the oceans, and it's our problem that we need to solve."</t>
  </si>
  <si>
    <t>"In some parts of the coean, it's estimated that there are now over one million pieces of plastic for every square mile. And we’re only beginning to discover just how seriously that affects marine life"</t>
  </si>
  <si>
    <t>"gradually we got them involved as well. We got some of the poachers who would be hunting the animals to be part of the conservation programme. As well as protecting the adult turtles, the team also collect any eggs that might be flooded at high tide. If the eggs are laid too close to the sea, we relocate the eggs and rebury them. Thanks to the efforts of this community, these turtles have had an extraordinary change in fortune. This is now thought to be one of the densest leatherback beaches in the world. When we started at the hieght of the nesting season, the numbers will be 30-40 turtles a night. Now, its over 500."</t>
  </si>
  <si>
    <t>Species recovery</t>
  </si>
  <si>
    <t>"So, we have seen an increase from 40 turtles to 500 turtles a night in just around 20 years"</t>
  </si>
  <si>
    <t>"Protecting breeding sites on beaches may improve the fortune of some marine animals, but safeguarding them while the roam the high seas is much more difficult"</t>
  </si>
  <si>
    <t>"Sperm whales were once killed in vast numbers and its thought that if the slaughter had continued, the species would be in danger of extermination. But now, here at least, they are being seen in huge numbers. I believe they come here to feed, mate, and raise their young."</t>
  </si>
  <si>
    <t>"If we lose our coral, theres a chance we lose our tusk fish"</t>
  </si>
  <si>
    <t>"In the last three years, over two thirds of the world's coral reefs are thought to have suffered from rises in ocean temperatures"</t>
  </si>
  <si>
    <t>"I still think we have the capability to change the manner in which we're wasting resources, in which we're poisoning our oceans, and we can look to a future with healthy oceans"</t>
  </si>
  <si>
    <t>Ecosystem_health</t>
  </si>
  <si>
    <t>Anthropocene</t>
  </si>
  <si>
    <t>Biodiversity_loss</t>
  </si>
  <si>
    <t>Captive_breeding</t>
  </si>
  <si>
    <t>Carbon_dioxide_removal</t>
  </si>
  <si>
    <t>Climate_change</t>
  </si>
  <si>
    <t>Endangered_species</t>
  </si>
  <si>
    <t>Energy_development</t>
  </si>
  <si>
    <t>Extreme_weather_events</t>
  </si>
  <si>
    <t>Global_change</t>
  </si>
  <si>
    <t>Habitat_destruction</t>
  </si>
  <si>
    <t>Habitat_fragmentation</t>
  </si>
  <si>
    <t>Human_impacts_on_the_environment</t>
  </si>
  <si>
    <t>Human-wildlife_conflict</t>
  </si>
  <si>
    <t>Hunting</t>
  </si>
  <si>
    <t>Ice_calving</t>
  </si>
  <si>
    <t>International_whaling_commission</t>
  </si>
  <si>
    <t>Introduced_species</t>
  </si>
  <si>
    <t>Ivory_trade</t>
  </si>
  <si>
    <t>Land_development</t>
  </si>
  <si>
    <t>Livestock_guardian_dog</t>
  </si>
  <si>
    <t>Sea_level_rise</t>
  </si>
  <si>
    <t>Sustainable_development</t>
  </si>
  <si>
    <t>Sustainable_fishery</t>
  </si>
  <si>
    <t>Traditional_medicine</t>
  </si>
  <si>
    <t>Wildlife_smuggling</t>
  </si>
  <si>
    <t>Wildlife_trade</t>
  </si>
  <si>
    <t>Air_pollution</t>
  </si>
  <si>
    <t>Cascade_effect_(ecology)</t>
  </si>
  <si>
    <t>Community-based_conservation</t>
  </si>
  <si>
    <t>Coral_bleaching</t>
  </si>
  <si>
    <t>Coral_reef</t>
  </si>
  <si>
    <t>Ecosystem_service</t>
  </si>
  <si>
    <t>Ecotourism</t>
  </si>
  <si>
    <t>Extinction_risk_from_climate_change</t>
  </si>
  <si>
    <t>Fishing_tackle</t>
  </si>
  <si>
    <t>Greenhouse_gas</t>
  </si>
  <si>
    <t>Industrial_pollution</t>
  </si>
  <si>
    <t>Marine_conservation</t>
  </si>
  <si>
    <t>Marine_debris</t>
  </si>
  <si>
    <t>Marine_pollution</t>
  </si>
  <si>
    <t>Noise_pollution</t>
  </si>
  <si>
    <t>Ocean_acidification</t>
  </si>
  <si>
    <t>Plastic_pollution</t>
  </si>
  <si>
    <t>Poisoning</t>
  </si>
  <si>
    <t>Pollution</t>
  </si>
  <si>
    <t>Water_pollution</t>
  </si>
  <si>
    <t>Wildlife_tourism</t>
  </si>
  <si>
    <t>Species</t>
  </si>
  <si>
    <t>Food security</t>
  </si>
  <si>
    <t>Water security</t>
  </si>
  <si>
    <t>Covid-19</t>
  </si>
  <si>
    <t>Emerging diseases</t>
  </si>
  <si>
    <t>Epidemics</t>
  </si>
  <si>
    <t>Habitat loss</t>
  </si>
  <si>
    <t>Overhunting</t>
  </si>
  <si>
    <t>Land use change</t>
  </si>
  <si>
    <t>soil degradation</t>
  </si>
  <si>
    <t>Wildlife trade</t>
  </si>
  <si>
    <t>Polychlorinated biphenyl</t>
  </si>
  <si>
    <t>Leaching</t>
  </si>
  <si>
    <t>Heat waves</t>
  </si>
  <si>
    <t>Roadkill</t>
  </si>
  <si>
    <t>Fur farming</t>
  </si>
  <si>
    <t>Bushmeat</t>
  </si>
  <si>
    <t>Earth Summit</t>
  </si>
  <si>
    <t xml:space="preserve">Sustainability </t>
  </si>
  <si>
    <t>CFCs</t>
  </si>
  <si>
    <t>Pandemic</t>
  </si>
  <si>
    <t>Insect loss</t>
  </si>
  <si>
    <t xml:space="preserve">Paris agreement </t>
  </si>
  <si>
    <t>The UN panel of experts has found that one million animal and plant species face extinction.</t>
  </si>
  <si>
    <t>We are encroaching further and further every day into wildlife habitat, and that drives emerging diseases.</t>
  </si>
  <si>
    <t>Scientists have even linked our destructive relationship with nature to the emergence of Covid-19.</t>
  </si>
  <si>
    <t>If we carry on like this, we will see more epidemics as bad as this, and some of them could even be worse.</t>
  </si>
  <si>
    <t>Get it right and we still have the ability to pull back and rein in the collapse of biodiversity.</t>
  </si>
  <si>
    <t>were pushed to the brink of extinction by habitat loss and hunting.</t>
  </si>
  <si>
    <t>And it's threatening food and water security.</t>
  </si>
  <si>
    <t>One of the big threats is the loss of insects. We've estimated 10% are at risk of extinction.</t>
  </si>
  <si>
    <t>We're seeing already that due to soil degradation and changes in the Earth's climate,</t>
  </si>
  <si>
    <t xml:space="preserve">Over the last 20 years, the illegal wildlife trade has become a multi-billion dollar global industry. </t>
  </si>
  <si>
    <t>and this global view shows that we have massive and widespread overfishing.</t>
  </si>
  <si>
    <t>There are ways of sustainably managing fish stocks.</t>
  </si>
  <si>
    <t>One of the problems is that many of the products we use are manufactured in ways that pollute our air, land and water, making pollution another of the drivers of biodiversity loss.</t>
  </si>
  <si>
    <t>the impact of another driver of biodiversity loss. Climate change.</t>
  </si>
  <si>
    <t>we're already seeing that with possums and birds that just can't handle the heatwaves.</t>
  </si>
  <si>
    <t>But we have found roadkill decreases the population growth rate of anteaters by half.</t>
  </si>
  <si>
    <t>We've seen this huge increase in the use of fur trims for winter jackets.</t>
  </si>
  <si>
    <t>The first people into those logging camps go out and hunt bushmeat and pick up the viruses.</t>
  </si>
  <si>
    <t>Ozone</t>
  </si>
  <si>
    <t>Back in the 1980s, scientists figured out chemicals used in aerosol spray or used in refrigerants were actually eating the ozone layer.</t>
  </si>
  <si>
    <t>At this moment, we do have the Paris Agreement</t>
  </si>
  <si>
    <t>Many people think of extinction being this imaginary tale told by conservationists,</t>
  </si>
  <si>
    <t>palm oil</t>
  </si>
  <si>
    <t>Ecosystem service</t>
  </si>
  <si>
    <t>It's been called the escalator to extinction</t>
  </si>
  <si>
    <t>Epidemic</t>
  </si>
  <si>
    <t>Beef</t>
  </si>
  <si>
    <t>Soy</t>
  </si>
  <si>
    <t>Cocoa</t>
  </si>
  <si>
    <t>Extinction: The Facts</t>
  </si>
  <si>
    <t>Wikipedia</t>
  </si>
  <si>
    <t>Food_security</t>
  </si>
  <si>
    <t>Water_security</t>
  </si>
  <si>
    <t>Coronavirus_disease_2019</t>
  </si>
  <si>
    <t>Emerging_infectious_disease</t>
  </si>
  <si>
    <t>Soil_retrogression_and_degradation</t>
  </si>
  <si>
    <t>Nature_conservation</t>
  </si>
  <si>
    <t>Flood</t>
  </si>
  <si>
    <t>Polychlorinated_biphenyl</t>
  </si>
  <si>
    <t>Heat_wave</t>
  </si>
  <si>
    <t>Fur_farming</t>
  </si>
  <si>
    <t>Earth_Summit</t>
  </si>
  <si>
    <t>Chlorofluorocarbon</t>
  </si>
  <si>
    <t>Decline_in_insect_populations</t>
  </si>
  <si>
    <t>Paris_Agreement</t>
  </si>
  <si>
    <t>Cocoa_bean</t>
  </si>
  <si>
    <t>Palm_oil</t>
  </si>
  <si>
    <t>Soybean</t>
  </si>
  <si>
    <t>Category</t>
  </si>
  <si>
    <t>Habitat</t>
  </si>
  <si>
    <t>Word Count</t>
  </si>
  <si>
    <t>WORD COUNT</t>
  </si>
  <si>
    <t>Extinction_event</t>
  </si>
  <si>
    <t>Landslide</t>
  </si>
  <si>
    <t>Resource_consumption</t>
  </si>
  <si>
    <t>Environmental_law</t>
  </si>
  <si>
    <t>Green_economy</t>
  </si>
  <si>
    <t>Restoration_ecology</t>
  </si>
  <si>
    <t>Food_waste</t>
  </si>
  <si>
    <t>Sustainable_agriculture</t>
  </si>
  <si>
    <t>We call this abundance of life biodiversity.</t>
  </si>
  <si>
    <t>But today, it's vanishing at rates never seen before in human history.</t>
  </si>
  <si>
    <t>Mass Extinction</t>
  </si>
  <si>
    <t>Today, we are the asteroid that's causing many, many species to go extinct simultaneously</t>
  </si>
  <si>
    <t>Mass Extinction / Extinction event</t>
  </si>
  <si>
    <t>And it's threatening our food, our water, our climate</t>
  </si>
  <si>
    <t>It threatens our ability to feed ourselves</t>
  </si>
  <si>
    <t>to control our climate.</t>
  </si>
  <si>
    <t>It puts us at greater risk of pandemic diseases such as Covid-19</t>
  </si>
  <si>
    <t>Pandemics / Covid-19</t>
  </si>
  <si>
    <t>It's never been more important for us to understand the effects of biodiversity loss, of how it is that we ourselves are responsible for it.</t>
  </si>
  <si>
    <t>Large mammals have on average disappeared from three quarters of the range where they were historically found.</t>
  </si>
  <si>
    <t>Range contraction</t>
  </si>
  <si>
    <t>It means that one million species out of eight million species on Earth are now threatened with extinction.</t>
  </si>
  <si>
    <t>Extinction / Mass extinction</t>
  </si>
  <si>
    <t>It's the rate of extinction. That's the problem.</t>
  </si>
  <si>
    <t>Extinction rate</t>
  </si>
  <si>
    <t>Extinction rate / acceleration</t>
  </si>
  <si>
    <t>Studies suggest that extinction is now happening 100 times faster than the natural evolutionary rate, and it's accelerating.</t>
  </si>
  <si>
    <t>Anthropognic drivers of change. / human impacts on env.</t>
  </si>
  <si>
    <t>The problem is we're now changing those ecological systems on a massive scale, right across the globe</t>
  </si>
  <si>
    <t>We're losing many of the things that nature provides for us.</t>
  </si>
  <si>
    <t>Three quarters of the world's food crops rely partly on pollination by insects to procude the food that we need.</t>
  </si>
  <si>
    <t>Another threat is the loss of diversity below ground. Soil should be teeming with life. But reports have suggested that up to 30% of the land's surface globally has been degraded and has soils of low biodiversity.</t>
  </si>
  <si>
    <t>Soil degradation</t>
  </si>
  <si>
    <t>Soil biodiversity</t>
  </si>
  <si>
    <t>Environemental Justics</t>
  </si>
  <si>
    <t>Unfortunately, the most affected would be poor people in developing countries.</t>
  </si>
  <si>
    <t xml:space="preserve"> So you chop all those trees down, there's nothing doing that, you end up with a landslide.</t>
  </si>
  <si>
    <t>What we're now seeing is major floods.</t>
  </si>
  <si>
    <t>Scientists have identified the key ways in which we humans are destroying the ecosystems on which we depend.</t>
  </si>
  <si>
    <t>Poaching is still sort of like a war,</t>
  </si>
  <si>
    <t>We're talking about millions of animals being snatched from the wild, from thousands of species. Illegal wildlife trafficking ranks fourth of transnational crimes</t>
  </si>
  <si>
    <t>it could be for medicinal purposes</t>
  </si>
  <si>
    <t>Pangolin_trade</t>
  </si>
  <si>
    <t>175,000 pangolins that have been killed for the scale trade.</t>
  </si>
  <si>
    <t>Poaching is a brutrally cruel business</t>
  </si>
  <si>
    <t>At any one time, there could be as many as 100,000 trawlers operating in our seas.</t>
  </si>
  <si>
    <t>The problem is, as you remove more and more of the adult fish, particularly the larger sized fish, you end up with fewer and fewer of the eggs and the fry, and there's simply not enough for the population to recover.</t>
  </si>
  <si>
    <t>There are ways of sustainably managing fish stocks. Reducing fishing in an area can get a population back to sustainable levels. But you have to choose whether you want to extract a sustainable, modest catch or have a big catch for a short term.</t>
  </si>
  <si>
    <t>Sustainable fisheries</t>
  </si>
  <si>
    <t xml:space="preserve">The waters around the edge of fishing countries are being emptied. </t>
  </si>
  <si>
    <t>We found that in China, we have about 16^ left of what he had 120 years ago.</t>
  </si>
  <si>
    <t>Studies suggest that some British waters, where industrial fishing begun, have been decimated.</t>
  </si>
  <si>
    <t>There is now about 5% of trawler cod fish left before the turn of the 20th century.</t>
  </si>
  <si>
    <t>This is a really big problem for the species of fish that prey upon the fish that we're harvesting, and this has huge impact for marine ecosystems.</t>
  </si>
  <si>
    <t>We have completely destroyed the natural balance of fish in the world's oceans.</t>
  </si>
  <si>
    <t>Resource consumption</t>
  </si>
  <si>
    <t>because of our growing demand for nature's resources.</t>
  </si>
  <si>
    <t xml:space="preserve">Population growth is much, much higher in the developing world than in the developed. </t>
  </si>
  <si>
    <t>But it's problematic to just talk about population because there are two things which are going on. It's population, but it's also consumption.</t>
  </si>
  <si>
    <t>in terms of impact on the planet, whats much more important is the growth in consumption levels.</t>
  </si>
  <si>
    <t xml:space="preserve">PCB stand for polychlorinated biphenyls … we began to ban them from the '80s onwards because we realised they had quite a serious and toxic effect on life. </t>
  </si>
  <si>
    <t>If PCBs are not disposed of appropriately, then you can get leaching out from the landfill site, into river courses, river beds, and back out to sea.</t>
  </si>
  <si>
    <t>fishing tackle</t>
  </si>
  <si>
    <t>She died due to enanglement in fishing gear.</t>
  </si>
  <si>
    <t>PCBs</t>
  </si>
  <si>
    <t xml:space="preserve">When we had her blubber levels analysed for PCBs, they were quite shocking. One of the highest levels ever recorded in any killer whale on the planet. And when we looked at her ovaries we found they were non-functional. </t>
  </si>
  <si>
    <t>many ecosystems are increasingly feeling the impact of another driver of biodiversity loss. Climate change. Our world is getting hotter.</t>
  </si>
  <si>
    <t xml:space="preserve">All of the calculations show we're on track for a three to four degree world. And the more the Earth warms, the worse the problem is. </t>
  </si>
  <si>
    <t>Increasing temperatures mean some species are unable to survive in their normal habitat.</t>
  </si>
  <si>
    <t>climate migration</t>
  </si>
  <si>
    <t>The're forced to move higher and higher where it's cooler</t>
  </si>
  <si>
    <t>About 50% of the endemic species that live in these mountaintops are on that escalator to extinction.</t>
  </si>
  <si>
    <t>climate change will become the greatest threat faced by species</t>
  </si>
  <si>
    <t>But right now the single biggest driver of biodiversity loss is the destruction of habitats.</t>
  </si>
  <si>
    <t>We've already lost nearly 90% of the wetlands around the world</t>
  </si>
  <si>
    <t>We've transformed the forests and grasslands, we've converted 75% of the land that is not covered ice.</t>
  </si>
  <si>
    <t>But new land is still being cleared because often it's quicked and cheaper to do so. It's estimated that every year around 3.8 million hectares of forest are cleared.</t>
  </si>
  <si>
    <t>Soy, cocoa, coffee, palm oil and beef.</t>
  </si>
  <si>
    <t>cocoa</t>
  </si>
  <si>
    <t>coffee</t>
  </si>
  <si>
    <t>beef</t>
  </si>
  <si>
    <t>Land--use change</t>
  </si>
  <si>
    <t>Conversion for land for cattle is probably the greatest single cause of habitat loss.</t>
  </si>
  <si>
    <t>The UK doesn't import much beef, but we do import another product from Brazil which is driving the destruction of habitat. Soy.</t>
  </si>
  <si>
    <t xml:space="preserve">Land use change </t>
  </si>
  <si>
    <t>their habitat is being lost in front of our very eyes. Over 50% has now been transformed into agricultural landscapes.</t>
  </si>
  <si>
    <t>Habitat fragmentation</t>
  </si>
  <si>
    <t>anteaters can be driven into isolated islands of habitat.</t>
  </si>
  <si>
    <t>The unprecedented impact we are having on the planet is not only putting the ecosystems we rely on at risk.</t>
  </si>
  <si>
    <t xml:space="preserve"> Scientists believe that our destructive relationship with nature is actually putting us at greater risk of pandemic diseases</t>
  </si>
  <si>
    <t xml:space="preserve">Pandemic </t>
  </si>
  <si>
    <t xml:space="preserve">The wildlife trade is at unprecedented levels. </t>
  </si>
  <si>
    <t>Land use change / Pandemic</t>
  </si>
  <si>
    <t>31% of all emerging diseases have originated through the process of land use change.</t>
  </si>
  <si>
    <t xml:space="preserve">When we have intact natural systems with high biodiversity, these species are kept in check. </t>
  </si>
  <si>
    <t>Overexploitation / Pandemics</t>
  </si>
  <si>
    <t>So we've beens aying for 20-plus years that this exploitation of our environment is driving pandemics.</t>
  </si>
  <si>
    <t>We've been changing biodiversity in really critical ways</t>
  </si>
  <si>
    <t>In 1992 at the Earth Summit, a convention was signed to protect biodiversity.</t>
  </si>
  <si>
    <t>Environemntal laws</t>
  </si>
  <si>
    <t>Part of the problem is that we don't have really good environmental laws that are global.</t>
  </si>
  <si>
    <t>Extinction denial</t>
  </si>
  <si>
    <t>At a recent Congressional testimony, two of the Republican witnesses argued that the loss of biodiversity was nowhere near as serious as what we were saying in the report.</t>
  </si>
  <si>
    <t>mass extinction</t>
  </si>
  <si>
    <t xml:space="preserve">when the governments of the world, working with the private sector, could have done a much better job conserving biodiversity. </t>
  </si>
  <si>
    <t>Green economies</t>
  </si>
  <si>
    <t>we have to … reset the way we run our economies. We've found that those investments which are good for the environment are very powerful ways out of the depressing that we find ourselves in.</t>
  </si>
  <si>
    <t>Ecological restoration</t>
  </si>
  <si>
    <t>We could begin work on restoring degraded land. We can plant trees</t>
  </si>
  <si>
    <t>Food waste</t>
  </si>
  <si>
    <t>Sustainable agriculture</t>
  </si>
  <si>
    <t>One of the biggest problems is incredible - we actually waste about 40% of the food that is produced.</t>
  </si>
  <si>
    <t>If we could reduce that food waste, it would go a long, long way to making a more sustainable agricultural system.</t>
  </si>
  <si>
    <t xml:space="preserve"> we've got to make sure we're not degrading our soils</t>
  </si>
  <si>
    <t>Sustainable business</t>
  </si>
  <si>
    <t>We need the best of the private sector to show the others they can make a profit and still conserve nature</t>
  </si>
  <si>
    <t>About a million tonnes of CFCs are produced every year.</t>
  </si>
  <si>
    <t>Sustainable food production</t>
  </si>
  <si>
    <t>"we have to demand that [meat and dairy] are produced sustainability.</t>
  </si>
  <si>
    <t>They were on the brink of extinction</t>
  </si>
  <si>
    <t>Their habitat was under very rapid conversion from forest to agricultural fields.</t>
  </si>
  <si>
    <t>There were tensions between the park and communities.</t>
  </si>
  <si>
    <t>We had many poachers coming, setting snares, cutting bamboo.</t>
  </si>
  <si>
    <t>Coexistence of humans and mountain gorillas really wasn't a reality that many people saw,</t>
  </si>
  <si>
    <t>Conservation organisations and local communities started to work together with an emphasis not just on gorillas, but on the people that live with them.</t>
  </si>
  <si>
    <t>Community-based conservation</t>
  </si>
  <si>
    <t>Alternative livelihoods</t>
  </si>
  <si>
    <t>the government set up a tourism revenue sharing scheme.</t>
  </si>
  <si>
    <t>but if we make the right decisions at this critical moment, we can safeguard our planet's ecosystems, its extraordinary biodiversity and all its inhabitants</t>
  </si>
  <si>
    <t>Human_impact_on_the_environment</t>
  </si>
  <si>
    <t>*** NO WIKI ARTICLE</t>
  </si>
  <si>
    <t>Soil_biodiversity</t>
  </si>
  <si>
    <t>Global_environmental_inequality</t>
  </si>
  <si>
    <t>Human_overpopulation</t>
  </si>
  <si>
    <t>Coffee</t>
  </si>
  <si>
    <t>Corporate_sustainability</t>
  </si>
  <si>
    <t>Sustainable_food_system</t>
  </si>
  <si>
    <t>Sustainable_livelihood</t>
  </si>
  <si>
    <t>"We are changing the world so rapidly"</t>
  </si>
  <si>
    <t>"climate change has brought storms that are more frequent and even more powerful"</t>
  </si>
  <si>
    <t>These albatross are facing extinction"</t>
  </si>
  <si>
    <t>"The albatross population here has more than halved in the last 15 years.</t>
  </si>
  <si>
    <t>Ice calving</t>
  </si>
  <si>
    <t>Glaciers in the region are now calving facter than they have done since records began</t>
  </si>
  <si>
    <t>"This reckless slaughter marked a new low in our relationship"</t>
  </si>
  <si>
    <t xml:space="preserve">Whaling </t>
  </si>
  <si>
    <t>Internation whaling commission</t>
  </si>
  <si>
    <t>Extinction_risk_due_to_climate_change</t>
  </si>
  <si>
    <t xml:space="preserve"> </t>
  </si>
  <si>
    <t>Percentage of script</t>
  </si>
  <si>
    <t>*No wiki article for displacement</t>
  </si>
  <si>
    <t xml:space="preserve">Climate Change </t>
  </si>
  <si>
    <t xml:space="preserve">Endangered species </t>
  </si>
  <si>
    <t>"Today, it's very different. Now, only patches of forest remain"</t>
  </si>
  <si>
    <t xml:space="preserve">"All across the continent, forest is being steadily cut down and replaced by farms. Images from space reveal the scale of the destruction. Throughout South America as a whole, an area of forest the size of a football pitch is being lost every five seconds. </t>
  </si>
  <si>
    <t>Energy infrastructure</t>
  </si>
  <si>
    <t>"But now, humans have created new problems for the swifts. Just as some of the chicks are starting to fly, the spill over the dams is released in full forces. …. Every year these sudden surges of water sweep some to their death"</t>
  </si>
  <si>
    <t>Invasive species</t>
  </si>
  <si>
    <t xml:space="preserve">Human-wildlife conflict </t>
  </si>
  <si>
    <t>Livestock guardian dog</t>
  </si>
  <si>
    <t>"Above, however, Europe has altered beyond recognition. Its landscape has been transformed by humans."</t>
  </si>
  <si>
    <t>urbanization</t>
  </si>
  <si>
    <t>Human overpopulation</t>
  </si>
  <si>
    <t>Wildlife smuggling</t>
  </si>
  <si>
    <t>wildlife trade</t>
  </si>
  <si>
    <t>Climate change in the arctic</t>
  </si>
  <si>
    <t>Climate change in the Arctic</t>
  </si>
  <si>
    <t xml:space="preserve">Microplastics </t>
  </si>
  <si>
    <t>pollution</t>
  </si>
  <si>
    <t>sustainable livelihoods</t>
  </si>
  <si>
    <t xml:space="preserve">community-based conservation </t>
  </si>
  <si>
    <t>Fishing tackle</t>
  </si>
  <si>
    <t>overexploitation</t>
  </si>
  <si>
    <t>Coral reef</t>
  </si>
  <si>
    <t>air pollution</t>
  </si>
  <si>
    <t>Greenhouse gas</t>
  </si>
  <si>
    <t>Fossil fuels</t>
  </si>
  <si>
    <t>"gradually we got them involved as well. We got some of the poachers who would be hunting the animals to be part of the conservation programme. As well as protecting the adult turtles, the team also collect any eggs that might be flooded at high tide. Thanks to the efforts of this community, these turtles have had an extraordinary change in fortune."</t>
  </si>
  <si>
    <t/>
  </si>
  <si>
    <t>Industrial pollution</t>
  </si>
  <si>
    <t>Water pollution</t>
  </si>
  <si>
    <t>but we do import another product from Brazil which is driving the destruction of habitat. Soy.</t>
  </si>
  <si>
    <t>SWOP TOTALS</t>
  </si>
  <si>
    <t>BP2 TOTALS</t>
  </si>
  <si>
    <t>Invasive_species</t>
  </si>
  <si>
    <t>Palm oil</t>
  </si>
  <si>
    <t>Seven Worlds, One Planet</t>
  </si>
  <si>
    <t>Percentage of script to conservation themes (Series averages)</t>
  </si>
  <si>
    <t>Grace Nolan, Adam Kane and Darío Fernández-Bellon</t>
  </si>
  <si>
    <t>Percentage of script to each conservation topic</t>
  </si>
  <si>
    <t>Climate_change_in_the_arctic</t>
  </si>
  <si>
    <t>Ecosystem_services</t>
  </si>
  <si>
    <t>Fossil_fuels</t>
  </si>
  <si>
    <t>Plastic_poisoning</t>
  </si>
  <si>
    <t>Protected_areas</t>
  </si>
  <si>
    <t>Sustainable_livelihoods</t>
  </si>
  <si>
    <t>Vehicle_collisions</t>
  </si>
  <si>
    <t>Corresponding author: Grace Nolan</t>
  </si>
  <si>
    <t>grace.nolan2@ucdconnect.ie</t>
  </si>
  <si>
    <r>
      <t>Database for "</t>
    </r>
    <r>
      <rPr>
        <i/>
        <sz val="12"/>
        <color theme="1"/>
        <rFont val="Calibri"/>
        <family val="2"/>
        <scheme val="minor"/>
      </rPr>
      <t>Natural history films generate more online interest in depicted species than in conservation messages</t>
    </r>
    <r>
      <rPr>
        <sz val="12"/>
        <color theme="1"/>
        <rFont val="Calibri"/>
        <family val="2"/>
        <scheme val="minor"/>
      </rPr>
      <t>"  (People and Nature Special Issue "Nature on screen: The implicatons of visual media for human-nature relationships")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</si>
</sst>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4" x14ac:knownFonts="1">
    <font>
      <sz val="12"/>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2"/>
      <color rgb="FFFF0000"/>
      <name val="Calibri (Body)"/>
    </font>
    <font>
      <sz val="8"/>
      <name val="Calibri"/>
      <family val="2"/>
      <scheme val="minor"/>
    </font>
    <font>
      <sz val="12"/>
      <color theme="9"/>
      <name val="Calibri (Body)"/>
    </font>
    <font>
      <sz val="12"/>
      <color theme="9"/>
      <name val="Calibri"/>
      <family val="2"/>
      <scheme val="minor"/>
    </font>
    <font>
      <sz val="12"/>
      <color theme="1"/>
      <name val="Calibri (Body)"/>
    </font>
    <font>
      <sz val="12"/>
      <name val="Calibri"/>
      <family val="2"/>
      <scheme val="minor"/>
    </font>
    <font>
      <u/>
      <sz val="12"/>
      <color theme="10"/>
      <name val="Calibri"/>
      <family val="2"/>
      <scheme val="minor"/>
    </font>
    <font>
      <b/>
      <sz val="12"/>
      <name val="Calibri"/>
      <family val="2"/>
      <scheme val="minor"/>
    </font>
    <font>
      <sz val="12"/>
      <name val="Calibri (Body)"/>
    </font>
    <font>
      <i/>
      <sz val="12"/>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0" fontId="10" fillId="0" borderId="0" applyNumberFormat="0" applyFill="0" applyBorder="0" applyAlignment="0" applyProtection="0"/>
  </cellStyleXfs>
  <cellXfs count="54">
    <xf numFmtId="0" fontId="0" fillId="0" borderId="0" xfId="0"/>
    <xf numFmtId="0" fontId="1" fillId="0" borderId="0" xfId="0" applyFont="1"/>
    <xf numFmtId="0" fontId="0" fillId="0" borderId="0" xfId="0" applyFont="1"/>
    <xf numFmtId="14" fontId="0" fillId="0" borderId="0" xfId="0" applyNumberFormat="1"/>
    <xf numFmtId="0" fontId="0" fillId="2" borderId="0" xfId="0" applyFill="1"/>
    <xf numFmtId="0" fontId="0" fillId="0" borderId="0" xfId="0" applyFill="1"/>
    <xf numFmtId="0" fontId="1" fillId="0" borderId="0" xfId="0" applyFont="1" applyFill="1" applyBorder="1"/>
    <xf numFmtId="0" fontId="0" fillId="0" borderId="0" xfId="0" applyFill="1" applyBorder="1"/>
    <xf numFmtId="0" fontId="0" fillId="3" borderId="0" xfId="0" applyFill="1" applyBorder="1"/>
    <xf numFmtId="10" fontId="0" fillId="0" borderId="1" xfId="1" applyNumberFormat="1" applyFont="1" applyFill="1" applyBorder="1"/>
    <xf numFmtId="10" fontId="0" fillId="0" borderId="0" xfId="1" applyNumberFormat="1" applyFont="1"/>
    <xf numFmtId="0" fontId="1" fillId="0" borderId="0" xfId="0" applyFont="1" applyAlignment="1">
      <alignment wrapText="1"/>
    </xf>
    <xf numFmtId="0" fontId="1" fillId="0" borderId="0" xfId="0" applyFont="1" applyFill="1"/>
    <xf numFmtId="0" fontId="3" fillId="0" borderId="0" xfId="0" applyFont="1"/>
    <xf numFmtId="0" fontId="7" fillId="0" borderId="0" xfId="0" applyFont="1"/>
    <xf numFmtId="0" fontId="4" fillId="0" borderId="0" xfId="0" applyFont="1"/>
    <xf numFmtId="0" fontId="7" fillId="0" borderId="0" xfId="0" applyFont="1" applyFill="1"/>
    <xf numFmtId="0" fontId="8" fillId="0" borderId="0" xfId="0" applyFont="1"/>
    <xf numFmtId="0" fontId="6" fillId="0" borderId="0" xfId="0" applyFont="1"/>
    <xf numFmtId="0" fontId="4" fillId="0" borderId="0" xfId="0" applyFont="1" applyFill="1"/>
    <xf numFmtId="0" fontId="6" fillId="0" borderId="0" xfId="0" applyFont="1" applyFill="1"/>
    <xf numFmtId="0" fontId="0" fillId="3" borderId="0" xfId="0" applyFill="1"/>
    <xf numFmtId="0" fontId="0" fillId="5" borderId="0" xfId="0" applyFill="1"/>
    <xf numFmtId="0" fontId="9" fillId="0" borderId="0" xfId="0" applyFont="1" applyFill="1"/>
    <xf numFmtId="0" fontId="0" fillId="0" borderId="0" xfId="0" applyFont="1" applyFill="1"/>
    <xf numFmtId="0" fontId="0" fillId="0" borderId="0" xfId="0" quotePrefix="1"/>
    <xf numFmtId="0" fontId="1" fillId="3" borderId="0" xfId="0" applyFont="1" applyFill="1"/>
    <xf numFmtId="10" fontId="1" fillId="0" borderId="0" xfId="1" applyNumberFormat="1" applyFont="1"/>
    <xf numFmtId="0" fontId="11" fillId="0" borderId="0" xfId="0" applyFont="1" applyFill="1"/>
    <xf numFmtId="0" fontId="11" fillId="0" borderId="0" xfId="0" applyFont="1" applyFill="1" applyAlignment="1">
      <alignment horizontal="left"/>
    </xf>
    <xf numFmtId="0" fontId="9" fillId="0" borderId="0" xfId="0" applyFont="1" applyFill="1" applyAlignment="1">
      <alignment horizontal="left"/>
    </xf>
    <xf numFmtId="10" fontId="9" fillId="0" borderId="0" xfId="1" applyNumberFormat="1" applyFont="1" applyFill="1"/>
    <xf numFmtId="0" fontId="9" fillId="0" borderId="0" xfId="0" applyFont="1" applyFill="1" applyAlignment="1">
      <alignment horizontal="left" wrapText="1"/>
    </xf>
    <xf numFmtId="10" fontId="9" fillId="0" borderId="0" xfId="0" applyNumberFormat="1" applyFont="1" applyFill="1"/>
    <xf numFmtId="165" fontId="0" fillId="0" borderId="0" xfId="1" applyNumberFormat="1" applyFont="1" applyBorder="1"/>
    <xf numFmtId="10" fontId="0" fillId="0" borderId="0" xfId="1" applyNumberFormat="1" applyFont="1" applyBorder="1"/>
    <xf numFmtId="10" fontId="0" fillId="2" borderId="1" xfId="1" applyNumberFormat="1" applyFont="1" applyFill="1" applyBorder="1"/>
    <xf numFmtId="10" fontId="1" fillId="0" borderId="1" xfId="1" applyNumberFormat="1" applyFont="1" applyBorder="1"/>
    <xf numFmtId="10" fontId="0" fillId="0" borderId="1" xfId="1" applyNumberFormat="1" applyFont="1" applyBorder="1"/>
    <xf numFmtId="10" fontId="1" fillId="2" borderId="1" xfId="1" applyNumberFormat="1" applyFont="1" applyFill="1" applyBorder="1"/>
    <xf numFmtId="10" fontId="0" fillId="4" borderId="1" xfId="1" applyNumberFormat="1" applyFont="1" applyFill="1" applyBorder="1"/>
    <xf numFmtId="10" fontId="0" fillId="3" borderId="1" xfId="1" applyNumberFormat="1" applyFont="1" applyFill="1" applyBorder="1"/>
    <xf numFmtId="0" fontId="0" fillId="0" borderId="0" xfId="0" applyFont="1" applyFill="1" applyBorder="1"/>
    <xf numFmtId="0" fontId="11" fillId="0" borderId="0" xfId="0" applyFont="1"/>
    <xf numFmtId="0" fontId="9" fillId="0" borderId="0" xfId="0" applyFont="1"/>
    <xf numFmtId="0" fontId="12" fillId="0" borderId="0" xfId="0" applyFont="1"/>
    <xf numFmtId="0" fontId="0" fillId="0" borderId="2" xfId="0" applyBorder="1"/>
    <xf numFmtId="0" fontId="0" fillId="3" borderId="0" xfId="0" applyFont="1" applyFill="1"/>
    <xf numFmtId="0" fontId="0" fillId="3" borderId="0" xfId="0" applyFill="1" applyAlignment="1">
      <alignment horizontal="right"/>
    </xf>
    <xf numFmtId="14" fontId="0" fillId="3" borderId="0" xfId="0" applyNumberFormat="1" applyFill="1"/>
    <xf numFmtId="0" fontId="10" fillId="0" borderId="0" xfId="2"/>
    <xf numFmtId="0" fontId="1" fillId="0" borderId="0" xfId="0" applyFont="1" applyFill="1" applyAlignment="1"/>
    <xf numFmtId="0" fontId="0" fillId="0" borderId="0" xfId="0" applyFont="1" applyFill="1" applyAlignment="1"/>
    <xf numFmtId="0" fontId="0" fillId="0" borderId="0" xfId="0" applyAlignment="1">
      <alignment horizontal="center"/>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race.nolan2@ucdconnect.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E76B3-3AB7-FC44-9497-3066BCFFC5D0}">
  <dimension ref="A1:AB142"/>
  <sheetViews>
    <sheetView topLeftCell="A41" zoomScale="110" zoomScaleNormal="110" workbookViewId="0"/>
  </sheetViews>
  <sheetFormatPr baseColWidth="10" defaultColWidth="11.1640625" defaultRowHeight="16" x14ac:dyDescent="0.2"/>
  <cols>
    <col min="2" max="2" width="30.83203125" bestFit="1" customWidth="1"/>
    <col min="4" max="4" width="13.1640625" bestFit="1" customWidth="1"/>
    <col min="5" max="5" width="16.6640625" bestFit="1" customWidth="1"/>
    <col min="6" max="6" width="12.5" bestFit="1" customWidth="1"/>
    <col min="7" max="7" width="19" bestFit="1" customWidth="1"/>
  </cols>
  <sheetData>
    <row r="1" spans="2:28" x14ac:dyDescent="0.2">
      <c r="B1" s="53"/>
      <c r="C1" s="53"/>
      <c r="D1" s="53"/>
      <c r="E1" s="53"/>
      <c r="F1" s="53"/>
      <c r="G1" s="53"/>
      <c r="H1" s="53"/>
      <c r="I1" s="53"/>
    </row>
    <row r="2" spans="2:28" x14ac:dyDescent="0.2">
      <c r="B2" s="52" t="s">
        <v>665</v>
      </c>
      <c r="C2" s="51"/>
      <c r="D2" s="51"/>
      <c r="E2" s="51"/>
      <c r="F2" s="51"/>
      <c r="G2" s="51"/>
      <c r="H2" s="51"/>
      <c r="I2" s="51"/>
    </row>
    <row r="3" spans="2:28" x14ac:dyDescent="0.2">
      <c r="B3" t="s">
        <v>654</v>
      </c>
    </row>
    <row r="4" spans="2:28" x14ac:dyDescent="0.2">
      <c r="B4" t="s">
        <v>663</v>
      </c>
      <c r="C4" s="50" t="s">
        <v>664</v>
      </c>
    </row>
    <row r="5" spans="2:28" s="46" customFormat="1" x14ac:dyDescent="0.2"/>
    <row r="6" spans="2:28" x14ac:dyDescent="0.2">
      <c r="H6" s="6"/>
      <c r="I6" s="7"/>
      <c r="J6" s="7"/>
      <c r="K6" s="7"/>
      <c r="L6" s="7"/>
      <c r="M6" s="7"/>
      <c r="N6" s="7"/>
      <c r="O6" s="7"/>
      <c r="P6" s="7"/>
      <c r="Q6" s="7"/>
      <c r="R6" s="7"/>
      <c r="S6" s="7"/>
      <c r="T6" s="7"/>
      <c r="U6" s="7"/>
      <c r="V6" s="7"/>
      <c r="W6" s="7"/>
      <c r="X6" s="7"/>
      <c r="Y6" s="7"/>
      <c r="Z6" s="7"/>
      <c r="AA6" s="7"/>
      <c r="AB6" s="7"/>
    </row>
    <row r="7" spans="2:28" s="1" customFormat="1" x14ac:dyDescent="0.2">
      <c r="B7" s="1" t="s">
        <v>0</v>
      </c>
      <c r="C7" s="1" t="s">
        <v>1</v>
      </c>
      <c r="D7" s="1" t="s">
        <v>2</v>
      </c>
      <c r="E7" s="1" t="s">
        <v>3</v>
      </c>
      <c r="F7" s="1" t="s">
        <v>4</v>
      </c>
      <c r="G7" s="1" t="s">
        <v>13</v>
      </c>
      <c r="H7" s="6" t="s">
        <v>86</v>
      </c>
      <c r="I7" s="6"/>
      <c r="J7" s="6"/>
      <c r="K7" s="6"/>
      <c r="L7" s="6"/>
      <c r="M7" s="6"/>
      <c r="N7" s="42"/>
      <c r="O7" s="6"/>
      <c r="P7" s="6"/>
      <c r="Q7" s="6"/>
      <c r="R7" s="6"/>
      <c r="S7" s="6"/>
      <c r="T7" s="6"/>
      <c r="U7" s="6"/>
      <c r="V7" s="6"/>
      <c r="W7" s="6"/>
      <c r="X7" s="6"/>
      <c r="Y7" s="6"/>
      <c r="Z7" s="6"/>
      <c r="AA7" s="6"/>
      <c r="AB7" s="6"/>
    </row>
    <row r="8" spans="2:28" x14ac:dyDescent="0.2">
      <c r="B8" s="2" t="s">
        <v>652</v>
      </c>
      <c r="C8">
        <v>1</v>
      </c>
      <c r="D8" t="s">
        <v>6</v>
      </c>
      <c r="E8" s="3">
        <v>43765</v>
      </c>
      <c r="F8" t="s">
        <v>5</v>
      </c>
      <c r="G8">
        <v>8.98</v>
      </c>
      <c r="H8" s="7"/>
      <c r="I8" s="7"/>
      <c r="J8" s="7"/>
      <c r="K8" s="7"/>
      <c r="L8" s="7"/>
      <c r="M8" s="7"/>
      <c r="N8" s="7"/>
      <c r="O8" s="7"/>
      <c r="P8" s="7"/>
      <c r="Q8" s="7"/>
      <c r="R8" s="7"/>
      <c r="S8" s="7"/>
      <c r="T8" s="7"/>
      <c r="U8" s="7"/>
      <c r="V8" s="7"/>
      <c r="W8" s="7"/>
      <c r="X8" s="7"/>
      <c r="Y8" s="7"/>
      <c r="Z8" s="7"/>
      <c r="AA8" s="7"/>
      <c r="AB8" s="7"/>
    </row>
    <row r="9" spans="2:28" x14ac:dyDescent="0.2">
      <c r="B9" s="2" t="s">
        <v>652</v>
      </c>
      <c r="C9">
        <v>2</v>
      </c>
      <c r="D9" t="s">
        <v>7</v>
      </c>
      <c r="E9" s="3">
        <v>43772</v>
      </c>
      <c r="F9" t="s">
        <v>5</v>
      </c>
      <c r="G9">
        <v>8.86</v>
      </c>
      <c r="H9" s="7"/>
      <c r="I9" s="7"/>
      <c r="J9" s="7"/>
      <c r="K9" s="7"/>
      <c r="L9" s="7"/>
      <c r="M9" s="7"/>
      <c r="N9" s="7"/>
      <c r="O9" s="7"/>
      <c r="P9" s="7"/>
      <c r="Q9" s="7"/>
      <c r="R9" s="7"/>
      <c r="S9" s="7"/>
      <c r="T9" s="7"/>
      <c r="U9" s="7"/>
      <c r="V9" s="7"/>
      <c r="W9" s="7"/>
      <c r="X9" s="7"/>
      <c r="Y9" s="7"/>
      <c r="Z9" s="7"/>
      <c r="AA9" s="7"/>
      <c r="AB9" s="7"/>
    </row>
    <row r="10" spans="2:28" x14ac:dyDescent="0.2">
      <c r="B10" s="2" t="s">
        <v>652</v>
      </c>
      <c r="C10">
        <v>3</v>
      </c>
      <c r="D10" t="s">
        <v>8</v>
      </c>
      <c r="E10" s="3">
        <v>43779</v>
      </c>
      <c r="F10" t="s">
        <v>5</v>
      </c>
      <c r="G10">
        <v>8.44</v>
      </c>
      <c r="H10" s="7"/>
      <c r="I10" s="7"/>
      <c r="J10" s="7"/>
      <c r="K10" s="7"/>
      <c r="L10" s="7"/>
      <c r="M10" s="7"/>
      <c r="N10" s="7"/>
      <c r="O10" s="7"/>
      <c r="P10" s="7"/>
      <c r="Q10" s="7"/>
      <c r="R10" s="7"/>
      <c r="S10" s="7"/>
      <c r="T10" s="7"/>
      <c r="U10" s="7"/>
      <c r="V10" s="7"/>
      <c r="W10" s="7"/>
      <c r="X10" s="7"/>
      <c r="Y10" s="7"/>
      <c r="Z10" s="7"/>
      <c r="AA10" s="7"/>
      <c r="AB10" s="7"/>
    </row>
    <row r="11" spans="2:28" x14ac:dyDescent="0.2">
      <c r="B11" s="2" t="s">
        <v>652</v>
      </c>
      <c r="C11">
        <v>4</v>
      </c>
      <c r="D11" t="s">
        <v>9</v>
      </c>
      <c r="E11" s="3">
        <v>43786</v>
      </c>
      <c r="F11" t="s">
        <v>5</v>
      </c>
      <c r="G11">
        <v>8.2799999999999994</v>
      </c>
      <c r="H11" s="7"/>
      <c r="I11" s="7"/>
      <c r="J11" s="7"/>
      <c r="K11" s="7"/>
      <c r="L11" s="7"/>
      <c r="M11" s="7"/>
      <c r="N11" s="7"/>
      <c r="O11" s="7"/>
      <c r="P11" s="7"/>
      <c r="Q11" s="7"/>
      <c r="R11" s="7"/>
      <c r="S11" s="7"/>
      <c r="T11" s="7"/>
      <c r="U11" s="7"/>
      <c r="V11" s="7"/>
      <c r="W11" s="7"/>
      <c r="X11" s="7"/>
      <c r="Y11" s="7"/>
      <c r="Z11" s="7"/>
      <c r="AA11" s="7"/>
      <c r="AB11" s="7"/>
    </row>
    <row r="12" spans="2:28" x14ac:dyDescent="0.2">
      <c r="B12" s="2" t="s">
        <v>652</v>
      </c>
      <c r="C12">
        <v>5</v>
      </c>
      <c r="D12" t="s">
        <v>10</v>
      </c>
      <c r="E12" s="3">
        <v>43793</v>
      </c>
      <c r="F12" t="s">
        <v>5</v>
      </c>
      <c r="G12">
        <v>8.5299999999999994</v>
      </c>
      <c r="H12" s="7"/>
      <c r="I12" s="7"/>
      <c r="J12" s="7"/>
      <c r="K12" s="7"/>
      <c r="L12" s="7"/>
      <c r="M12" s="7"/>
      <c r="N12" s="7"/>
      <c r="O12" s="7"/>
      <c r="P12" s="7"/>
      <c r="Q12" s="7"/>
      <c r="R12" s="7"/>
      <c r="S12" s="7"/>
      <c r="T12" s="7"/>
      <c r="U12" s="7"/>
      <c r="V12" s="7"/>
      <c r="W12" s="7"/>
      <c r="X12" s="7"/>
      <c r="Y12" s="7"/>
      <c r="Z12" s="7"/>
      <c r="AA12" s="7"/>
      <c r="AB12" s="7"/>
    </row>
    <row r="13" spans="2:28" x14ac:dyDescent="0.2">
      <c r="B13" s="2" t="s">
        <v>652</v>
      </c>
      <c r="C13">
        <v>6</v>
      </c>
      <c r="D13" t="s">
        <v>11</v>
      </c>
      <c r="E13" s="3">
        <v>43800</v>
      </c>
      <c r="F13" t="s">
        <v>5</v>
      </c>
      <c r="G13">
        <v>7.95</v>
      </c>
      <c r="H13" s="7"/>
      <c r="I13" s="7"/>
      <c r="J13" s="7"/>
      <c r="K13" s="7"/>
      <c r="L13" s="7"/>
      <c r="M13" s="7"/>
      <c r="N13" s="7"/>
      <c r="O13" s="7"/>
      <c r="P13" s="7"/>
      <c r="Q13" s="7"/>
      <c r="R13" s="7"/>
      <c r="S13" s="7"/>
      <c r="T13" s="7"/>
      <c r="U13" s="7"/>
      <c r="V13" s="7"/>
      <c r="W13" s="7"/>
      <c r="X13" s="7"/>
      <c r="Y13" s="7"/>
      <c r="Z13" s="7"/>
      <c r="AA13" s="7"/>
      <c r="AB13" s="7"/>
    </row>
    <row r="14" spans="2:28" x14ac:dyDescent="0.2">
      <c r="B14" s="2" t="s">
        <v>652</v>
      </c>
      <c r="C14">
        <v>7</v>
      </c>
      <c r="D14" t="s">
        <v>12</v>
      </c>
      <c r="E14" s="3">
        <v>43807</v>
      </c>
      <c r="F14" t="s">
        <v>5</v>
      </c>
      <c r="G14">
        <v>7.68</v>
      </c>
      <c r="H14" s="7"/>
      <c r="I14" s="7"/>
      <c r="J14" s="7"/>
      <c r="K14" s="7"/>
      <c r="L14" s="7"/>
      <c r="M14" s="7"/>
      <c r="N14" s="7"/>
      <c r="O14" s="7"/>
      <c r="P14" s="7"/>
      <c r="Q14" s="7"/>
      <c r="R14" s="7"/>
      <c r="S14" s="7"/>
      <c r="T14" s="7"/>
      <c r="U14" s="7"/>
      <c r="V14" s="7"/>
      <c r="W14" s="7"/>
      <c r="X14" s="7"/>
      <c r="Y14" s="7"/>
      <c r="Z14" s="7"/>
      <c r="AA14" s="7"/>
      <c r="AB14" s="7"/>
    </row>
    <row r="15" spans="2:28" x14ac:dyDescent="0.2">
      <c r="B15" s="2" t="s">
        <v>14</v>
      </c>
      <c r="C15">
        <v>1</v>
      </c>
      <c r="D15" t="s">
        <v>16</v>
      </c>
      <c r="E15" s="3">
        <v>43037</v>
      </c>
      <c r="F15" t="s">
        <v>5</v>
      </c>
      <c r="G15">
        <v>14.01</v>
      </c>
      <c r="H15" s="7"/>
      <c r="I15" s="7"/>
      <c r="J15" s="7"/>
      <c r="K15" s="7"/>
      <c r="L15" s="7"/>
      <c r="M15" s="7"/>
      <c r="N15" s="7"/>
      <c r="O15" s="7"/>
      <c r="P15" s="7"/>
      <c r="Q15" s="7"/>
      <c r="R15" s="7"/>
      <c r="S15" s="7"/>
      <c r="T15" s="7"/>
      <c r="U15" s="7"/>
      <c r="V15" s="7"/>
      <c r="W15" s="7"/>
      <c r="X15" s="7"/>
      <c r="Y15" s="7"/>
      <c r="Z15" s="7"/>
      <c r="AA15" s="7"/>
      <c r="AB15" s="7"/>
    </row>
    <row r="16" spans="2:28" x14ac:dyDescent="0.2">
      <c r="B16" s="2" t="s">
        <v>14</v>
      </c>
      <c r="C16">
        <v>2</v>
      </c>
      <c r="D16" t="s">
        <v>17</v>
      </c>
      <c r="E16" s="3">
        <v>43044</v>
      </c>
      <c r="F16" t="s">
        <v>5</v>
      </c>
      <c r="G16">
        <v>13.97</v>
      </c>
      <c r="H16" s="7"/>
      <c r="I16" s="7"/>
      <c r="J16" s="7"/>
      <c r="K16" s="7"/>
      <c r="L16" s="7"/>
      <c r="M16" s="7"/>
      <c r="N16" s="7"/>
      <c r="O16" s="7"/>
      <c r="P16" s="7"/>
      <c r="Q16" s="7"/>
      <c r="R16" s="7"/>
      <c r="S16" s="7"/>
      <c r="T16" s="7"/>
      <c r="U16" s="7"/>
      <c r="V16" s="7"/>
      <c r="W16" s="7"/>
      <c r="X16" s="7"/>
      <c r="Y16" s="7"/>
      <c r="Z16" s="7"/>
      <c r="AA16" s="7"/>
      <c r="AB16" s="7"/>
    </row>
    <row r="17" spans="1:28" x14ac:dyDescent="0.2">
      <c r="B17" s="2" t="s">
        <v>14</v>
      </c>
      <c r="C17">
        <v>3</v>
      </c>
      <c r="D17" t="s">
        <v>18</v>
      </c>
      <c r="E17" s="3">
        <v>43051</v>
      </c>
      <c r="F17" t="s">
        <v>5</v>
      </c>
      <c r="G17">
        <v>13.45</v>
      </c>
      <c r="H17" s="7"/>
      <c r="I17" s="7"/>
      <c r="J17" s="7"/>
      <c r="K17" s="7"/>
      <c r="L17" s="7"/>
      <c r="M17" s="7"/>
      <c r="N17" s="7"/>
      <c r="O17" s="7"/>
      <c r="P17" s="7"/>
      <c r="Q17" s="7"/>
      <c r="R17" s="7"/>
      <c r="S17" s="7"/>
      <c r="T17" s="7"/>
      <c r="U17" s="7"/>
      <c r="V17" s="7"/>
      <c r="W17" s="7"/>
      <c r="X17" s="7"/>
      <c r="Y17" s="7"/>
      <c r="Z17" s="7"/>
      <c r="AA17" s="7"/>
      <c r="AB17" s="7"/>
    </row>
    <row r="18" spans="1:28" x14ac:dyDescent="0.2">
      <c r="B18" s="2" t="s">
        <v>14</v>
      </c>
      <c r="C18">
        <v>4</v>
      </c>
      <c r="D18" t="s">
        <v>19</v>
      </c>
      <c r="E18" s="3">
        <v>43058</v>
      </c>
      <c r="F18" t="s">
        <v>5</v>
      </c>
      <c r="G18">
        <v>13.11</v>
      </c>
      <c r="H18" s="7"/>
      <c r="I18" s="7"/>
      <c r="J18" s="7"/>
      <c r="K18" s="7"/>
      <c r="L18" s="7"/>
      <c r="M18" s="7"/>
      <c r="N18" s="7"/>
      <c r="O18" s="7"/>
      <c r="P18" s="7"/>
      <c r="Q18" s="7"/>
      <c r="R18" s="7"/>
      <c r="S18" s="7"/>
      <c r="T18" s="7"/>
      <c r="U18" s="7"/>
      <c r="V18" s="7"/>
      <c r="W18" s="7"/>
      <c r="X18" s="7"/>
      <c r="Y18" s="7"/>
      <c r="Z18" s="7"/>
      <c r="AA18" s="7"/>
      <c r="AB18" s="7"/>
    </row>
    <row r="19" spans="1:28" x14ac:dyDescent="0.2">
      <c r="B19" s="2" t="s">
        <v>14</v>
      </c>
      <c r="C19">
        <v>5</v>
      </c>
      <c r="D19" t="s">
        <v>20</v>
      </c>
      <c r="E19" s="3">
        <v>43065</v>
      </c>
      <c r="F19" t="s">
        <v>5</v>
      </c>
      <c r="G19">
        <v>12.62</v>
      </c>
      <c r="H19" s="7"/>
      <c r="I19" s="7"/>
      <c r="J19" s="7"/>
      <c r="K19" s="7"/>
      <c r="L19" s="7"/>
      <c r="M19" s="7"/>
      <c r="N19" s="7"/>
      <c r="O19" s="7"/>
      <c r="P19" s="7"/>
      <c r="Q19" s="7"/>
      <c r="R19" s="7"/>
      <c r="S19" s="7"/>
      <c r="T19" s="7"/>
      <c r="U19" s="7"/>
      <c r="V19" s="7"/>
      <c r="W19" s="7"/>
      <c r="X19" s="7"/>
      <c r="Y19" s="7"/>
      <c r="Z19" s="7"/>
      <c r="AA19" s="7"/>
      <c r="AB19" s="7"/>
    </row>
    <row r="20" spans="1:28" x14ac:dyDescent="0.2">
      <c r="B20" s="2" t="s">
        <v>14</v>
      </c>
      <c r="C20">
        <v>6</v>
      </c>
      <c r="D20" t="s">
        <v>21</v>
      </c>
      <c r="E20" s="3">
        <v>43072</v>
      </c>
      <c r="F20" t="s">
        <v>5</v>
      </c>
      <c r="G20">
        <v>11.45</v>
      </c>
      <c r="H20" s="7"/>
      <c r="I20" s="7"/>
      <c r="J20" s="7"/>
      <c r="K20" s="7"/>
      <c r="L20" s="7"/>
      <c r="M20" s="7"/>
      <c r="N20" s="7"/>
      <c r="O20" s="7"/>
      <c r="P20" s="7"/>
      <c r="Q20" s="7"/>
      <c r="R20" s="7"/>
      <c r="S20" s="7"/>
      <c r="T20" s="7"/>
      <c r="U20" s="7"/>
      <c r="V20" s="7"/>
      <c r="W20" s="7"/>
      <c r="X20" s="7"/>
      <c r="Y20" s="7"/>
      <c r="Z20" s="7"/>
      <c r="AA20" s="7"/>
      <c r="AB20" s="7"/>
    </row>
    <row r="21" spans="1:28" x14ac:dyDescent="0.2">
      <c r="B21" s="2" t="s">
        <v>14</v>
      </c>
      <c r="C21">
        <v>7</v>
      </c>
      <c r="D21" t="s">
        <v>22</v>
      </c>
      <c r="E21" s="3">
        <v>43079</v>
      </c>
      <c r="F21" t="s">
        <v>5</v>
      </c>
      <c r="G21">
        <v>11.91</v>
      </c>
      <c r="H21" s="7"/>
      <c r="I21" s="7"/>
      <c r="J21" s="7"/>
      <c r="K21" s="7"/>
      <c r="L21" s="7"/>
      <c r="M21" s="7"/>
      <c r="N21" s="7"/>
      <c r="O21" s="7"/>
      <c r="P21" s="7"/>
      <c r="Q21" s="7"/>
      <c r="R21" s="7"/>
      <c r="S21" s="7"/>
      <c r="T21" s="7"/>
      <c r="U21" s="7"/>
      <c r="V21" s="7"/>
      <c r="W21" s="7"/>
      <c r="X21" s="7"/>
      <c r="Y21" s="7"/>
      <c r="Z21" s="7"/>
      <c r="AA21" s="7"/>
      <c r="AB21" s="7"/>
    </row>
    <row r="22" spans="1:28" x14ac:dyDescent="0.2">
      <c r="B22" s="47" t="s">
        <v>14</v>
      </c>
      <c r="C22" s="48" t="s">
        <v>15</v>
      </c>
      <c r="D22" s="21" t="s">
        <v>23</v>
      </c>
      <c r="E22" s="49">
        <v>43101</v>
      </c>
      <c r="F22" s="21" t="s">
        <v>5</v>
      </c>
      <c r="G22" s="48" t="s">
        <v>24</v>
      </c>
      <c r="H22" s="8" t="s">
        <v>87</v>
      </c>
      <c r="I22" s="7"/>
      <c r="J22" s="7"/>
      <c r="K22" s="7"/>
      <c r="L22" s="7"/>
      <c r="M22" s="7"/>
      <c r="N22" s="7"/>
      <c r="O22" s="7"/>
      <c r="P22" s="7"/>
      <c r="Q22" s="7"/>
      <c r="R22" s="7"/>
      <c r="S22" s="7"/>
      <c r="T22" s="7"/>
      <c r="U22" s="7"/>
      <c r="V22" s="7"/>
      <c r="W22" s="7"/>
      <c r="X22" s="7"/>
      <c r="Y22" s="7"/>
      <c r="Z22" s="7"/>
      <c r="AA22" s="7"/>
      <c r="AB22" s="7"/>
    </row>
    <row r="23" spans="1:28" x14ac:dyDescent="0.2">
      <c r="B23" t="s">
        <v>443</v>
      </c>
      <c r="C23">
        <v>1</v>
      </c>
      <c r="D23" t="s">
        <v>443</v>
      </c>
      <c r="E23" s="3">
        <v>44087</v>
      </c>
      <c r="F23" t="s">
        <v>5</v>
      </c>
      <c r="G23">
        <v>4.5</v>
      </c>
      <c r="H23" s="7"/>
      <c r="I23" s="7"/>
      <c r="J23" s="7"/>
      <c r="K23" s="7"/>
      <c r="L23" s="7"/>
      <c r="M23" s="7"/>
      <c r="N23" s="7"/>
      <c r="O23" s="7"/>
      <c r="P23" s="7"/>
      <c r="Q23" s="7"/>
      <c r="R23" s="7"/>
      <c r="S23" s="7"/>
      <c r="T23" s="7"/>
      <c r="U23" s="7"/>
      <c r="V23" s="7"/>
      <c r="W23" s="7"/>
      <c r="X23" s="7"/>
      <c r="Y23" s="7"/>
      <c r="Z23" s="7"/>
      <c r="AA23" s="7"/>
      <c r="AB23" s="7"/>
    </row>
    <row r="26" spans="1:28" x14ac:dyDescent="0.2">
      <c r="C26" s="1" t="s">
        <v>655</v>
      </c>
    </row>
    <row r="28" spans="1:28" x14ac:dyDescent="0.2">
      <c r="A28" t="s">
        <v>462</v>
      </c>
      <c r="B28" s="12" t="s">
        <v>85</v>
      </c>
      <c r="C28" s="1" t="s">
        <v>57</v>
      </c>
      <c r="D28" s="1" t="s">
        <v>58</v>
      </c>
      <c r="E28" s="1" t="s">
        <v>59</v>
      </c>
      <c r="F28" s="1" t="s">
        <v>60</v>
      </c>
      <c r="G28" s="1" t="s">
        <v>61</v>
      </c>
      <c r="H28" s="1" t="s">
        <v>62</v>
      </c>
      <c r="I28" s="1" t="s">
        <v>63</v>
      </c>
      <c r="J28" s="26" t="s">
        <v>648</v>
      </c>
      <c r="K28" s="1" t="s">
        <v>64</v>
      </c>
      <c r="L28" s="1" t="s">
        <v>65</v>
      </c>
      <c r="M28" s="1" t="s">
        <v>66</v>
      </c>
      <c r="N28" s="1" t="s">
        <v>67</v>
      </c>
      <c r="O28" s="1" t="s">
        <v>68</v>
      </c>
      <c r="P28" s="1" t="s">
        <v>69</v>
      </c>
      <c r="Q28" s="1" t="s">
        <v>70</v>
      </c>
      <c r="R28" s="26" t="s">
        <v>649</v>
      </c>
      <c r="S28" s="27" t="s">
        <v>41</v>
      </c>
    </row>
    <row r="29" spans="1:28" x14ac:dyDescent="0.2">
      <c r="A29" s="22" t="s">
        <v>278</v>
      </c>
      <c r="B29" s="24" t="s">
        <v>370</v>
      </c>
      <c r="C29" s="9"/>
      <c r="D29" s="9"/>
      <c r="E29" s="9"/>
      <c r="F29" s="9"/>
      <c r="G29" s="9"/>
      <c r="H29" s="9"/>
      <c r="I29" s="9"/>
      <c r="J29" s="41">
        <f t="shared" ref="J29:J60" si="0">SUM(C29:I29)</f>
        <v>0</v>
      </c>
      <c r="K29" s="40"/>
      <c r="L29" s="40"/>
      <c r="M29" s="40"/>
      <c r="N29" s="40"/>
      <c r="O29" s="40"/>
      <c r="P29" s="40"/>
      <c r="Q29" s="36">
        <v>8.8000000000000005E-3</v>
      </c>
      <c r="R29" s="41">
        <f t="shared" ref="R29:R60" si="1">SUM(K29:Q29)</f>
        <v>8.8000000000000005E-3</v>
      </c>
      <c r="S29" s="9"/>
    </row>
    <row r="30" spans="1:28" x14ac:dyDescent="0.2">
      <c r="A30" s="22" t="s">
        <v>278</v>
      </c>
      <c r="B30" s="24" t="s">
        <v>344</v>
      </c>
      <c r="C30" s="36">
        <v>2.2000000000000001E-3</v>
      </c>
      <c r="D30" s="9"/>
      <c r="E30" s="9"/>
      <c r="F30" s="9"/>
      <c r="G30" s="9"/>
      <c r="H30" s="9"/>
      <c r="I30" s="9"/>
      <c r="J30" s="41">
        <f t="shared" si="0"/>
        <v>2.2000000000000001E-3</v>
      </c>
      <c r="K30" s="40"/>
      <c r="L30" s="40"/>
      <c r="M30" s="40"/>
      <c r="N30" s="40"/>
      <c r="O30" s="40"/>
      <c r="P30" s="40"/>
      <c r="Q30" s="40"/>
      <c r="R30" s="41">
        <f t="shared" si="1"/>
        <v>0</v>
      </c>
      <c r="S30" s="9"/>
    </row>
    <row r="31" spans="1:28" x14ac:dyDescent="0.2">
      <c r="A31" s="22" t="s">
        <v>278</v>
      </c>
      <c r="B31" s="24" t="s">
        <v>440</v>
      </c>
      <c r="C31" s="37"/>
      <c r="D31" s="37"/>
      <c r="E31" s="37"/>
      <c r="F31" s="37"/>
      <c r="G31" s="37"/>
      <c r="H31" s="37"/>
      <c r="I31" s="37"/>
      <c r="J31" s="41">
        <f t="shared" si="0"/>
        <v>0</v>
      </c>
      <c r="K31" s="37"/>
      <c r="L31" s="37"/>
      <c r="M31" s="37"/>
      <c r="N31" s="37"/>
      <c r="O31" s="37"/>
      <c r="P31" s="37"/>
      <c r="Q31" s="37"/>
      <c r="R31" s="41">
        <f t="shared" si="1"/>
        <v>0</v>
      </c>
      <c r="S31" s="36">
        <v>1.1000000000000001E-3</v>
      </c>
    </row>
    <row r="32" spans="1:28" x14ac:dyDescent="0.2">
      <c r="A32" s="22" t="s">
        <v>278</v>
      </c>
      <c r="B32" s="24" t="s">
        <v>125</v>
      </c>
      <c r="C32" s="9"/>
      <c r="D32" s="36">
        <v>5.0000000000000001E-3</v>
      </c>
      <c r="E32" s="9"/>
      <c r="F32" s="9"/>
      <c r="G32" s="9"/>
      <c r="H32" s="9"/>
      <c r="I32" s="9"/>
      <c r="J32" s="41">
        <f t="shared" si="0"/>
        <v>5.0000000000000001E-3</v>
      </c>
      <c r="K32" s="40"/>
      <c r="L32" s="40"/>
      <c r="M32" s="40"/>
      <c r="N32" s="40"/>
      <c r="O32" s="40"/>
      <c r="P32" s="40"/>
      <c r="Q32" s="40"/>
      <c r="R32" s="41">
        <f t="shared" si="1"/>
        <v>0</v>
      </c>
      <c r="S32" s="36">
        <v>1.1000000000000001E-3</v>
      </c>
    </row>
    <row r="33" spans="1:19" x14ac:dyDescent="0.2">
      <c r="A33" s="22" t="s">
        <v>278</v>
      </c>
      <c r="B33" s="24" t="s">
        <v>345</v>
      </c>
      <c r="C33" s="9"/>
      <c r="D33" s="36">
        <v>5.0000000000000001E-3</v>
      </c>
      <c r="E33" s="9"/>
      <c r="F33" s="36">
        <v>3.3999999999999998E-3</v>
      </c>
      <c r="G33" s="9"/>
      <c r="H33" s="9"/>
      <c r="I33" s="36">
        <v>8.6999999999999994E-3</v>
      </c>
      <c r="J33" s="41">
        <f t="shared" si="0"/>
        <v>1.7099999999999997E-2</v>
      </c>
      <c r="K33" s="40"/>
      <c r="L33" s="40"/>
      <c r="M33" s="40"/>
      <c r="N33" s="40"/>
      <c r="O33" s="40"/>
      <c r="P33" s="40"/>
      <c r="Q33" s="40"/>
      <c r="R33" s="41">
        <f t="shared" si="1"/>
        <v>0</v>
      </c>
      <c r="S33" s="36">
        <v>8.6E-3</v>
      </c>
    </row>
    <row r="34" spans="1:19" x14ac:dyDescent="0.2">
      <c r="A34" s="22" t="s">
        <v>391</v>
      </c>
      <c r="B34" s="24" t="s">
        <v>407</v>
      </c>
      <c r="C34" s="38"/>
      <c r="D34" s="38"/>
      <c r="E34" s="38"/>
      <c r="F34" s="38"/>
      <c r="G34" s="38"/>
      <c r="H34" s="38"/>
      <c r="I34" s="38"/>
      <c r="J34" s="41">
        <f t="shared" si="0"/>
        <v>0</v>
      </c>
      <c r="K34" s="38"/>
      <c r="L34" s="38"/>
      <c r="M34" s="38"/>
      <c r="N34" s="38"/>
      <c r="O34" s="38"/>
      <c r="P34" s="38"/>
      <c r="Q34" s="38"/>
      <c r="R34" s="41">
        <f t="shared" si="1"/>
        <v>0</v>
      </c>
      <c r="S34" s="36">
        <v>2.5999999999999999E-3</v>
      </c>
    </row>
    <row r="35" spans="1:19" x14ac:dyDescent="0.2">
      <c r="A35" s="22" t="s">
        <v>391</v>
      </c>
      <c r="B35" s="24" t="s">
        <v>51</v>
      </c>
      <c r="C35" s="9"/>
      <c r="D35" s="9"/>
      <c r="E35" s="9"/>
      <c r="F35" s="9"/>
      <c r="G35" s="9"/>
      <c r="H35" s="9"/>
      <c r="I35" s="9"/>
      <c r="J35" s="41">
        <f t="shared" si="0"/>
        <v>0</v>
      </c>
      <c r="K35" s="40"/>
      <c r="L35" s="40"/>
      <c r="M35" s="40"/>
      <c r="N35" s="40"/>
      <c r="O35" s="40"/>
      <c r="P35" s="40"/>
      <c r="Q35" s="36">
        <v>0.03</v>
      </c>
      <c r="R35" s="41">
        <f t="shared" si="1"/>
        <v>0.03</v>
      </c>
      <c r="S35" s="9"/>
    </row>
    <row r="36" spans="1:19" x14ac:dyDescent="0.2">
      <c r="A36" s="22" t="s">
        <v>391</v>
      </c>
      <c r="B36" s="24" t="s">
        <v>346</v>
      </c>
      <c r="C36" s="9"/>
      <c r="D36" s="38"/>
      <c r="E36" s="9"/>
      <c r="F36" s="9"/>
      <c r="G36" s="9"/>
      <c r="H36" s="9"/>
      <c r="I36" s="36">
        <v>5.0000000000000001E-3</v>
      </c>
      <c r="J36" s="41">
        <f t="shared" si="0"/>
        <v>5.0000000000000001E-3</v>
      </c>
      <c r="K36" s="40"/>
      <c r="L36" s="40"/>
      <c r="M36" s="40"/>
      <c r="N36" s="40"/>
      <c r="O36" s="40"/>
      <c r="P36" s="40"/>
      <c r="Q36" s="40"/>
      <c r="R36" s="41">
        <f t="shared" si="1"/>
        <v>0</v>
      </c>
      <c r="S36" s="9"/>
    </row>
    <row r="37" spans="1:19" x14ac:dyDescent="0.2">
      <c r="A37" s="22" t="s">
        <v>278</v>
      </c>
      <c r="B37" s="24" t="s">
        <v>347</v>
      </c>
      <c r="C37" s="36">
        <v>7.1000000000000004E-3</v>
      </c>
      <c r="D37" s="9"/>
      <c r="E37" s="9"/>
      <c r="F37" s="9"/>
      <c r="G37" s="9"/>
      <c r="H37" s="9"/>
      <c r="I37" s="9"/>
      <c r="J37" s="41">
        <f t="shared" si="0"/>
        <v>7.1000000000000004E-3</v>
      </c>
      <c r="K37" s="40"/>
      <c r="L37" s="40"/>
      <c r="M37" s="40"/>
      <c r="N37" s="40"/>
      <c r="O37" s="36">
        <v>6.8999999999999999E-3</v>
      </c>
      <c r="P37" s="40"/>
      <c r="Q37" s="40"/>
      <c r="R37" s="41">
        <f t="shared" si="1"/>
        <v>6.8999999999999999E-3</v>
      </c>
      <c r="S37" s="9"/>
    </row>
    <row r="38" spans="1:19" x14ac:dyDescent="0.2">
      <c r="A38" s="22" t="s">
        <v>391</v>
      </c>
      <c r="B38" s="24" t="s">
        <v>371</v>
      </c>
      <c r="C38" s="9"/>
      <c r="D38" s="9"/>
      <c r="E38" s="9"/>
      <c r="F38" s="9"/>
      <c r="G38" s="9"/>
      <c r="H38" s="9"/>
      <c r="I38" s="9"/>
      <c r="J38" s="41">
        <f t="shared" si="0"/>
        <v>0</v>
      </c>
      <c r="K38" s="40"/>
      <c r="L38" s="40"/>
      <c r="M38" s="40"/>
      <c r="N38" s="40"/>
      <c r="O38" s="36">
        <v>2.2100000000000002E-2</v>
      </c>
      <c r="P38" s="40"/>
      <c r="Q38" s="40"/>
      <c r="R38" s="41">
        <f t="shared" si="1"/>
        <v>2.2100000000000002E-2</v>
      </c>
      <c r="S38" s="9"/>
    </row>
    <row r="39" spans="1:19" x14ac:dyDescent="0.2">
      <c r="A39" s="22" t="s">
        <v>278</v>
      </c>
      <c r="B39" s="24" t="s">
        <v>456</v>
      </c>
      <c r="C39" s="38"/>
      <c r="D39" s="38"/>
      <c r="E39" s="38"/>
      <c r="F39" s="38"/>
      <c r="G39" s="38"/>
      <c r="H39" s="38"/>
      <c r="I39" s="38"/>
      <c r="J39" s="41">
        <f t="shared" si="0"/>
        <v>0</v>
      </c>
      <c r="K39" s="38"/>
      <c r="L39" s="38"/>
      <c r="M39" s="38"/>
      <c r="N39" s="38"/>
      <c r="O39" s="38"/>
      <c r="P39" s="38"/>
      <c r="Q39" s="38"/>
      <c r="R39" s="41">
        <f t="shared" si="1"/>
        <v>0</v>
      </c>
      <c r="S39" s="36">
        <v>1.5E-3</v>
      </c>
    </row>
    <row r="40" spans="1:19" x14ac:dyDescent="0.2">
      <c r="A40" s="22" t="s">
        <v>278</v>
      </c>
      <c r="B40" s="24" t="s">
        <v>348</v>
      </c>
      <c r="C40" s="36">
        <v>3.8100000000000002E-2</v>
      </c>
      <c r="D40" s="36">
        <v>1.49E-2</v>
      </c>
      <c r="E40" s="9"/>
      <c r="F40" s="9"/>
      <c r="G40" s="9"/>
      <c r="H40" s="36">
        <v>3.0999999999999999E-3</v>
      </c>
      <c r="I40" s="36">
        <v>1.49E-2</v>
      </c>
      <c r="J40" s="41">
        <f t="shared" si="0"/>
        <v>7.1000000000000008E-2</v>
      </c>
      <c r="K40" s="36">
        <v>1.14E-2</v>
      </c>
      <c r="L40" s="40"/>
      <c r="M40" s="36">
        <v>2.1499999999999998E-2</v>
      </c>
      <c r="N40" s="40"/>
      <c r="O40" s="36">
        <v>5.1000000000000004E-3</v>
      </c>
      <c r="P40" s="36">
        <v>2.3699999999999999E-2</v>
      </c>
      <c r="Q40" s="36">
        <v>2.5000000000000001E-2</v>
      </c>
      <c r="R40" s="41">
        <f t="shared" si="1"/>
        <v>8.6699999999999999E-2</v>
      </c>
      <c r="S40" s="36">
        <v>1.43E-2</v>
      </c>
    </row>
    <row r="41" spans="1:19" x14ac:dyDescent="0.2">
      <c r="A41" s="22" t="s">
        <v>278</v>
      </c>
      <c r="B41" s="24" t="s">
        <v>656</v>
      </c>
      <c r="C41" s="9"/>
      <c r="D41" s="9"/>
      <c r="E41" s="9"/>
      <c r="F41" s="9"/>
      <c r="G41" s="9"/>
      <c r="H41" s="9"/>
      <c r="I41" s="9"/>
      <c r="J41" s="41">
        <f t="shared" si="0"/>
        <v>0</v>
      </c>
      <c r="K41" s="36">
        <v>1.83E-2</v>
      </c>
      <c r="L41" s="40"/>
      <c r="M41" s="40"/>
      <c r="N41" s="40"/>
      <c r="O41" s="40"/>
      <c r="P41" s="40"/>
      <c r="Q41" s="36">
        <v>1.14E-2</v>
      </c>
      <c r="R41" s="41">
        <f t="shared" si="1"/>
        <v>2.9700000000000001E-2</v>
      </c>
      <c r="S41" s="9"/>
    </row>
    <row r="42" spans="1:19" x14ac:dyDescent="0.2">
      <c r="A42" s="22" t="s">
        <v>278</v>
      </c>
      <c r="B42" s="24" t="s">
        <v>459</v>
      </c>
      <c r="C42" s="38"/>
      <c r="D42" s="38"/>
      <c r="E42" s="38"/>
      <c r="F42" s="38"/>
      <c r="G42" s="38"/>
      <c r="H42" s="38"/>
      <c r="I42" s="38"/>
      <c r="J42" s="41">
        <f t="shared" si="0"/>
        <v>0</v>
      </c>
      <c r="K42" s="38"/>
      <c r="L42" s="38"/>
      <c r="M42" s="38"/>
      <c r="N42" s="38"/>
      <c r="O42" s="38"/>
      <c r="P42" s="38"/>
      <c r="Q42" s="38"/>
      <c r="R42" s="41">
        <f t="shared" si="1"/>
        <v>0</v>
      </c>
      <c r="S42" s="36">
        <v>1.1000000000000001E-3</v>
      </c>
    </row>
    <row r="43" spans="1:19" x14ac:dyDescent="0.2">
      <c r="A43" s="22" t="s">
        <v>278</v>
      </c>
      <c r="B43" s="24" t="s">
        <v>600</v>
      </c>
      <c r="C43" s="38"/>
      <c r="D43" s="38"/>
      <c r="E43" s="38"/>
      <c r="F43" s="38"/>
      <c r="G43" s="38"/>
      <c r="H43" s="38"/>
      <c r="I43" s="38"/>
      <c r="J43" s="41">
        <f t="shared" si="0"/>
        <v>0</v>
      </c>
      <c r="K43" s="38"/>
      <c r="L43" s="38"/>
      <c r="M43" s="38"/>
      <c r="N43" s="38"/>
      <c r="O43" s="38"/>
      <c r="P43" s="38"/>
      <c r="Q43" s="38"/>
      <c r="R43" s="41">
        <f t="shared" si="1"/>
        <v>0</v>
      </c>
      <c r="S43" s="36">
        <v>1.1000000000000001E-3</v>
      </c>
    </row>
    <row r="44" spans="1:19" x14ac:dyDescent="0.2">
      <c r="A44" s="22" t="s">
        <v>278</v>
      </c>
      <c r="B44" s="24" t="s">
        <v>372</v>
      </c>
      <c r="C44" s="9"/>
      <c r="D44" s="9"/>
      <c r="E44" s="9"/>
      <c r="F44" s="9"/>
      <c r="G44" s="9"/>
      <c r="H44" s="9"/>
      <c r="I44" s="9"/>
      <c r="J44" s="41">
        <f t="shared" si="0"/>
        <v>0</v>
      </c>
      <c r="K44" s="40"/>
      <c r="L44" s="40"/>
      <c r="M44" s="40"/>
      <c r="N44" s="40"/>
      <c r="O44" s="40"/>
      <c r="P44" s="40"/>
      <c r="Q44" s="36">
        <v>3.4700000000000002E-2</v>
      </c>
      <c r="R44" s="41">
        <f t="shared" si="1"/>
        <v>3.4700000000000002E-2</v>
      </c>
      <c r="S44" s="36">
        <v>3.7000000000000002E-3</v>
      </c>
    </row>
    <row r="45" spans="1:19" x14ac:dyDescent="0.2">
      <c r="A45" s="22" t="s">
        <v>278</v>
      </c>
      <c r="B45" s="24" t="s">
        <v>42</v>
      </c>
      <c r="C45" s="36">
        <v>2.1999999999999999E-2</v>
      </c>
      <c r="D45" s="36">
        <v>1.2699999999999999E-2</v>
      </c>
      <c r="E45" s="36">
        <v>3.7000000000000002E-3</v>
      </c>
      <c r="F45" s="36">
        <v>4.3E-3</v>
      </c>
      <c r="G45" s="36">
        <v>2.1399999999999999E-2</v>
      </c>
      <c r="H45" s="9"/>
      <c r="I45" s="36">
        <v>1.55E-2</v>
      </c>
      <c r="J45" s="41">
        <f t="shared" si="0"/>
        <v>7.959999999999999E-2</v>
      </c>
      <c r="K45" s="40"/>
      <c r="L45" s="40"/>
      <c r="M45" s="40"/>
      <c r="N45" s="40"/>
      <c r="O45" s="36">
        <v>9.1999999999999998E-3</v>
      </c>
      <c r="P45" s="40"/>
      <c r="Q45" s="36">
        <v>0.1017</v>
      </c>
      <c r="R45" s="41">
        <f t="shared" si="1"/>
        <v>0.1109</v>
      </c>
      <c r="S45" s="36">
        <v>1.2500000000000001E-2</v>
      </c>
    </row>
    <row r="46" spans="1:19" x14ac:dyDescent="0.2">
      <c r="A46" s="22" t="s">
        <v>391</v>
      </c>
      <c r="B46" s="24" t="s">
        <v>373</v>
      </c>
      <c r="C46" s="9"/>
      <c r="D46" s="9"/>
      <c r="E46" s="9"/>
      <c r="F46" s="9"/>
      <c r="G46" s="9"/>
      <c r="H46" s="9"/>
      <c r="I46" s="9"/>
      <c r="J46" s="41">
        <f t="shared" si="0"/>
        <v>0</v>
      </c>
      <c r="K46" s="40"/>
      <c r="L46" s="40"/>
      <c r="M46" s="36">
        <v>9.7999999999999997E-3</v>
      </c>
      <c r="N46" s="40"/>
      <c r="O46" s="40"/>
      <c r="P46" s="40"/>
      <c r="Q46" s="36">
        <v>1.9900000000000001E-2</v>
      </c>
      <c r="R46" s="41">
        <f t="shared" si="1"/>
        <v>2.9700000000000001E-2</v>
      </c>
      <c r="S46" s="9"/>
    </row>
    <row r="47" spans="1:19" x14ac:dyDescent="0.2">
      <c r="A47" s="22" t="s">
        <v>463</v>
      </c>
      <c r="B47" s="24" t="s">
        <v>374</v>
      </c>
      <c r="C47" s="9"/>
      <c r="D47" s="9"/>
      <c r="E47" s="9"/>
      <c r="F47" s="9"/>
      <c r="G47" s="9"/>
      <c r="H47" s="9"/>
      <c r="I47" s="9"/>
      <c r="J47" s="41">
        <f t="shared" si="0"/>
        <v>0</v>
      </c>
      <c r="K47" s="40"/>
      <c r="L47" s="40"/>
      <c r="M47" s="40"/>
      <c r="N47" s="40"/>
      <c r="O47" s="40"/>
      <c r="P47" s="40"/>
      <c r="Q47" s="36">
        <v>4.1000000000000003E-3</v>
      </c>
      <c r="R47" s="41">
        <f t="shared" si="1"/>
        <v>4.1000000000000003E-3</v>
      </c>
      <c r="S47" s="9"/>
    </row>
    <row r="48" spans="1:19" x14ac:dyDescent="0.2">
      <c r="A48" s="22" t="s">
        <v>278</v>
      </c>
      <c r="B48" s="24" t="s">
        <v>447</v>
      </c>
      <c r="C48" s="38"/>
      <c r="D48" s="38"/>
      <c r="E48" s="38"/>
      <c r="F48" s="38"/>
      <c r="G48" s="38"/>
      <c r="H48" s="38"/>
      <c r="I48" s="38"/>
      <c r="J48" s="41">
        <f t="shared" si="0"/>
        <v>0</v>
      </c>
      <c r="K48" s="38"/>
      <c r="L48" s="38"/>
      <c r="M48" s="38"/>
      <c r="N48" s="38"/>
      <c r="O48" s="38"/>
      <c r="P48" s="38"/>
      <c r="Q48" s="38"/>
      <c r="R48" s="41">
        <f t="shared" si="1"/>
        <v>0</v>
      </c>
      <c r="S48" s="36">
        <v>2.2000000000000001E-3</v>
      </c>
    </row>
    <row r="49" spans="1:19" x14ac:dyDescent="0.2">
      <c r="A49" s="22" t="s">
        <v>278</v>
      </c>
      <c r="B49" s="24" t="s">
        <v>601</v>
      </c>
      <c r="C49" s="38"/>
      <c r="D49" s="38"/>
      <c r="E49" s="38"/>
      <c r="F49" s="38"/>
      <c r="G49" s="38"/>
      <c r="H49" s="38"/>
      <c r="I49" s="38"/>
      <c r="J49" s="41">
        <f t="shared" si="0"/>
        <v>0</v>
      </c>
      <c r="K49" s="38"/>
      <c r="L49" s="38"/>
      <c r="M49" s="38"/>
      <c r="N49" s="38"/>
      <c r="O49" s="38"/>
      <c r="P49" s="38"/>
      <c r="Q49" s="38"/>
      <c r="R49" s="41">
        <f t="shared" si="1"/>
        <v>0</v>
      </c>
      <c r="S49" s="36">
        <v>3.2000000000000002E-3</v>
      </c>
    </row>
    <row r="50" spans="1:19" x14ac:dyDescent="0.2">
      <c r="A50" s="22" t="s">
        <v>463</v>
      </c>
      <c r="B50" s="24" t="s">
        <v>39</v>
      </c>
      <c r="C50" s="9"/>
      <c r="D50" s="38"/>
      <c r="E50" s="36">
        <v>3.1E-2</v>
      </c>
      <c r="F50" s="9"/>
      <c r="G50" s="9"/>
      <c r="H50" s="9"/>
      <c r="I50" s="9"/>
      <c r="J50" s="41">
        <f t="shared" si="0"/>
        <v>3.1E-2</v>
      </c>
      <c r="K50" s="40"/>
      <c r="L50" s="40"/>
      <c r="M50" s="40"/>
      <c r="N50" s="40"/>
      <c r="O50" s="40"/>
      <c r="P50" s="40"/>
      <c r="Q50" s="40"/>
      <c r="R50" s="41">
        <f t="shared" si="1"/>
        <v>0</v>
      </c>
      <c r="S50" s="9"/>
    </row>
    <row r="51" spans="1:19" x14ac:dyDescent="0.2">
      <c r="A51" s="22" t="s">
        <v>391</v>
      </c>
      <c r="B51" s="24" t="s">
        <v>457</v>
      </c>
      <c r="C51" s="38"/>
      <c r="D51" s="38"/>
      <c r="E51" s="38"/>
      <c r="F51" s="38"/>
      <c r="G51" s="38"/>
      <c r="H51" s="38"/>
      <c r="I51" s="38"/>
      <c r="J51" s="41">
        <f t="shared" si="0"/>
        <v>0</v>
      </c>
      <c r="K51" s="38"/>
      <c r="L51" s="38"/>
      <c r="M51" s="38"/>
      <c r="N51" s="38"/>
      <c r="O51" s="38"/>
      <c r="P51" s="38"/>
      <c r="Q51" s="38"/>
      <c r="R51" s="41">
        <f t="shared" si="1"/>
        <v>0</v>
      </c>
      <c r="S51" s="36">
        <v>2.8E-3</v>
      </c>
    </row>
    <row r="52" spans="1:19" x14ac:dyDescent="0.2">
      <c r="A52" s="22" t="s">
        <v>463</v>
      </c>
      <c r="B52" s="24" t="s">
        <v>28</v>
      </c>
      <c r="C52" s="9"/>
      <c r="D52" s="36">
        <v>2.0500000000000001E-2</v>
      </c>
      <c r="E52" s="36">
        <v>4.2200000000000001E-2</v>
      </c>
      <c r="F52" s="9"/>
      <c r="G52" s="36">
        <v>3.7000000000000002E-3</v>
      </c>
      <c r="H52" s="9"/>
      <c r="I52" s="36">
        <v>1.89E-2</v>
      </c>
      <c r="J52" s="41">
        <f t="shared" si="0"/>
        <v>8.5300000000000001E-2</v>
      </c>
      <c r="K52" s="40"/>
      <c r="L52" s="40"/>
      <c r="M52" s="40"/>
      <c r="N52" s="40"/>
      <c r="O52" s="40"/>
      <c r="P52" s="40"/>
      <c r="Q52" s="40"/>
      <c r="R52" s="41">
        <f t="shared" si="1"/>
        <v>0</v>
      </c>
      <c r="S52" s="36">
        <v>7.1999999999999998E-3</v>
      </c>
    </row>
    <row r="53" spans="1:19" x14ac:dyDescent="0.2">
      <c r="A53" s="22" t="s">
        <v>278</v>
      </c>
      <c r="B53" s="24" t="s">
        <v>455</v>
      </c>
      <c r="C53" s="38"/>
      <c r="D53" s="38"/>
      <c r="E53" s="38"/>
      <c r="F53" s="38"/>
      <c r="G53" s="38"/>
      <c r="H53" s="38"/>
      <c r="I53" s="38"/>
      <c r="J53" s="41">
        <f t="shared" si="0"/>
        <v>0</v>
      </c>
      <c r="K53" s="38"/>
      <c r="L53" s="38"/>
      <c r="M53" s="38"/>
      <c r="N53" s="38"/>
      <c r="O53" s="38"/>
      <c r="P53" s="38"/>
      <c r="Q53" s="38"/>
      <c r="R53" s="41">
        <f t="shared" si="1"/>
        <v>0</v>
      </c>
      <c r="S53" s="36">
        <v>2E-3</v>
      </c>
    </row>
    <row r="54" spans="1:19" x14ac:dyDescent="0.2">
      <c r="A54" s="22" t="s">
        <v>278</v>
      </c>
      <c r="B54" s="24" t="s">
        <v>343</v>
      </c>
      <c r="C54" s="36">
        <v>5.8999999999999999E-3</v>
      </c>
      <c r="D54" s="9"/>
      <c r="E54" s="9"/>
      <c r="F54" s="9"/>
      <c r="G54" s="9"/>
      <c r="H54" s="9"/>
      <c r="I54" s="9"/>
      <c r="J54" s="41">
        <f t="shared" si="0"/>
        <v>5.8999999999999999E-3</v>
      </c>
      <c r="K54" s="36">
        <v>2.12E-2</v>
      </c>
      <c r="L54" s="40"/>
      <c r="M54" s="40"/>
      <c r="N54" s="40"/>
      <c r="O54" s="40"/>
      <c r="P54" s="40"/>
      <c r="Q54" s="36">
        <v>1.61E-2</v>
      </c>
      <c r="R54" s="41">
        <f t="shared" si="1"/>
        <v>3.73E-2</v>
      </c>
      <c r="S54" s="36">
        <v>8.6E-3</v>
      </c>
    </row>
    <row r="55" spans="1:19" x14ac:dyDescent="0.2">
      <c r="A55" s="22" t="s">
        <v>278</v>
      </c>
      <c r="B55" s="24" t="s">
        <v>657</v>
      </c>
      <c r="C55" s="9"/>
      <c r="D55" s="9"/>
      <c r="E55" s="9"/>
      <c r="F55" s="9"/>
      <c r="G55" s="9"/>
      <c r="H55" s="9"/>
      <c r="I55" s="9"/>
      <c r="J55" s="41">
        <f t="shared" si="0"/>
        <v>0</v>
      </c>
      <c r="K55" s="40"/>
      <c r="L55" s="40"/>
      <c r="M55" s="40"/>
      <c r="N55" s="40"/>
      <c r="O55" s="40"/>
      <c r="P55" s="40"/>
      <c r="Q55" s="36">
        <v>8.8000000000000005E-3</v>
      </c>
      <c r="R55" s="41">
        <f t="shared" si="1"/>
        <v>8.8000000000000005E-3</v>
      </c>
      <c r="S55" s="36">
        <v>4.7999999999999996E-3</v>
      </c>
    </row>
    <row r="56" spans="1:19" x14ac:dyDescent="0.2">
      <c r="A56" s="22" t="s">
        <v>278</v>
      </c>
      <c r="B56" s="24" t="s">
        <v>376</v>
      </c>
      <c r="C56" s="9"/>
      <c r="D56" s="9"/>
      <c r="E56" s="9"/>
      <c r="F56" s="9"/>
      <c r="G56" s="9"/>
      <c r="H56" s="9"/>
      <c r="I56" s="9"/>
      <c r="J56" s="41">
        <f t="shared" si="0"/>
        <v>0</v>
      </c>
      <c r="K56" s="40"/>
      <c r="L56" s="40"/>
      <c r="M56" s="40"/>
      <c r="N56" s="40"/>
      <c r="O56" s="40"/>
      <c r="P56" s="40"/>
      <c r="Q56" s="40">
        <v>5.4000000000000003E-3</v>
      </c>
      <c r="R56" s="41">
        <f t="shared" si="1"/>
        <v>5.4000000000000003E-3</v>
      </c>
      <c r="S56" s="9"/>
    </row>
    <row r="57" spans="1:19" x14ac:dyDescent="0.2">
      <c r="A57" s="22" t="s">
        <v>278</v>
      </c>
      <c r="B57" s="24" t="s">
        <v>448</v>
      </c>
      <c r="C57" s="38"/>
      <c r="D57" s="38"/>
      <c r="E57" s="38"/>
      <c r="F57" s="38"/>
      <c r="G57" s="38"/>
      <c r="H57" s="38"/>
      <c r="I57" s="38"/>
      <c r="J57" s="41">
        <f t="shared" si="0"/>
        <v>0</v>
      </c>
      <c r="K57" s="38"/>
      <c r="L57" s="38"/>
      <c r="M57" s="38"/>
      <c r="N57" s="38"/>
      <c r="O57" s="38"/>
      <c r="P57" s="38"/>
      <c r="Q57" s="38"/>
      <c r="R57" s="41">
        <f t="shared" si="1"/>
        <v>0</v>
      </c>
      <c r="S57" s="36">
        <v>2.5000000000000001E-3</v>
      </c>
    </row>
    <row r="58" spans="1:19" x14ac:dyDescent="0.2">
      <c r="A58" s="22" t="s">
        <v>391</v>
      </c>
      <c r="B58" s="24" t="s">
        <v>349</v>
      </c>
      <c r="C58" s="36">
        <v>9.5999999999999992E-3</v>
      </c>
      <c r="D58" s="39">
        <v>2.0500000000000001E-2</v>
      </c>
      <c r="E58" s="36">
        <v>5.8999999999999999E-3</v>
      </c>
      <c r="F58" s="36">
        <v>1.4E-2</v>
      </c>
      <c r="G58" s="36">
        <v>1.0200000000000001E-2</v>
      </c>
      <c r="H58" s="9"/>
      <c r="I58" s="36">
        <v>2.2599999999999999E-2</v>
      </c>
      <c r="J58" s="41">
        <f t="shared" si="0"/>
        <v>8.2799999999999999E-2</v>
      </c>
      <c r="K58" s="40"/>
      <c r="L58" s="40"/>
      <c r="M58" s="40"/>
      <c r="N58" s="40"/>
      <c r="O58" s="36">
        <v>1.8599999999999998E-2</v>
      </c>
      <c r="P58" s="40"/>
      <c r="Q58" s="36">
        <v>1.9900000000000001E-2</v>
      </c>
      <c r="R58" s="41">
        <f t="shared" si="1"/>
        <v>3.85E-2</v>
      </c>
      <c r="S58" s="9"/>
    </row>
    <row r="59" spans="1:19" x14ac:dyDescent="0.2">
      <c r="A59" s="22" t="s">
        <v>278</v>
      </c>
      <c r="B59" s="24" t="s">
        <v>350</v>
      </c>
      <c r="C59" s="9"/>
      <c r="D59" s="38"/>
      <c r="E59" s="36">
        <v>1.77E-2</v>
      </c>
      <c r="F59" s="9"/>
      <c r="G59" s="9"/>
      <c r="H59" s="9"/>
      <c r="I59" s="9"/>
      <c r="J59" s="41">
        <f t="shared" si="0"/>
        <v>1.77E-2</v>
      </c>
      <c r="K59" s="40"/>
      <c r="L59" s="40"/>
      <c r="M59" s="40"/>
      <c r="N59" s="40"/>
      <c r="O59" s="40"/>
      <c r="P59" s="40"/>
      <c r="Q59" s="40"/>
      <c r="R59" s="41">
        <f t="shared" si="1"/>
        <v>0</v>
      </c>
      <c r="S59" s="9"/>
    </row>
    <row r="60" spans="1:19" x14ac:dyDescent="0.2">
      <c r="A60" s="22" t="s">
        <v>278</v>
      </c>
      <c r="B60" s="24" t="s">
        <v>469</v>
      </c>
      <c r="C60" s="38"/>
      <c r="D60" s="38"/>
      <c r="E60" s="38"/>
      <c r="F60" s="38"/>
      <c r="G60" s="38"/>
      <c r="H60" s="38"/>
      <c r="I60" s="38"/>
      <c r="J60" s="41">
        <f t="shared" si="0"/>
        <v>0</v>
      </c>
      <c r="K60" s="38"/>
      <c r="L60" s="38"/>
      <c r="M60" s="38"/>
      <c r="N60" s="38"/>
      <c r="O60" s="38"/>
      <c r="P60" s="38"/>
      <c r="Q60" s="38"/>
      <c r="R60" s="41">
        <f t="shared" si="1"/>
        <v>0</v>
      </c>
      <c r="S60" s="36">
        <v>2.5000000000000001E-3</v>
      </c>
    </row>
    <row r="61" spans="1:19" x14ac:dyDescent="0.2">
      <c r="A61" s="22" t="s">
        <v>278</v>
      </c>
      <c r="B61" s="24" t="s">
        <v>439</v>
      </c>
      <c r="C61" s="38"/>
      <c r="D61" s="38"/>
      <c r="E61" s="38"/>
      <c r="F61" s="38"/>
      <c r="G61" s="38"/>
      <c r="H61" s="38"/>
      <c r="I61" s="38"/>
      <c r="J61" s="41">
        <f t="shared" ref="J61:J92" si="2">SUM(C61:I61)</f>
        <v>0</v>
      </c>
      <c r="K61" s="38"/>
      <c r="L61" s="38"/>
      <c r="M61" s="38"/>
      <c r="N61" s="38"/>
      <c r="O61" s="38"/>
      <c r="P61" s="38"/>
      <c r="Q61" s="38"/>
      <c r="R61" s="41">
        <f t="shared" ref="R61:R92" si="3">SUM(K61:Q61)</f>
        <v>0</v>
      </c>
      <c r="S61" s="36">
        <v>3.5000000000000001E-3</v>
      </c>
    </row>
    <row r="62" spans="1:19" x14ac:dyDescent="0.2">
      <c r="A62" s="22" t="s">
        <v>391</v>
      </c>
      <c r="B62" s="24" t="s">
        <v>41</v>
      </c>
      <c r="C62" s="36">
        <v>7.1000000000000004E-3</v>
      </c>
      <c r="D62" s="39">
        <v>1.2699999999999999E-2</v>
      </c>
      <c r="E62" s="36">
        <v>1.3299999999999999E-2</v>
      </c>
      <c r="F62" s="36">
        <v>3.0700000000000002E-2</v>
      </c>
      <c r="G62" s="36">
        <v>1.83E-2</v>
      </c>
      <c r="H62" s="9"/>
      <c r="I62" s="36">
        <v>1.9199999999999998E-2</v>
      </c>
      <c r="J62" s="41">
        <f t="shared" si="2"/>
        <v>0.10129999999999999</v>
      </c>
      <c r="K62" s="40"/>
      <c r="L62" s="40"/>
      <c r="M62" s="36">
        <v>7.6E-3</v>
      </c>
      <c r="N62" s="40"/>
      <c r="O62" s="36">
        <v>1.8599999999999998E-2</v>
      </c>
      <c r="P62" s="40"/>
      <c r="Q62" s="36">
        <v>3.9199999999999999E-2</v>
      </c>
      <c r="R62" s="41">
        <f t="shared" si="3"/>
        <v>6.54E-2</v>
      </c>
      <c r="S62" s="36">
        <v>1.0200000000000001E-2</v>
      </c>
    </row>
    <row r="63" spans="1:19" x14ac:dyDescent="0.2">
      <c r="A63" s="22" t="s">
        <v>391</v>
      </c>
      <c r="B63" s="24" t="s">
        <v>377</v>
      </c>
      <c r="C63" s="36">
        <v>8.9999999999999993E-3</v>
      </c>
      <c r="D63" s="9"/>
      <c r="E63" s="9"/>
      <c r="F63" s="9"/>
      <c r="G63" s="9"/>
      <c r="H63" s="9"/>
      <c r="I63" s="9"/>
      <c r="J63" s="41">
        <f t="shared" si="2"/>
        <v>8.9999999999999993E-3</v>
      </c>
      <c r="K63" s="40"/>
      <c r="L63" s="40"/>
      <c r="M63" s="36">
        <v>4.7000000000000002E-3</v>
      </c>
      <c r="N63" s="40"/>
      <c r="O63" s="40"/>
      <c r="P63" s="40"/>
      <c r="Q63" s="40"/>
      <c r="R63" s="41">
        <f t="shared" si="3"/>
        <v>4.7000000000000002E-3</v>
      </c>
      <c r="S63" s="36">
        <v>1.1000000000000001E-3</v>
      </c>
    </row>
    <row r="64" spans="1:19" x14ac:dyDescent="0.2">
      <c r="A64" s="22" t="s">
        <v>391</v>
      </c>
      <c r="B64" s="24" t="s">
        <v>466</v>
      </c>
      <c r="C64" s="38"/>
      <c r="D64" s="38"/>
      <c r="E64" s="38"/>
      <c r="F64" s="38"/>
      <c r="G64" s="38"/>
      <c r="H64" s="38"/>
      <c r="I64" s="38"/>
      <c r="J64" s="41">
        <f t="shared" si="2"/>
        <v>0</v>
      </c>
      <c r="K64" s="38"/>
      <c r="L64" s="38"/>
      <c r="M64" s="38"/>
      <c r="N64" s="38"/>
      <c r="O64" s="38"/>
      <c r="P64" s="38"/>
      <c r="Q64" s="38"/>
      <c r="R64" s="41">
        <f t="shared" si="3"/>
        <v>0</v>
      </c>
      <c r="S64" s="36">
        <v>5.1999999999999998E-3</v>
      </c>
    </row>
    <row r="65" spans="1:19" x14ac:dyDescent="0.2">
      <c r="A65" s="22" t="s">
        <v>278</v>
      </c>
      <c r="B65" s="24" t="s">
        <v>351</v>
      </c>
      <c r="C65" s="36">
        <v>1.0200000000000001E-2</v>
      </c>
      <c r="D65" s="38"/>
      <c r="E65" s="9"/>
      <c r="F65" s="9"/>
      <c r="G65" s="9"/>
      <c r="H65" s="9"/>
      <c r="I65" s="36">
        <v>4.0000000000000001E-3</v>
      </c>
      <c r="J65" s="41">
        <f t="shared" si="2"/>
        <v>1.4200000000000001E-2</v>
      </c>
      <c r="K65" s="40"/>
      <c r="L65" s="40"/>
      <c r="M65" s="40"/>
      <c r="N65" s="40"/>
      <c r="O65" s="40"/>
      <c r="P65" s="40"/>
      <c r="Q65" s="40"/>
      <c r="R65" s="41">
        <f t="shared" si="3"/>
        <v>0</v>
      </c>
      <c r="S65" s="9"/>
    </row>
    <row r="66" spans="1:19" x14ac:dyDescent="0.2">
      <c r="A66" s="22" t="s">
        <v>391</v>
      </c>
      <c r="B66" s="24" t="s">
        <v>378</v>
      </c>
      <c r="C66" s="9"/>
      <c r="D66" s="9"/>
      <c r="E66" s="9"/>
      <c r="F66" s="9"/>
      <c r="G66" s="9"/>
      <c r="H66" s="9"/>
      <c r="I66" s="9"/>
      <c r="J66" s="41">
        <f t="shared" si="2"/>
        <v>0</v>
      </c>
      <c r="K66" s="40"/>
      <c r="L66" s="40"/>
      <c r="M66" s="40"/>
      <c r="N66" s="40"/>
      <c r="O66" s="40"/>
      <c r="P66" s="40"/>
      <c r="Q66" s="36">
        <v>1.7999999999999999E-2</v>
      </c>
      <c r="R66" s="41">
        <f t="shared" si="3"/>
        <v>1.7999999999999999E-2</v>
      </c>
      <c r="S66" s="36">
        <v>1.1999999999999999E-3</v>
      </c>
    </row>
    <row r="67" spans="1:19" x14ac:dyDescent="0.2">
      <c r="A67" s="22" t="s">
        <v>463</v>
      </c>
      <c r="B67" s="24" t="s">
        <v>290</v>
      </c>
      <c r="C67" s="9"/>
      <c r="D67" s="38"/>
      <c r="E67" s="36">
        <v>1.89E-2</v>
      </c>
      <c r="F67" s="9"/>
      <c r="G67" s="9"/>
      <c r="H67" s="9"/>
      <c r="I67" s="9"/>
      <c r="J67" s="41">
        <f t="shared" si="2"/>
        <v>1.89E-2</v>
      </c>
      <c r="K67" s="40"/>
      <c r="L67" s="40"/>
      <c r="M67" s="40"/>
      <c r="N67" s="40"/>
      <c r="O67" s="40"/>
      <c r="P67" s="40"/>
      <c r="Q67" s="40"/>
      <c r="R67" s="41">
        <f t="shared" si="3"/>
        <v>0</v>
      </c>
      <c r="S67" s="36">
        <v>1.1000000000000001E-3</v>
      </c>
    </row>
    <row r="68" spans="1:19" x14ac:dyDescent="0.2">
      <c r="A68" s="22" t="s">
        <v>278</v>
      </c>
      <c r="B68" s="24" t="s">
        <v>445</v>
      </c>
      <c r="C68" s="38"/>
      <c r="D68" s="38"/>
      <c r="E68" s="38"/>
      <c r="F68" s="38"/>
      <c r="G68" s="38"/>
      <c r="H68" s="38"/>
      <c r="I68" s="38"/>
      <c r="J68" s="41">
        <f t="shared" si="2"/>
        <v>0</v>
      </c>
      <c r="K68" s="38"/>
      <c r="L68" s="38"/>
      <c r="M68" s="38"/>
      <c r="N68" s="38"/>
      <c r="O68" s="38"/>
      <c r="P68" s="38"/>
      <c r="Q68" s="38"/>
      <c r="R68" s="41">
        <f t="shared" si="3"/>
        <v>0</v>
      </c>
      <c r="S68" s="36">
        <v>7.7000000000000002E-3</v>
      </c>
    </row>
    <row r="69" spans="1:19" x14ac:dyDescent="0.2">
      <c r="A69" s="22" t="s">
        <v>278</v>
      </c>
      <c r="B69" s="24" t="s">
        <v>472</v>
      </c>
      <c r="C69" s="38"/>
      <c r="D69" s="38"/>
      <c r="E69" s="38"/>
      <c r="F69" s="38"/>
      <c r="G69" s="38"/>
      <c r="H69" s="38"/>
      <c r="I69" s="38"/>
      <c r="J69" s="41">
        <f t="shared" si="2"/>
        <v>0</v>
      </c>
      <c r="K69" s="38"/>
      <c r="L69" s="38"/>
      <c r="M69" s="38"/>
      <c r="N69" s="38"/>
      <c r="O69" s="38"/>
      <c r="P69" s="38"/>
      <c r="Q69" s="38"/>
      <c r="R69" s="41">
        <f t="shared" si="3"/>
        <v>0</v>
      </c>
      <c r="S69" s="36">
        <v>2.8999999999999998E-3</v>
      </c>
    </row>
    <row r="70" spans="1:19" x14ac:dyDescent="0.2">
      <c r="A70" s="22" t="s">
        <v>278</v>
      </c>
      <c r="B70" s="24" t="s">
        <v>658</v>
      </c>
      <c r="C70" s="9"/>
      <c r="D70" s="9"/>
      <c r="E70" s="9"/>
      <c r="F70" s="9"/>
      <c r="G70" s="9"/>
      <c r="H70" s="9"/>
      <c r="I70" s="9"/>
      <c r="J70" s="41">
        <f t="shared" si="2"/>
        <v>0</v>
      </c>
      <c r="K70" s="40"/>
      <c r="L70" s="40"/>
      <c r="M70" s="40"/>
      <c r="N70" s="40"/>
      <c r="O70" s="40"/>
      <c r="P70" s="40"/>
      <c r="Q70" s="36">
        <v>6.0000000000000001E-3</v>
      </c>
      <c r="R70" s="41">
        <f t="shared" si="3"/>
        <v>6.0000000000000001E-3</v>
      </c>
      <c r="S70" s="9"/>
    </row>
    <row r="71" spans="1:19" x14ac:dyDescent="0.2">
      <c r="A71" s="22" t="s">
        <v>391</v>
      </c>
      <c r="B71" s="24" t="s">
        <v>454</v>
      </c>
      <c r="C71" s="38"/>
      <c r="D71" s="38"/>
      <c r="E71" s="38"/>
      <c r="F71" s="38"/>
      <c r="G71" s="38"/>
      <c r="H71" s="38"/>
      <c r="I71" s="38"/>
      <c r="J71" s="41">
        <f t="shared" si="2"/>
        <v>0</v>
      </c>
      <c r="K71" s="38"/>
      <c r="L71" s="38"/>
      <c r="M71" s="38"/>
      <c r="N71" s="38"/>
      <c r="O71" s="38"/>
      <c r="P71" s="38"/>
      <c r="Q71" s="38"/>
      <c r="R71" s="41">
        <f t="shared" si="3"/>
        <v>0</v>
      </c>
      <c r="S71" s="36">
        <v>2.2000000000000001E-3</v>
      </c>
    </row>
    <row r="72" spans="1:19" x14ac:dyDescent="0.2">
      <c r="A72" s="22" t="s">
        <v>278</v>
      </c>
      <c r="B72" s="24" t="s">
        <v>352</v>
      </c>
      <c r="C72" s="9"/>
      <c r="D72" s="38"/>
      <c r="E72" s="9"/>
      <c r="F72" s="9"/>
      <c r="G72" s="9"/>
      <c r="H72" s="9"/>
      <c r="I72" s="36">
        <v>1.9E-3</v>
      </c>
      <c r="J72" s="41">
        <f t="shared" si="2"/>
        <v>1.9E-3</v>
      </c>
      <c r="K72" s="40"/>
      <c r="L72" s="40"/>
      <c r="M72" s="40"/>
      <c r="N72" s="40"/>
      <c r="O72" s="40"/>
      <c r="P72" s="40"/>
      <c r="Q72" s="40"/>
      <c r="R72" s="41">
        <f t="shared" si="3"/>
        <v>0</v>
      </c>
      <c r="S72" s="9"/>
    </row>
    <row r="73" spans="1:19" x14ac:dyDescent="0.2">
      <c r="A73" s="22" t="s">
        <v>278</v>
      </c>
      <c r="B73" s="24" t="s">
        <v>598</v>
      </c>
      <c r="C73" s="38"/>
      <c r="D73" s="38"/>
      <c r="E73" s="38"/>
      <c r="F73" s="38"/>
      <c r="G73" s="38"/>
      <c r="H73" s="38"/>
      <c r="I73" s="38"/>
      <c r="J73" s="41">
        <f t="shared" si="2"/>
        <v>0</v>
      </c>
      <c r="K73" s="38"/>
      <c r="L73" s="38"/>
      <c r="M73" s="38"/>
      <c r="N73" s="38"/>
      <c r="O73" s="38"/>
      <c r="P73" s="38"/>
      <c r="Q73" s="38"/>
      <c r="R73" s="41">
        <f t="shared" si="3"/>
        <v>0</v>
      </c>
      <c r="S73" s="36">
        <v>1.6999999999999999E-3</v>
      </c>
    </row>
    <row r="74" spans="1:19" x14ac:dyDescent="0.2">
      <c r="A74" s="22" t="s">
        <v>278</v>
      </c>
      <c r="B74" s="24" t="s">
        <v>470</v>
      </c>
      <c r="C74" s="38"/>
      <c r="D74" s="38"/>
      <c r="E74" s="38"/>
      <c r="F74" s="38"/>
      <c r="G74" s="38"/>
      <c r="H74" s="38"/>
      <c r="I74" s="38"/>
      <c r="J74" s="41">
        <f t="shared" si="2"/>
        <v>0</v>
      </c>
      <c r="K74" s="38"/>
      <c r="L74" s="38"/>
      <c r="M74" s="38"/>
      <c r="N74" s="38"/>
      <c r="O74" s="38"/>
      <c r="P74" s="38"/>
      <c r="Q74" s="38"/>
      <c r="R74" s="41">
        <f t="shared" si="3"/>
        <v>0</v>
      </c>
      <c r="S74" s="36">
        <v>5.4000000000000003E-3</v>
      </c>
    </row>
    <row r="75" spans="1:19" x14ac:dyDescent="0.2">
      <c r="A75" s="22" t="s">
        <v>278</v>
      </c>
      <c r="B75" s="24" t="s">
        <v>379</v>
      </c>
      <c r="C75" s="9"/>
      <c r="D75" s="9"/>
      <c r="E75" s="9"/>
      <c r="F75" s="9"/>
      <c r="G75" s="9"/>
      <c r="H75" s="9"/>
      <c r="I75" s="9"/>
      <c r="J75" s="41">
        <f t="shared" si="2"/>
        <v>0</v>
      </c>
      <c r="K75" s="40"/>
      <c r="L75" s="40"/>
      <c r="M75" s="40"/>
      <c r="N75" s="40"/>
      <c r="O75" s="40"/>
      <c r="P75" s="40"/>
      <c r="Q75" s="36">
        <v>6.0000000000000001E-3</v>
      </c>
      <c r="R75" s="41">
        <f t="shared" si="3"/>
        <v>6.0000000000000001E-3</v>
      </c>
      <c r="S75" s="9"/>
    </row>
    <row r="76" spans="1:19" x14ac:dyDescent="0.2">
      <c r="A76" s="22" t="s">
        <v>463</v>
      </c>
      <c r="B76" s="24" t="s">
        <v>353</v>
      </c>
      <c r="C76" s="9"/>
      <c r="D76" s="36">
        <v>2.9499999999999998E-2</v>
      </c>
      <c r="E76" s="36">
        <v>2.3599999999999999E-2</v>
      </c>
      <c r="F76" s="9"/>
      <c r="G76" s="36">
        <v>7.4000000000000003E-3</v>
      </c>
      <c r="H76" s="9"/>
      <c r="I76" s="9">
        <v>1.89E-2</v>
      </c>
      <c r="J76" s="41">
        <f t="shared" si="2"/>
        <v>7.9399999999999998E-2</v>
      </c>
      <c r="K76" s="36">
        <v>6.8999999999999999E-3</v>
      </c>
      <c r="L76" s="36">
        <v>4.7000000000000002E-3</v>
      </c>
      <c r="M76" s="36">
        <v>1.01E-2</v>
      </c>
      <c r="N76" s="40"/>
      <c r="O76" s="40"/>
      <c r="P76" s="36">
        <v>1.0699999999999999E-2</v>
      </c>
      <c r="Q76" s="40"/>
      <c r="R76" s="41">
        <f t="shared" si="3"/>
        <v>3.2399999999999998E-2</v>
      </c>
      <c r="S76" s="36">
        <v>1.17E-2</v>
      </c>
    </row>
    <row r="77" spans="1:19" x14ac:dyDescent="0.2">
      <c r="A77" s="22" t="s">
        <v>463</v>
      </c>
      <c r="B77" s="24" t="s">
        <v>354</v>
      </c>
      <c r="C77" s="9"/>
      <c r="D77" s="38"/>
      <c r="E77" s="9">
        <v>7.4000000000000003E-3</v>
      </c>
      <c r="F77" s="9"/>
      <c r="G77" s="9"/>
      <c r="H77" s="9"/>
      <c r="I77" s="9"/>
      <c r="J77" s="41">
        <f t="shared" si="2"/>
        <v>7.4000000000000003E-3</v>
      </c>
      <c r="K77" s="40"/>
      <c r="L77" s="40"/>
      <c r="M77" s="40"/>
      <c r="N77" s="40"/>
      <c r="O77" s="40"/>
      <c r="P77" s="40"/>
      <c r="Q77" s="40"/>
      <c r="R77" s="41">
        <f t="shared" si="3"/>
        <v>0</v>
      </c>
      <c r="S77" s="36">
        <v>1.4E-3</v>
      </c>
    </row>
    <row r="78" spans="1:19" x14ac:dyDescent="0.2">
      <c r="A78" s="22" t="s">
        <v>278</v>
      </c>
      <c r="B78" s="24" t="s">
        <v>453</v>
      </c>
      <c r="C78" s="38"/>
      <c r="D78" s="38"/>
      <c r="E78" s="38"/>
      <c r="F78" s="38"/>
      <c r="G78" s="38"/>
      <c r="H78" s="38"/>
      <c r="I78" s="38"/>
      <c r="J78" s="41">
        <f t="shared" si="2"/>
        <v>0</v>
      </c>
      <c r="K78" s="38"/>
      <c r="L78" s="38"/>
      <c r="M78" s="38"/>
      <c r="N78" s="38"/>
      <c r="O78" s="38"/>
      <c r="P78" s="38"/>
      <c r="Q78" s="38"/>
      <c r="R78" s="41">
        <f t="shared" si="3"/>
        <v>0</v>
      </c>
      <c r="S78" s="36">
        <v>2.2000000000000001E-3</v>
      </c>
    </row>
    <row r="79" spans="1:19" x14ac:dyDescent="0.2">
      <c r="A79" s="22" t="s">
        <v>278</v>
      </c>
      <c r="B79" s="24" t="s">
        <v>355</v>
      </c>
      <c r="C79" s="36">
        <v>1.43E-2</v>
      </c>
      <c r="D79" s="36">
        <v>2.4799999999999999E-2</v>
      </c>
      <c r="E79" s="36">
        <v>1.95E-2</v>
      </c>
      <c r="F79" s="36">
        <v>1.15E-2</v>
      </c>
      <c r="G79" s="36">
        <v>9.9000000000000008E-3</v>
      </c>
      <c r="H79" s="36">
        <v>9.5999999999999992E-3</v>
      </c>
      <c r="I79" s="36">
        <v>9.5999999999999992E-3</v>
      </c>
      <c r="J79" s="41">
        <f t="shared" si="2"/>
        <v>9.9199999999999997E-2</v>
      </c>
      <c r="K79" s="36">
        <v>2.2000000000000001E-3</v>
      </c>
      <c r="L79" s="40"/>
      <c r="M79" s="40"/>
      <c r="N79" s="36">
        <v>5.7000000000000002E-3</v>
      </c>
      <c r="O79" s="40"/>
      <c r="P79" s="36">
        <v>7.9000000000000008E-3</v>
      </c>
      <c r="Q79" s="36">
        <v>8.5000000000000006E-3</v>
      </c>
      <c r="R79" s="41">
        <f t="shared" si="3"/>
        <v>2.4300000000000002E-2</v>
      </c>
      <c r="S79" s="36">
        <v>1.35E-2</v>
      </c>
    </row>
    <row r="80" spans="1:19" x14ac:dyDescent="0.2">
      <c r="A80" s="22" t="s">
        <v>278</v>
      </c>
      <c r="B80" s="24" t="s">
        <v>599</v>
      </c>
      <c r="C80" s="9"/>
      <c r="D80" s="36">
        <v>8.6999999999999994E-3</v>
      </c>
      <c r="E80" s="36">
        <v>1.77E-2</v>
      </c>
      <c r="F80" s="9"/>
      <c r="G80" s="36">
        <v>4.0000000000000001E-3</v>
      </c>
      <c r="H80" s="36">
        <v>4.3E-3</v>
      </c>
      <c r="I80" s="9"/>
      <c r="J80" s="41">
        <f t="shared" si="2"/>
        <v>3.4700000000000002E-2</v>
      </c>
      <c r="K80" s="40"/>
      <c r="L80" s="40"/>
      <c r="M80" s="40"/>
      <c r="N80" s="40"/>
      <c r="O80" s="40"/>
      <c r="P80" s="40"/>
      <c r="Q80" s="40"/>
      <c r="R80" s="41">
        <f t="shared" si="3"/>
        <v>0</v>
      </c>
      <c r="S80" s="36">
        <v>2.3E-3</v>
      </c>
    </row>
    <row r="81" spans="1:19" x14ac:dyDescent="0.2">
      <c r="A81" s="22" t="s">
        <v>391</v>
      </c>
      <c r="B81" s="24" t="s">
        <v>356</v>
      </c>
      <c r="C81" s="36">
        <v>5.5999999999999999E-3</v>
      </c>
      <c r="D81" s="9"/>
      <c r="E81" s="36">
        <v>5.3E-3</v>
      </c>
      <c r="F81" s="36">
        <v>1.3299999999999999E-2</v>
      </c>
      <c r="G81" s="36">
        <v>1.12E-2</v>
      </c>
      <c r="H81" s="36">
        <v>5.5999999999999999E-3</v>
      </c>
      <c r="I81" s="9"/>
      <c r="J81" s="41">
        <f t="shared" si="2"/>
        <v>4.1000000000000002E-2</v>
      </c>
      <c r="K81" s="40"/>
      <c r="L81" s="40"/>
      <c r="M81" s="40"/>
      <c r="N81" s="40"/>
      <c r="O81" s="40"/>
      <c r="P81" s="40"/>
      <c r="Q81" s="36">
        <v>7.0000000000000001E-3</v>
      </c>
      <c r="R81" s="41">
        <f t="shared" si="3"/>
        <v>7.0000000000000001E-3</v>
      </c>
      <c r="S81" s="36">
        <v>3.3999999999999998E-3</v>
      </c>
    </row>
    <row r="82" spans="1:19" x14ac:dyDescent="0.2">
      <c r="A82" s="22" t="s">
        <v>391</v>
      </c>
      <c r="B82" s="24" t="s">
        <v>357</v>
      </c>
      <c r="C82" s="36">
        <v>1.09E-2</v>
      </c>
      <c r="D82" s="9"/>
      <c r="E82" s="9"/>
      <c r="F82" s="9"/>
      <c r="G82" s="36">
        <v>1.6000000000000001E-3</v>
      </c>
      <c r="H82" s="9"/>
      <c r="I82" s="9"/>
      <c r="J82" s="41">
        <f t="shared" si="2"/>
        <v>1.2500000000000001E-2</v>
      </c>
      <c r="K82" s="40"/>
      <c r="L82" s="40"/>
      <c r="M82" s="40"/>
      <c r="N82" s="40"/>
      <c r="O82" s="36">
        <v>5.7000000000000002E-3</v>
      </c>
      <c r="P82" s="40"/>
      <c r="Q82" s="36">
        <v>1.4200000000000001E-2</v>
      </c>
      <c r="R82" s="41">
        <f t="shared" si="3"/>
        <v>1.9900000000000001E-2</v>
      </c>
      <c r="S82" s="9"/>
    </row>
    <row r="83" spans="1:19" x14ac:dyDescent="0.2">
      <c r="A83" s="22" t="s">
        <v>278</v>
      </c>
      <c r="B83" s="24" t="s">
        <v>358</v>
      </c>
      <c r="C83" s="36">
        <v>4.7000000000000002E-3</v>
      </c>
      <c r="D83" s="38"/>
      <c r="E83" s="9"/>
      <c r="F83" s="9"/>
      <c r="G83" s="9"/>
      <c r="H83" s="9"/>
      <c r="I83" s="9"/>
      <c r="J83" s="41">
        <f t="shared" si="2"/>
        <v>4.7000000000000002E-3</v>
      </c>
      <c r="K83" s="40"/>
      <c r="L83" s="40"/>
      <c r="M83" s="40"/>
      <c r="N83" s="40"/>
      <c r="O83" s="40"/>
      <c r="P83" s="40"/>
      <c r="Q83" s="40"/>
      <c r="R83" s="41">
        <f t="shared" si="3"/>
        <v>0</v>
      </c>
      <c r="S83" s="9"/>
    </row>
    <row r="84" spans="1:19" x14ac:dyDescent="0.2">
      <c r="A84" s="22" t="s">
        <v>278</v>
      </c>
      <c r="B84" s="24" t="s">
        <v>380</v>
      </c>
      <c r="C84" s="9"/>
      <c r="D84" s="9"/>
      <c r="E84" s="9"/>
      <c r="F84" s="9"/>
      <c r="G84" s="9"/>
      <c r="H84" s="9"/>
      <c r="I84" s="9"/>
      <c r="J84" s="41">
        <f t="shared" si="2"/>
        <v>0</v>
      </c>
      <c r="K84" s="40"/>
      <c r="L84" s="40"/>
      <c r="M84" s="40"/>
      <c r="N84" s="40"/>
      <c r="O84" s="40"/>
      <c r="P84" s="40"/>
      <c r="Q84" s="36">
        <v>6.3E-3</v>
      </c>
      <c r="R84" s="41">
        <f t="shared" si="3"/>
        <v>6.3E-3</v>
      </c>
      <c r="S84" s="9"/>
    </row>
    <row r="85" spans="1:19" x14ac:dyDescent="0.2">
      <c r="A85" s="22" t="s">
        <v>391</v>
      </c>
      <c r="B85" s="24" t="s">
        <v>359</v>
      </c>
      <c r="C85" s="36">
        <v>6.1999999999999998E-3</v>
      </c>
      <c r="D85" s="9"/>
      <c r="E85" s="9"/>
      <c r="F85" s="9"/>
      <c r="G85" s="9"/>
      <c r="H85" s="9"/>
      <c r="I85" s="9">
        <v>8.3999999999999995E-3</v>
      </c>
      <c r="J85" s="41">
        <f t="shared" si="2"/>
        <v>1.4599999999999998E-2</v>
      </c>
      <c r="K85" s="40"/>
      <c r="L85" s="40"/>
      <c r="M85" s="40"/>
      <c r="N85" s="40"/>
      <c r="O85" s="40"/>
      <c r="P85" s="40"/>
      <c r="Q85" s="36">
        <v>1.11E-2</v>
      </c>
      <c r="R85" s="41">
        <f t="shared" si="3"/>
        <v>1.11E-2</v>
      </c>
      <c r="S85" s="9"/>
    </row>
    <row r="86" spans="1:19" x14ac:dyDescent="0.2">
      <c r="A86" s="22" t="s">
        <v>391</v>
      </c>
      <c r="B86" s="24" t="s">
        <v>360</v>
      </c>
      <c r="C86" s="9"/>
      <c r="D86" s="38"/>
      <c r="E86" s="9"/>
      <c r="F86" s="36">
        <v>1.21E-2</v>
      </c>
      <c r="G86" s="9"/>
      <c r="H86" s="9"/>
      <c r="I86" s="9"/>
      <c r="J86" s="41">
        <f t="shared" si="2"/>
        <v>1.21E-2</v>
      </c>
      <c r="K86" s="40"/>
      <c r="L86" s="40"/>
      <c r="M86" s="40"/>
      <c r="N86" s="40"/>
      <c r="O86" s="40"/>
      <c r="P86" s="40"/>
      <c r="Q86" s="40"/>
      <c r="R86" s="41">
        <f t="shared" si="3"/>
        <v>0</v>
      </c>
      <c r="S86" s="9"/>
    </row>
    <row r="87" spans="1:19" x14ac:dyDescent="0.2">
      <c r="A87" s="22" t="s">
        <v>391</v>
      </c>
      <c r="B87" s="24" t="s">
        <v>650</v>
      </c>
      <c r="C87" s="9"/>
      <c r="D87" s="38"/>
      <c r="E87" s="9"/>
      <c r="F87" s="36">
        <v>6.4999999999999997E-3</v>
      </c>
      <c r="G87" s="9"/>
      <c r="H87" s="9"/>
      <c r="I87" s="9"/>
      <c r="J87" s="41">
        <f t="shared" si="2"/>
        <v>6.4999999999999997E-3</v>
      </c>
      <c r="K87" s="40"/>
      <c r="L87" s="40"/>
      <c r="M87" s="40"/>
      <c r="N87" s="40"/>
      <c r="O87" s="40"/>
      <c r="P87" s="40"/>
      <c r="Q87" s="40"/>
      <c r="R87" s="41">
        <f t="shared" si="3"/>
        <v>0</v>
      </c>
      <c r="S87" s="9"/>
    </row>
    <row r="88" spans="1:19" x14ac:dyDescent="0.2">
      <c r="A88" s="22" t="s">
        <v>391</v>
      </c>
      <c r="B88" s="24" t="s">
        <v>361</v>
      </c>
      <c r="C88" s="9"/>
      <c r="D88" s="38"/>
      <c r="E88" s="9"/>
      <c r="F88" s="9"/>
      <c r="G88" s="9"/>
      <c r="H88" s="9"/>
      <c r="I88" s="36">
        <v>2.64E-2</v>
      </c>
      <c r="J88" s="41">
        <f t="shared" si="2"/>
        <v>2.64E-2</v>
      </c>
      <c r="K88" s="40"/>
      <c r="L88" s="40"/>
      <c r="M88" s="40"/>
      <c r="N88" s="40"/>
      <c r="O88" s="40"/>
      <c r="P88" s="40"/>
      <c r="Q88" s="40"/>
      <c r="R88" s="41">
        <f t="shared" si="3"/>
        <v>0</v>
      </c>
      <c r="S88" s="9"/>
    </row>
    <row r="89" spans="1:19" x14ac:dyDescent="0.2">
      <c r="A89" s="22" t="s">
        <v>463</v>
      </c>
      <c r="B89" s="24" t="s">
        <v>362</v>
      </c>
      <c r="C89" s="9"/>
      <c r="D89" s="38"/>
      <c r="E89" s="36">
        <v>6.1999999999999998E-3</v>
      </c>
      <c r="F89" s="9"/>
      <c r="G89" s="36">
        <v>6.1999999999999998E-3</v>
      </c>
      <c r="H89" s="9"/>
      <c r="I89" s="9"/>
      <c r="J89" s="41">
        <f t="shared" si="2"/>
        <v>1.24E-2</v>
      </c>
      <c r="K89" s="40"/>
      <c r="L89" s="40"/>
      <c r="M89" s="40"/>
      <c r="N89" s="40"/>
      <c r="O89" s="40"/>
      <c r="P89" s="40"/>
      <c r="Q89" s="40"/>
      <c r="R89" s="41">
        <f t="shared" si="3"/>
        <v>0</v>
      </c>
      <c r="S89" s="36">
        <v>1.43E-2</v>
      </c>
    </row>
    <row r="90" spans="1:19" x14ac:dyDescent="0.2">
      <c r="A90" s="22" t="s">
        <v>463</v>
      </c>
      <c r="B90" s="24" t="s">
        <v>467</v>
      </c>
      <c r="C90" s="38"/>
      <c r="D90" s="38"/>
      <c r="E90" s="38"/>
      <c r="F90" s="38"/>
      <c r="G90" s="38"/>
      <c r="H90" s="38"/>
      <c r="I90" s="38"/>
      <c r="J90" s="41">
        <f t="shared" si="2"/>
        <v>0</v>
      </c>
      <c r="K90" s="38"/>
      <c r="L90" s="38"/>
      <c r="M90" s="38"/>
      <c r="N90" s="38"/>
      <c r="O90" s="38"/>
      <c r="P90" s="38"/>
      <c r="Q90" s="38"/>
      <c r="R90" s="41">
        <f t="shared" si="3"/>
        <v>0</v>
      </c>
      <c r="S90" s="36">
        <v>2.8E-3</v>
      </c>
    </row>
    <row r="91" spans="1:19" x14ac:dyDescent="0.2">
      <c r="A91" s="22" t="s">
        <v>391</v>
      </c>
      <c r="B91" s="24" t="s">
        <v>363</v>
      </c>
      <c r="C91" s="9"/>
      <c r="D91" s="38"/>
      <c r="E91" s="9"/>
      <c r="F91" s="9"/>
      <c r="G91" s="36">
        <v>6.4999999999999997E-3</v>
      </c>
      <c r="H91" s="9"/>
      <c r="I91" s="9"/>
      <c r="J91" s="41">
        <f t="shared" si="2"/>
        <v>6.4999999999999997E-3</v>
      </c>
      <c r="K91" s="40"/>
      <c r="L91" s="40"/>
      <c r="M91" s="40"/>
      <c r="N91" s="40"/>
      <c r="O91" s="40"/>
      <c r="P91" s="40"/>
      <c r="Q91" s="40"/>
      <c r="R91" s="41">
        <f t="shared" si="3"/>
        <v>0</v>
      </c>
      <c r="S91" s="9"/>
    </row>
    <row r="92" spans="1:19" x14ac:dyDescent="0.2">
      <c r="A92" s="22" t="s">
        <v>278</v>
      </c>
      <c r="B92" s="24" t="s">
        <v>381</v>
      </c>
      <c r="C92" s="9"/>
      <c r="D92" s="9"/>
      <c r="E92" s="9"/>
      <c r="F92" s="9"/>
      <c r="G92" s="9"/>
      <c r="H92" s="9"/>
      <c r="I92" s="9"/>
      <c r="J92" s="41">
        <f t="shared" si="2"/>
        <v>0</v>
      </c>
      <c r="K92" s="40"/>
      <c r="L92" s="40"/>
      <c r="M92" s="40"/>
      <c r="N92" s="40"/>
      <c r="O92" s="40"/>
      <c r="P92" s="40"/>
      <c r="Q92" s="36">
        <v>2.2100000000000002E-2</v>
      </c>
      <c r="R92" s="41">
        <f t="shared" si="3"/>
        <v>2.2100000000000002E-2</v>
      </c>
      <c r="S92" s="9"/>
    </row>
    <row r="93" spans="1:19" x14ac:dyDescent="0.2">
      <c r="A93" s="22" t="s">
        <v>463</v>
      </c>
      <c r="B93" s="24" t="s">
        <v>382</v>
      </c>
      <c r="C93" s="9"/>
      <c r="D93" s="9"/>
      <c r="E93" s="9"/>
      <c r="F93" s="9"/>
      <c r="G93" s="9"/>
      <c r="H93" s="9"/>
      <c r="I93" s="9"/>
      <c r="J93" s="41">
        <f t="shared" ref="J93:J123" si="4">SUM(C93:I93)</f>
        <v>0</v>
      </c>
      <c r="K93" s="40"/>
      <c r="L93" s="40"/>
      <c r="M93" s="40"/>
      <c r="N93" s="36">
        <v>1.3899999999999999E-2</v>
      </c>
      <c r="O93" s="40"/>
      <c r="P93" s="40"/>
      <c r="Q93" s="40"/>
      <c r="R93" s="41">
        <f t="shared" ref="R93:R123" si="5">SUM(K93:Q93)</f>
        <v>1.3899999999999999E-2</v>
      </c>
      <c r="S93" s="9"/>
    </row>
    <row r="94" spans="1:19" x14ac:dyDescent="0.2">
      <c r="A94" s="22" t="s">
        <v>463</v>
      </c>
      <c r="B94" s="24" t="s">
        <v>383</v>
      </c>
      <c r="C94" s="9"/>
      <c r="D94" s="9"/>
      <c r="E94" s="9"/>
      <c r="F94" s="9"/>
      <c r="G94" s="9"/>
      <c r="H94" s="9"/>
      <c r="I94" s="9"/>
      <c r="J94" s="41">
        <f t="shared" si="4"/>
        <v>0</v>
      </c>
      <c r="K94" s="40"/>
      <c r="L94" s="40"/>
      <c r="M94" s="40"/>
      <c r="N94" s="40"/>
      <c r="O94" s="40"/>
      <c r="P94" s="36">
        <v>1.0699999999999999E-2</v>
      </c>
      <c r="Q94" s="40">
        <v>6.3E-3</v>
      </c>
      <c r="R94" s="41">
        <f t="shared" si="5"/>
        <v>1.7000000000000001E-2</v>
      </c>
      <c r="S94" s="9"/>
    </row>
    <row r="95" spans="1:19" x14ac:dyDescent="0.2">
      <c r="A95" s="22" t="s">
        <v>278</v>
      </c>
      <c r="B95" s="24" t="s">
        <v>46</v>
      </c>
      <c r="C95" s="9"/>
      <c r="D95" s="9"/>
      <c r="E95" s="9"/>
      <c r="F95" s="9"/>
      <c r="G95" s="9"/>
      <c r="H95" s="9"/>
      <c r="I95" s="9"/>
      <c r="J95" s="41">
        <f t="shared" si="4"/>
        <v>0</v>
      </c>
      <c r="K95" s="40"/>
      <c r="L95" s="40"/>
      <c r="M95" s="40"/>
      <c r="N95" s="36">
        <v>1.4500000000000001E-2</v>
      </c>
      <c r="O95" s="40"/>
      <c r="P95" s="40"/>
      <c r="Q95" s="36">
        <v>5.0900000000000001E-2</v>
      </c>
      <c r="R95" s="41">
        <f t="shared" si="5"/>
        <v>6.54E-2</v>
      </c>
      <c r="S95" s="9"/>
    </row>
    <row r="96" spans="1:19" x14ac:dyDescent="0.2">
      <c r="A96" s="22" t="s">
        <v>278</v>
      </c>
      <c r="B96" s="24" t="s">
        <v>450</v>
      </c>
      <c r="C96" s="38"/>
      <c r="D96" s="38"/>
      <c r="E96" s="38"/>
      <c r="F96" s="38"/>
      <c r="G96" s="38"/>
      <c r="H96" s="38"/>
      <c r="I96" s="38"/>
      <c r="J96" s="41">
        <f t="shared" si="4"/>
        <v>0</v>
      </c>
      <c r="K96" s="38"/>
      <c r="L96" s="38"/>
      <c r="M96" s="38"/>
      <c r="N96" s="38"/>
      <c r="O96" s="38"/>
      <c r="P96" s="38"/>
      <c r="Q96" s="38"/>
      <c r="R96" s="41">
        <f t="shared" si="5"/>
        <v>0</v>
      </c>
      <c r="S96" s="9"/>
    </row>
    <row r="97" spans="1:19" x14ac:dyDescent="0.2">
      <c r="A97" s="22" t="s">
        <v>278</v>
      </c>
      <c r="B97" s="24" t="s">
        <v>384</v>
      </c>
      <c r="C97" s="9"/>
      <c r="D97" s="9"/>
      <c r="E97" s="9"/>
      <c r="F97" s="9"/>
      <c r="G97" s="9"/>
      <c r="H97" s="9"/>
      <c r="I97" s="9"/>
      <c r="J97" s="41">
        <f t="shared" si="4"/>
        <v>0</v>
      </c>
      <c r="K97" s="40"/>
      <c r="L97" s="40"/>
      <c r="M97" s="40"/>
      <c r="N97" s="40"/>
      <c r="O97" s="40"/>
      <c r="P97" s="40"/>
      <c r="Q97" s="36">
        <v>4.07E-2</v>
      </c>
      <c r="R97" s="41">
        <f t="shared" si="5"/>
        <v>4.07E-2</v>
      </c>
      <c r="S97" s="9"/>
    </row>
    <row r="98" spans="1:19" x14ac:dyDescent="0.2">
      <c r="A98" s="22" t="s">
        <v>463</v>
      </c>
      <c r="B98" s="24" t="s">
        <v>385</v>
      </c>
      <c r="C98" s="9"/>
      <c r="D98" s="9"/>
      <c r="E98" s="9"/>
      <c r="F98" s="9"/>
      <c r="G98" s="9"/>
      <c r="H98" s="9"/>
      <c r="I98" s="9"/>
      <c r="J98" s="41">
        <f t="shared" si="4"/>
        <v>0</v>
      </c>
      <c r="K98" s="40"/>
      <c r="L98" s="40"/>
      <c r="M98" s="40"/>
      <c r="N98" s="40"/>
      <c r="O98" s="40"/>
      <c r="P98" s="40"/>
      <c r="Q98" s="36">
        <v>2.0199999999999999E-2</v>
      </c>
      <c r="R98" s="41">
        <f t="shared" si="5"/>
        <v>2.0199999999999999E-2</v>
      </c>
      <c r="S98" s="9"/>
    </row>
    <row r="99" spans="1:19" x14ac:dyDescent="0.2">
      <c r="A99" s="22" t="s">
        <v>278</v>
      </c>
      <c r="B99" s="24" t="s">
        <v>131</v>
      </c>
      <c r="C99" s="9"/>
      <c r="D99" s="36">
        <v>2.2000000000000001E-3</v>
      </c>
      <c r="E99" s="9"/>
      <c r="F99" s="9"/>
      <c r="G99" s="9"/>
      <c r="H99" s="9"/>
      <c r="I99" s="9"/>
      <c r="J99" s="41">
        <f t="shared" si="4"/>
        <v>2.2000000000000001E-3</v>
      </c>
      <c r="K99" s="40"/>
      <c r="L99" s="40"/>
      <c r="M99" s="40"/>
      <c r="N99" s="40"/>
      <c r="O99" s="36">
        <v>1.8599999999999998E-2</v>
      </c>
      <c r="P99" s="40"/>
      <c r="Q99" s="36">
        <v>3.85E-2</v>
      </c>
      <c r="R99" s="41">
        <f t="shared" si="5"/>
        <v>5.7099999999999998E-2</v>
      </c>
      <c r="S99" s="36">
        <v>4.3E-3</v>
      </c>
    </row>
    <row r="100" spans="1:19" x14ac:dyDescent="0.2">
      <c r="A100" s="22" t="s">
        <v>391</v>
      </c>
      <c r="B100" s="24" t="s">
        <v>33</v>
      </c>
      <c r="C100" s="9"/>
      <c r="D100" s="36">
        <v>8.0999999999999996E-3</v>
      </c>
      <c r="E100" s="9"/>
      <c r="F100" s="9"/>
      <c r="G100" s="9"/>
      <c r="H100" s="9"/>
      <c r="I100" s="9"/>
      <c r="J100" s="41">
        <f t="shared" si="4"/>
        <v>8.0999999999999996E-3</v>
      </c>
      <c r="K100" s="40"/>
      <c r="L100" s="36">
        <v>7.9000000000000008E-3</v>
      </c>
      <c r="M100" s="36">
        <v>4.7000000000000002E-3</v>
      </c>
      <c r="N100" s="40"/>
      <c r="O100" s="40"/>
      <c r="P100" s="36">
        <v>1.7100000000000001E-2</v>
      </c>
      <c r="Q100" s="36">
        <v>2.75E-2</v>
      </c>
      <c r="R100" s="41">
        <f t="shared" si="5"/>
        <v>5.7200000000000001E-2</v>
      </c>
      <c r="S100" s="36">
        <v>1.46E-2</v>
      </c>
    </row>
    <row r="101" spans="1:19" x14ac:dyDescent="0.2">
      <c r="A101" s="22" t="s">
        <v>278</v>
      </c>
      <c r="B101" s="24" t="s">
        <v>432</v>
      </c>
      <c r="C101" s="38"/>
      <c r="D101" s="38"/>
      <c r="E101" s="38"/>
      <c r="F101" s="38"/>
      <c r="G101" s="38"/>
      <c r="H101" s="38"/>
      <c r="I101" s="38"/>
      <c r="J101" s="41">
        <f t="shared" si="4"/>
        <v>0</v>
      </c>
      <c r="K101" s="38"/>
      <c r="L101" s="38"/>
      <c r="M101" s="38"/>
      <c r="N101" s="38"/>
      <c r="O101" s="38"/>
      <c r="P101" s="38"/>
      <c r="Q101" s="38"/>
      <c r="R101" s="41">
        <f t="shared" si="5"/>
        <v>0</v>
      </c>
      <c r="S101" s="36">
        <v>3.3999999999999998E-3</v>
      </c>
    </row>
    <row r="102" spans="1:19" x14ac:dyDescent="0.2">
      <c r="A102" s="22" t="s">
        <v>278</v>
      </c>
      <c r="B102" s="24" t="s">
        <v>460</v>
      </c>
      <c r="C102" s="9"/>
      <c r="D102" s="36">
        <v>4.0000000000000001E-3</v>
      </c>
      <c r="E102" s="9"/>
      <c r="F102" s="9"/>
      <c r="G102" s="9"/>
      <c r="H102" s="9"/>
      <c r="I102" s="9"/>
      <c r="J102" s="9">
        <f t="shared" si="4"/>
        <v>4.0000000000000001E-3</v>
      </c>
      <c r="K102" s="9"/>
      <c r="L102" s="9"/>
      <c r="M102" s="9"/>
      <c r="N102" s="9"/>
      <c r="O102" s="9"/>
      <c r="P102" s="9"/>
      <c r="Q102" s="9"/>
      <c r="R102" s="9">
        <f t="shared" si="5"/>
        <v>0</v>
      </c>
      <c r="S102" s="36">
        <v>1.1000000000000001E-3</v>
      </c>
    </row>
    <row r="103" spans="1:19" x14ac:dyDescent="0.2">
      <c r="A103" s="22" t="s">
        <v>278</v>
      </c>
      <c r="B103" s="24" t="s">
        <v>411</v>
      </c>
      <c r="C103" s="38"/>
      <c r="D103" s="38"/>
      <c r="E103" s="38"/>
      <c r="F103" s="38"/>
      <c r="G103" s="38"/>
      <c r="H103" s="38"/>
      <c r="I103" s="38"/>
      <c r="J103" s="41">
        <f t="shared" si="4"/>
        <v>0</v>
      </c>
      <c r="K103" s="38"/>
      <c r="L103" s="38"/>
      <c r="M103" s="38"/>
      <c r="N103" s="38"/>
      <c r="O103" s="38"/>
      <c r="P103" s="38"/>
      <c r="Q103" s="38"/>
      <c r="R103" s="41">
        <f t="shared" si="5"/>
        <v>0</v>
      </c>
      <c r="S103" s="36">
        <v>4.7999999999999996E-3</v>
      </c>
    </row>
    <row r="104" spans="1:19" x14ac:dyDescent="0.2">
      <c r="A104" s="22" t="s">
        <v>391</v>
      </c>
      <c r="B104" s="24" t="s">
        <v>508</v>
      </c>
      <c r="C104" s="38"/>
      <c r="D104" s="38"/>
      <c r="E104" s="38"/>
      <c r="F104" s="38"/>
      <c r="G104" s="38"/>
      <c r="H104" s="38"/>
      <c r="I104" s="38"/>
      <c r="J104" s="41">
        <f t="shared" si="4"/>
        <v>0</v>
      </c>
      <c r="K104" s="38"/>
      <c r="L104" s="38"/>
      <c r="M104" s="38"/>
      <c r="N104" s="38"/>
      <c r="O104" s="38"/>
      <c r="P104" s="38"/>
      <c r="Q104" s="38"/>
      <c r="R104" s="41">
        <f t="shared" si="5"/>
        <v>0</v>
      </c>
      <c r="S104" s="36">
        <v>1.5E-3</v>
      </c>
    </row>
    <row r="105" spans="1:19" x14ac:dyDescent="0.2">
      <c r="A105" s="22" t="s">
        <v>278</v>
      </c>
      <c r="B105" s="24" t="s">
        <v>458</v>
      </c>
      <c r="C105" s="38"/>
      <c r="D105" s="38"/>
      <c r="E105" s="38"/>
      <c r="F105" s="38"/>
      <c r="G105" s="38"/>
      <c r="H105" s="38"/>
      <c r="I105" s="38"/>
      <c r="J105" s="41">
        <f t="shared" si="4"/>
        <v>0</v>
      </c>
      <c r="K105" s="38"/>
      <c r="L105" s="38"/>
      <c r="M105" s="38"/>
      <c r="N105" s="38"/>
      <c r="O105" s="38"/>
      <c r="P105" s="38"/>
      <c r="Q105" s="38"/>
      <c r="R105" s="41">
        <f t="shared" si="5"/>
        <v>0</v>
      </c>
      <c r="S105" s="36">
        <v>1.4E-3</v>
      </c>
    </row>
    <row r="106" spans="1:19" x14ac:dyDescent="0.2">
      <c r="A106" s="22" t="s">
        <v>391</v>
      </c>
      <c r="B106" s="24" t="s">
        <v>659</v>
      </c>
      <c r="C106" s="9"/>
      <c r="D106" s="9"/>
      <c r="E106" s="9"/>
      <c r="F106" s="9"/>
      <c r="G106" s="9"/>
      <c r="H106" s="9"/>
      <c r="I106" s="9"/>
      <c r="J106" s="41">
        <f t="shared" si="4"/>
        <v>0</v>
      </c>
      <c r="K106" s="40"/>
      <c r="L106" s="40"/>
      <c r="M106" s="40"/>
      <c r="N106" s="40"/>
      <c r="O106" s="40"/>
      <c r="P106" s="40"/>
      <c r="Q106" s="40"/>
      <c r="R106" s="41">
        <f t="shared" si="5"/>
        <v>0</v>
      </c>
      <c r="S106" s="9"/>
    </row>
    <row r="107" spans="1:19" x14ac:dyDescent="0.2">
      <c r="A107" s="22" t="s">
        <v>278</v>
      </c>
      <c r="B107" s="24" t="s">
        <v>386</v>
      </c>
      <c r="C107" s="9"/>
      <c r="D107" s="9"/>
      <c r="E107" s="9"/>
      <c r="F107" s="9"/>
      <c r="G107" s="9"/>
      <c r="H107" s="9"/>
      <c r="I107" s="9"/>
      <c r="J107" s="41">
        <f t="shared" si="4"/>
        <v>0</v>
      </c>
      <c r="K107" s="40"/>
      <c r="L107" s="40"/>
      <c r="M107" s="36">
        <v>2.5000000000000001E-3</v>
      </c>
      <c r="N107" s="36">
        <v>4.9299999999999997E-2</v>
      </c>
      <c r="O107" s="40"/>
      <c r="P107" s="40"/>
      <c r="Q107" s="36">
        <v>0.1061</v>
      </c>
      <c r="R107" s="41">
        <f t="shared" si="5"/>
        <v>0.15789999999999998</v>
      </c>
      <c r="S107" s="9"/>
    </row>
    <row r="108" spans="1:19" x14ac:dyDescent="0.2">
      <c r="A108" s="22" t="s">
        <v>391</v>
      </c>
      <c r="B108" s="24" t="s">
        <v>35</v>
      </c>
      <c r="C108" s="9"/>
      <c r="D108" s="9"/>
      <c r="E108" s="9"/>
      <c r="F108" s="9"/>
      <c r="G108" s="9"/>
      <c r="H108" s="9"/>
      <c r="I108" s="36">
        <v>3.44E-2</v>
      </c>
      <c r="J108" s="41">
        <f t="shared" si="4"/>
        <v>3.44E-2</v>
      </c>
      <c r="K108" s="40"/>
      <c r="L108" s="40"/>
      <c r="M108" s="40"/>
      <c r="N108" s="40"/>
      <c r="O108" s="40"/>
      <c r="P108" s="40"/>
      <c r="Q108" s="36">
        <v>3.6600000000000001E-2</v>
      </c>
      <c r="R108" s="41">
        <f t="shared" si="5"/>
        <v>3.6600000000000001E-2</v>
      </c>
      <c r="S108" s="36">
        <v>3.5000000000000001E-3</v>
      </c>
    </row>
    <row r="109" spans="1:19" x14ac:dyDescent="0.2">
      <c r="A109" s="22" t="s">
        <v>391</v>
      </c>
      <c r="B109" s="24" t="s">
        <v>387</v>
      </c>
      <c r="C109" s="9"/>
      <c r="D109" s="9"/>
      <c r="E109" s="9"/>
      <c r="F109" s="9"/>
      <c r="G109" s="9"/>
      <c r="H109" s="9"/>
      <c r="I109" s="9"/>
      <c r="J109" s="41">
        <f t="shared" si="4"/>
        <v>0</v>
      </c>
      <c r="K109" s="40"/>
      <c r="L109" s="40"/>
      <c r="M109" s="40"/>
      <c r="N109" s="36">
        <v>1.4500000000000001E-2</v>
      </c>
      <c r="O109" s="40"/>
      <c r="P109" s="40"/>
      <c r="Q109" s="36">
        <v>2.3400000000000001E-2</v>
      </c>
      <c r="R109" s="41">
        <f t="shared" si="5"/>
        <v>3.7900000000000003E-2</v>
      </c>
      <c r="S109" s="9"/>
    </row>
    <row r="110" spans="1:19" x14ac:dyDescent="0.2">
      <c r="A110" s="22" t="s">
        <v>278</v>
      </c>
      <c r="B110" s="24" t="s">
        <v>388</v>
      </c>
      <c r="C110" s="9"/>
      <c r="D110" s="9"/>
      <c r="E110" s="9"/>
      <c r="F110" s="9"/>
      <c r="G110" s="9"/>
      <c r="H110" s="9"/>
      <c r="I110" s="9"/>
      <c r="J110" s="41">
        <f t="shared" si="4"/>
        <v>0</v>
      </c>
      <c r="K110" s="40"/>
      <c r="L110" s="40"/>
      <c r="M110" s="40"/>
      <c r="N110" s="36">
        <v>1.4500000000000001E-2</v>
      </c>
      <c r="O110" s="40"/>
      <c r="P110" s="40"/>
      <c r="Q110" s="40"/>
      <c r="R110" s="41">
        <f t="shared" si="5"/>
        <v>1.4500000000000001E-2</v>
      </c>
      <c r="S110" s="36">
        <v>4.8999999999999998E-3</v>
      </c>
    </row>
    <row r="111" spans="1:19" x14ac:dyDescent="0.2">
      <c r="A111" s="22" t="s">
        <v>278</v>
      </c>
      <c r="B111" s="24" t="s">
        <v>452</v>
      </c>
      <c r="C111" s="38"/>
      <c r="D111" s="38"/>
      <c r="E111" s="38"/>
      <c r="F111" s="38"/>
      <c r="G111" s="38"/>
      <c r="H111" s="38"/>
      <c r="I111" s="38"/>
      <c r="J111" s="41">
        <f t="shared" si="4"/>
        <v>0</v>
      </c>
      <c r="K111" s="38"/>
      <c r="L111" s="38"/>
      <c r="M111" s="38"/>
      <c r="N111" s="38"/>
      <c r="O111" s="38"/>
      <c r="P111" s="38"/>
      <c r="Q111" s="38"/>
      <c r="R111" s="41">
        <f t="shared" si="5"/>
        <v>0</v>
      </c>
      <c r="S111" s="36">
        <v>1.06E-2</v>
      </c>
    </row>
    <row r="112" spans="1:19" x14ac:dyDescent="0.2">
      <c r="A112" s="22" t="s">
        <v>463</v>
      </c>
      <c r="B112" s="24" t="s">
        <v>660</v>
      </c>
      <c r="C112" s="9"/>
      <c r="D112" s="9"/>
      <c r="E112" s="9"/>
      <c r="F112" s="9"/>
      <c r="G112" s="36">
        <v>1.3299999999999999E-2</v>
      </c>
      <c r="H112" s="9"/>
      <c r="I112" s="9"/>
      <c r="J112" s="41">
        <f t="shared" si="4"/>
        <v>1.3299999999999999E-2</v>
      </c>
      <c r="K112" s="40"/>
      <c r="L112" s="40"/>
      <c r="M112" s="40"/>
      <c r="N112" s="40"/>
      <c r="O112" s="40"/>
      <c r="P112" s="40"/>
      <c r="Q112" s="36">
        <v>3.3500000000000002E-2</v>
      </c>
      <c r="R112" s="41">
        <f t="shared" si="5"/>
        <v>3.3500000000000002E-2</v>
      </c>
      <c r="S112" s="36">
        <v>7.4000000000000003E-3</v>
      </c>
    </row>
    <row r="113" spans="1:19" x14ac:dyDescent="0.2">
      <c r="A113" s="22" t="s">
        <v>278</v>
      </c>
      <c r="B113" s="24" t="s">
        <v>468</v>
      </c>
      <c r="C113" s="38"/>
      <c r="D113" s="38"/>
      <c r="E113" s="38"/>
      <c r="F113" s="38"/>
      <c r="G113" s="38"/>
      <c r="H113" s="38"/>
      <c r="I113" s="38"/>
      <c r="J113" s="41">
        <f t="shared" si="4"/>
        <v>0</v>
      </c>
      <c r="K113" s="38"/>
      <c r="L113" s="38"/>
      <c r="M113" s="38"/>
      <c r="N113" s="38"/>
      <c r="O113" s="38"/>
      <c r="P113" s="38"/>
      <c r="Q113" s="38"/>
      <c r="R113" s="41">
        <f t="shared" si="5"/>
        <v>0</v>
      </c>
      <c r="S113" s="9"/>
    </row>
    <row r="114" spans="1:19" x14ac:dyDescent="0.2">
      <c r="A114" s="22" t="s">
        <v>463</v>
      </c>
      <c r="B114" s="24" t="s">
        <v>471</v>
      </c>
      <c r="C114" s="38"/>
      <c r="D114" s="38"/>
      <c r="E114" s="38"/>
      <c r="F114" s="38"/>
      <c r="G114" s="38"/>
      <c r="H114" s="38"/>
      <c r="I114" s="38"/>
      <c r="J114" s="41">
        <f t="shared" si="4"/>
        <v>0</v>
      </c>
      <c r="K114" s="38"/>
      <c r="L114" s="38"/>
      <c r="M114" s="38"/>
      <c r="N114" s="38"/>
      <c r="O114" s="38"/>
      <c r="P114" s="38"/>
      <c r="Q114" s="38"/>
      <c r="R114" s="41">
        <f t="shared" si="5"/>
        <v>0</v>
      </c>
      <c r="S114" s="36">
        <v>1.8E-3</v>
      </c>
    </row>
    <row r="115" spans="1:19" x14ac:dyDescent="0.2">
      <c r="A115" s="22" t="s">
        <v>391</v>
      </c>
      <c r="B115" s="24" t="s">
        <v>405</v>
      </c>
      <c r="C115" s="38"/>
      <c r="D115" s="38"/>
      <c r="E115" s="38"/>
      <c r="F115" s="38"/>
      <c r="G115" s="38"/>
      <c r="H115" s="38"/>
      <c r="I115" s="38"/>
      <c r="J115" s="41">
        <f t="shared" si="4"/>
        <v>0</v>
      </c>
      <c r="K115" s="38"/>
      <c r="L115" s="38"/>
      <c r="M115" s="38"/>
      <c r="N115" s="38"/>
      <c r="O115" s="38"/>
      <c r="P115" s="38"/>
      <c r="Q115" s="38"/>
      <c r="R115" s="41">
        <f t="shared" si="5"/>
        <v>0</v>
      </c>
      <c r="S115" s="36">
        <v>2.2000000000000001E-3</v>
      </c>
    </row>
    <row r="116" spans="1:19" x14ac:dyDescent="0.2">
      <c r="A116" s="22" t="s">
        <v>278</v>
      </c>
      <c r="B116" s="24" t="s">
        <v>364</v>
      </c>
      <c r="C116" s="36">
        <v>1.1999999999999999E-3</v>
      </c>
      <c r="D116" s="9"/>
      <c r="E116" s="9"/>
      <c r="F116" s="9"/>
      <c r="G116" s="9"/>
      <c r="H116" s="9"/>
      <c r="I116" s="9"/>
      <c r="J116" s="41">
        <f t="shared" si="4"/>
        <v>1.1999999999999999E-3</v>
      </c>
      <c r="K116" s="40"/>
      <c r="L116" s="40"/>
      <c r="M116" s="40"/>
      <c r="N116" s="40"/>
      <c r="O116" s="40"/>
      <c r="P116" s="40"/>
      <c r="Q116" s="36">
        <v>1.9900000000000001E-2</v>
      </c>
      <c r="R116" s="41">
        <f t="shared" si="5"/>
        <v>1.9900000000000001E-2</v>
      </c>
      <c r="S116" s="9"/>
    </row>
    <row r="117" spans="1:19" x14ac:dyDescent="0.2">
      <c r="A117" s="22" t="s">
        <v>278</v>
      </c>
      <c r="B117" s="24" t="s">
        <v>597</v>
      </c>
      <c r="C117" s="38"/>
      <c r="D117" s="38"/>
      <c r="E117" s="38"/>
      <c r="F117" s="38"/>
      <c r="G117" s="38"/>
      <c r="H117" s="38"/>
      <c r="I117" s="38"/>
      <c r="J117" s="41">
        <f t="shared" si="4"/>
        <v>0</v>
      </c>
      <c r="K117" s="38"/>
      <c r="L117" s="38"/>
      <c r="M117" s="38"/>
      <c r="N117" s="38"/>
      <c r="O117" s="38"/>
      <c r="P117" s="38"/>
      <c r="Q117" s="38"/>
      <c r="R117" s="41">
        <f t="shared" si="5"/>
        <v>0</v>
      </c>
      <c r="S117" s="36">
        <v>5.7000000000000002E-3</v>
      </c>
    </row>
    <row r="118" spans="1:19" x14ac:dyDescent="0.2">
      <c r="A118" s="22" t="s">
        <v>463</v>
      </c>
      <c r="B118" s="24" t="s">
        <v>449</v>
      </c>
      <c r="C118" s="38"/>
      <c r="D118" s="38"/>
      <c r="E118" s="38"/>
      <c r="F118" s="38"/>
      <c r="G118" s="38"/>
      <c r="H118" s="38"/>
      <c r="I118" s="38"/>
      <c r="J118" s="41">
        <f t="shared" si="4"/>
        <v>0</v>
      </c>
      <c r="K118" s="38"/>
      <c r="L118" s="38"/>
      <c r="M118" s="38"/>
      <c r="N118" s="38"/>
      <c r="O118" s="38"/>
      <c r="P118" s="38"/>
      <c r="Q118" s="38"/>
      <c r="R118" s="41">
        <f t="shared" si="5"/>
        <v>0</v>
      </c>
      <c r="S118" s="36">
        <v>9.4999999999999998E-3</v>
      </c>
    </row>
    <row r="119" spans="1:19" x14ac:dyDescent="0.2">
      <c r="A119" s="22" t="s">
        <v>278</v>
      </c>
      <c r="B119" s="24" t="s">
        <v>461</v>
      </c>
      <c r="C119" s="38"/>
      <c r="D119" s="38"/>
      <c r="E119" s="38"/>
      <c r="F119" s="38"/>
      <c r="G119" s="38"/>
      <c r="H119" s="38"/>
      <c r="I119" s="38"/>
      <c r="J119" s="41">
        <f t="shared" si="4"/>
        <v>0</v>
      </c>
      <c r="K119" s="38"/>
      <c r="L119" s="38"/>
      <c r="M119" s="38"/>
      <c r="N119" s="38"/>
      <c r="O119" s="38"/>
      <c r="P119" s="38"/>
      <c r="Q119" s="38"/>
      <c r="R119" s="41">
        <f t="shared" si="5"/>
        <v>0</v>
      </c>
      <c r="S119" s="36">
        <v>3.5000000000000001E-3</v>
      </c>
    </row>
    <row r="120" spans="1:19" x14ac:dyDescent="0.2">
      <c r="A120" s="22" t="s">
        <v>278</v>
      </c>
      <c r="B120" s="24" t="s">
        <v>29</v>
      </c>
      <c r="C120" s="9"/>
      <c r="D120" s="36">
        <v>1.0500000000000001E-2</v>
      </c>
      <c r="E120" s="9"/>
      <c r="F120" s="9"/>
      <c r="G120" s="9"/>
      <c r="H120" s="38"/>
      <c r="I120" s="9"/>
      <c r="J120" s="41">
        <f t="shared" si="4"/>
        <v>1.0500000000000001E-2</v>
      </c>
      <c r="K120" s="40"/>
      <c r="L120" s="40"/>
      <c r="M120" s="40"/>
      <c r="N120" s="40"/>
      <c r="O120" s="40"/>
      <c r="P120" s="40"/>
      <c r="Q120" s="40"/>
      <c r="R120" s="41">
        <f t="shared" si="5"/>
        <v>0</v>
      </c>
      <c r="S120" s="36">
        <v>1.1999999999999999E-3</v>
      </c>
    </row>
    <row r="121" spans="1:19" x14ac:dyDescent="0.2">
      <c r="A121" s="22" t="s">
        <v>278</v>
      </c>
      <c r="B121" s="24" t="s">
        <v>365</v>
      </c>
      <c r="C121" s="9"/>
      <c r="D121" s="9"/>
      <c r="E121" s="36">
        <v>1.12E-2</v>
      </c>
      <c r="F121" s="9"/>
      <c r="G121" s="9"/>
      <c r="H121" s="38"/>
      <c r="I121" s="9"/>
      <c r="J121" s="41">
        <f t="shared" si="4"/>
        <v>1.12E-2</v>
      </c>
      <c r="K121" s="40"/>
      <c r="L121" s="40"/>
      <c r="M121" s="40"/>
      <c r="N121" s="40"/>
      <c r="O121" s="40"/>
      <c r="P121" s="40"/>
      <c r="Q121" s="40"/>
      <c r="R121" s="41">
        <f t="shared" si="5"/>
        <v>0</v>
      </c>
      <c r="S121" s="9"/>
    </row>
    <row r="122" spans="1:19" x14ac:dyDescent="0.2">
      <c r="A122" s="22" t="s">
        <v>278</v>
      </c>
      <c r="B122" s="24" t="s">
        <v>366</v>
      </c>
      <c r="C122" s="9"/>
      <c r="D122" s="36">
        <v>7.1000000000000004E-3</v>
      </c>
      <c r="E122" s="9"/>
      <c r="F122" s="9"/>
      <c r="G122" s="9"/>
      <c r="H122" s="9"/>
      <c r="I122" s="9"/>
      <c r="J122" s="41">
        <f t="shared" si="4"/>
        <v>7.1000000000000004E-3</v>
      </c>
      <c r="K122" s="40"/>
      <c r="L122" s="40"/>
      <c r="M122" s="40"/>
      <c r="N122" s="40"/>
      <c r="O122" s="40"/>
      <c r="P122" s="40"/>
      <c r="Q122" s="36">
        <v>1.23E-2</v>
      </c>
      <c r="R122" s="41">
        <f t="shared" si="5"/>
        <v>1.23E-2</v>
      </c>
      <c r="S122" s="36">
        <v>6.7999999999999996E-3</v>
      </c>
    </row>
    <row r="123" spans="1:19" x14ac:dyDescent="0.2">
      <c r="A123" s="22" t="s">
        <v>278</v>
      </c>
      <c r="B123" s="24" t="s">
        <v>661</v>
      </c>
      <c r="C123" s="9"/>
      <c r="D123" s="9"/>
      <c r="E123" s="9"/>
      <c r="F123" s="9"/>
      <c r="G123" s="9"/>
      <c r="H123" s="9"/>
      <c r="I123" s="9"/>
      <c r="J123" s="41">
        <f t="shared" si="4"/>
        <v>0</v>
      </c>
      <c r="K123" s="40"/>
      <c r="L123" s="40"/>
      <c r="M123" s="40"/>
      <c r="N123" s="40"/>
      <c r="O123" s="40"/>
      <c r="P123" s="40"/>
      <c r="Q123" s="36">
        <v>1.0699999999999999E-2</v>
      </c>
      <c r="R123" s="41">
        <f t="shared" si="5"/>
        <v>1.0699999999999999E-2</v>
      </c>
      <c r="S123" s="36">
        <v>1.4E-3</v>
      </c>
    </row>
    <row r="124" spans="1:19" x14ac:dyDescent="0.2">
      <c r="A124" s="22" t="s">
        <v>278</v>
      </c>
      <c r="B124" s="24" t="s">
        <v>473</v>
      </c>
      <c r="C124" s="38"/>
      <c r="D124" s="38"/>
      <c r="E124" s="38"/>
      <c r="F124" s="38"/>
      <c r="G124" s="38"/>
      <c r="H124" s="38"/>
      <c r="I124" s="38"/>
      <c r="J124" s="41">
        <f t="shared" ref="J124:J135" si="6">SUM(C124:I124)</f>
        <v>0</v>
      </c>
      <c r="K124" s="38"/>
      <c r="L124" s="38"/>
      <c r="M124" s="38"/>
      <c r="N124" s="38"/>
      <c r="O124" s="38"/>
      <c r="P124" s="38"/>
      <c r="Q124" s="38"/>
      <c r="R124" s="41">
        <f t="shared" ref="R124:R135" si="7">SUM(K124:Q124)</f>
        <v>0</v>
      </c>
      <c r="S124" s="36">
        <v>3.2000000000000002E-3</v>
      </c>
    </row>
    <row r="125" spans="1:19" x14ac:dyDescent="0.2">
      <c r="A125" s="22" t="s">
        <v>278</v>
      </c>
      <c r="B125" s="24" t="s">
        <v>602</v>
      </c>
      <c r="C125" s="38"/>
      <c r="D125" s="38"/>
      <c r="E125" s="38"/>
      <c r="F125" s="38"/>
      <c r="G125" s="38"/>
      <c r="H125" s="38"/>
      <c r="I125" s="38"/>
      <c r="J125" s="41">
        <f t="shared" si="6"/>
        <v>0</v>
      </c>
      <c r="K125" s="38"/>
      <c r="L125" s="38"/>
      <c r="M125" s="38"/>
      <c r="N125" s="38"/>
      <c r="O125" s="38"/>
      <c r="P125" s="38"/>
      <c r="Q125" s="38"/>
      <c r="R125" s="41">
        <f t="shared" si="7"/>
        <v>0</v>
      </c>
      <c r="S125" s="36">
        <v>1.6999999999999999E-3</v>
      </c>
    </row>
    <row r="126" spans="1:19" x14ac:dyDescent="0.2">
      <c r="A126" s="22" t="s">
        <v>391</v>
      </c>
      <c r="B126" s="24" t="s">
        <v>367</v>
      </c>
      <c r="C126" s="9"/>
      <c r="D126" s="9"/>
      <c r="E126" s="9"/>
      <c r="F126" s="9"/>
      <c r="G126" s="9"/>
      <c r="H126" s="38"/>
      <c r="I126" s="36">
        <v>1.0200000000000001E-2</v>
      </c>
      <c r="J126" s="41">
        <f t="shared" si="6"/>
        <v>1.0200000000000001E-2</v>
      </c>
      <c r="K126" s="40"/>
      <c r="L126" s="40"/>
      <c r="M126" s="40"/>
      <c r="N126" s="40"/>
      <c r="O126" s="40"/>
      <c r="P126" s="40"/>
      <c r="Q126" s="40"/>
      <c r="R126" s="41">
        <f t="shared" si="7"/>
        <v>0</v>
      </c>
      <c r="S126" s="36">
        <v>8.9999999999999998E-4</v>
      </c>
    </row>
    <row r="127" spans="1:19" x14ac:dyDescent="0.2">
      <c r="A127" s="22" t="s">
        <v>391</v>
      </c>
      <c r="B127" s="24" t="s">
        <v>43</v>
      </c>
      <c r="C127" s="9"/>
      <c r="D127" s="9"/>
      <c r="E127" s="9"/>
      <c r="F127" s="9"/>
      <c r="G127" s="9"/>
      <c r="H127" s="9"/>
      <c r="I127" s="9"/>
      <c r="J127" s="41">
        <f t="shared" si="6"/>
        <v>0</v>
      </c>
      <c r="K127" s="40"/>
      <c r="L127" s="36">
        <v>7.9000000000000008E-3</v>
      </c>
      <c r="M127" s="40"/>
      <c r="N127" s="40"/>
      <c r="O127" s="40"/>
      <c r="P127" s="40"/>
      <c r="Q127" s="40"/>
      <c r="R127" s="41">
        <f t="shared" si="7"/>
        <v>7.9000000000000008E-3</v>
      </c>
      <c r="S127" s="36">
        <v>5.1000000000000004E-3</v>
      </c>
    </row>
    <row r="128" spans="1:19" x14ac:dyDescent="0.2">
      <c r="A128" s="22" t="s">
        <v>463</v>
      </c>
      <c r="B128" s="24" t="s">
        <v>155</v>
      </c>
      <c r="C128" s="9"/>
      <c r="D128" s="36">
        <v>8.6999999999999994E-3</v>
      </c>
      <c r="E128" s="9"/>
      <c r="F128" s="9"/>
      <c r="G128" s="36">
        <v>1.67E-2</v>
      </c>
      <c r="H128" s="36">
        <v>4.3E-3</v>
      </c>
      <c r="I128" s="36">
        <v>7.7999999999999996E-3</v>
      </c>
      <c r="J128" s="41">
        <f t="shared" si="6"/>
        <v>3.7499999999999999E-2</v>
      </c>
      <c r="K128" s="40"/>
      <c r="L128" s="40"/>
      <c r="M128" s="40"/>
      <c r="N128" s="40"/>
      <c r="O128" s="40"/>
      <c r="P128" s="36">
        <v>1.55E-2</v>
      </c>
      <c r="Q128" s="40"/>
      <c r="R128" s="41">
        <f t="shared" si="7"/>
        <v>1.55E-2</v>
      </c>
      <c r="S128" s="9"/>
    </row>
    <row r="129" spans="1:19" x14ac:dyDescent="0.2">
      <c r="A129" s="22" t="s">
        <v>391</v>
      </c>
      <c r="B129" s="24" t="s">
        <v>662</v>
      </c>
      <c r="C129" s="9"/>
      <c r="D129" s="9"/>
      <c r="E129" s="9"/>
      <c r="F129" s="9"/>
      <c r="G129" s="9"/>
      <c r="H129" s="36">
        <v>3.3999999999999998E-3</v>
      </c>
      <c r="I129" s="9"/>
      <c r="J129" s="41">
        <f t="shared" si="6"/>
        <v>3.3999999999999998E-3</v>
      </c>
      <c r="K129" s="40"/>
      <c r="L129" s="40"/>
      <c r="M129" s="40"/>
      <c r="N129" s="40"/>
      <c r="O129" s="40"/>
      <c r="P129" s="40"/>
      <c r="Q129" s="40"/>
      <c r="R129" s="41">
        <f t="shared" si="7"/>
        <v>0</v>
      </c>
      <c r="S129" s="9"/>
    </row>
    <row r="130" spans="1:19" x14ac:dyDescent="0.2">
      <c r="A130" s="22" t="s">
        <v>463</v>
      </c>
      <c r="B130" s="24" t="s">
        <v>389</v>
      </c>
      <c r="C130" s="9"/>
      <c r="D130" s="9"/>
      <c r="E130" s="9"/>
      <c r="F130" s="9"/>
      <c r="G130" s="9"/>
      <c r="H130" s="9"/>
      <c r="I130" s="9"/>
      <c r="J130" s="41">
        <f t="shared" si="6"/>
        <v>0</v>
      </c>
      <c r="K130" s="40"/>
      <c r="L130" s="40"/>
      <c r="M130" s="40"/>
      <c r="N130" s="40"/>
      <c r="O130" s="40"/>
      <c r="P130" s="40"/>
      <c r="Q130" s="36">
        <v>1.77E-2</v>
      </c>
      <c r="R130" s="41">
        <f t="shared" si="7"/>
        <v>1.77E-2</v>
      </c>
      <c r="S130" s="36">
        <v>4.1999999999999997E-3</v>
      </c>
    </row>
    <row r="131" spans="1:19" x14ac:dyDescent="0.2">
      <c r="A131" s="22" t="s">
        <v>278</v>
      </c>
      <c r="B131" s="24" t="s">
        <v>446</v>
      </c>
      <c r="C131" s="38"/>
      <c r="D131" s="38"/>
      <c r="E131" s="38"/>
      <c r="F131" s="38"/>
      <c r="G131" s="38"/>
      <c r="H131" s="38"/>
      <c r="I131" s="38"/>
      <c r="J131" s="41">
        <f t="shared" si="6"/>
        <v>0</v>
      </c>
      <c r="K131" s="38"/>
      <c r="L131" s="38"/>
      <c r="M131" s="38"/>
      <c r="N131" s="38"/>
      <c r="O131" s="38"/>
      <c r="P131" s="38"/>
      <c r="Q131" s="38"/>
      <c r="R131" s="41">
        <f t="shared" si="7"/>
        <v>0</v>
      </c>
      <c r="S131" s="36">
        <v>3.5000000000000001E-3</v>
      </c>
    </row>
    <row r="132" spans="1:19" x14ac:dyDescent="0.2">
      <c r="A132" s="22" t="s">
        <v>391</v>
      </c>
      <c r="B132" s="24" t="s">
        <v>26</v>
      </c>
      <c r="C132" s="36">
        <v>1.49E-2</v>
      </c>
      <c r="D132" s="9"/>
      <c r="E132" s="9"/>
      <c r="F132" s="9"/>
      <c r="G132" s="9"/>
      <c r="H132" s="9"/>
      <c r="I132" s="36">
        <v>8.3999999999999995E-3</v>
      </c>
      <c r="J132" s="41">
        <f t="shared" si="6"/>
        <v>2.3300000000000001E-2</v>
      </c>
      <c r="K132" s="40"/>
      <c r="L132" s="40"/>
      <c r="M132" s="40"/>
      <c r="N132" s="40"/>
      <c r="O132" s="40"/>
      <c r="P132" s="40"/>
      <c r="Q132" s="36">
        <v>1.11E-2</v>
      </c>
      <c r="R132" s="41">
        <f t="shared" si="7"/>
        <v>1.11E-2</v>
      </c>
      <c r="S132" s="9"/>
    </row>
    <row r="133" spans="1:19" x14ac:dyDescent="0.2">
      <c r="A133" s="22" t="s">
        <v>391</v>
      </c>
      <c r="B133" s="24" t="s">
        <v>368</v>
      </c>
      <c r="C133" s="9"/>
      <c r="D133" s="9"/>
      <c r="E133" s="9"/>
      <c r="F133" s="9"/>
      <c r="G133" s="9"/>
      <c r="H133" s="38"/>
      <c r="I133" s="36">
        <v>6.7999999999999996E-3</v>
      </c>
      <c r="J133" s="41">
        <f t="shared" si="6"/>
        <v>6.7999999999999996E-3</v>
      </c>
      <c r="K133" s="40"/>
      <c r="L133" s="40"/>
      <c r="M133" s="40"/>
      <c r="N133" s="40"/>
      <c r="O133" s="40"/>
      <c r="P133" s="40"/>
      <c r="Q133" s="40"/>
      <c r="R133" s="41">
        <f t="shared" si="7"/>
        <v>0</v>
      </c>
      <c r="S133" s="9"/>
    </row>
    <row r="134" spans="1:19" x14ac:dyDescent="0.2">
      <c r="A134" s="22" t="s">
        <v>278</v>
      </c>
      <c r="B134" s="24" t="s">
        <v>390</v>
      </c>
      <c r="C134" s="9"/>
      <c r="D134" s="9"/>
      <c r="E134" s="9"/>
      <c r="F134" s="9"/>
      <c r="G134" s="9"/>
      <c r="H134" s="9"/>
      <c r="I134" s="9"/>
      <c r="J134" s="41">
        <f t="shared" si="6"/>
        <v>0</v>
      </c>
      <c r="K134" s="40"/>
      <c r="L134" s="40"/>
      <c r="M134" s="40"/>
      <c r="N134" s="40"/>
      <c r="O134" s="40"/>
      <c r="P134" s="40"/>
      <c r="Q134" s="36">
        <v>5.4000000000000003E-3</v>
      </c>
      <c r="R134" s="41">
        <f t="shared" si="7"/>
        <v>5.4000000000000003E-3</v>
      </c>
      <c r="S134" s="9"/>
    </row>
    <row r="135" spans="1:19" x14ac:dyDescent="0.2">
      <c r="A135" s="22" t="s">
        <v>391</v>
      </c>
      <c r="B135" s="24" t="s">
        <v>369</v>
      </c>
      <c r="C135" s="9"/>
      <c r="D135" s="9"/>
      <c r="E135" s="9"/>
      <c r="F135" s="9"/>
      <c r="G135" s="9"/>
      <c r="H135" s="38"/>
      <c r="I135" s="36">
        <v>6.7999999999999996E-3</v>
      </c>
      <c r="J135" s="41">
        <f t="shared" si="6"/>
        <v>6.7999999999999996E-3</v>
      </c>
      <c r="K135" s="40"/>
      <c r="L135" s="40"/>
      <c r="M135" s="40"/>
      <c r="N135" s="40"/>
      <c r="O135" s="40"/>
      <c r="P135" s="40"/>
      <c r="Q135" s="40"/>
      <c r="R135" s="41">
        <f t="shared" si="7"/>
        <v>0</v>
      </c>
      <c r="S135" s="36">
        <v>7.4000000000000003E-3</v>
      </c>
    </row>
    <row r="136" spans="1:19" x14ac:dyDescent="0.2">
      <c r="C136" s="35">
        <f>SUM(C29:C135)</f>
        <v>0.16900000000000001</v>
      </c>
      <c r="D136" s="35">
        <f t="shared" ref="D136:H136" si="8">SUM(D29:D135)</f>
        <v>0.19490000000000002</v>
      </c>
      <c r="E136" s="35">
        <f t="shared" si="8"/>
        <v>0.22359999999999999</v>
      </c>
      <c r="F136" s="35">
        <f t="shared" si="8"/>
        <v>9.5799999999999996E-2</v>
      </c>
      <c r="G136" s="35">
        <f t="shared" si="8"/>
        <v>0.13040000000000002</v>
      </c>
      <c r="H136" s="35">
        <f t="shared" si="8"/>
        <v>3.0300000000000001E-2</v>
      </c>
      <c r="I136" s="35">
        <f>SUM(I29:I135)</f>
        <v>0.24839999999999995</v>
      </c>
      <c r="J136" s="34"/>
      <c r="K136" s="35">
        <f t="shared" ref="K136" si="9">SUM(K29:K135)</f>
        <v>6.0000000000000005E-2</v>
      </c>
      <c r="L136" s="35">
        <f t="shared" ref="L136" si="10">SUM(L29:L135)</f>
        <v>2.0500000000000001E-2</v>
      </c>
      <c r="M136" s="35">
        <f t="shared" ref="M136" si="11">SUM(M29:M135)</f>
        <v>6.0900000000000003E-2</v>
      </c>
      <c r="N136" s="35">
        <f t="shared" ref="N136" si="12">SUM(N29:N135)</f>
        <v>0.1124</v>
      </c>
      <c r="O136" s="35">
        <f t="shared" ref="O136" si="13">SUM(O29:O135)</f>
        <v>0.1048</v>
      </c>
      <c r="P136" s="35">
        <f t="shared" ref="P136" si="14">SUM(P29:P135)</f>
        <v>8.5600000000000009E-2</v>
      </c>
      <c r="Q136" s="35">
        <f t="shared" ref="Q136" si="15">SUM(Q29:Q135)</f>
        <v>0.8849999999999999</v>
      </c>
      <c r="R136" s="34"/>
      <c r="S136" s="35">
        <f t="shared" ref="S136" si="16">SUM(S29:S135)</f>
        <v>0.29279999999999989</v>
      </c>
    </row>
    <row r="139" spans="1:19" ht="51" x14ac:dyDescent="0.2">
      <c r="B139" s="11" t="s">
        <v>653</v>
      </c>
    </row>
    <row r="140" spans="1:19" x14ac:dyDescent="0.2">
      <c r="B140" t="s">
        <v>14</v>
      </c>
      <c r="C140" s="10">
        <f>SUM(K136:Q136)/7</f>
        <v>0.18988571428571427</v>
      </c>
    </row>
    <row r="141" spans="1:19" x14ac:dyDescent="0.2">
      <c r="B141" t="s">
        <v>652</v>
      </c>
      <c r="C141" s="10">
        <f>SUM(C136:I136)/7</f>
        <v>0.15605714285714287</v>
      </c>
    </row>
    <row r="142" spans="1:19" x14ac:dyDescent="0.2">
      <c r="B142" t="s">
        <v>443</v>
      </c>
      <c r="C142" s="10">
        <v>0.2928</v>
      </c>
    </row>
  </sheetData>
  <autoFilter ref="A28:S136" xr:uid="{5673484F-3240-9C4D-8C81-722BE02FAE16}">
    <sortState xmlns:xlrd2="http://schemas.microsoft.com/office/spreadsheetml/2017/richdata2" ref="A29:S136">
      <sortCondition ref="B28:B136"/>
    </sortState>
  </autoFilter>
  <mergeCells count="1">
    <mergeCell ref="B1:I1"/>
  </mergeCells>
  <hyperlinks>
    <hyperlink ref="C4" r:id="rId1" xr:uid="{43C9D798-870C-E64D-82DE-23DEE533B205}"/>
  </hyperlinks>
  <pageMargins left="0.7" right="0.7" top="0.75" bottom="0.75" header="0.3" footer="0.3"/>
  <pageSetup paperSize="9" orientation="portrait"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6DBBA-AEAE-524B-A08D-F3D505189977}">
  <dimension ref="A1:F178"/>
  <sheetViews>
    <sheetView zoomScale="130" zoomScaleNormal="130" workbookViewId="0">
      <pane ySplit="1" topLeftCell="A3" activePane="bottomLeft" state="frozen"/>
      <selection pane="bottomLeft" activeCell="F146" sqref="F146"/>
    </sheetView>
  </sheetViews>
  <sheetFormatPr baseColWidth="10" defaultColWidth="11.1640625" defaultRowHeight="16" x14ac:dyDescent="0.2"/>
  <cols>
    <col min="2" max="2" width="33.5" customWidth="1"/>
    <col min="3" max="3" width="255.83203125" bestFit="1" customWidth="1"/>
    <col min="4" max="4" width="4.1640625" customWidth="1"/>
    <col min="5" max="5" width="8.6640625" customWidth="1"/>
    <col min="6" max="6" width="52.33203125" customWidth="1"/>
  </cols>
  <sheetData>
    <row r="1" spans="1:6" x14ac:dyDescent="0.2">
      <c r="A1" s="1" t="s">
        <v>105</v>
      </c>
      <c r="B1" s="1" t="s">
        <v>30</v>
      </c>
      <c r="C1" s="1" t="s">
        <v>88</v>
      </c>
      <c r="D1" s="1" t="s">
        <v>465</v>
      </c>
      <c r="E1" s="1" t="s">
        <v>615</v>
      </c>
      <c r="F1" t="s">
        <v>91</v>
      </c>
    </row>
    <row r="2" spans="1:6" x14ac:dyDescent="0.2">
      <c r="A2" s="2" t="s">
        <v>106</v>
      </c>
      <c r="B2" t="s">
        <v>344</v>
      </c>
      <c r="C2" t="s">
        <v>604</v>
      </c>
      <c r="D2" s="2">
        <f t="shared" ref="D2:D33" si="0">LEN(C2) - LEN(SUBSTITUTE(C2," ",""))+1</f>
        <v>7</v>
      </c>
      <c r="E2" s="10">
        <f t="shared" ref="E2:E33" si="1">D2/3225</f>
        <v>2.1705426356589145E-3</v>
      </c>
      <c r="F2" s="13"/>
    </row>
    <row r="3" spans="1:6" x14ac:dyDescent="0.2">
      <c r="A3" t="s">
        <v>58</v>
      </c>
      <c r="B3" s="5" t="s">
        <v>125</v>
      </c>
      <c r="C3" t="s">
        <v>126</v>
      </c>
      <c r="D3" s="2">
        <f t="shared" si="0"/>
        <v>16</v>
      </c>
      <c r="E3" s="10">
        <f t="shared" si="1"/>
        <v>4.9612403100775197E-3</v>
      </c>
    </row>
    <row r="4" spans="1:6" x14ac:dyDescent="0.2">
      <c r="A4" t="s">
        <v>58</v>
      </c>
      <c r="B4" t="s">
        <v>38</v>
      </c>
      <c r="C4" t="s">
        <v>134</v>
      </c>
      <c r="D4" s="2">
        <f t="shared" si="0"/>
        <v>16</v>
      </c>
      <c r="E4" s="10">
        <f t="shared" si="1"/>
        <v>4.9612403100775197E-3</v>
      </c>
    </row>
    <row r="5" spans="1:6" x14ac:dyDescent="0.2">
      <c r="A5" t="s">
        <v>60</v>
      </c>
      <c r="B5" t="s">
        <v>38</v>
      </c>
      <c r="C5" t="s">
        <v>147</v>
      </c>
      <c r="D5" s="2">
        <f t="shared" si="0"/>
        <v>11</v>
      </c>
      <c r="E5" s="10">
        <f t="shared" si="1"/>
        <v>3.4108527131782944E-3</v>
      </c>
    </row>
    <row r="6" spans="1:6" x14ac:dyDescent="0.2">
      <c r="A6" t="s">
        <v>63</v>
      </c>
      <c r="B6" t="s">
        <v>38</v>
      </c>
      <c r="C6" t="s">
        <v>188</v>
      </c>
      <c r="D6" s="2">
        <f t="shared" si="0"/>
        <v>14</v>
      </c>
      <c r="E6" s="10">
        <f t="shared" si="1"/>
        <v>4.3410852713178291E-3</v>
      </c>
    </row>
    <row r="7" spans="1:6" x14ac:dyDescent="0.2">
      <c r="A7" t="s">
        <v>63</v>
      </c>
      <c r="B7" t="s">
        <v>77</v>
      </c>
      <c r="C7" t="s">
        <v>190</v>
      </c>
      <c r="D7" s="2">
        <f t="shared" si="0"/>
        <v>14</v>
      </c>
      <c r="E7" s="10">
        <f t="shared" si="1"/>
        <v>4.3410852713178291E-3</v>
      </c>
    </row>
    <row r="8" spans="1:6" x14ac:dyDescent="0.2">
      <c r="A8" t="s">
        <v>63</v>
      </c>
      <c r="B8" t="s">
        <v>78</v>
      </c>
      <c r="C8" t="s">
        <v>179</v>
      </c>
      <c r="D8" s="2">
        <f t="shared" si="0"/>
        <v>16</v>
      </c>
      <c r="E8" s="10">
        <f t="shared" si="1"/>
        <v>4.9612403100775197E-3</v>
      </c>
    </row>
    <row r="9" spans="1:6" x14ac:dyDescent="0.2">
      <c r="A9" s="2" t="s">
        <v>106</v>
      </c>
      <c r="B9" t="s">
        <v>34</v>
      </c>
      <c r="C9" t="s">
        <v>102</v>
      </c>
      <c r="D9" s="2">
        <f t="shared" si="0"/>
        <v>23</v>
      </c>
      <c r="E9" s="10">
        <f t="shared" si="1"/>
        <v>7.1317829457364342E-3</v>
      </c>
    </row>
    <row r="10" spans="1:6" x14ac:dyDescent="0.2">
      <c r="A10" s="2" t="s">
        <v>106</v>
      </c>
      <c r="B10" t="s">
        <v>169</v>
      </c>
      <c r="C10" t="s">
        <v>605</v>
      </c>
      <c r="D10" s="2">
        <f t="shared" si="0"/>
        <v>13</v>
      </c>
      <c r="E10" s="10">
        <f t="shared" si="1"/>
        <v>4.0310077519379846E-3</v>
      </c>
    </row>
    <row r="11" spans="1:6" x14ac:dyDescent="0.2">
      <c r="A11" s="2" t="s">
        <v>106</v>
      </c>
      <c r="B11" t="s">
        <v>25</v>
      </c>
      <c r="C11" t="s">
        <v>93</v>
      </c>
      <c r="D11" s="2">
        <f t="shared" si="0"/>
        <v>27</v>
      </c>
      <c r="E11" s="10">
        <f t="shared" si="1"/>
        <v>8.3720930232558145E-3</v>
      </c>
    </row>
    <row r="12" spans="1:6" x14ac:dyDescent="0.2">
      <c r="A12" s="2" t="s">
        <v>106</v>
      </c>
      <c r="B12" t="s">
        <v>25</v>
      </c>
      <c r="C12" t="s">
        <v>95</v>
      </c>
      <c r="D12" s="2">
        <f t="shared" si="0"/>
        <v>29</v>
      </c>
      <c r="E12" s="10">
        <f t="shared" si="1"/>
        <v>8.9922480620155034E-3</v>
      </c>
    </row>
    <row r="13" spans="1:6" x14ac:dyDescent="0.2">
      <c r="A13" s="2" t="s">
        <v>106</v>
      </c>
      <c r="B13" t="s">
        <v>169</v>
      </c>
      <c r="C13" t="s">
        <v>96</v>
      </c>
      <c r="D13" s="2">
        <f t="shared" si="0"/>
        <v>25</v>
      </c>
      <c r="E13" s="10">
        <f t="shared" si="1"/>
        <v>7.7519379844961239E-3</v>
      </c>
    </row>
    <row r="14" spans="1:6" x14ac:dyDescent="0.2">
      <c r="A14" t="s">
        <v>58</v>
      </c>
      <c r="B14" t="s">
        <v>25</v>
      </c>
      <c r="C14" t="s">
        <v>108</v>
      </c>
      <c r="D14" s="2">
        <f t="shared" si="0"/>
        <v>9</v>
      </c>
      <c r="E14" s="10">
        <f t="shared" si="1"/>
        <v>2.7906976744186047E-3</v>
      </c>
    </row>
    <row r="15" spans="1:6" x14ac:dyDescent="0.2">
      <c r="A15" t="s">
        <v>58</v>
      </c>
      <c r="B15" t="s">
        <v>25</v>
      </c>
      <c r="C15" t="s">
        <v>110</v>
      </c>
      <c r="D15" s="2">
        <f t="shared" si="0"/>
        <v>23</v>
      </c>
      <c r="E15" s="10">
        <f t="shared" si="1"/>
        <v>7.1317829457364342E-3</v>
      </c>
      <c r="F15" s="13" t="s">
        <v>92</v>
      </c>
    </row>
    <row r="16" spans="1:6" x14ac:dyDescent="0.2">
      <c r="A16" t="s">
        <v>62</v>
      </c>
      <c r="B16" t="s">
        <v>169</v>
      </c>
      <c r="C16" t="s">
        <v>170</v>
      </c>
      <c r="D16" s="2">
        <f t="shared" si="0"/>
        <v>10</v>
      </c>
      <c r="E16" s="10">
        <f t="shared" si="1"/>
        <v>3.1007751937984496E-3</v>
      </c>
    </row>
    <row r="17" spans="1:6" x14ac:dyDescent="0.2">
      <c r="A17" t="s">
        <v>63</v>
      </c>
      <c r="B17" t="s">
        <v>169</v>
      </c>
      <c r="C17" t="s">
        <v>172</v>
      </c>
      <c r="D17" s="2">
        <f t="shared" si="0"/>
        <v>29</v>
      </c>
      <c r="E17" s="10">
        <f t="shared" si="1"/>
        <v>8.9922480620155034E-3</v>
      </c>
    </row>
    <row r="18" spans="1:6" x14ac:dyDescent="0.2">
      <c r="A18" t="s">
        <v>63</v>
      </c>
      <c r="B18" t="s">
        <v>169</v>
      </c>
      <c r="C18" t="s">
        <v>186</v>
      </c>
      <c r="D18" s="2">
        <f t="shared" si="0"/>
        <v>19</v>
      </c>
      <c r="E18" s="10">
        <f t="shared" si="1"/>
        <v>5.8914728682170538E-3</v>
      </c>
    </row>
    <row r="19" spans="1:6" x14ac:dyDescent="0.2">
      <c r="A19" s="2" t="s">
        <v>106</v>
      </c>
      <c r="B19" t="s">
        <v>216</v>
      </c>
      <c r="C19" t="s">
        <v>104</v>
      </c>
      <c r="D19" s="2">
        <f t="shared" si="0"/>
        <v>29</v>
      </c>
      <c r="E19" s="10">
        <f t="shared" si="1"/>
        <v>8.9922480620155034E-3</v>
      </c>
      <c r="F19" s="13"/>
    </row>
    <row r="20" spans="1:6" x14ac:dyDescent="0.2">
      <c r="A20" t="s">
        <v>58</v>
      </c>
      <c r="B20" t="s">
        <v>617</v>
      </c>
      <c r="C20" t="s">
        <v>109</v>
      </c>
      <c r="D20" s="2">
        <f t="shared" si="0"/>
        <v>16</v>
      </c>
      <c r="E20" s="10">
        <f t="shared" si="1"/>
        <v>4.9612403100775197E-3</v>
      </c>
      <c r="F20" s="2" t="s">
        <v>616</v>
      </c>
    </row>
    <row r="21" spans="1:6" x14ac:dyDescent="0.2">
      <c r="A21" s="2" t="s">
        <v>106</v>
      </c>
      <c r="B21" t="s">
        <v>42</v>
      </c>
      <c r="C21" t="s">
        <v>100</v>
      </c>
      <c r="D21" s="2">
        <f t="shared" si="0"/>
        <v>20</v>
      </c>
      <c r="E21" s="10">
        <f t="shared" si="1"/>
        <v>6.2015503875968991E-3</v>
      </c>
    </row>
    <row r="22" spans="1:6" x14ac:dyDescent="0.2">
      <c r="A22" s="2" t="s">
        <v>106</v>
      </c>
      <c r="B22" t="s">
        <v>42</v>
      </c>
      <c r="C22" t="s">
        <v>101</v>
      </c>
      <c r="D22" s="2">
        <f t="shared" si="0"/>
        <v>17</v>
      </c>
      <c r="E22" s="10">
        <f t="shared" si="1"/>
        <v>5.2713178294573641E-3</v>
      </c>
    </row>
    <row r="23" spans="1:6" x14ac:dyDescent="0.2">
      <c r="A23" s="2" t="s">
        <v>106</v>
      </c>
      <c r="B23" t="s">
        <v>42</v>
      </c>
      <c r="C23" t="s">
        <v>103</v>
      </c>
      <c r="D23" s="2">
        <f t="shared" si="0"/>
        <v>23</v>
      </c>
      <c r="E23" s="10">
        <f t="shared" si="1"/>
        <v>7.1317829457364342E-3</v>
      </c>
    </row>
    <row r="24" spans="1:6" x14ac:dyDescent="0.2">
      <c r="A24" s="2" t="s">
        <v>106</v>
      </c>
      <c r="B24" t="s">
        <v>42</v>
      </c>
      <c r="C24" t="s">
        <v>107</v>
      </c>
      <c r="D24" s="2">
        <f t="shared" si="0"/>
        <v>11</v>
      </c>
      <c r="E24" s="10">
        <f t="shared" si="1"/>
        <v>3.4108527131782944E-3</v>
      </c>
    </row>
    <row r="25" spans="1:6" x14ac:dyDescent="0.2">
      <c r="A25" t="s">
        <v>58</v>
      </c>
      <c r="B25" t="s">
        <v>42</v>
      </c>
      <c r="C25" t="s">
        <v>121</v>
      </c>
      <c r="D25" s="2">
        <f t="shared" si="0"/>
        <v>10</v>
      </c>
      <c r="E25" s="10">
        <f t="shared" si="1"/>
        <v>3.1007751937984496E-3</v>
      </c>
    </row>
    <row r="26" spans="1:6" x14ac:dyDescent="0.2">
      <c r="A26" t="s">
        <v>58</v>
      </c>
      <c r="B26" t="s">
        <v>42</v>
      </c>
      <c r="C26" t="s">
        <v>124</v>
      </c>
      <c r="D26" s="2">
        <f t="shared" si="0"/>
        <v>8</v>
      </c>
      <c r="E26" s="10">
        <f t="shared" si="1"/>
        <v>2.4806201550387598E-3</v>
      </c>
    </row>
    <row r="27" spans="1:6" x14ac:dyDescent="0.2">
      <c r="A27" t="s">
        <v>58</v>
      </c>
      <c r="B27" t="s">
        <v>42</v>
      </c>
      <c r="C27" t="s">
        <v>128</v>
      </c>
      <c r="D27" s="2">
        <f t="shared" si="0"/>
        <v>7</v>
      </c>
      <c r="E27" s="10">
        <f t="shared" si="1"/>
        <v>2.1705426356589145E-3</v>
      </c>
    </row>
    <row r="28" spans="1:6" x14ac:dyDescent="0.2">
      <c r="A28" t="s">
        <v>58</v>
      </c>
      <c r="B28" t="s">
        <v>42</v>
      </c>
      <c r="C28" t="s">
        <v>136</v>
      </c>
      <c r="D28" s="2">
        <f t="shared" si="0"/>
        <v>16</v>
      </c>
      <c r="E28" s="10">
        <f t="shared" si="1"/>
        <v>4.9612403100775197E-3</v>
      </c>
    </row>
    <row r="29" spans="1:6" x14ac:dyDescent="0.2">
      <c r="A29" t="s">
        <v>59</v>
      </c>
      <c r="B29" t="s">
        <v>42</v>
      </c>
      <c r="C29" t="s">
        <v>143</v>
      </c>
      <c r="D29" s="2">
        <f t="shared" si="0"/>
        <v>12</v>
      </c>
      <c r="E29" s="10">
        <f t="shared" si="1"/>
        <v>3.7209302325581397E-3</v>
      </c>
    </row>
    <row r="30" spans="1:6" x14ac:dyDescent="0.2">
      <c r="A30" t="s">
        <v>60</v>
      </c>
      <c r="B30" t="s">
        <v>42</v>
      </c>
      <c r="C30" t="s">
        <v>149</v>
      </c>
      <c r="D30" s="2">
        <f t="shared" si="0"/>
        <v>14</v>
      </c>
      <c r="E30" s="10">
        <f t="shared" si="1"/>
        <v>4.3410852713178291E-3</v>
      </c>
    </row>
    <row r="31" spans="1:6" x14ac:dyDescent="0.2">
      <c r="A31" t="s">
        <v>61</v>
      </c>
      <c r="B31" t="s">
        <v>42</v>
      </c>
      <c r="C31" t="s">
        <v>162</v>
      </c>
      <c r="D31" s="2">
        <f t="shared" si="0"/>
        <v>11</v>
      </c>
      <c r="E31" s="10">
        <f t="shared" si="1"/>
        <v>3.4108527131782944E-3</v>
      </c>
    </row>
    <row r="32" spans="1:6" x14ac:dyDescent="0.2">
      <c r="A32" t="s">
        <v>61</v>
      </c>
      <c r="B32" t="s">
        <v>42</v>
      </c>
      <c r="C32" t="s">
        <v>304</v>
      </c>
      <c r="D32" s="2">
        <f t="shared" si="0"/>
        <v>36</v>
      </c>
      <c r="E32" s="10">
        <f t="shared" si="1"/>
        <v>1.1162790697674419E-2</v>
      </c>
    </row>
    <row r="33" spans="1:5" x14ac:dyDescent="0.2">
      <c r="A33" t="s">
        <v>61</v>
      </c>
      <c r="B33" s="16" t="s">
        <v>42</v>
      </c>
      <c r="C33" t="s">
        <v>165</v>
      </c>
      <c r="D33" s="2">
        <f t="shared" si="0"/>
        <v>22</v>
      </c>
      <c r="E33" s="10">
        <f t="shared" si="1"/>
        <v>6.8217054263565889E-3</v>
      </c>
    </row>
    <row r="34" spans="1:5" x14ac:dyDescent="0.2">
      <c r="A34" t="s">
        <v>63</v>
      </c>
      <c r="B34" t="s">
        <v>42</v>
      </c>
      <c r="C34" t="s">
        <v>191</v>
      </c>
      <c r="D34" s="2">
        <f t="shared" ref="D34:D65" si="2">LEN(C34) - LEN(SUBSTITUTE(C34," ",""))+1</f>
        <v>12</v>
      </c>
      <c r="E34" s="10">
        <f t="shared" ref="E34:E65" si="3">D34/3225</f>
        <v>3.7209302325581397E-3</v>
      </c>
    </row>
    <row r="35" spans="1:5" x14ac:dyDescent="0.2">
      <c r="A35" t="s">
        <v>63</v>
      </c>
      <c r="B35" t="s">
        <v>42</v>
      </c>
      <c r="C35" t="s">
        <v>192</v>
      </c>
      <c r="D35" s="2">
        <f t="shared" si="2"/>
        <v>26</v>
      </c>
      <c r="E35" s="10">
        <f t="shared" si="3"/>
        <v>8.0620155038759692E-3</v>
      </c>
    </row>
    <row r="36" spans="1:5" x14ac:dyDescent="0.2">
      <c r="A36" t="s">
        <v>63</v>
      </c>
      <c r="B36" t="s">
        <v>42</v>
      </c>
      <c r="C36" t="s">
        <v>194</v>
      </c>
      <c r="D36" s="2">
        <f t="shared" si="2"/>
        <v>12</v>
      </c>
      <c r="E36" s="10">
        <f t="shared" si="3"/>
        <v>3.7209302325581397E-3</v>
      </c>
    </row>
    <row r="37" spans="1:5" x14ac:dyDescent="0.2">
      <c r="A37" t="s">
        <v>59</v>
      </c>
      <c r="B37" s="2" t="s">
        <v>39</v>
      </c>
      <c r="C37" t="s">
        <v>139</v>
      </c>
      <c r="D37" s="2">
        <f t="shared" si="2"/>
        <v>57</v>
      </c>
      <c r="E37" s="10">
        <f t="shared" si="3"/>
        <v>1.7674418604651163E-2</v>
      </c>
    </row>
    <row r="38" spans="1:5" x14ac:dyDescent="0.2">
      <c r="A38" t="s">
        <v>59</v>
      </c>
      <c r="B38" s="24" t="s">
        <v>39</v>
      </c>
      <c r="C38" t="s">
        <v>622</v>
      </c>
      <c r="D38" s="2">
        <f t="shared" si="2"/>
        <v>43</v>
      </c>
      <c r="E38" s="10">
        <f t="shared" si="3"/>
        <v>1.3333333333333334E-2</v>
      </c>
    </row>
    <row r="39" spans="1:5" x14ac:dyDescent="0.2">
      <c r="A39" t="s">
        <v>58</v>
      </c>
      <c r="B39" t="s">
        <v>28</v>
      </c>
      <c r="C39" t="s">
        <v>619</v>
      </c>
      <c r="D39" s="2">
        <f t="shared" si="2"/>
        <v>10</v>
      </c>
      <c r="E39" s="10">
        <f t="shared" si="3"/>
        <v>3.1007751937984496E-3</v>
      </c>
    </row>
    <row r="40" spans="1:5" x14ac:dyDescent="0.2">
      <c r="A40" t="s">
        <v>58</v>
      </c>
      <c r="B40" t="s">
        <v>28</v>
      </c>
      <c r="C40" t="s">
        <v>129</v>
      </c>
      <c r="D40" s="2">
        <f t="shared" si="2"/>
        <v>20</v>
      </c>
      <c r="E40" s="10">
        <f t="shared" si="3"/>
        <v>6.2015503875968991E-3</v>
      </c>
    </row>
    <row r="41" spans="1:5" x14ac:dyDescent="0.2">
      <c r="A41" t="s">
        <v>58</v>
      </c>
      <c r="B41" t="s">
        <v>28</v>
      </c>
      <c r="C41" t="s">
        <v>130</v>
      </c>
      <c r="D41" s="2">
        <f t="shared" si="2"/>
        <v>14</v>
      </c>
      <c r="E41" s="10">
        <f t="shared" si="3"/>
        <v>4.3410852713178291E-3</v>
      </c>
    </row>
    <row r="42" spans="1:5" x14ac:dyDescent="0.2">
      <c r="A42" t="s">
        <v>59</v>
      </c>
      <c r="B42" s="2" t="s">
        <v>28</v>
      </c>
      <c r="C42" t="s">
        <v>285</v>
      </c>
      <c r="D42" s="2">
        <f t="shared" si="2"/>
        <v>16</v>
      </c>
      <c r="E42" s="10">
        <f t="shared" si="3"/>
        <v>4.9612403100775197E-3</v>
      </c>
    </row>
    <row r="43" spans="1:5" x14ac:dyDescent="0.2">
      <c r="A43" t="s">
        <v>59</v>
      </c>
      <c r="B43" s="2" t="s">
        <v>28</v>
      </c>
      <c r="C43" t="s">
        <v>288</v>
      </c>
      <c r="D43" s="2">
        <f t="shared" si="2"/>
        <v>24</v>
      </c>
      <c r="E43" s="10">
        <f t="shared" si="3"/>
        <v>7.4418604651162795E-3</v>
      </c>
    </row>
    <row r="44" spans="1:5" x14ac:dyDescent="0.2">
      <c r="A44" t="s">
        <v>59</v>
      </c>
      <c r="B44" s="2" t="s">
        <v>28</v>
      </c>
      <c r="C44" t="s">
        <v>620</v>
      </c>
      <c r="D44" s="2">
        <f t="shared" si="2"/>
        <v>46</v>
      </c>
      <c r="E44" s="10">
        <f t="shared" si="3"/>
        <v>1.4263565891472868E-2</v>
      </c>
    </row>
    <row r="45" spans="1:5" x14ac:dyDescent="0.2">
      <c r="A45" t="s">
        <v>61</v>
      </c>
      <c r="B45" s="18" t="s">
        <v>28</v>
      </c>
      <c r="C45" t="s">
        <v>295</v>
      </c>
      <c r="D45" s="2">
        <f t="shared" si="2"/>
        <v>12</v>
      </c>
      <c r="E45" s="10">
        <f t="shared" si="3"/>
        <v>3.7209302325581397E-3</v>
      </c>
    </row>
    <row r="46" spans="1:5" x14ac:dyDescent="0.2">
      <c r="A46" t="s">
        <v>63</v>
      </c>
      <c r="B46" s="18" t="s">
        <v>32</v>
      </c>
      <c r="C46" t="s">
        <v>185</v>
      </c>
      <c r="D46" s="2">
        <f t="shared" si="2"/>
        <v>61</v>
      </c>
      <c r="E46" s="10">
        <f t="shared" si="3"/>
        <v>1.8914728682170541E-2</v>
      </c>
    </row>
    <row r="47" spans="1:5" x14ac:dyDescent="0.2">
      <c r="A47" t="s">
        <v>63</v>
      </c>
      <c r="B47" t="s">
        <v>72</v>
      </c>
      <c r="C47" t="s">
        <v>185</v>
      </c>
      <c r="D47" s="2">
        <f t="shared" si="2"/>
        <v>61</v>
      </c>
      <c r="E47" s="10">
        <f t="shared" si="3"/>
        <v>1.8914728682170541E-2</v>
      </c>
    </row>
    <row r="48" spans="1:5" x14ac:dyDescent="0.2">
      <c r="A48" t="s">
        <v>58</v>
      </c>
      <c r="B48" t="s">
        <v>116</v>
      </c>
      <c r="C48" t="s">
        <v>113</v>
      </c>
      <c r="D48" s="2">
        <f t="shared" si="2"/>
        <v>17</v>
      </c>
      <c r="E48" s="10">
        <f t="shared" si="3"/>
        <v>5.2713178294573641E-3</v>
      </c>
    </row>
    <row r="49" spans="1:6" x14ac:dyDescent="0.2">
      <c r="A49" t="s">
        <v>58</v>
      </c>
      <c r="B49" t="s">
        <v>116</v>
      </c>
      <c r="C49" t="s">
        <v>117</v>
      </c>
      <c r="D49" s="2">
        <f t="shared" si="2"/>
        <v>5</v>
      </c>
      <c r="E49" s="10">
        <f t="shared" si="3"/>
        <v>1.5503875968992248E-3</v>
      </c>
    </row>
    <row r="50" spans="1:6" x14ac:dyDescent="0.2">
      <c r="A50" t="s">
        <v>59</v>
      </c>
      <c r="B50" t="s">
        <v>116</v>
      </c>
      <c r="C50" t="s">
        <v>286</v>
      </c>
      <c r="D50" s="2">
        <f t="shared" si="2"/>
        <v>30</v>
      </c>
      <c r="E50" s="10">
        <f t="shared" si="3"/>
        <v>9.3023255813953487E-3</v>
      </c>
    </row>
    <row r="51" spans="1:6" x14ac:dyDescent="0.2">
      <c r="A51" t="s">
        <v>59</v>
      </c>
      <c r="B51" s="2" t="s">
        <v>116</v>
      </c>
      <c r="C51" t="s">
        <v>287</v>
      </c>
      <c r="D51" s="2">
        <f t="shared" si="2"/>
        <v>20</v>
      </c>
      <c r="E51" s="10">
        <f t="shared" si="3"/>
        <v>6.2015503875968991E-3</v>
      </c>
    </row>
    <row r="52" spans="1:6" x14ac:dyDescent="0.2">
      <c r="A52" t="s">
        <v>61</v>
      </c>
      <c r="B52" s="14" t="s">
        <v>32</v>
      </c>
      <c r="C52" t="s">
        <v>154</v>
      </c>
      <c r="D52" s="2">
        <f t="shared" si="2"/>
        <v>12</v>
      </c>
      <c r="E52" s="10">
        <f t="shared" si="3"/>
        <v>3.7209302325581397E-3</v>
      </c>
    </row>
    <row r="53" spans="1:6" x14ac:dyDescent="0.2">
      <c r="A53" t="s">
        <v>58</v>
      </c>
      <c r="B53" s="15" t="s">
        <v>283</v>
      </c>
      <c r="C53" t="s">
        <v>284</v>
      </c>
      <c r="D53" s="2">
        <f t="shared" si="2"/>
        <v>20</v>
      </c>
      <c r="E53" s="10">
        <f t="shared" si="3"/>
        <v>6.2015503875968991E-3</v>
      </c>
      <c r="F53" s="2" t="s">
        <v>616</v>
      </c>
    </row>
    <row r="54" spans="1:6" x14ac:dyDescent="0.2">
      <c r="A54" s="2" t="s">
        <v>106</v>
      </c>
      <c r="B54" s="14" t="s">
        <v>280</v>
      </c>
      <c r="C54" s="2" t="s">
        <v>279</v>
      </c>
      <c r="D54" s="2">
        <f t="shared" si="2"/>
        <v>19</v>
      </c>
      <c r="E54" s="10">
        <f t="shared" si="3"/>
        <v>5.8914728682170538E-3</v>
      </c>
      <c r="F54" s="2" t="s">
        <v>614</v>
      </c>
    </row>
    <row r="55" spans="1:6" x14ac:dyDescent="0.2">
      <c r="A55" t="s">
        <v>61</v>
      </c>
      <c r="B55" s="13" t="s">
        <v>297</v>
      </c>
      <c r="C55" t="s">
        <v>298</v>
      </c>
      <c r="D55" s="2">
        <f t="shared" si="2"/>
        <v>12</v>
      </c>
      <c r="E55" s="10">
        <f t="shared" si="3"/>
        <v>3.7209302325581397E-3</v>
      </c>
    </row>
    <row r="56" spans="1:6" x14ac:dyDescent="0.2">
      <c r="A56" t="s">
        <v>62</v>
      </c>
      <c r="B56" s="19" t="s">
        <v>308</v>
      </c>
      <c r="C56" t="s">
        <v>306</v>
      </c>
      <c r="D56" s="2">
        <f t="shared" si="2"/>
        <v>11</v>
      </c>
      <c r="E56" s="10">
        <f t="shared" si="3"/>
        <v>3.4108527131782944E-3</v>
      </c>
    </row>
    <row r="57" spans="1:6" x14ac:dyDescent="0.2">
      <c r="A57" t="s">
        <v>61</v>
      </c>
      <c r="B57" s="19" t="s">
        <v>300</v>
      </c>
      <c r="C57" t="s">
        <v>301</v>
      </c>
      <c r="D57" s="2">
        <f t="shared" si="2"/>
        <v>15</v>
      </c>
      <c r="E57" s="10">
        <f t="shared" si="3"/>
        <v>4.6511627906976744E-3</v>
      </c>
    </row>
    <row r="58" spans="1:6" x14ac:dyDescent="0.2">
      <c r="A58" s="2" t="s">
        <v>106</v>
      </c>
      <c r="B58" t="s">
        <v>54</v>
      </c>
      <c r="C58" t="s">
        <v>607</v>
      </c>
      <c r="D58" s="2">
        <f t="shared" si="2"/>
        <v>13</v>
      </c>
      <c r="E58" s="10">
        <f t="shared" si="3"/>
        <v>4.0310077519379846E-3</v>
      </c>
    </row>
    <row r="59" spans="1:6" x14ac:dyDescent="0.2">
      <c r="A59" s="2" t="s">
        <v>106</v>
      </c>
      <c r="B59" t="s">
        <v>54</v>
      </c>
      <c r="C59" t="s">
        <v>99</v>
      </c>
      <c r="D59" s="2">
        <f t="shared" si="2"/>
        <v>18</v>
      </c>
      <c r="E59" s="10">
        <f t="shared" si="3"/>
        <v>5.5813953488372094E-3</v>
      </c>
    </row>
    <row r="60" spans="1:6" x14ac:dyDescent="0.2">
      <c r="A60" t="s">
        <v>58</v>
      </c>
      <c r="B60" t="s">
        <v>54</v>
      </c>
      <c r="C60" t="s">
        <v>127</v>
      </c>
      <c r="D60" s="2">
        <f t="shared" si="2"/>
        <v>25</v>
      </c>
      <c r="E60" s="10">
        <f t="shared" si="3"/>
        <v>7.7519379844961239E-3</v>
      </c>
    </row>
    <row r="61" spans="1:6" x14ac:dyDescent="0.2">
      <c r="A61" t="s">
        <v>59</v>
      </c>
      <c r="B61" t="s">
        <v>54</v>
      </c>
      <c r="C61" t="s">
        <v>137</v>
      </c>
      <c r="D61" s="2">
        <f t="shared" si="2"/>
        <v>8</v>
      </c>
      <c r="E61" s="10">
        <f t="shared" si="3"/>
        <v>2.4806201550387598E-3</v>
      </c>
    </row>
    <row r="62" spans="1:6" x14ac:dyDescent="0.2">
      <c r="A62" t="s">
        <v>59</v>
      </c>
      <c r="B62" t="s">
        <v>54</v>
      </c>
      <c r="C62" t="s">
        <v>138</v>
      </c>
      <c r="D62" s="2">
        <f t="shared" si="2"/>
        <v>11</v>
      </c>
      <c r="E62" s="10">
        <f t="shared" si="3"/>
        <v>3.4108527131782944E-3</v>
      </c>
    </row>
    <row r="63" spans="1:6" x14ac:dyDescent="0.2">
      <c r="A63" t="s">
        <v>60</v>
      </c>
      <c r="B63" s="17" t="s">
        <v>54</v>
      </c>
      <c r="C63" t="s">
        <v>144</v>
      </c>
      <c r="D63" s="2">
        <f t="shared" si="2"/>
        <v>45</v>
      </c>
      <c r="E63" s="10">
        <f t="shared" si="3"/>
        <v>1.3953488372093023E-2</v>
      </c>
      <c r="F63" s="13"/>
    </row>
    <row r="64" spans="1:6" x14ac:dyDescent="0.2">
      <c r="A64" t="s">
        <v>61</v>
      </c>
      <c r="B64" t="s">
        <v>111</v>
      </c>
      <c r="C64" t="s">
        <v>153</v>
      </c>
      <c r="D64" s="2">
        <f t="shared" si="2"/>
        <v>13</v>
      </c>
      <c r="E64" s="10">
        <f t="shared" si="3"/>
        <v>4.0310077519379846E-3</v>
      </c>
    </row>
    <row r="65" spans="1:6" x14ac:dyDescent="0.2">
      <c r="A65" t="s">
        <v>61</v>
      </c>
      <c r="B65" t="s">
        <v>111</v>
      </c>
      <c r="C65" t="s">
        <v>161</v>
      </c>
      <c r="D65" s="2">
        <f t="shared" si="2"/>
        <v>20</v>
      </c>
      <c r="E65" s="10">
        <f t="shared" si="3"/>
        <v>6.2015503875968991E-3</v>
      </c>
    </row>
    <row r="66" spans="1:6" x14ac:dyDescent="0.2">
      <c r="A66" t="s">
        <v>63</v>
      </c>
      <c r="B66" t="s">
        <v>74</v>
      </c>
      <c r="C66" t="s">
        <v>177</v>
      </c>
      <c r="D66" s="2">
        <f t="shared" ref="D66:D97" si="4">LEN(C66) - LEN(SUBSTITUTE(C66," ",""))+1</f>
        <v>20</v>
      </c>
      <c r="E66" s="10">
        <f t="shared" ref="E66:E97" si="5">D66/3225</f>
        <v>6.2015503875968991E-3</v>
      </c>
    </row>
    <row r="67" spans="1:6" x14ac:dyDescent="0.2">
      <c r="A67" t="s">
        <v>63</v>
      </c>
      <c r="B67" t="s">
        <v>74</v>
      </c>
      <c r="C67" t="s">
        <v>182</v>
      </c>
      <c r="D67" s="2">
        <f t="shared" si="4"/>
        <v>17</v>
      </c>
      <c r="E67" s="10">
        <f t="shared" si="5"/>
        <v>5.2713178294573641E-3</v>
      </c>
    </row>
    <row r="68" spans="1:6" x14ac:dyDescent="0.2">
      <c r="A68" t="s">
        <v>63</v>
      </c>
      <c r="B68" s="20" t="s">
        <v>54</v>
      </c>
      <c r="C68" t="s">
        <v>184</v>
      </c>
      <c r="D68" s="2">
        <f t="shared" si="4"/>
        <v>18</v>
      </c>
      <c r="E68" s="10">
        <f t="shared" si="5"/>
        <v>5.5813953488372094E-3</v>
      </c>
    </row>
    <row r="69" spans="1:6" x14ac:dyDescent="0.2">
      <c r="A69" t="s">
        <v>63</v>
      </c>
      <c r="B69" t="s">
        <v>74</v>
      </c>
      <c r="C69" t="s">
        <v>184</v>
      </c>
      <c r="D69" s="2">
        <f t="shared" si="4"/>
        <v>18</v>
      </c>
      <c r="E69" s="10">
        <f t="shared" si="5"/>
        <v>5.5813953488372094E-3</v>
      </c>
    </row>
    <row r="70" spans="1:6" x14ac:dyDescent="0.2">
      <c r="A70" t="s">
        <v>58</v>
      </c>
      <c r="B70" t="s">
        <v>618</v>
      </c>
      <c r="C70" t="s">
        <v>112</v>
      </c>
      <c r="D70" s="2">
        <f t="shared" si="4"/>
        <v>41</v>
      </c>
      <c r="E70" s="10">
        <f t="shared" si="5"/>
        <v>1.2713178294573644E-2</v>
      </c>
    </row>
    <row r="71" spans="1:6" x14ac:dyDescent="0.2">
      <c r="A71" t="s">
        <v>59</v>
      </c>
      <c r="B71" s="2" t="s">
        <v>621</v>
      </c>
      <c r="C71" t="s">
        <v>139</v>
      </c>
      <c r="D71" s="2">
        <f t="shared" si="4"/>
        <v>57</v>
      </c>
      <c r="E71" s="10">
        <f t="shared" si="5"/>
        <v>1.7674418604651163E-2</v>
      </c>
    </row>
    <row r="72" spans="1:6" x14ac:dyDescent="0.2">
      <c r="A72" s="2" t="s">
        <v>106</v>
      </c>
      <c r="B72" t="s">
        <v>41</v>
      </c>
      <c r="C72" t="s">
        <v>606</v>
      </c>
      <c r="D72" s="2">
        <f t="shared" si="4"/>
        <v>5</v>
      </c>
      <c r="E72" s="10">
        <f t="shared" si="5"/>
        <v>1.5503875968992248E-3</v>
      </c>
    </row>
    <row r="73" spans="1:6" x14ac:dyDescent="0.2">
      <c r="A73" s="2" t="s">
        <v>106</v>
      </c>
      <c r="B73" t="s">
        <v>41</v>
      </c>
      <c r="C73" t="s">
        <v>99</v>
      </c>
      <c r="D73" s="2">
        <f t="shared" si="4"/>
        <v>18</v>
      </c>
      <c r="E73" s="10">
        <f t="shared" si="5"/>
        <v>5.5813953488372094E-3</v>
      </c>
    </row>
    <row r="74" spans="1:6" x14ac:dyDescent="0.2">
      <c r="A74" t="s">
        <v>58</v>
      </c>
      <c r="B74" t="s">
        <v>41</v>
      </c>
      <c r="C74" t="s">
        <v>112</v>
      </c>
      <c r="D74" s="2">
        <f t="shared" si="4"/>
        <v>41</v>
      </c>
      <c r="E74" s="10">
        <f t="shared" si="5"/>
        <v>1.2713178294573644E-2</v>
      </c>
      <c r="F74" s="13"/>
    </row>
    <row r="75" spans="1:6" x14ac:dyDescent="0.2">
      <c r="A75" t="s">
        <v>59</v>
      </c>
      <c r="B75" t="s">
        <v>41</v>
      </c>
      <c r="C75" t="s">
        <v>286</v>
      </c>
      <c r="D75" s="2">
        <f t="shared" si="4"/>
        <v>30</v>
      </c>
      <c r="E75" s="10">
        <f t="shared" si="5"/>
        <v>9.3023255813953487E-3</v>
      </c>
    </row>
    <row r="76" spans="1:6" x14ac:dyDescent="0.2">
      <c r="A76" t="s">
        <v>59</v>
      </c>
      <c r="B76" s="2" t="s">
        <v>41</v>
      </c>
      <c r="C76" t="s">
        <v>289</v>
      </c>
      <c r="D76" s="2">
        <f t="shared" si="4"/>
        <v>13</v>
      </c>
      <c r="E76" s="10">
        <f t="shared" si="5"/>
        <v>4.0310077519379846E-3</v>
      </c>
    </row>
    <row r="77" spans="1:6" x14ac:dyDescent="0.2">
      <c r="A77" t="s">
        <v>60</v>
      </c>
      <c r="B77" s="18" t="s">
        <v>41</v>
      </c>
      <c r="C77" t="s">
        <v>144</v>
      </c>
      <c r="D77" s="2">
        <f t="shared" si="4"/>
        <v>45</v>
      </c>
      <c r="E77" s="10">
        <f t="shared" si="5"/>
        <v>1.3953488372093023E-2</v>
      </c>
    </row>
    <row r="78" spans="1:6" x14ac:dyDescent="0.2">
      <c r="A78" t="s">
        <v>60</v>
      </c>
      <c r="B78" t="s">
        <v>41</v>
      </c>
      <c r="C78" t="s">
        <v>146</v>
      </c>
      <c r="D78" s="2">
        <f t="shared" si="4"/>
        <v>40</v>
      </c>
      <c r="E78" s="10">
        <f t="shared" si="5"/>
        <v>1.2403100775193798E-2</v>
      </c>
    </row>
    <row r="79" spans="1:6" x14ac:dyDescent="0.2">
      <c r="A79" t="s">
        <v>60</v>
      </c>
      <c r="B79" t="s">
        <v>41</v>
      </c>
      <c r="C79" t="s">
        <v>149</v>
      </c>
      <c r="D79" s="2">
        <f t="shared" si="4"/>
        <v>14</v>
      </c>
      <c r="E79" s="10">
        <f t="shared" si="5"/>
        <v>4.3410852713178291E-3</v>
      </c>
    </row>
    <row r="80" spans="1:6" x14ac:dyDescent="0.2">
      <c r="A80" t="s">
        <v>61</v>
      </c>
      <c r="B80" s="14" t="s">
        <v>41</v>
      </c>
      <c r="C80" t="s">
        <v>296</v>
      </c>
      <c r="D80" s="2">
        <f t="shared" si="4"/>
        <v>15</v>
      </c>
      <c r="E80" s="10">
        <f t="shared" si="5"/>
        <v>4.6511627906976744E-3</v>
      </c>
    </row>
    <row r="81" spans="1:5" x14ac:dyDescent="0.2">
      <c r="A81" t="s">
        <v>61</v>
      </c>
      <c r="B81" t="s">
        <v>41</v>
      </c>
      <c r="C81" t="s">
        <v>160</v>
      </c>
      <c r="D81" s="2">
        <f t="shared" si="4"/>
        <v>27</v>
      </c>
      <c r="E81" s="10">
        <f t="shared" si="5"/>
        <v>8.3720930232558145E-3</v>
      </c>
    </row>
    <row r="82" spans="1:5" x14ac:dyDescent="0.2">
      <c r="A82" t="s">
        <v>61</v>
      </c>
      <c r="B82" s="14" t="s">
        <v>41</v>
      </c>
      <c r="C82" t="s">
        <v>305</v>
      </c>
      <c r="D82" s="2">
        <f t="shared" si="4"/>
        <v>17</v>
      </c>
      <c r="E82" s="10">
        <f t="shared" si="5"/>
        <v>5.2713178294573641E-3</v>
      </c>
    </row>
    <row r="83" spans="1:5" x14ac:dyDescent="0.2">
      <c r="A83" t="s">
        <v>63</v>
      </c>
      <c r="B83" t="s">
        <v>48</v>
      </c>
      <c r="C83" t="s">
        <v>178</v>
      </c>
      <c r="D83" s="2">
        <f t="shared" si="4"/>
        <v>7</v>
      </c>
      <c r="E83" s="10">
        <f t="shared" si="5"/>
        <v>2.1705426356589145E-3</v>
      </c>
    </row>
    <row r="84" spans="1:5" x14ac:dyDescent="0.2">
      <c r="A84" t="s">
        <v>63</v>
      </c>
      <c r="B84" t="s">
        <v>48</v>
      </c>
      <c r="C84" t="s">
        <v>180</v>
      </c>
      <c r="D84" s="2">
        <f t="shared" si="4"/>
        <v>27</v>
      </c>
      <c r="E84" s="10">
        <f t="shared" si="5"/>
        <v>8.3720930232558145E-3</v>
      </c>
    </row>
    <row r="85" spans="1:5" x14ac:dyDescent="0.2">
      <c r="A85" t="s">
        <v>63</v>
      </c>
      <c r="B85" t="s">
        <v>41</v>
      </c>
      <c r="C85" t="s">
        <v>188</v>
      </c>
      <c r="D85" s="2">
        <f t="shared" si="4"/>
        <v>14</v>
      </c>
      <c r="E85" s="10">
        <f t="shared" si="5"/>
        <v>4.3410852713178291E-3</v>
      </c>
    </row>
    <row r="86" spans="1:5" x14ac:dyDescent="0.2">
      <c r="A86" t="s">
        <v>63</v>
      </c>
      <c r="B86" t="s">
        <v>41</v>
      </c>
      <c r="C86" t="s">
        <v>190</v>
      </c>
      <c r="D86" s="2">
        <f t="shared" si="4"/>
        <v>14</v>
      </c>
      <c r="E86" s="10">
        <f t="shared" si="5"/>
        <v>4.3410852713178291E-3</v>
      </c>
    </row>
    <row r="87" spans="1:5" x14ac:dyDescent="0.2">
      <c r="A87" s="2" t="s">
        <v>106</v>
      </c>
      <c r="B87" t="s">
        <v>613</v>
      </c>
      <c r="C87" t="s">
        <v>104</v>
      </c>
      <c r="D87" s="2">
        <f t="shared" si="4"/>
        <v>29</v>
      </c>
      <c r="E87" s="10">
        <f t="shared" si="5"/>
        <v>8.9922480620155034E-3</v>
      </c>
    </row>
    <row r="88" spans="1:5" x14ac:dyDescent="0.2">
      <c r="A88" s="2" t="s">
        <v>106</v>
      </c>
      <c r="B88" t="s">
        <v>83</v>
      </c>
      <c r="C88" t="s">
        <v>605</v>
      </c>
      <c r="D88" s="2">
        <f t="shared" si="4"/>
        <v>13</v>
      </c>
      <c r="E88" s="10">
        <f t="shared" si="5"/>
        <v>4.0310077519379846E-3</v>
      </c>
    </row>
    <row r="89" spans="1:5" x14ac:dyDescent="0.2">
      <c r="A89" s="2" t="s">
        <v>106</v>
      </c>
      <c r="B89" s="14" t="s">
        <v>83</v>
      </c>
      <c r="C89" t="s">
        <v>281</v>
      </c>
      <c r="D89" s="2">
        <f t="shared" si="4"/>
        <v>20</v>
      </c>
      <c r="E89" s="10">
        <f t="shared" si="5"/>
        <v>6.2015503875968991E-3</v>
      </c>
    </row>
    <row r="90" spans="1:5" x14ac:dyDescent="0.2">
      <c r="A90" t="s">
        <v>63</v>
      </c>
      <c r="B90" t="s">
        <v>83</v>
      </c>
      <c r="C90" t="s">
        <v>187</v>
      </c>
      <c r="D90" s="2">
        <f t="shared" si="4"/>
        <v>13</v>
      </c>
      <c r="E90" s="10">
        <f t="shared" si="5"/>
        <v>4.0310077519379846E-3</v>
      </c>
    </row>
    <row r="91" spans="1:5" x14ac:dyDescent="0.2">
      <c r="A91" t="s">
        <v>59</v>
      </c>
      <c r="B91" s="24" t="s">
        <v>290</v>
      </c>
      <c r="C91" t="s">
        <v>291</v>
      </c>
      <c r="D91" s="2">
        <f t="shared" si="4"/>
        <v>18</v>
      </c>
      <c r="E91" s="10">
        <f t="shared" si="5"/>
        <v>5.5813953488372094E-3</v>
      </c>
    </row>
    <row r="92" spans="1:5" x14ac:dyDescent="0.2">
      <c r="A92" t="s">
        <v>59</v>
      </c>
      <c r="B92" s="24" t="s">
        <v>290</v>
      </c>
      <c r="C92" t="s">
        <v>622</v>
      </c>
      <c r="D92" s="2">
        <f t="shared" si="4"/>
        <v>43</v>
      </c>
      <c r="E92" s="10">
        <f t="shared" si="5"/>
        <v>1.3333333333333334E-2</v>
      </c>
    </row>
    <row r="93" spans="1:5" x14ac:dyDescent="0.2">
      <c r="A93" t="s">
        <v>63</v>
      </c>
      <c r="B93" s="14" t="s">
        <v>310</v>
      </c>
      <c r="C93" t="s">
        <v>311</v>
      </c>
      <c r="D93" s="2">
        <f t="shared" si="4"/>
        <v>6</v>
      </c>
      <c r="E93" s="10">
        <f t="shared" si="5"/>
        <v>1.8604651162790699E-3</v>
      </c>
    </row>
    <row r="94" spans="1:5" x14ac:dyDescent="0.2">
      <c r="A94" t="s">
        <v>58</v>
      </c>
      <c r="B94" t="s">
        <v>56</v>
      </c>
      <c r="C94" t="s">
        <v>113</v>
      </c>
      <c r="D94" s="2">
        <f t="shared" si="4"/>
        <v>17</v>
      </c>
      <c r="E94" s="10">
        <f t="shared" si="5"/>
        <v>5.2713178294573641E-3</v>
      </c>
    </row>
    <row r="95" spans="1:5" x14ac:dyDescent="0.2">
      <c r="A95" t="s">
        <v>58</v>
      </c>
      <c r="B95" t="s">
        <v>56</v>
      </c>
      <c r="C95" t="s">
        <v>114</v>
      </c>
      <c r="D95" s="2">
        <f t="shared" si="4"/>
        <v>34</v>
      </c>
      <c r="E95" s="10">
        <f t="shared" si="5"/>
        <v>1.0542635658914728E-2</v>
      </c>
    </row>
    <row r="96" spans="1:5" x14ac:dyDescent="0.2">
      <c r="A96" t="s">
        <v>58</v>
      </c>
      <c r="B96" t="s">
        <v>56</v>
      </c>
      <c r="C96" t="s">
        <v>619</v>
      </c>
      <c r="D96" s="2">
        <f t="shared" si="4"/>
        <v>10</v>
      </c>
      <c r="E96" s="10">
        <f t="shared" si="5"/>
        <v>3.1007751937984496E-3</v>
      </c>
    </row>
    <row r="97" spans="1:5" x14ac:dyDescent="0.2">
      <c r="A97" t="s">
        <v>58</v>
      </c>
      <c r="B97" t="s">
        <v>56</v>
      </c>
      <c r="C97" t="s">
        <v>129</v>
      </c>
      <c r="D97" s="2">
        <f t="shared" si="4"/>
        <v>20</v>
      </c>
      <c r="E97" s="10">
        <f t="shared" si="5"/>
        <v>6.2015503875968991E-3</v>
      </c>
    </row>
    <row r="98" spans="1:5" x14ac:dyDescent="0.2">
      <c r="A98" t="s">
        <v>58</v>
      </c>
      <c r="B98" t="s">
        <v>56</v>
      </c>
      <c r="C98" t="s">
        <v>130</v>
      </c>
      <c r="D98" s="2">
        <f t="shared" ref="D98:D129" si="6">LEN(C98) - LEN(SUBSTITUTE(C98," ",""))+1</f>
        <v>14</v>
      </c>
      <c r="E98" s="10">
        <f t="shared" ref="E98:E129" si="7">D98/3225</f>
        <v>4.3410852713178291E-3</v>
      </c>
    </row>
    <row r="99" spans="1:5" x14ac:dyDescent="0.2">
      <c r="A99" t="s">
        <v>59</v>
      </c>
      <c r="B99" t="s">
        <v>56</v>
      </c>
      <c r="C99" t="s">
        <v>286</v>
      </c>
      <c r="D99" s="2">
        <f t="shared" si="6"/>
        <v>30</v>
      </c>
      <c r="E99" s="10">
        <f t="shared" si="7"/>
        <v>9.3023255813953487E-3</v>
      </c>
    </row>
    <row r="100" spans="1:5" x14ac:dyDescent="0.2">
      <c r="A100" t="s">
        <v>59</v>
      </c>
      <c r="B100" s="2" t="s">
        <v>56</v>
      </c>
      <c r="C100" t="s">
        <v>620</v>
      </c>
      <c r="D100" s="2">
        <f t="shared" si="6"/>
        <v>46</v>
      </c>
      <c r="E100" s="10">
        <f t="shared" si="7"/>
        <v>1.4263565891472868E-2</v>
      </c>
    </row>
    <row r="101" spans="1:5" x14ac:dyDescent="0.2">
      <c r="A101" t="s">
        <v>59</v>
      </c>
      <c r="B101" s="2" t="s">
        <v>552</v>
      </c>
      <c r="C101" t="s">
        <v>288</v>
      </c>
      <c r="D101" s="2">
        <f t="shared" si="6"/>
        <v>24</v>
      </c>
      <c r="E101" s="10">
        <f t="shared" si="7"/>
        <v>7.4418604651162795E-3</v>
      </c>
    </row>
    <row r="102" spans="1:5" x14ac:dyDescent="0.2">
      <c r="A102" t="s">
        <v>61</v>
      </c>
      <c r="B102" t="s">
        <v>56</v>
      </c>
      <c r="C102" t="s">
        <v>154</v>
      </c>
      <c r="D102" s="2">
        <f t="shared" si="6"/>
        <v>12</v>
      </c>
      <c r="E102" s="10">
        <f t="shared" si="7"/>
        <v>3.7209302325581397E-3</v>
      </c>
    </row>
    <row r="103" spans="1:5" x14ac:dyDescent="0.2">
      <c r="A103" s="2" t="s">
        <v>106</v>
      </c>
      <c r="B103" t="s">
        <v>89</v>
      </c>
      <c r="C103" t="s">
        <v>610</v>
      </c>
      <c r="D103" s="2">
        <f t="shared" si="6"/>
        <v>10</v>
      </c>
      <c r="E103" s="10">
        <f t="shared" si="7"/>
        <v>3.1007751937984496E-3</v>
      </c>
    </row>
    <row r="104" spans="1:5" x14ac:dyDescent="0.2">
      <c r="A104" t="s">
        <v>58</v>
      </c>
      <c r="B104" t="s">
        <v>89</v>
      </c>
      <c r="C104" t="s">
        <v>115</v>
      </c>
      <c r="D104" s="2">
        <f t="shared" si="6"/>
        <v>52</v>
      </c>
      <c r="E104" s="10">
        <f t="shared" si="7"/>
        <v>1.6124031007751938E-2</v>
      </c>
    </row>
    <row r="105" spans="1:5" x14ac:dyDescent="0.2">
      <c r="A105" t="s">
        <v>58</v>
      </c>
      <c r="B105" t="s">
        <v>89</v>
      </c>
      <c r="C105" t="s">
        <v>118</v>
      </c>
      <c r="D105" s="2">
        <f t="shared" si="6"/>
        <v>28</v>
      </c>
      <c r="E105" s="10">
        <f t="shared" si="7"/>
        <v>8.6821705426356581E-3</v>
      </c>
    </row>
    <row r="106" spans="1:5" x14ac:dyDescent="0.2">
      <c r="A106" t="s">
        <v>59</v>
      </c>
      <c r="B106" t="s">
        <v>89</v>
      </c>
      <c r="C106" t="s">
        <v>287</v>
      </c>
      <c r="D106" s="2">
        <f t="shared" si="6"/>
        <v>20</v>
      </c>
      <c r="E106" s="10">
        <f t="shared" si="7"/>
        <v>6.2015503875968991E-3</v>
      </c>
    </row>
    <row r="107" spans="1:5" x14ac:dyDescent="0.2">
      <c r="A107" t="s">
        <v>60</v>
      </c>
      <c r="B107" t="s">
        <v>89</v>
      </c>
      <c r="C107" t="s">
        <v>148</v>
      </c>
      <c r="D107" s="2">
        <f t="shared" si="6"/>
        <v>16</v>
      </c>
      <c r="E107" s="10">
        <f t="shared" si="7"/>
        <v>4.9612403100775197E-3</v>
      </c>
    </row>
    <row r="108" spans="1:5" x14ac:dyDescent="0.2">
      <c r="A108" t="s">
        <v>61</v>
      </c>
      <c r="B108" s="20" t="s">
        <v>89</v>
      </c>
      <c r="C108" t="s">
        <v>626</v>
      </c>
      <c r="D108" s="2">
        <f t="shared" si="6"/>
        <v>14</v>
      </c>
      <c r="E108" s="10">
        <f t="shared" si="7"/>
        <v>4.3410852713178291E-3</v>
      </c>
    </row>
    <row r="109" spans="1:5" x14ac:dyDescent="0.2">
      <c r="A109" t="s">
        <v>61</v>
      </c>
      <c r="B109" s="5" t="s">
        <v>71</v>
      </c>
      <c r="C109" t="s">
        <v>164</v>
      </c>
      <c r="D109" s="2">
        <f t="shared" si="6"/>
        <v>18</v>
      </c>
      <c r="E109" s="10">
        <f t="shared" si="7"/>
        <v>5.5813953488372094E-3</v>
      </c>
    </row>
    <row r="110" spans="1:5" x14ac:dyDescent="0.2">
      <c r="A110" t="s">
        <v>62</v>
      </c>
      <c r="B110" t="s">
        <v>89</v>
      </c>
      <c r="C110" t="s">
        <v>168</v>
      </c>
      <c r="D110" s="2">
        <f t="shared" si="6"/>
        <v>18</v>
      </c>
      <c r="E110" s="10">
        <f t="shared" si="7"/>
        <v>5.5813953488372094E-3</v>
      </c>
    </row>
    <row r="111" spans="1:5" x14ac:dyDescent="0.2">
      <c r="A111" t="s">
        <v>62</v>
      </c>
      <c r="B111" t="s">
        <v>89</v>
      </c>
      <c r="C111" t="s">
        <v>171</v>
      </c>
      <c r="D111" s="2">
        <f t="shared" si="6"/>
        <v>13</v>
      </c>
      <c r="E111" s="10">
        <f t="shared" si="7"/>
        <v>4.0310077519379846E-3</v>
      </c>
    </row>
    <row r="112" spans="1:5" x14ac:dyDescent="0.2">
      <c r="A112" t="s">
        <v>63</v>
      </c>
      <c r="B112" t="s">
        <v>71</v>
      </c>
      <c r="C112" t="s">
        <v>181</v>
      </c>
      <c r="D112" s="2">
        <f t="shared" si="6"/>
        <v>13</v>
      </c>
      <c r="E112" s="10">
        <f t="shared" si="7"/>
        <v>4.0310077519379846E-3</v>
      </c>
    </row>
    <row r="113" spans="1:6" x14ac:dyDescent="0.2">
      <c r="A113" t="s">
        <v>63</v>
      </c>
      <c r="B113" t="s">
        <v>71</v>
      </c>
      <c r="C113" t="s">
        <v>195</v>
      </c>
      <c r="D113" s="2">
        <f t="shared" si="6"/>
        <v>18</v>
      </c>
      <c r="E113" s="10">
        <f t="shared" si="7"/>
        <v>5.5813953488372094E-3</v>
      </c>
    </row>
    <row r="114" spans="1:6" x14ac:dyDescent="0.2">
      <c r="A114" s="2" t="s">
        <v>106</v>
      </c>
      <c r="B114" t="s">
        <v>31</v>
      </c>
      <c r="C114" t="s">
        <v>90</v>
      </c>
      <c r="D114" s="2">
        <f t="shared" si="6"/>
        <v>18</v>
      </c>
      <c r="E114" s="10">
        <f t="shared" si="7"/>
        <v>5.5813953488372094E-3</v>
      </c>
      <c r="F114" s="13"/>
    </row>
    <row r="115" spans="1:6" x14ac:dyDescent="0.2">
      <c r="A115" s="2" t="s">
        <v>106</v>
      </c>
      <c r="B115" t="s">
        <v>31</v>
      </c>
      <c r="C115" t="s">
        <v>282</v>
      </c>
      <c r="D115" s="2">
        <f t="shared" si="6"/>
        <v>18</v>
      </c>
      <c r="E115" s="10">
        <f t="shared" si="7"/>
        <v>5.5813953488372094E-3</v>
      </c>
    </row>
    <row r="116" spans="1:6" x14ac:dyDescent="0.2">
      <c r="A116" t="s">
        <v>59</v>
      </c>
      <c r="B116" s="2" t="s">
        <v>31</v>
      </c>
      <c r="C116" t="s">
        <v>622</v>
      </c>
      <c r="D116" s="2">
        <f t="shared" si="6"/>
        <v>43</v>
      </c>
      <c r="E116" s="10">
        <f t="shared" si="7"/>
        <v>1.3333333333333334E-2</v>
      </c>
    </row>
    <row r="117" spans="1:6" x14ac:dyDescent="0.2">
      <c r="A117" t="s">
        <v>60</v>
      </c>
      <c r="B117" t="s">
        <v>31</v>
      </c>
      <c r="C117" t="s">
        <v>145</v>
      </c>
      <c r="D117" s="2">
        <f t="shared" si="6"/>
        <v>21</v>
      </c>
      <c r="E117" s="10">
        <f t="shared" si="7"/>
        <v>6.5116279069767444E-3</v>
      </c>
    </row>
    <row r="118" spans="1:6" x14ac:dyDescent="0.2">
      <c r="A118" t="s">
        <v>63</v>
      </c>
      <c r="B118" t="s">
        <v>31</v>
      </c>
      <c r="C118" t="s">
        <v>189</v>
      </c>
      <c r="D118" s="2">
        <f t="shared" si="6"/>
        <v>13</v>
      </c>
      <c r="E118" s="10">
        <f t="shared" si="7"/>
        <v>4.0310077519379846E-3</v>
      </c>
    </row>
    <row r="119" spans="1:6" x14ac:dyDescent="0.2">
      <c r="A119" t="s">
        <v>62</v>
      </c>
      <c r="B119" s="4" t="s">
        <v>628</v>
      </c>
      <c r="C119" t="s">
        <v>167</v>
      </c>
      <c r="D119" s="2">
        <f t="shared" si="6"/>
        <v>14</v>
      </c>
      <c r="E119" s="10">
        <f t="shared" si="7"/>
        <v>4.3410852713178291E-3</v>
      </c>
    </row>
    <row r="120" spans="1:6" x14ac:dyDescent="0.2">
      <c r="A120" t="s">
        <v>58</v>
      </c>
      <c r="B120" t="s">
        <v>599</v>
      </c>
      <c r="C120" t="s">
        <v>118</v>
      </c>
      <c r="D120" s="2">
        <f t="shared" si="6"/>
        <v>28</v>
      </c>
      <c r="E120" s="10">
        <f t="shared" si="7"/>
        <v>8.6821705426356581E-3</v>
      </c>
    </row>
    <row r="121" spans="1:6" x14ac:dyDescent="0.2">
      <c r="A121" t="s">
        <v>59</v>
      </c>
      <c r="B121" s="24" t="s">
        <v>599</v>
      </c>
      <c r="C121" t="s">
        <v>139</v>
      </c>
      <c r="D121" s="2">
        <f t="shared" si="6"/>
        <v>57</v>
      </c>
      <c r="E121" s="10">
        <f t="shared" si="7"/>
        <v>1.7674418604651163E-2</v>
      </c>
    </row>
    <row r="122" spans="1:6" x14ac:dyDescent="0.2">
      <c r="A122" s="2" t="s">
        <v>106</v>
      </c>
      <c r="B122" t="s">
        <v>36</v>
      </c>
      <c r="C122" t="s">
        <v>282</v>
      </c>
      <c r="D122" s="2">
        <f t="shared" si="6"/>
        <v>18</v>
      </c>
      <c r="E122" s="10">
        <f t="shared" si="7"/>
        <v>5.5813953488372094E-3</v>
      </c>
    </row>
    <row r="123" spans="1:6" x14ac:dyDescent="0.2">
      <c r="A123" t="s">
        <v>59</v>
      </c>
      <c r="B123" t="s">
        <v>36</v>
      </c>
      <c r="C123" t="s">
        <v>142</v>
      </c>
      <c r="D123" s="2">
        <f t="shared" si="6"/>
        <v>17</v>
      </c>
      <c r="E123" s="10">
        <f t="shared" si="7"/>
        <v>5.2713178294573641E-3</v>
      </c>
    </row>
    <row r="124" spans="1:6" x14ac:dyDescent="0.2">
      <c r="A124" t="s">
        <v>60</v>
      </c>
      <c r="B124" t="s">
        <v>36</v>
      </c>
      <c r="C124" t="s">
        <v>150</v>
      </c>
      <c r="D124" s="2">
        <f t="shared" si="6"/>
        <v>43</v>
      </c>
      <c r="E124" s="10">
        <f t="shared" si="7"/>
        <v>1.3333333333333334E-2</v>
      </c>
    </row>
    <row r="125" spans="1:6" x14ac:dyDescent="0.2">
      <c r="A125" t="s">
        <v>61</v>
      </c>
      <c r="B125" s="5" t="s">
        <v>75</v>
      </c>
      <c r="C125" t="s">
        <v>157</v>
      </c>
      <c r="D125" s="2">
        <f t="shared" si="6"/>
        <v>10</v>
      </c>
      <c r="E125" s="10">
        <f t="shared" si="7"/>
        <v>3.1007751937984496E-3</v>
      </c>
    </row>
    <row r="126" spans="1:6" x14ac:dyDescent="0.2">
      <c r="A126" t="s">
        <v>61</v>
      </c>
      <c r="B126" t="s">
        <v>75</v>
      </c>
      <c r="C126" t="s">
        <v>163</v>
      </c>
      <c r="D126" s="2">
        <f t="shared" si="6"/>
        <v>5</v>
      </c>
      <c r="E126" s="10">
        <f t="shared" si="7"/>
        <v>1.5503875968992248E-3</v>
      </c>
    </row>
    <row r="127" spans="1:6" x14ac:dyDescent="0.2">
      <c r="A127" t="s">
        <v>62</v>
      </c>
      <c r="B127" t="s">
        <v>75</v>
      </c>
      <c r="C127" t="s">
        <v>309</v>
      </c>
      <c r="D127" s="2">
        <f t="shared" si="6"/>
        <v>18</v>
      </c>
      <c r="E127" s="10">
        <f t="shared" si="7"/>
        <v>5.5813953488372094E-3</v>
      </c>
    </row>
    <row r="128" spans="1:6" x14ac:dyDescent="0.2">
      <c r="A128" t="s">
        <v>61</v>
      </c>
      <c r="B128" s="5" t="s">
        <v>624</v>
      </c>
      <c r="C128" t="s">
        <v>299</v>
      </c>
      <c r="D128" s="2">
        <f t="shared" si="6"/>
        <v>21</v>
      </c>
      <c r="E128" s="10">
        <f t="shared" si="7"/>
        <v>6.5116279069767444E-3</v>
      </c>
    </row>
    <row r="129" spans="1:6" x14ac:dyDescent="0.2">
      <c r="A129" s="2" t="s">
        <v>106</v>
      </c>
      <c r="B129" s="14" t="s">
        <v>357</v>
      </c>
      <c r="C129" t="s">
        <v>282</v>
      </c>
      <c r="D129" s="2">
        <f t="shared" si="6"/>
        <v>18</v>
      </c>
      <c r="E129" s="10">
        <f t="shared" si="7"/>
        <v>5.5813953488372094E-3</v>
      </c>
    </row>
    <row r="130" spans="1:6" x14ac:dyDescent="0.2">
      <c r="A130" s="2" t="s">
        <v>106</v>
      </c>
      <c r="B130" t="s">
        <v>357</v>
      </c>
      <c r="C130" t="s">
        <v>97</v>
      </c>
      <c r="D130" s="2">
        <f t="shared" ref="D130:D161" si="8">LEN(C130) - LEN(SUBSTITUTE(C130," ",""))+1</f>
        <v>17</v>
      </c>
      <c r="E130" s="10">
        <f t="shared" ref="E130:E161" si="9">D130/3225</f>
        <v>5.2713178294573641E-3</v>
      </c>
    </row>
    <row r="131" spans="1:6" x14ac:dyDescent="0.2">
      <c r="A131" t="s">
        <v>61</v>
      </c>
      <c r="B131" s="18" t="s">
        <v>47</v>
      </c>
      <c r="C131" t="s">
        <v>163</v>
      </c>
      <c r="D131" s="2">
        <f t="shared" si="8"/>
        <v>5</v>
      </c>
      <c r="E131" s="10">
        <f t="shared" si="9"/>
        <v>1.5503875968992248E-3</v>
      </c>
    </row>
    <row r="132" spans="1:6" x14ac:dyDescent="0.2">
      <c r="A132" s="2" t="s">
        <v>106</v>
      </c>
      <c r="B132" t="s">
        <v>608</v>
      </c>
      <c r="C132" t="s">
        <v>609</v>
      </c>
      <c r="D132" s="2">
        <f t="shared" si="8"/>
        <v>15</v>
      </c>
      <c r="E132" s="10">
        <f t="shared" si="9"/>
        <v>4.6511627906976744E-3</v>
      </c>
    </row>
    <row r="133" spans="1:6" x14ac:dyDescent="0.2">
      <c r="A133" s="2" t="s">
        <v>106</v>
      </c>
      <c r="B133" t="s">
        <v>612</v>
      </c>
      <c r="C133" t="s">
        <v>100</v>
      </c>
      <c r="D133" s="2">
        <f t="shared" si="8"/>
        <v>20</v>
      </c>
      <c r="E133" s="10">
        <f t="shared" si="9"/>
        <v>6.2015503875968991E-3</v>
      </c>
    </row>
    <row r="134" spans="1:6" x14ac:dyDescent="0.2">
      <c r="A134" t="s">
        <v>63</v>
      </c>
      <c r="B134" t="s">
        <v>84</v>
      </c>
      <c r="C134" t="s">
        <v>193</v>
      </c>
      <c r="D134" s="2">
        <f t="shared" si="8"/>
        <v>27</v>
      </c>
      <c r="E134" s="10">
        <f t="shared" si="9"/>
        <v>8.3720930232558145E-3</v>
      </c>
    </row>
    <row r="135" spans="1:6" x14ac:dyDescent="0.2">
      <c r="A135" t="s">
        <v>60</v>
      </c>
      <c r="B135" s="18" t="s">
        <v>40</v>
      </c>
      <c r="C135" t="s">
        <v>145</v>
      </c>
      <c r="D135" s="2">
        <f t="shared" si="8"/>
        <v>21</v>
      </c>
      <c r="E135" s="10">
        <f t="shared" si="9"/>
        <v>6.5116279069767444E-3</v>
      </c>
    </row>
    <row r="136" spans="1:6" x14ac:dyDescent="0.2">
      <c r="A136" t="s">
        <v>60</v>
      </c>
      <c r="B136" s="17" t="s">
        <v>294</v>
      </c>
      <c r="C136" t="s">
        <v>292</v>
      </c>
      <c r="D136" s="2">
        <f t="shared" si="8"/>
        <v>18</v>
      </c>
      <c r="E136" s="10">
        <f t="shared" si="9"/>
        <v>5.5813953488372094E-3</v>
      </c>
      <c r="F136" s="13" t="s">
        <v>293</v>
      </c>
    </row>
    <row r="137" spans="1:6" x14ac:dyDescent="0.2">
      <c r="A137" t="s">
        <v>60</v>
      </c>
      <c r="B137" t="s">
        <v>623</v>
      </c>
      <c r="C137" t="s">
        <v>145</v>
      </c>
      <c r="D137" s="2">
        <f t="shared" si="8"/>
        <v>21</v>
      </c>
      <c r="E137" s="10">
        <f t="shared" si="9"/>
        <v>6.5116279069767444E-3</v>
      </c>
    </row>
    <row r="138" spans="1:6" x14ac:dyDescent="0.2">
      <c r="A138" t="s">
        <v>63</v>
      </c>
      <c r="B138" t="s">
        <v>37</v>
      </c>
      <c r="C138" t="s">
        <v>173</v>
      </c>
      <c r="D138" s="2">
        <f t="shared" si="8"/>
        <v>26</v>
      </c>
      <c r="E138" s="10">
        <f t="shared" si="9"/>
        <v>8.0620155038759692E-3</v>
      </c>
    </row>
    <row r="139" spans="1:6" x14ac:dyDescent="0.2">
      <c r="A139" t="s">
        <v>63</v>
      </c>
      <c r="B139" t="s">
        <v>37</v>
      </c>
      <c r="C139" t="s">
        <v>312</v>
      </c>
      <c r="D139" s="2">
        <f t="shared" si="8"/>
        <v>18</v>
      </c>
      <c r="E139" s="10">
        <f t="shared" si="9"/>
        <v>5.5813953488372094E-3</v>
      </c>
    </row>
    <row r="140" spans="1:6" x14ac:dyDescent="0.2">
      <c r="A140" t="s">
        <v>63</v>
      </c>
      <c r="B140" t="s">
        <v>37</v>
      </c>
      <c r="C140" t="s">
        <v>197</v>
      </c>
      <c r="D140" s="2">
        <f t="shared" si="8"/>
        <v>22</v>
      </c>
      <c r="E140" s="10">
        <f t="shared" si="9"/>
        <v>6.8217054263565889E-3</v>
      </c>
    </row>
    <row r="141" spans="1:6" x14ac:dyDescent="0.2">
      <c r="A141" t="s">
        <v>63</v>
      </c>
      <c r="B141" t="s">
        <v>37</v>
      </c>
      <c r="C141" t="s">
        <v>201</v>
      </c>
      <c r="D141" s="2">
        <f t="shared" si="8"/>
        <v>19</v>
      </c>
      <c r="E141" s="10">
        <f t="shared" si="9"/>
        <v>5.8914728682170538E-3</v>
      </c>
    </row>
    <row r="142" spans="1:6" x14ac:dyDescent="0.2">
      <c r="A142" t="s">
        <v>59</v>
      </c>
      <c r="B142" s="2" t="s">
        <v>302</v>
      </c>
      <c r="C142" t="s">
        <v>287</v>
      </c>
      <c r="D142" s="2">
        <f t="shared" si="8"/>
        <v>20</v>
      </c>
      <c r="E142" s="10">
        <f t="shared" si="9"/>
        <v>6.2015503875968991E-3</v>
      </c>
    </row>
    <row r="143" spans="1:6" x14ac:dyDescent="0.2">
      <c r="A143" t="s">
        <v>61</v>
      </c>
      <c r="B143" s="20" t="s">
        <v>302</v>
      </c>
      <c r="C143" t="s">
        <v>303</v>
      </c>
      <c r="D143" s="2">
        <f t="shared" si="8"/>
        <v>6</v>
      </c>
      <c r="E143" s="10">
        <f t="shared" si="9"/>
        <v>1.8604651162790699E-3</v>
      </c>
    </row>
    <row r="144" spans="1:6" x14ac:dyDescent="0.2">
      <c r="A144" t="s">
        <v>61</v>
      </c>
      <c r="B144" s="5" t="s">
        <v>302</v>
      </c>
      <c r="C144" t="s">
        <v>626</v>
      </c>
      <c r="D144" s="2">
        <f t="shared" si="8"/>
        <v>14</v>
      </c>
      <c r="E144" s="10">
        <f t="shared" si="9"/>
        <v>4.3410852713178291E-3</v>
      </c>
    </row>
    <row r="145" spans="1:5" x14ac:dyDescent="0.2">
      <c r="A145" t="s">
        <v>61</v>
      </c>
      <c r="B145" s="5" t="s">
        <v>625</v>
      </c>
      <c r="C145" t="s">
        <v>299</v>
      </c>
      <c r="D145" s="2">
        <f t="shared" si="8"/>
        <v>21</v>
      </c>
      <c r="E145" s="10">
        <f t="shared" si="9"/>
        <v>6.5116279069767444E-3</v>
      </c>
    </row>
    <row r="146" spans="1:5" x14ac:dyDescent="0.2">
      <c r="A146" t="s">
        <v>58</v>
      </c>
      <c r="B146" t="s">
        <v>651</v>
      </c>
      <c r="C146" t="s">
        <v>133</v>
      </c>
      <c r="D146" s="2">
        <f t="shared" si="8"/>
        <v>13</v>
      </c>
      <c r="E146" s="10">
        <f t="shared" si="9"/>
        <v>4.0310077519379846E-3</v>
      </c>
    </row>
    <row r="147" spans="1:5" x14ac:dyDescent="0.2">
      <c r="A147" t="s">
        <v>58</v>
      </c>
      <c r="B147" t="s">
        <v>131</v>
      </c>
      <c r="C147" t="s">
        <v>132</v>
      </c>
      <c r="D147" s="2">
        <f t="shared" si="8"/>
        <v>7</v>
      </c>
      <c r="E147" s="10">
        <f t="shared" si="9"/>
        <v>2.1705426356589145E-3</v>
      </c>
    </row>
    <row r="148" spans="1:5" x14ac:dyDescent="0.2">
      <c r="A148" t="s">
        <v>58</v>
      </c>
      <c r="B148" t="s">
        <v>33</v>
      </c>
      <c r="C148" t="s">
        <v>119</v>
      </c>
      <c r="D148" s="2">
        <f t="shared" si="8"/>
        <v>10</v>
      </c>
      <c r="E148" s="10">
        <f t="shared" si="9"/>
        <v>3.1007751937984496E-3</v>
      </c>
    </row>
    <row r="149" spans="1:5" x14ac:dyDescent="0.2">
      <c r="A149" t="s">
        <v>58</v>
      </c>
      <c r="B149" t="s">
        <v>33</v>
      </c>
      <c r="C149" t="s">
        <v>120</v>
      </c>
      <c r="D149" s="2">
        <f t="shared" si="8"/>
        <v>16</v>
      </c>
      <c r="E149" s="10">
        <f t="shared" si="9"/>
        <v>4.9612403100775197E-3</v>
      </c>
    </row>
    <row r="150" spans="1:5" x14ac:dyDescent="0.2">
      <c r="A150" t="s">
        <v>61</v>
      </c>
      <c r="B150" t="s">
        <v>151</v>
      </c>
      <c r="C150" t="s">
        <v>152</v>
      </c>
      <c r="D150" s="2">
        <f t="shared" si="8"/>
        <v>13</v>
      </c>
      <c r="E150" s="10">
        <f t="shared" si="9"/>
        <v>4.0310077519379846E-3</v>
      </c>
    </row>
    <row r="151" spans="1:5" x14ac:dyDescent="0.2">
      <c r="A151" t="s">
        <v>63</v>
      </c>
      <c r="B151" t="s">
        <v>35</v>
      </c>
      <c r="C151" t="s">
        <v>312</v>
      </c>
      <c r="D151" s="2">
        <f t="shared" si="8"/>
        <v>18</v>
      </c>
      <c r="E151" s="10">
        <f t="shared" si="9"/>
        <v>5.5813953488372094E-3</v>
      </c>
    </row>
    <row r="152" spans="1:5" x14ac:dyDescent="0.2">
      <c r="A152" t="s">
        <v>63</v>
      </c>
      <c r="B152" t="s">
        <v>35</v>
      </c>
      <c r="C152" t="s">
        <v>174</v>
      </c>
      <c r="D152" s="2">
        <f t="shared" si="8"/>
        <v>18</v>
      </c>
      <c r="E152" s="10">
        <f t="shared" si="9"/>
        <v>5.5813953488372094E-3</v>
      </c>
    </row>
    <row r="153" spans="1:5" x14ac:dyDescent="0.2">
      <c r="A153" t="s">
        <v>63</v>
      </c>
      <c r="B153" t="s">
        <v>35</v>
      </c>
      <c r="C153" t="s">
        <v>196</v>
      </c>
      <c r="D153" s="2">
        <f t="shared" si="8"/>
        <v>14</v>
      </c>
      <c r="E153" s="10">
        <f t="shared" si="9"/>
        <v>4.3410852713178291E-3</v>
      </c>
    </row>
    <row r="154" spans="1:5" x14ac:dyDescent="0.2">
      <c r="A154" t="s">
        <v>63</v>
      </c>
      <c r="B154" t="s">
        <v>35</v>
      </c>
      <c r="C154" t="s">
        <v>201</v>
      </c>
      <c r="D154" s="2">
        <f t="shared" si="8"/>
        <v>19</v>
      </c>
      <c r="E154" s="10">
        <f t="shared" si="9"/>
        <v>5.8914728682170538E-3</v>
      </c>
    </row>
    <row r="155" spans="1:5" x14ac:dyDescent="0.2">
      <c r="A155" t="s">
        <v>63</v>
      </c>
      <c r="B155" t="s">
        <v>198</v>
      </c>
      <c r="C155" t="s">
        <v>199</v>
      </c>
      <c r="D155" s="2">
        <f t="shared" si="8"/>
        <v>42</v>
      </c>
      <c r="E155" s="10">
        <f t="shared" si="9"/>
        <v>1.3023255813953489E-2</v>
      </c>
    </row>
    <row r="156" spans="1:5" x14ac:dyDescent="0.2">
      <c r="A156" t="s">
        <v>61</v>
      </c>
      <c r="B156" t="s">
        <v>158</v>
      </c>
      <c r="C156" t="s">
        <v>159</v>
      </c>
      <c r="D156" s="2">
        <f t="shared" si="8"/>
        <v>10</v>
      </c>
      <c r="E156" s="10">
        <f t="shared" si="9"/>
        <v>3.1007751937984496E-3</v>
      </c>
    </row>
    <row r="157" spans="1:5" x14ac:dyDescent="0.2">
      <c r="A157" t="s">
        <v>61</v>
      </c>
      <c r="B157" t="s">
        <v>158</v>
      </c>
      <c r="C157" t="s">
        <v>162</v>
      </c>
      <c r="D157" s="2">
        <f t="shared" si="8"/>
        <v>11</v>
      </c>
      <c r="E157" s="10">
        <f t="shared" si="9"/>
        <v>3.4108527131782944E-3</v>
      </c>
    </row>
    <row r="158" spans="1:5" x14ac:dyDescent="0.2">
      <c r="A158" t="s">
        <v>61</v>
      </c>
      <c r="B158" t="s">
        <v>158</v>
      </c>
      <c r="C158" t="s">
        <v>165</v>
      </c>
      <c r="D158" s="2">
        <f t="shared" si="8"/>
        <v>22</v>
      </c>
      <c r="E158" s="10">
        <f t="shared" si="9"/>
        <v>6.8217054263565889E-3</v>
      </c>
    </row>
    <row r="159" spans="1:5" x14ac:dyDescent="0.2">
      <c r="A159" s="2" t="s">
        <v>106</v>
      </c>
      <c r="B159" t="s">
        <v>27</v>
      </c>
      <c r="C159" t="s">
        <v>94</v>
      </c>
      <c r="D159" s="2">
        <f t="shared" si="8"/>
        <v>4</v>
      </c>
      <c r="E159" s="10">
        <f t="shared" si="9"/>
        <v>1.2403100775193799E-3</v>
      </c>
    </row>
    <row r="160" spans="1:5" x14ac:dyDescent="0.2">
      <c r="A160" t="s">
        <v>58</v>
      </c>
      <c r="B160" t="s">
        <v>29</v>
      </c>
      <c r="C160" t="s">
        <v>135</v>
      </c>
      <c r="D160" s="2">
        <f t="shared" si="8"/>
        <v>34</v>
      </c>
      <c r="E160" s="10">
        <f t="shared" si="9"/>
        <v>1.0542635658914728E-2</v>
      </c>
    </row>
    <row r="161" spans="1:5" x14ac:dyDescent="0.2">
      <c r="A161" t="s">
        <v>59</v>
      </c>
      <c r="B161" s="2" t="s">
        <v>140</v>
      </c>
      <c r="C161" t="s">
        <v>141</v>
      </c>
      <c r="D161" s="2">
        <f t="shared" si="8"/>
        <v>36</v>
      </c>
      <c r="E161" s="10">
        <f t="shared" si="9"/>
        <v>1.1162790697674419E-2</v>
      </c>
    </row>
    <row r="162" spans="1:5" x14ac:dyDescent="0.2">
      <c r="A162" t="s">
        <v>58</v>
      </c>
      <c r="B162" t="s">
        <v>122</v>
      </c>
      <c r="C162" t="s">
        <v>123</v>
      </c>
      <c r="D162" s="2">
        <f t="shared" ref="D162:D178" si="10">LEN(C162) - LEN(SUBSTITUTE(C162," ",""))+1</f>
        <v>23</v>
      </c>
      <c r="E162" s="10">
        <f t="shared" ref="E162:E178" si="11">D162/3225</f>
        <v>7.1317829457364342E-3</v>
      </c>
    </row>
    <row r="163" spans="1:5" x14ac:dyDescent="0.2">
      <c r="A163" t="s">
        <v>63</v>
      </c>
      <c r="B163" t="s">
        <v>175</v>
      </c>
      <c r="C163" t="s">
        <v>176</v>
      </c>
      <c r="D163" s="2">
        <f t="shared" si="10"/>
        <v>11</v>
      </c>
      <c r="E163" s="10">
        <f t="shared" si="11"/>
        <v>3.4108527131782944E-3</v>
      </c>
    </row>
    <row r="164" spans="1:5" x14ac:dyDescent="0.2">
      <c r="A164" t="s">
        <v>63</v>
      </c>
      <c r="B164" t="s">
        <v>175</v>
      </c>
      <c r="C164" t="s">
        <v>183</v>
      </c>
      <c r="D164" s="2">
        <f t="shared" si="10"/>
        <v>22</v>
      </c>
      <c r="E164" s="10">
        <f t="shared" si="11"/>
        <v>6.8217054263565889E-3</v>
      </c>
    </row>
    <row r="165" spans="1:5" x14ac:dyDescent="0.2">
      <c r="A165" t="s">
        <v>58</v>
      </c>
      <c r="B165" t="s">
        <v>155</v>
      </c>
      <c r="C165" t="s">
        <v>118</v>
      </c>
      <c r="D165" s="2">
        <f t="shared" si="10"/>
        <v>28</v>
      </c>
      <c r="E165" s="10">
        <f t="shared" si="11"/>
        <v>8.6821705426356581E-3</v>
      </c>
    </row>
    <row r="166" spans="1:5" x14ac:dyDescent="0.2">
      <c r="A166" t="s">
        <v>61</v>
      </c>
      <c r="B166" s="5" t="s">
        <v>155</v>
      </c>
      <c r="C166" t="s">
        <v>156</v>
      </c>
      <c r="D166" s="2">
        <f t="shared" si="10"/>
        <v>12</v>
      </c>
      <c r="E166" s="10">
        <f t="shared" si="11"/>
        <v>3.7209302325581397E-3</v>
      </c>
    </row>
    <row r="167" spans="1:5" x14ac:dyDescent="0.2">
      <c r="A167" t="s">
        <v>61</v>
      </c>
      <c r="B167" s="5" t="s">
        <v>155</v>
      </c>
      <c r="C167" t="s">
        <v>157</v>
      </c>
      <c r="D167" s="2">
        <f t="shared" si="10"/>
        <v>10</v>
      </c>
      <c r="E167" s="10">
        <f t="shared" si="11"/>
        <v>3.1007751937984496E-3</v>
      </c>
    </row>
    <row r="168" spans="1:5" x14ac:dyDescent="0.2">
      <c r="A168" t="s">
        <v>61</v>
      </c>
      <c r="B168" s="20" t="s">
        <v>155</v>
      </c>
      <c r="C168" t="s">
        <v>626</v>
      </c>
      <c r="D168" s="2">
        <f t="shared" si="10"/>
        <v>14</v>
      </c>
      <c r="E168" s="10">
        <f t="shared" si="11"/>
        <v>4.3410852713178291E-3</v>
      </c>
    </row>
    <row r="169" spans="1:5" x14ac:dyDescent="0.2">
      <c r="A169" t="s">
        <v>61</v>
      </c>
      <c r="B169" s="14" t="s">
        <v>155</v>
      </c>
      <c r="C169" t="s">
        <v>164</v>
      </c>
      <c r="D169" s="2">
        <f t="shared" si="10"/>
        <v>18</v>
      </c>
      <c r="E169" s="10">
        <f t="shared" si="11"/>
        <v>5.5813953488372094E-3</v>
      </c>
    </row>
    <row r="170" spans="1:5" x14ac:dyDescent="0.2">
      <c r="A170" t="s">
        <v>62</v>
      </c>
      <c r="B170" t="s">
        <v>627</v>
      </c>
      <c r="C170" t="s">
        <v>167</v>
      </c>
      <c r="D170" s="2">
        <f t="shared" si="10"/>
        <v>14</v>
      </c>
      <c r="E170" s="10">
        <f t="shared" si="11"/>
        <v>4.3410852713178291E-3</v>
      </c>
    </row>
    <row r="171" spans="1:5" x14ac:dyDescent="0.2">
      <c r="A171" t="s">
        <v>63</v>
      </c>
      <c r="B171" s="4" t="s">
        <v>155</v>
      </c>
      <c r="C171" t="s">
        <v>200</v>
      </c>
      <c r="D171" s="2">
        <f t="shared" si="10"/>
        <v>25</v>
      </c>
      <c r="E171" s="10">
        <f t="shared" si="11"/>
        <v>7.7519379844961239E-3</v>
      </c>
    </row>
    <row r="172" spans="1:5" x14ac:dyDescent="0.2">
      <c r="A172" t="s">
        <v>62</v>
      </c>
      <c r="B172" s="4" t="s">
        <v>166</v>
      </c>
      <c r="C172" t="s">
        <v>307</v>
      </c>
      <c r="D172" s="2">
        <f t="shared" si="10"/>
        <v>11</v>
      </c>
      <c r="E172" s="10">
        <f t="shared" si="11"/>
        <v>3.4108527131782944E-3</v>
      </c>
    </row>
    <row r="173" spans="1:5" x14ac:dyDescent="0.2">
      <c r="A173" s="2" t="s">
        <v>106</v>
      </c>
      <c r="B173" t="s">
        <v>26</v>
      </c>
      <c r="C173" t="s">
        <v>97</v>
      </c>
      <c r="D173" s="2">
        <f t="shared" si="10"/>
        <v>17</v>
      </c>
      <c r="E173" s="10">
        <f t="shared" si="11"/>
        <v>5.2713178294573641E-3</v>
      </c>
    </row>
    <row r="174" spans="1:5" x14ac:dyDescent="0.2">
      <c r="A174" s="2" t="s">
        <v>106</v>
      </c>
      <c r="B174" t="s">
        <v>26</v>
      </c>
      <c r="C174" t="s">
        <v>98</v>
      </c>
      <c r="D174" s="2">
        <f t="shared" si="10"/>
        <v>13</v>
      </c>
      <c r="E174" s="10">
        <f t="shared" si="11"/>
        <v>4.0310077519379846E-3</v>
      </c>
    </row>
    <row r="175" spans="1:5" x14ac:dyDescent="0.2">
      <c r="A175" t="s">
        <v>63</v>
      </c>
      <c r="B175" t="s">
        <v>26</v>
      </c>
      <c r="C175" t="s">
        <v>193</v>
      </c>
      <c r="D175" s="2">
        <f t="shared" si="10"/>
        <v>27</v>
      </c>
      <c r="E175" s="10">
        <f t="shared" si="11"/>
        <v>8.3720930232558145E-3</v>
      </c>
    </row>
    <row r="176" spans="1:5" x14ac:dyDescent="0.2">
      <c r="A176" s="2" t="s">
        <v>106</v>
      </c>
      <c r="B176" t="s">
        <v>611</v>
      </c>
      <c r="C176" t="s">
        <v>99</v>
      </c>
      <c r="D176" s="2">
        <f t="shared" si="10"/>
        <v>18</v>
      </c>
      <c r="E176" s="10">
        <f t="shared" si="11"/>
        <v>5.5813953488372094E-3</v>
      </c>
    </row>
    <row r="177" spans="1:5" x14ac:dyDescent="0.2">
      <c r="A177" t="s">
        <v>63</v>
      </c>
      <c r="B177" t="s">
        <v>629</v>
      </c>
      <c r="C177" t="s">
        <v>183</v>
      </c>
      <c r="D177" s="2">
        <f t="shared" si="10"/>
        <v>22</v>
      </c>
      <c r="E177" s="10">
        <f t="shared" si="11"/>
        <v>6.8217054263565889E-3</v>
      </c>
    </row>
    <row r="178" spans="1:5" x14ac:dyDescent="0.2">
      <c r="A178" t="s">
        <v>63</v>
      </c>
      <c r="B178" s="20" t="s">
        <v>630</v>
      </c>
      <c r="C178" t="s">
        <v>183</v>
      </c>
      <c r="D178" s="2">
        <f t="shared" si="10"/>
        <v>22</v>
      </c>
      <c r="E178" s="10">
        <f t="shared" si="11"/>
        <v>6.8217054263565889E-3</v>
      </c>
    </row>
  </sheetData>
  <autoFilter ref="A1:F178" xr:uid="{24694FBD-DF6B-A94C-999F-32CFF4B4B322}">
    <sortState xmlns:xlrd2="http://schemas.microsoft.com/office/spreadsheetml/2017/richdata2" ref="A2:F178">
      <sortCondition ref="B1:B178"/>
    </sortState>
  </autoFilter>
  <phoneticPr fontId="5"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F3A97-6AB8-3B49-911A-7A7D01C9DA3B}">
  <dimension ref="A1:F132"/>
  <sheetViews>
    <sheetView zoomScale="130" zoomScaleNormal="130" workbookViewId="0">
      <pane ySplit="1" topLeftCell="A2" activePane="bottomLeft" state="frozen"/>
      <selection pane="bottomLeft" activeCell="C10" sqref="C10"/>
    </sheetView>
  </sheetViews>
  <sheetFormatPr baseColWidth="10" defaultColWidth="11.1640625" defaultRowHeight="16" x14ac:dyDescent="0.2"/>
  <cols>
    <col min="2" max="2" width="22.83203125" style="44" customWidth="1"/>
    <col min="3" max="3" width="121.83203125" customWidth="1"/>
    <col min="4" max="4" width="13.6640625" bestFit="1" customWidth="1"/>
    <col min="5" max="5" width="26.1640625" customWidth="1"/>
  </cols>
  <sheetData>
    <row r="1" spans="1:6" x14ac:dyDescent="0.2">
      <c r="A1" s="1" t="s">
        <v>105</v>
      </c>
      <c r="B1" s="43" t="s">
        <v>30</v>
      </c>
      <c r="C1" s="1" t="s">
        <v>88</v>
      </c>
      <c r="D1" s="1" t="s">
        <v>464</v>
      </c>
      <c r="E1" s="1"/>
      <c r="F1" t="s">
        <v>91</v>
      </c>
    </row>
    <row r="2" spans="1:6" x14ac:dyDescent="0.2">
      <c r="A2" t="s">
        <v>235</v>
      </c>
      <c r="B2" s="23" t="s">
        <v>640</v>
      </c>
      <c r="C2" t="s">
        <v>271</v>
      </c>
      <c r="D2" s="2">
        <f t="shared" ref="D2:D33" si="0">LEN(C2) - LEN(SUBSTITUTE(C2," ",""))+1</f>
        <v>28</v>
      </c>
      <c r="E2" s="10">
        <f t="shared" ref="E2:E33" si="1">D2/3166</f>
        <v>8.843967150979154E-3</v>
      </c>
    </row>
    <row r="3" spans="1:6" x14ac:dyDescent="0.2">
      <c r="A3" t="s">
        <v>235</v>
      </c>
      <c r="B3" s="44" t="s">
        <v>51</v>
      </c>
      <c r="C3" t="s">
        <v>239</v>
      </c>
      <c r="D3" s="2">
        <f t="shared" si="0"/>
        <v>38</v>
      </c>
      <c r="E3" s="10">
        <f t="shared" si="1"/>
        <v>1.2002526847757423E-2</v>
      </c>
    </row>
    <row r="4" spans="1:6" x14ac:dyDescent="0.2">
      <c r="A4" t="s">
        <v>235</v>
      </c>
      <c r="B4" s="44" t="s">
        <v>81</v>
      </c>
      <c r="C4" t="s">
        <v>247</v>
      </c>
      <c r="D4" s="2">
        <f t="shared" si="0"/>
        <v>14</v>
      </c>
      <c r="E4" s="10">
        <f t="shared" si="1"/>
        <v>4.421983575489577E-3</v>
      </c>
    </row>
    <row r="5" spans="1:6" x14ac:dyDescent="0.2">
      <c r="A5" t="s">
        <v>235</v>
      </c>
      <c r="B5" s="23" t="s">
        <v>51</v>
      </c>
      <c r="C5" t="s">
        <v>262</v>
      </c>
      <c r="D5" s="2">
        <f t="shared" si="0"/>
        <v>43</v>
      </c>
      <c r="E5" s="10">
        <f t="shared" si="1"/>
        <v>1.3581806696146557E-2</v>
      </c>
    </row>
    <row r="6" spans="1:6" x14ac:dyDescent="0.2">
      <c r="A6" t="s">
        <v>225</v>
      </c>
      <c r="B6" s="44" t="s">
        <v>34</v>
      </c>
      <c r="C6" t="s">
        <v>228</v>
      </c>
      <c r="D6" s="2">
        <f t="shared" si="0"/>
        <v>22</v>
      </c>
      <c r="E6" s="10">
        <f t="shared" si="1"/>
        <v>6.9488313329121917E-3</v>
      </c>
    </row>
    <row r="7" spans="1:6" x14ac:dyDescent="0.2">
      <c r="A7" t="s">
        <v>225</v>
      </c>
      <c r="B7" s="45" t="s">
        <v>323</v>
      </c>
      <c r="C7" t="s">
        <v>324</v>
      </c>
      <c r="D7" s="2">
        <f t="shared" si="0"/>
        <v>59</v>
      </c>
      <c r="E7" s="10">
        <f t="shared" si="1"/>
        <v>1.8635502210991788E-2</v>
      </c>
    </row>
    <row r="8" spans="1:6" x14ac:dyDescent="0.2">
      <c r="A8" t="s">
        <v>225</v>
      </c>
      <c r="B8" s="45" t="s">
        <v>323</v>
      </c>
      <c r="C8" t="s">
        <v>325</v>
      </c>
      <c r="D8" s="2">
        <f t="shared" si="0"/>
        <v>11</v>
      </c>
      <c r="E8" s="10">
        <f t="shared" si="1"/>
        <v>3.4744156664560958E-3</v>
      </c>
    </row>
    <row r="9" spans="1:6" x14ac:dyDescent="0.2">
      <c r="A9" t="s">
        <v>204</v>
      </c>
      <c r="B9" s="44" t="s">
        <v>169</v>
      </c>
      <c r="C9" t="s">
        <v>202</v>
      </c>
      <c r="D9" s="2">
        <f t="shared" si="0"/>
        <v>36</v>
      </c>
      <c r="E9" s="10">
        <f t="shared" si="1"/>
        <v>1.1370814908401769E-2</v>
      </c>
      <c r="F9" s="13" t="s">
        <v>92</v>
      </c>
    </row>
    <row r="10" spans="1:6" x14ac:dyDescent="0.2">
      <c r="A10" t="s">
        <v>207</v>
      </c>
      <c r="B10" s="44" t="s">
        <v>169</v>
      </c>
      <c r="C10" t="s">
        <v>209</v>
      </c>
      <c r="D10" s="2">
        <f t="shared" si="0"/>
        <v>41</v>
      </c>
      <c r="E10" s="10">
        <f t="shared" si="1"/>
        <v>1.2950094756790903E-2</v>
      </c>
    </row>
    <row r="11" spans="1:6" x14ac:dyDescent="0.2">
      <c r="A11" t="s">
        <v>225</v>
      </c>
      <c r="B11" s="44" t="s">
        <v>169</v>
      </c>
      <c r="C11" t="s">
        <v>229</v>
      </c>
      <c r="D11" s="2">
        <f t="shared" si="0"/>
        <v>16</v>
      </c>
      <c r="E11" s="10">
        <f t="shared" si="1"/>
        <v>5.0536955148452302E-3</v>
      </c>
    </row>
    <row r="12" spans="1:6" x14ac:dyDescent="0.2">
      <c r="A12" t="s">
        <v>230</v>
      </c>
      <c r="B12" s="44" t="s">
        <v>169</v>
      </c>
      <c r="C12" t="s">
        <v>326</v>
      </c>
      <c r="D12" s="2">
        <f t="shared" si="0"/>
        <v>75</v>
      </c>
      <c r="E12" s="10">
        <f t="shared" si="1"/>
        <v>2.3689197725837018E-2</v>
      </c>
    </row>
    <row r="13" spans="1:6" x14ac:dyDescent="0.2">
      <c r="A13" t="s">
        <v>235</v>
      </c>
      <c r="B13" s="23" t="s">
        <v>169</v>
      </c>
      <c r="C13" t="s">
        <v>267</v>
      </c>
      <c r="D13" s="2">
        <f t="shared" si="0"/>
        <v>20</v>
      </c>
      <c r="E13" s="10">
        <f t="shared" si="1"/>
        <v>6.3171193935565384E-3</v>
      </c>
    </row>
    <row r="14" spans="1:6" x14ac:dyDescent="0.2">
      <c r="A14" t="s">
        <v>235</v>
      </c>
      <c r="B14" s="23" t="s">
        <v>25</v>
      </c>
      <c r="C14" t="s">
        <v>341</v>
      </c>
      <c r="D14" s="2">
        <f t="shared" si="0"/>
        <v>23</v>
      </c>
      <c r="E14" s="10">
        <f t="shared" si="1"/>
        <v>7.2646873025900187E-3</v>
      </c>
    </row>
    <row r="15" spans="1:6" x14ac:dyDescent="0.2">
      <c r="A15" t="s">
        <v>207</v>
      </c>
      <c r="B15" s="44" t="s">
        <v>216</v>
      </c>
      <c r="C15" t="s">
        <v>217</v>
      </c>
      <c r="D15" s="2">
        <f t="shared" si="0"/>
        <v>27</v>
      </c>
      <c r="E15" s="10">
        <f t="shared" si="1"/>
        <v>8.5281111813013261E-3</v>
      </c>
    </row>
    <row r="16" spans="1:6" x14ac:dyDescent="0.2">
      <c r="A16" t="s">
        <v>235</v>
      </c>
      <c r="B16" s="23" t="s">
        <v>216</v>
      </c>
      <c r="C16" t="s">
        <v>273</v>
      </c>
      <c r="D16" s="2">
        <f t="shared" si="0"/>
        <v>36</v>
      </c>
      <c r="E16" s="10">
        <f t="shared" si="1"/>
        <v>1.1370814908401769E-2</v>
      </c>
    </row>
    <row r="17" spans="1:5" x14ac:dyDescent="0.2">
      <c r="A17" t="s">
        <v>204</v>
      </c>
      <c r="B17" s="44" t="s">
        <v>631</v>
      </c>
      <c r="C17" t="s">
        <v>202</v>
      </c>
      <c r="D17" s="2">
        <f t="shared" si="0"/>
        <v>36</v>
      </c>
      <c r="E17" s="10">
        <f t="shared" si="1"/>
        <v>1.1370814908401769E-2</v>
      </c>
    </row>
    <row r="18" spans="1:5" x14ac:dyDescent="0.2">
      <c r="A18" t="s">
        <v>204</v>
      </c>
      <c r="B18" s="45" t="s">
        <v>632</v>
      </c>
      <c r="C18" t="s">
        <v>315</v>
      </c>
      <c r="D18" s="2">
        <f t="shared" si="0"/>
        <v>22</v>
      </c>
      <c r="E18" s="10">
        <f t="shared" si="1"/>
        <v>6.9488313329121917E-3</v>
      </c>
    </row>
    <row r="19" spans="1:5" x14ac:dyDescent="0.2">
      <c r="A19" t="s">
        <v>235</v>
      </c>
      <c r="B19" s="23" t="s">
        <v>631</v>
      </c>
      <c r="C19" t="s">
        <v>273</v>
      </c>
      <c r="D19" s="2">
        <f t="shared" si="0"/>
        <v>36</v>
      </c>
      <c r="E19" s="10">
        <f t="shared" si="1"/>
        <v>1.1370814908401769E-2</v>
      </c>
    </row>
    <row r="20" spans="1:5" x14ac:dyDescent="0.2">
      <c r="A20" t="s">
        <v>235</v>
      </c>
      <c r="B20" s="23" t="s">
        <v>636</v>
      </c>
      <c r="C20" t="s">
        <v>258</v>
      </c>
      <c r="D20" s="2">
        <f t="shared" si="0"/>
        <v>34</v>
      </c>
      <c r="E20" s="10">
        <f t="shared" si="1"/>
        <v>1.0739102969046115E-2</v>
      </c>
    </row>
    <row r="21" spans="1:5" x14ac:dyDescent="0.2">
      <c r="A21" t="s">
        <v>235</v>
      </c>
      <c r="B21" s="23" t="s">
        <v>260</v>
      </c>
      <c r="C21" t="s">
        <v>261</v>
      </c>
      <c r="D21" s="2">
        <f t="shared" si="0"/>
        <v>14</v>
      </c>
      <c r="E21" s="10">
        <f t="shared" si="1"/>
        <v>4.421983575489577E-3</v>
      </c>
    </row>
    <row r="22" spans="1:5" x14ac:dyDescent="0.2">
      <c r="A22" t="s">
        <v>235</v>
      </c>
      <c r="B22" s="23" t="s">
        <v>636</v>
      </c>
      <c r="C22" t="s">
        <v>643</v>
      </c>
      <c r="D22" s="2">
        <f t="shared" si="0"/>
        <v>62</v>
      </c>
      <c r="E22" s="10">
        <f t="shared" si="1"/>
        <v>1.9583070120025269E-2</v>
      </c>
    </row>
    <row r="23" spans="1:5" x14ac:dyDescent="0.2">
      <c r="A23" t="s">
        <v>225</v>
      </c>
      <c r="B23" s="44" t="s">
        <v>42</v>
      </c>
      <c r="C23" t="s">
        <v>227</v>
      </c>
      <c r="D23" s="2">
        <f t="shared" si="0"/>
        <v>29</v>
      </c>
      <c r="E23" s="10">
        <f t="shared" si="1"/>
        <v>9.1598231206569802E-3</v>
      </c>
    </row>
    <row r="24" spans="1:5" x14ac:dyDescent="0.2">
      <c r="A24" t="s">
        <v>235</v>
      </c>
      <c r="B24" s="44" t="s">
        <v>42</v>
      </c>
      <c r="C24" t="s">
        <v>328</v>
      </c>
      <c r="D24" s="2">
        <f t="shared" si="0"/>
        <v>43</v>
      </c>
      <c r="E24" s="10">
        <f t="shared" si="1"/>
        <v>1.3581806696146557E-2</v>
      </c>
    </row>
    <row r="25" spans="1:5" x14ac:dyDescent="0.2">
      <c r="A25" t="s">
        <v>235</v>
      </c>
      <c r="B25" s="44" t="s">
        <v>42</v>
      </c>
      <c r="C25" t="s">
        <v>237</v>
      </c>
      <c r="D25" s="2">
        <f t="shared" si="0"/>
        <v>16</v>
      </c>
      <c r="E25" s="10">
        <f t="shared" si="1"/>
        <v>5.0536955148452302E-3</v>
      </c>
    </row>
    <row r="26" spans="1:5" x14ac:dyDescent="0.2">
      <c r="A26" t="s">
        <v>235</v>
      </c>
      <c r="B26" s="44" t="s">
        <v>42</v>
      </c>
      <c r="C26" t="s">
        <v>238</v>
      </c>
      <c r="D26" s="2">
        <f t="shared" si="0"/>
        <v>29</v>
      </c>
      <c r="E26" s="10">
        <f t="shared" si="1"/>
        <v>9.1598231206569802E-3</v>
      </c>
    </row>
    <row r="27" spans="1:5" x14ac:dyDescent="0.2">
      <c r="A27" t="s">
        <v>235</v>
      </c>
      <c r="B27" s="44" t="s">
        <v>42</v>
      </c>
      <c r="C27" t="s">
        <v>330</v>
      </c>
      <c r="D27" s="2">
        <f t="shared" si="0"/>
        <v>55</v>
      </c>
      <c r="E27" s="10">
        <f t="shared" si="1"/>
        <v>1.737207833228048E-2</v>
      </c>
    </row>
    <row r="28" spans="1:5" x14ac:dyDescent="0.2">
      <c r="A28" t="s">
        <v>235</v>
      </c>
      <c r="B28" s="23" t="s">
        <v>42</v>
      </c>
      <c r="C28" t="s">
        <v>335</v>
      </c>
      <c r="D28" s="2">
        <f t="shared" si="0"/>
        <v>116</v>
      </c>
      <c r="E28" s="10">
        <f t="shared" si="1"/>
        <v>3.6639292482627921E-2</v>
      </c>
    </row>
    <row r="29" spans="1:5" x14ac:dyDescent="0.2">
      <c r="A29" t="s">
        <v>235</v>
      </c>
      <c r="B29" s="23" t="s">
        <v>42</v>
      </c>
      <c r="C29" t="s">
        <v>339</v>
      </c>
      <c r="D29" s="2">
        <f t="shared" si="0"/>
        <v>49</v>
      </c>
      <c r="E29" s="10">
        <f t="shared" si="1"/>
        <v>1.5476942514213519E-2</v>
      </c>
    </row>
    <row r="30" spans="1:5" x14ac:dyDescent="0.2">
      <c r="A30" t="s">
        <v>235</v>
      </c>
      <c r="B30" s="44" t="s">
        <v>42</v>
      </c>
      <c r="C30" t="s">
        <v>277</v>
      </c>
      <c r="D30" s="2">
        <f t="shared" si="0"/>
        <v>14</v>
      </c>
      <c r="E30" s="10">
        <f t="shared" si="1"/>
        <v>4.421983575489577E-3</v>
      </c>
    </row>
    <row r="31" spans="1:5" x14ac:dyDescent="0.2">
      <c r="A31" t="s">
        <v>207</v>
      </c>
      <c r="B31" s="44" t="s">
        <v>210</v>
      </c>
      <c r="C31" t="s">
        <v>211</v>
      </c>
      <c r="D31" s="2">
        <f t="shared" si="0"/>
        <v>15</v>
      </c>
      <c r="E31" s="10">
        <f t="shared" si="1"/>
        <v>4.737839545167404E-3</v>
      </c>
    </row>
    <row r="32" spans="1:5" x14ac:dyDescent="0.2">
      <c r="A32" t="s">
        <v>207</v>
      </c>
      <c r="B32" s="44" t="s">
        <v>210</v>
      </c>
      <c r="C32" t="s">
        <v>213</v>
      </c>
      <c r="D32" s="2">
        <f t="shared" si="0"/>
        <v>16</v>
      </c>
      <c r="E32" s="10">
        <f t="shared" si="1"/>
        <v>5.0536955148452302E-3</v>
      </c>
    </row>
    <row r="33" spans="1:5" x14ac:dyDescent="0.2">
      <c r="A33" t="s">
        <v>235</v>
      </c>
      <c r="B33" s="23" t="s">
        <v>210</v>
      </c>
      <c r="C33" t="s">
        <v>268</v>
      </c>
      <c r="D33" s="2">
        <f t="shared" si="0"/>
        <v>32</v>
      </c>
      <c r="E33" s="10">
        <f t="shared" si="1"/>
        <v>1.010739102969046E-2</v>
      </c>
    </row>
    <row r="34" spans="1:5" x14ac:dyDescent="0.2">
      <c r="A34" t="s">
        <v>235</v>
      </c>
      <c r="B34" s="23" t="s">
        <v>210</v>
      </c>
      <c r="C34" t="s">
        <v>269</v>
      </c>
      <c r="D34" s="2">
        <f t="shared" ref="D34:D65" si="2">LEN(C34) - LEN(SUBSTITUTE(C34," ",""))+1</f>
        <v>31</v>
      </c>
      <c r="E34" s="10">
        <f t="shared" ref="E34:E65" si="3">D34/3166</f>
        <v>9.7915350600126343E-3</v>
      </c>
    </row>
    <row r="35" spans="1:5" x14ac:dyDescent="0.2">
      <c r="A35" t="s">
        <v>235</v>
      </c>
      <c r="B35" s="23" t="s">
        <v>639</v>
      </c>
      <c r="C35" t="s">
        <v>340</v>
      </c>
      <c r="D35" s="2">
        <f t="shared" si="2"/>
        <v>13</v>
      </c>
      <c r="E35" s="10">
        <f t="shared" si="3"/>
        <v>4.1061276058117499E-3</v>
      </c>
    </row>
    <row r="36" spans="1:5" x14ac:dyDescent="0.2">
      <c r="A36" t="s">
        <v>204</v>
      </c>
      <c r="B36" s="44" t="s">
        <v>280</v>
      </c>
      <c r="C36" s="2" t="s">
        <v>313</v>
      </c>
      <c r="D36" s="2">
        <f t="shared" si="2"/>
        <v>20</v>
      </c>
      <c r="E36" s="10">
        <f t="shared" si="3"/>
        <v>6.3171193935565384E-3</v>
      </c>
    </row>
    <row r="37" spans="1:5" x14ac:dyDescent="0.2">
      <c r="A37" t="s">
        <v>204</v>
      </c>
      <c r="B37" s="44" t="s">
        <v>280</v>
      </c>
      <c r="C37" s="2" t="s">
        <v>314</v>
      </c>
      <c r="D37" s="2">
        <f t="shared" si="2"/>
        <v>21</v>
      </c>
      <c r="E37" s="10">
        <f t="shared" si="3"/>
        <v>6.6329753632343655E-3</v>
      </c>
    </row>
    <row r="38" spans="1:5" x14ac:dyDescent="0.2">
      <c r="A38" t="s">
        <v>204</v>
      </c>
      <c r="B38" s="44" t="s">
        <v>280</v>
      </c>
      <c r="C38" t="s">
        <v>318</v>
      </c>
      <c r="D38" s="2">
        <f t="shared" si="2"/>
        <v>26</v>
      </c>
      <c r="E38" s="10">
        <f t="shared" si="3"/>
        <v>8.2122552116234999E-3</v>
      </c>
    </row>
    <row r="39" spans="1:5" x14ac:dyDescent="0.2">
      <c r="A39" t="s">
        <v>235</v>
      </c>
      <c r="B39" s="44" t="s">
        <v>280</v>
      </c>
      <c r="C39" t="s">
        <v>327</v>
      </c>
      <c r="D39" s="2">
        <f t="shared" si="2"/>
        <v>19</v>
      </c>
      <c r="E39" s="10">
        <f t="shared" si="3"/>
        <v>6.0012634238787114E-3</v>
      </c>
    </row>
    <row r="40" spans="1:5" x14ac:dyDescent="0.2">
      <c r="A40" t="s">
        <v>235</v>
      </c>
      <c r="B40" s="44" t="s">
        <v>280</v>
      </c>
      <c r="C40" t="s">
        <v>342</v>
      </c>
      <c r="D40" s="2">
        <f t="shared" si="2"/>
        <v>32</v>
      </c>
      <c r="E40" s="10">
        <f t="shared" si="3"/>
        <v>1.010739102969046E-2</v>
      </c>
    </row>
    <row r="41" spans="1:5" x14ac:dyDescent="0.2">
      <c r="A41" t="s">
        <v>235</v>
      </c>
      <c r="B41" s="44" t="s">
        <v>275</v>
      </c>
      <c r="C41" t="s">
        <v>276</v>
      </c>
      <c r="D41" s="2">
        <f t="shared" si="2"/>
        <v>28</v>
      </c>
      <c r="E41" s="10">
        <f t="shared" si="3"/>
        <v>8.843967150979154E-3</v>
      </c>
    </row>
    <row r="42" spans="1:5" x14ac:dyDescent="0.2">
      <c r="A42" t="s">
        <v>235</v>
      </c>
      <c r="B42" s="23" t="s">
        <v>376</v>
      </c>
      <c r="C42" t="s">
        <v>259</v>
      </c>
      <c r="D42" s="2">
        <f t="shared" si="2"/>
        <v>17</v>
      </c>
      <c r="E42" s="10">
        <f t="shared" si="3"/>
        <v>5.3695514845230573E-3</v>
      </c>
    </row>
    <row r="43" spans="1:5" x14ac:dyDescent="0.2">
      <c r="A43" t="s">
        <v>225</v>
      </c>
      <c r="B43" s="45" t="s">
        <v>54</v>
      </c>
      <c r="C43" t="s">
        <v>324</v>
      </c>
      <c r="D43" s="2">
        <f t="shared" si="2"/>
        <v>59</v>
      </c>
      <c r="E43" s="10">
        <f t="shared" si="3"/>
        <v>1.8635502210991788E-2</v>
      </c>
    </row>
    <row r="44" spans="1:5" x14ac:dyDescent="0.2">
      <c r="A44" t="s">
        <v>235</v>
      </c>
      <c r="B44" s="44" t="s">
        <v>54</v>
      </c>
      <c r="C44" t="s">
        <v>238</v>
      </c>
      <c r="D44" s="2">
        <f t="shared" si="2"/>
        <v>29</v>
      </c>
      <c r="E44" s="10">
        <f t="shared" si="3"/>
        <v>9.1598231206569802E-3</v>
      </c>
    </row>
    <row r="45" spans="1:5" x14ac:dyDescent="0.2">
      <c r="A45" t="s">
        <v>235</v>
      </c>
      <c r="B45" s="23" t="s">
        <v>54</v>
      </c>
      <c r="C45" t="s">
        <v>257</v>
      </c>
      <c r="D45" s="2">
        <f t="shared" si="2"/>
        <v>34</v>
      </c>
      <c r="E45" s="10">
        <f t="shared" si="3"/>
        <v>1.0739102969046115E-2</v>
      </c>
    </row>
    <row r="46" spans="1:5" x14ac:dyDescent="0.2">
      <c r="A46" t="s">
        <v>207</v>
      </c>
      <c r="B46" s="44" t="s">
        <v>41</v>
      </c>
      <c r="C46" t="s">
        <v>215</v>
      </c>
      <c r="D46" s="2">
        <f t="shared" si="2"/>
        <v>24</v>
      </c>
      <c r="E46" s="10">
        <f t="shared" si="3"/>
        <v>7.5805432722678458E-3</v>
      </c>
    </row>
    <row r="47" spans="1:5" x14ac:dyDescent="0.2">
      <c r="A47" t="s">
        <v>225</v>
      </c>
      <c r="B47" s="45" t="s">
        <v>41</v>
      </c>
      <c r="C47" t="s">
        <v>324</v>
      </c>
      <c r="D47" s="2">
        <f t="shared" si="2"/>
        <v>59</v>
      </c>
      <c r="E47" s="10">
        <f t="shared" si="3"/>
        <v>1.8635502210991788E-2</v>
      </c>
    </row>
    <row r="48" spans="1:5" x14ac:dyDescent="0.2">
      <c r="A48" t="s">
        <v>235</v>
      </c>
      <c r="B48" s="44" t="s">
        <v>41</v>
      </c>
      <c r="C48" t="s">
        <v>331</v>
      </c>
      <c r="D48" s="2">
        <f t="shared" si="2"/>
        <v>42</v>
      </c>
      <c r="E48" s="10">
        <f t="shared" si="3"/>
        <v>1.3265950726468731E-2</v>
      </c>
    </row>
    <row r="49" spans="1:5" x14ac:dyDescent="0.2">
      <c r="A49" t="s">
        <v>235</v>
      </c>
      <c r="B49" s="23" t="s">
        <v>41</v>
      </c>
      <c r="C49" t="s">
        <v>257</v>
      </c>
      <c r="D49" s="2">
        <f t="shared" si="2"/>
        <v>34</v>
      </c>
      <c r="E49" s="10">
        <f t="shared" si="3"/>
        <v>1.0739102969046115E-2</v>
      </c>
    </row>
    <row r="50" spans="1:5" x14ac:dyDescent="0.2">
      <c r="A50" t="s">
        <v>235</v>
      </c>
      <c r="B50" s="23" t="s">
        <v>41</v>
      </c>
      <c r="C50" t="s">
        <v>266</v>
      </c>
      <c r="D50" s="2">
        <f t="shared" si="2"/>
        <v>35</v>
      </c>
      <c r="E50" s="10">
        <f t="shared" si="3"/>
        <v>1.1054958938723942E-2</v>
      </c>
    </row>
    <row r="51" spans="1:5" x14ac:dyDescent="0.2">
      <c r="A51" t="s">
        <v>235</v>
      </c>
      <c r="B51" s="23" t="s">
        <v>41</v>
      </c>
      <c r="C51" t="s">
        <v>340</v>
      </c>
      <c r="D51" s="2">
        <f t="shared" si="2"/>
        <v>13</v>
      </c>
      <c r="E51" s="10">
        <f t="shared" si="3"/>
        <v>4.1061276058117499E-3</v>
      </c>
    </row>
    <row r="52" spans="1:5" x14ac:dyDescent="0.2">
      <c r="A52" t="s">
        <v>207</v>
      </c>
      <c r="B52" s="44" t="s">
        <v>55</v>
      </c>
      <c r="C52" t="s">
        <v>212</v>
      </c>
      <c r="D52" s="2">
        <f t="shared" si="2"/>
        <v>15</v>
      </c>
      <c r="E52" s="10">
        <f t="shared" si="3"/>
        <v>4.737839545167404E-3</v>
      </c>
    </row>
    <row r="53" spans="1:5" x14ac:dyDescent="0.2">
      <c r="A53" t="s">
        <v>235</v>
      </c>
      <c r="B53" s="23" t="s">
        <v>528</v>
      </c>
      <c r="C53" t="s">
        <v>247</v>
      </c>
      <c r="D53" s="2">
        <f t="shared" si="2"/>
        <v>14</v>
      </c>
      <c r="E53" s="10">
        <f t="shared" si="3"/>
        <v>4.421983575489577E-3</v>
      </c>
    </row>
    <row r="54" spans="1:5" x14ac:dyDescent="0.2">
      <c r="A54" t="s">
        <v>235</v>
      </c>
      <c r="B54" s="23" t="s">
        <v>637</v>
      </c>
      <c r="C54" t="s">
        <v>262</v>
      </c>
      <c r="D54" s="2">
        <f t="shared" si="2"/>
        <v>43</v>
      </c>
      <c r="E54" s="10">
        <f t="shared" si="3"/>
        <v>1.3581806696146557E-2</v>
      </c>
    </row>
    <row r="55" spans="1:5" x14ac:dyDescent="0.2">
      <c r="A55" t="s">
        <v>235</v>
      </c>
      <c r="B55" s="23" t="s">
        <v>642</v>
      </c>
      <c r="C55" t="s">
        <v>272</v>
      </c>
      <c r="D55" s="2">
        <f t="shared" si="2"/>
        <v>19</v>
      </c>
      <c r="E55" s="10">
        <f t="shared" si="3"/>
        <v>6.0012634238787114E-3</v>
      </c>
    </row>
    <row r="56" spans="1:5" x14ac:dyDescent="0.2">
      <c r="A56" t="s">
        <v>235</v>
      </c>
      <c r="B56" s="23" t="s">
        <v>641</v>
      </c>
      <c r="C56" t="s">
        <v>272</v>
      </c>
      <c r="D56" s="2">
        <f t="shared" si="2"/>
        <v>19</v>
      </c>
      <c r="E56" s="10">
        <f t="shared" si="3"/>
        <v>6.0012634238787114E-3</v>
      </c>
    </row>
    <row r="57" spans="1:5" x14ac:dyDescent="0.2">
      <c r="A57" t="s">
        <v>204</v>
      </c>
      <c r="B57" s="44" t="s">
        <v>56</v>
      </c>
      <c r="C57" t="s">
        <v>315</v>
      </c>
      <c r="D57" s="2">
        <f t="shared" si="2"/>
        <v>22</v>
      </c>
      <c r="E57" s="10">
        <f t="shared" si="3"/>
        <v>6.9488313329121917E-3</v>
      </c>
    </row>
    <row r="58" spans="1:5" x14ac:dyDescent="0.2">
      <c r="A58" t="s">
        <v>205</v>
      </c>
      <c r="B58" s="44" t="s">
        <v>32</v>
      </c>
      <c r="C58" t="s">
        <v>319</v>
      </c>
      <c r="D58" s="2">
        <f t="shared" si="2"/>
        <v>15</v>
      </c>
      <c r="E58" s="10">
        <f t="shared" si="3"/>
        <v>4.737839545167404E-3</v>
      </c>
    </row>
    <row r="59" spans="1:5" x14ac:dyDescent="0.2">
      <c r="A59" t="s">
        <v>207</v>
      </c>
      <c r="B59" s="44" t="s">
        <v>32</v>
      </c>
      <c r="C59" t="s">
        <v>214</v>
      </c>
      <c r="D59" s="2">
        <f t="shared" si="2"/>
        <v>32</v>
      </c>
      <c r="E59" s="10">
        <f t="shared" si="3"/>
        <v>1.010739102969046E-2</v>
      </c>
    </row>
    <row r="60" spans="1:5" x14ac:dyDescent="0.2">
      <c r="A60" t="s">
        <v>230</v>
      </c>
      <c r="B60" s="44" t="s">
        <v>32</v>
      </c>
      <c r="C60" t="s">
        <v>233</v>
      </c>
      <c r="D60" s="2">
        <f t="shared" si="2"/>
        <v>34</v>
      </c>
      <c r="E60" s="10">
        <f t="shared" si="3"/>
        <v>1.0739102969046115E-2</v>
      </c>
    </row>
    <row r="61" spans="1:5" x14ac:dyDescent="0.2">
      <c r="A61" t="s">
        <v>204</v>
      </c>
      <c r="B61" s="44" t="s">
        <v>71</v>
      </c>
      <c r="C61" t="s">
        <v>203</v>
      </c>
      <c r="D61" s="2">
        <f t="shared" si="2"/>
        <v>7</v>
      </c>
      <c r="E61" s="10">
        <f t="shared" si="3"/>
        <v>2.2109917877447885E-3</v>
      </c>
    </row>
    <row r="62" spans="1:5" x14ac:dyDescent="0.2">
      <c r="A62" t="s">
        <v>218</v>
      </c>
      <c r="B62" s="44" t="s">
        <v>71</v>
      </c>
      <c r="C62" t="s">
        <v>224</v>
      </c>
      <c r="D62" s="2">
        <f t="shared" si="2"/>
        <v>18</v>
      </c>
      <c r="E62" s="10">
        <f t="shared" si="3"/>
        <v>5.6854074542008843E-3</v>
      </c>
    </row>
    <row r="63" spans="1:5" x14ac:dyDescent="0.2">
      <c r="A63" t="s">
        <v>230</v>
      </c>
      <c r="B63" s="44" t="s">
        <v>89</v>
      </c>
      <c r="C63" t="s">
        <v>234</v>
      </c>
      <c r="D63" s="2">
        <f t="shared" si="2"/>
        <v>25</v>
      </c>
      <c r="E63" s="10">
        <f t="shared" si="3"/>
        <v>7.896399241945672E-3</v>
      </c>
    </row>
    <row r="64" spans="1:5" x14ac:dyDescent="0.2">
      <c r="A64" t="s">
        <v>235</v>
      </c>
      <c r="B64" s="44" t="s">
        <v>71</v>
      </c>
      <c r="C64" t="s">
        <v>245</v>
      </c>
      <c r="D64" s="2">
        <f t="shared" si="2"/>
        <v>27</v>
      </c>
      <c r="E64" s="10">
        <f t="shared" si="3"/>
        <v>8.5281111813013261E-3</v>
      </c>
    </row>
    <row r="65" spans="1:5" x14ac:dyDescent="0.2">
      <c r="A65" t="s">
        <v>235</v>
      </c>
      <c r="B65" s="44" t="s">
        <v>36</v>
      </c>
      <c r="C65" t="s">
        <v>236</v>
      </c>
      <c r="D65" s="2">
        <f t="shared" si="2"/>
        <v>11</v>
      </c>
      <c r="E65" s="10">
        <f t="shared" si="3"/>
        <v>3.4744156664560958E-3</v>
      </c>
    </row>
    <row r="66" spans="1:5" x14ac:dyDescent="0.2">
      <c r="A66" t="s">
        <v>235</v>
      </c>
      <c r="B66" s="44" t="s">
        <v>75</v>
      </c>
      <c r="C66" t="s">
        <v>240</v>
      </c>
      <c r="D66" s="2">
        <f t="shared" ref="D66:D97" si="4">LEN(C66) - LEN(SUBSTITUTE(C66," ",""))+1</f>
        <v>11</v>
      </c>
      <c r="E66" s="10">
        <f t="shared" ref="E66:E97" si="5">D66/3166</f>
        <v>3.4744156664560958E-3</v>
      </c>
    </row>
    <row r="67" spans="1:5" x14ac:dyDescent="0.2">
      <c r="A67" t="s">
        <v>225</v>
      </c>
      <c r="B67" s="23" t="s">
        <v>357</v>
      </c>
      <c r="C67" t="s">
        <v>226</v>
      </c>
      <c r="D67" s="2">
        <f t="shared" si="4"/>
        <v>18</v>
      </c>
      <c r="E67" s="10">
        <f t="shared" si="5"/>
        <v>5.6854074542008843E-3</v>
      </c>
    </row>
    <row r="68" spans="1:5" x14ac:dyDescent="0.2">
      <c r="A68" t="s">
        <v>235</v>
      </c>
      <c r="B68" s="44" t="s">
        <v>357</v>
      </c>
      <c r="C68" t="s">
        <v>236</v>
      </c>
      <c r="D68" s="2">
        <f t="shared" si="4"/>
        <v>11</v>
      </c>
      <c r="E68" s="10">
        <f t="shared" si="5"/>
        <v>3.4744156664560958E-3</v>
      </c>
    </row>
    <row r="69" spans="1:5" x14ac:dyDescent="0.2">
      <c r="A69" t="s">
        <v>235</v>
      </c>
      <c r="B69" s="23" t="s">
        <v>357</v>
      </c>
      <c r="C69" t="s">
        <v>257</v>
      </c>
      <c r="D69" s="2">
        <f t="shared" si="4"/>
        <v>34</v>
      </c>
      <c r="E69" s="10">
        <f t="shared" si="5"/>
        <v>1.0739102969046115E-2</v>
      </c>
    </row>
    <row r="70" spans="1:5" x14ac:dyDescent="0.2">
      <c r="A70" t="s">
        <v>235</v>
      </c>
      <c r="B70" s="23" t="s">
        <v>49</v>
      </c>
      <c r="C70" t="s">
        <v>254</v>
      </c>
      <c r="D70" s="2">
        <f t="shared" si="4"/>
        <v>20</v>
      </c>
      <c r="E70" s="10">
        <f t="shared" si="5"/>
        <v>6.3171193935565384E-3</v>
      </c>
    </row>
    <row r="71" spans="1:5" x14ac:dyDescent="0.2">
      <c r="A71" t="s">
        <v>235</v>
      </c>
      <c r="B71" s="23" t="s">
        <v>645</v>
      </c>
      <c r="C71" t="s">
        <v>254</v>
      </c>
      <c r="D71" s="2">
        <f t="shared" si="4"/>
        <v>20</v>
      </c>
      <c r="E71" s="10">
        <f t="shared" si="5"/>
        <v>6.3171193935565384E-3</v>
      </c>
    </row>
    <row r="72" spans="1:5" x14ac:dyDescent="0.2">
      <c r="A72" t="s">
        <v>235</v>
      </c>
      <c r="B72" s="23" t="s">
        <v>84</v>
      </c>
      <c r="C72" t="s">
        <v>266</v>
      </c>
      <c r="D72" s="2">
        <f t="shared" si="4"/>
        <v>35</v>
      </c>
      <c r="E72" s="10">
        <f t="shared" si="5"/>
        <v>1.1054958938723942E-2</v>
      </c>
    </row>
    <row r="73" spans="1:5" x14ac:dyDescent="0.2">
      <c r="A73" t="s">
        <v>235</v>
      </c>
      <c r="B73" s="23" t="s">
        <v>256</v>
      </c>
      <c r="C73" t="s">
        <v>255</v>
      </c>
      <c r="D73" s="2">
        <f t="shared" si="4"/>
        <v>18</v>
      </c>
      <c r="E73" s="10">
        <f t="shared" si="5"/>
        <v>5.6854074542008843E-3</v>
      </c>
    </row>
    <row r="74" spans="1:5" x14ac:dyDescent="0.2">
      <c r="A74" t="s">
        <v>235</v>
      </c>
      <c r="B74" s="23" t="s">
        <v>256</v>
      </c>
      <c r="C74" t="s">
        <v>264</v>
      </c>
      <c r="D74" s="2">
        <f t="shared" si="4"/>
        <v>52</v>
      </c>
      <c r="E74" s="10">
        <f t="shared" si="5"/>
        <v>1.6424510423247E-2</v>
      </c>
    </row>
    <row r="75" spans="1:5" x14ac:dyDescent="0.2">
      <c r="A75" t="s">
        <v>218</v>
      </c>
      <c r="B75" s="44" t="s">
        <v>44</v>
      </c>
      <c r="C75" t="s">
        <v>219</v>
      </c>
      <c r="D75" s="2">
        <f t="shared" si="4"/>
        <v>44</v>
      </c>
      <c r="E75" s="10">
        <f t="shared" si="5"/>
        <v>1.3897662665824383E-2</v>
      </c>
    </row>
    <row r="76" spans="1:5" x14ac:dyDescent="0.2">
      <c r="A76" t="s">
        <v>230</v>
      </c>
      <c r="B76" s="23" t="s">
        <v>49</v>
      </c>
      <c r="C76" t="s">
        <v>233</v>
      </c>
      <c r="D76" s="2">
        <f t="shared" si="4"/>
        <v>34</v>
      </c>
      <c r="E76" s="10">
        <f t="shared" si="5"/>
        <v>1.0739102969046115E-2</v>
      </c>
    </row>
    <row r="77" spans="1:5" x14ac:dyDescent="0.2">
      <c r="A77" t="s">
        <v>235</v>
      </c>
      <c r="B77" s="23" t="s">
        <v>46</v>
      </c>
      <c r="C77" t="s">
        <v>248</v>
      </c>
      <c r="D77" s="2">
        <f t="shared" si="4"/>
        <v>73</v>
      </c>
      <c r="E77" s="10">
        <f t="shared" si="5"/>
        <v>2.3057485786481365E-2</v>
      </c>
    </row>
    <row r="78" spans="1:5" x14ac:dyDescent="0.2">
      <c r="A78" t="s">
        <v>235</v>
      </c>
      <c r="B78" s="44" t="s">
        <v>80</v>
      </c>
      <c r="C78" t="s">
        <v>249</v>
      </c>
      <c r="D78" s="2">
        <f t="shared" si="4"/>
        <v>56</v>
      </c>
      <c r="E78" s="10">
        <f t="shared" si="5"/>
        <v>1.7687934301958308E-2</v>
      </c>
    </row>
    <row r="79" spans="1:5" x14ac:dyDescent="0.2">
      <c r="A79" t="s">
        <v>235</v>
      </c>
      <c r="B79" s="23" t="s">
        <v>80</v>
      </c>
      <c r="C79" t="s">
        <v>251</v>
      </c>
      <c r="D79" s="2">
        <f t="shared" si="4"/>
        <v>32</v>
      </c>
      <c r="E79" s="10">
        <f t="shared" si="5"/>
        <v>1.010739102969046E-2</v>
      </c>
    </row>
    <row r="80" spans="1:5" x14ac:dyDescent="0.2">
      <c r="A80" t="s">
        <v>218</v>
      </c>
      <c r="B80" s="44" t="s">
        <v>633</v>
      </c>
      <c r="C80" t="s">
        <v>222</v>
      </c>
      <c r="D80" s="2">
        <f t="shared" si="4"/>
        <v>46</v>
      </c>
      <c r="E80" s="10">
        <f t="shared" si="5"/>
        <v>1.4529374605180037E-2</v>
      </c>
    </row>
    <row r="81" spans="1:5" x14ac:dyDescent="0.2">
      <c r="A81" t="s">
        <v>235</v>
      </c>
      <c r="B81" s="44" t="s">
        <v>243</v>
      </c>
      <c r="C81" t="s">
        <v>244</v>
      </c>
      <c r="D81" s="2">
        <f t="shared" si="4"/>
        <v>102</v>
      </c>
      <c r="E81" s="10">
        <f t="shared" si="5"/>
        <v>3.2217308907138344E-2</v>
      </c>
    </row>
    <row r="82" spans="1:5" x14ac:dyDescent="0.2">
      <c r="A82" t="s">
        <v>235</v>
      </c>
      <c r="B82" s="44" t="s">
        <v>243</v>
      </c>
      <c r="C82" t="s">
        <v>245</v>
      </c>
      <c r="D82" s="2">
        <f t="shared" si="4"/>
        <v>27</v>
      </c>
      <c r="E82" s="10">
        <f t="shared" si="5"/>
        <v>8.5281111813013261E-3</v>
      </c>
    </row>
    <row r="83" spans="1:5" x14ac:dyDescent="0.2">
      <c r="A83" t="s">
        <v>235</v>
      </c>
      <c r="B83" s="23" t="s">
        <v>53</v>
      </c>
      <c r="C83" t="s">
        <v>270</v>
      </c>
      <c r="D83" s="2">
        <f t="shared" si="4"/>
        <v>36</v>
      </c>
      <c r="E83" s="10">
        <f t="shared" si="5"/>
        <v>1.1370814908401769E-2</v>
      </c>
    </row>
    <row r="84" spans="1:5" x14ac:dyDescent="0.2">
      <c r="A84" t="s">
        <v>235</v>
      </c>
      <c r="B84" s="23" t="s">
        <v>82</v>
      </c>
      <c r="C84" t="s">
        <v>271</v>
      </c>
      <c r="D84" s="2">
        <f t="shared" si="4"/>
        <v>28</v>
      </c>
      <c r="E84" s="10">
        <f t="shared" si="5"/>
        <v>8.843967150979154E-3</v>
      </c>
    </row>
    <row r="85" spans="1:5" x14ac:dyDescent="0.2">
      <c r="A85" t="s">
        <v>225</v>
      </c>
      <c r="B85" s="45" t="s">
        <v>131</v>
      </c>
      <c r="C85" t="s">
        <v>324</v>
      </c>
      <c r="D85" s="2">
        <f t="shared" si="4"/>
        <v>59</v>
      </c>
      <c r="E85" s="10">
        <f t="shared" si="5"/>
        <v>1.8635502210991788E-2</v>
      </c>
    </row>
    <row r="86" spans="1:5" x14ac:dyDescent="0.2">
      <c r="A86" t="s">
        <v>235</v>
      </c>
      <c r="B86" s="44" t="s">
        <v>131</v>
      </c>
      <c r="C86" t="s">
        <v>242</v>
      </c>
      <c r="D86" s="2">
        <f t="shared" si="4"/>
        <v>14</v>
      </c>
      <c r="E86" s="10">
        <f t="shared" si="5"/>
        <v>4.421983575489577E-3</v>
      </c>
    </row>
    <row r="87" spans="1:5" x14ac:dyDescent="0.2">
      <c r="A87" t="s">
        <v>235</v>
      </c>
      <c r="B87" s="23" t="s">
        <v>131</v>
      </c>
      <c r="C87" t="s">
        <v>257</v>
      </c>
      <c r="D87" s="2">
        <f t="shared" si="4"/>
        <v>34</v>
      </c>
      <c r="E87" s="10">
        <f t="shared" si="5"/>
        <v>1.0739102969046115E-2</v>
      </c>
    </row>
    <row r="88" spans="1:5" x14ac:dyDescent="0.2">
      <c r="A88" t="s">
        <v>235</v>
      </c>
      <c r="B88" s="23" t="s">
        <v>638</v>
      </c>
      <c r="C88" t="s">
        <v>263</v>
      </c>
      <c r="D88" s="2">
        <f t="shared" si="4"/>
        <v>42</v>
      </c>
      <c r="E88" s="10">
        <f t="shared" si="5"/>
        <v>1.3265950726468731E-2</v>
      </c>
    </row>
    <row r="89" spans="1:5" x14ac:dyDescent="0.2">
      <c r="A89" t="s">
        <v>235</v>
      </c>
      <c r="B89" s="44" t="s">
        <v>131</v>
      </c>
      <c r="C89" t="s">
        <v>342</v>
      </c>
      <c r="D89" s="2">
        <f t="shared" si="4"/>
        <v>32</v>
      </c>
      <c r="E89" s="10">
        <f t="shared" si="5"/>
        <v>1.010739102969046E-2</v>
      </c>
    </row>
    <row r="90" spans="1:5" x14ac:dyDescent="0.2">
      <c r="A90" t="s">
        <v>205</v>
      </c>
      <c r="B90" s="44" t="s">
        <v>73</v>
      </c>
      <c r="C90" t="s">
        <v>206</v>
      </c>
      <c r="D90" s="2">
        <f t="shared" si="4"/>
        <v>25</v>
      </c>
      <c r="E90" s="10">
        <f t="shared" si="5"/>
        <v>7.896399241945672E-3</v>
      </c>
    </row>
    <row r="91" spans="1:5" x14ac:dyDescent="0.2">
      <c r="A91" t="s">
        <v>230</v>
      </c>
      <c r="B91" s="44" t="s">
        <v>33</v>
      </c>
      <c r="C91" t="s">
        <v>231</v>
      </c>
      <c r="D91" s="2">
        <f t="shared" si="4"/>
        <v>20</v>
      </c>
      <c r="E91" s="10">
        <f t="shared" si="5"/>
        <v>6.3171193935565384E-3</v>
      </c>
    </row>
    <row r="92" spans="1:5" x14ac:dyDescent="0.2">
      <c r="A92" t="s">
        <v>230</v>
      </c>
      <c r="B92" s="23" t="s">
        <v>73</v>
      </c>
      <c r="C92" t="s">
        <v>233</v>
      </c>
      <c r="D92" s="2">
        <f t="shared" si="4"/>
        <v>34</v>
      </c>
      <c r="E92" s="10">
        <f t="shared" si="5"/>
        <v>1.0739102969046115E-2</v>
      </c>
    </row>
    <row r="93" spans="1:5" x14ac:dyDescent="0.2">
      <c r="A93" t="s">
        <v>235</v>
      </c>
      <c r="B93" s="44" t="s">
        <v>33</v>
      </c>
      <c r="C93" t="s">
        <v>329</v>
      </c>
      <c r="D93" s="2">
        <f t="shared" si="4"/>
        <v>31</v>
      </c>
      <c r="E93" s="10">
        <f t="shared" si="5"/>
        <v>9.7915350600126343E-3</v>
      </c>
    </row>
    <row r="94" spans="1:5" x14ac:dyDescent="0.2">
      <c r="A94" t="s">
        <v>235</v>
      </c>
      <c r="B94" s="44" t="s">
        <v>33</v>
      </c>
      <c r="C94" t="s">
        <v>242</v>
      </c>
      <c r="D94" s="2">
        <f t="shared" si="4"/>
        <v>14</v>
      </c>
      <c r="E94" s="10">
        <f t="shared" si="5"/>
        <v>4.421983575489577E-3</v>
      </c>
    </row>
    <row r="95" spans="1:5" x14ac:dyDescent="0.2">
      <c r="A95" t="s">
        <v>235</v>
      </c>
      <c r="B95" s="23" t="s">
        <v>33</v>
      </c>
      <c r="C95" t="s">
        <v>263</v>
      </c>
      <c r="D95" s="2">
        <f t="shared" si="4"/>
        <v>42</v>
      </c>
      <c r="E95" s="10">
        <f t="shared" si="5"/>
        <v>1.3265950726468731E-2</v>
      </c>
    </row>
    <row r="96" spans="1:5" x14ac:dyDescent="0.2">
      <c r="A96" t="s">
        <v>207</v>
      </c>
      <c r="B96" s="45" t="s">
        <v>321</v>
      </c>
      <c r="C96" t="s">
        <v>320</v>
      </c>
      <c r="D96" s="2">
        <f t="shared" si="4"/>
        <v>15</v>
      </c>
      <c r="E96" s="10">
        <f t="shared" si="5"/>
        <v>4.737839545167404E-3</v>
      </c>
    </row>
    <row r="97" spans="1:5" x14ac:dyDescent="0.2">
      <c r="A97" t="s">
        <v>235</v>
      </c>
      <c r="B97" s="23" t="s">
        <v>252</v>
      </c>
      <c r="C97" t="s">
        <v>253</v>
      </c>
      <c r="D97" s="2">
        <f t="shared" si="4"/>
        <v>26</v>
      </c>
      <c r="E97" s="10">
        <f t="shared" si="5"/>
        <v>8.2122552116234999E-3</v>
      </c>
    </row>
    <row r="98" spans="1:5" x14ac:dyDescent="0.2">
      <c r="A98" t="s">
        <v>207</v>
      </c>
      <c r="B98" s="44" t="s">
        <v>45</v>
      </c>
      <c r="C98" t="s">
        <v>208</v>
      </c>
      <c r="D98" s="2">
        <f t="shared" ref="D98:D129" si="6">LEN(C98) - LEN(SUBSTITUTE(C98," ",""))+1</f>
        <v>8</v>
      </c>
      <c r="E98" s="10">
        <f t="shared" ref="E98:E129" si="7">D98/3166</f>
        <v>2.5268477574226151E-3</v>
      </c>
    </row>
    <row r="99" spans="1:5" x14ac:dyDescent="0.2">
      <c r="A99" t="s">
        <v>218</v>
      </c>
      <c r="B99" s="44" t="s">
        <v>45</v>
      </c>
      <c r="C99" t="s">
        <v>219</v>
      </c>
      <c r="D99" s="2">
        <f t="shared" si="6"/>
        <v>44</v>
      </c>
      <c r="E99" s="10">
        <f t="shared" si="7"/>
        <v>1.3897662665824383E-2</v>
      </c>
    </row>
    <row r="100" spans="1:5" x14ac:dyDescent="0.2">
      <c r="A100" t="s">
        <v>218</v>
      </c>
      <c r="B100" s="44" t="s">
        <v>45</v>
      </c>
      <c r="C100" t="s">
        <v>221</v>
      </c>
      <c r="D100" s="2">
        <f t="shared" si="6"/>
        <v>20</v>
      </c>
      <c r="E100" s="10">
        <f t="shared" si="7"/>
        <v>6.3171193935565384E-3</v>
      </c>
    </row>
    <row r="101" spans="1:5" x14ac:dyDescent="0.2">
      <c r="A101" t="s">
        <v>218</v>
      </c>
      <c r="B101" s="44" t="s">
        <v>79</v>
      </c>
      <c r="C101" t="s">
        <v>223</v>
      </c>
      <c r="D101" s="2">
        <f t="shared" si="6"/>
        <v>23</v>
      </c>
      <c r="E101" s="10">
        <f t="shared" si="7"/>
        <v>7.2646873025900187E-3</v>
      </c>
    </row>
    <row r="102" spans="1:5" x14ac:dyDescent="0.2">
      <c r="A102" t="s">
        <v>235</v>
      </c>
      <c r="B102" s="44" t="s">
        <v>45</v>
      </c>
      <c r="C102" t="s">
        <v>246</v>
      </c>
      <c r="D102" s="2">
        <f t="shared" si="6"/>
        <v>45</v>
      </c>
      <c r="E102" s="10">
        <f t="shared" si="7"/>
        <v>1.4213518635502211E-2</v>
      </c>
    </row>
    <row r="103" spans="1:5" x14ac:dyDescent="0.2">
      <c r="A103" t="s">
        <v>235</v>
      </c>
      <c r="B103" s="44" t="s">
        <v>45</v>
      </c>
      <c r="C103" t="s">
        <v>248</v>
      </c>
      <c r="D103" s="2">
        <f t="shared" si="6"/>
        <v>73</v>
      </c>
      <c r="E103" s="10">
        <f t="shared" si="7"/>
        <v>2.3057485786481365E-2</v>
      </c>
    </row>
    <row r="104" spans="1:5" x14ac:dyDescent="0.2">
      <c r="A104" t="s">
        <v>235</v>
      </c>
      <c r="B104" s="44" t="s">
        <v>45</v>
      </c>
      <c r="C104" t="s">
        <v>332</v>
      </c>
      <c r="D104" s="2">
        <f t="shared" si="6"/>
        <v>48</v>
      </c>
      <c r="E104" s="10">
        <f t="shared" si="7"/>
        <v>1.5161086544535692E-2</v>
      </c>
    </row>
    <row r="105" spans="1:5" x14ac:dyDescent="0.2">
      <c r="A105" t="s">
        <v>235</v>
      </c>
      <c r="B105" s="44" t="s">
        <v>45</v>
      </c>
      <c r="C105" t="s">
        <v>333</v>
      </c>
      <c r="D105" s="2">
        <f t="shared" si="6"/>
        <v>59</v>
      </c>
      <c r="E105" s="10">
        <f t="shared" si="7"/>
        <v>1.8635502210991788E-2</v>
      </c>
    </row>
    <row r="106" spans="1:5" x14ac:dyDescent="0.2">
      <c r="A106" t="s">
        <v>235</v>
      </c>
      <c r="B106" s="44" t="s">
        <v>45</v>
      </c>
      <c r="C106" t="s">
        <v>334</v>
      </c>
      <c r="D106" s="2">
        <f t="shared" si="6"/>
        <v>35</v>
      </c>
      <c r="E106" s="10">
        <f t="shared" si="7"/>
        <v>1.1054958938723942E-2</v>
      </c>
    </row>
    <row r="107" spans="1:5" x14ac:dyDescent="0.2">
      <c r="A107" t="s">
        <v>235</v>
      </c>
      <c r="B107" s="44" t="s">
        <v>45</v>
      </c>
      <c r="C107" t="s">
        <v>249</v>
      </c>
      <c r="D107" s="2">
        <f t="shared" si="6"/>
        <v>56</v>
      </c>
      <c r="E107" s="10">
        <f t="shared" si="7"/>
        <v>1.7687934301958308E-2</v>
      </c>
    </row>
    <row r="108" spans="1:5" x14ac:dyDescent="0.2">
      <c r="A108" t="s">
        <v>235</v>
      </c>
      <c r="B108" s="23" t="s">
        <v>45</v>
      </c>
      <c r="C108" t="s">
        <v>254</v>
      </c>
      <c r="D108" s="2">
        <f t="shared" si="6"/>
        <v>20</v>
      </c>
      <c r="E108" s="10">
        <f t="shared" si="7"/>
        <v>6.3171193935565384E-3</v>
      </c>
    </row>
    <row r="109" spans="1:5" x14ac:dyDescent="0.2">
      <c r="A109" t="s">
        <v>218</v>
      </c>
      <c r="B109" s="44" t="s">
        <v>322</v>
      </c>
      <c r="C109" t="s">
        <v>220</v>
      </c>
      <c r="D109" s="2">
        <f t="shared" si="6"/>
        <v>69</v>
      </c>
      <c r="E109" s="10">
        <f t="shared" si="7"/>
        <v>2.1794061907770057E-2</v>
      </c>
    </row>
    <row r="110" spans="1:5" x14ac:dyDescent="0.2">
      <c r="A110" t="s">
        <v>235</v>
      </c>
      <c r="B110" s="23" t="s">
        <v>35</v>
      </c>
      <c r="C110" t="s">
        <v>335</v>
      </c>
      <c r="D110" s="2">
        <f t="shared" si="6"/>
        <v>116</v>
      </c>
      <c r="E110" s="10">
        <f t="shared" si="7"/>
        <v>3.6639292482627921E-2</v>
      </c>
    </row>
    <row r="111" spans="1:5" x14ac:dyDescent="0.2">
      <c r="A111" t="s">
        <v>218</v>
      </c>
      <c r="B111" s="44" t="s">
        <v>387</v>
      </c>
      <c r="C111" t="s">
        <v>222</v>
      </c>
      <c r="D111" s="2">
        <f t="shared" si="6"/>
        <v>46</v>
      </c>
      <c r="E111" s="10">
        <f t="shared" si="7"/>
        <v>1.4529374605180037E-2</v>
      </c>
    </row>
    <row r="112" spans="1:5" x14ac:dyDescent="0.2">
      <c r="A112" t="s">
        <v>235</v>
      </c>
      <c r="B112" s="44" t="s">
        <v>387</v>
      </c>
      <c r="C112" t="s">
        <v>249</v>
      </c>
      <c r="D112" s="2">
        <f t="shared" si="6"/>
        <v>56</v>
      </c>
      <c r="E112" s="10">
        <f t="shared" si="7"/>
        <v>1.7687934301958308E-2</v>
      </c>
    </row>
    <row r="113" spans="1:5" x14ac:dyDescent="0.2">
      <c r="A113" t="s">
        <v>235</v>
      </c>
      <c r="B113" s="23" t="s">
        <v>387</v>
      </c>
      <c r="C113" t="s">
        <v>250</v>
      </c>
      <c r="D113" s="2">
        <f t="shared" si="6"/>
        <v>18</v>
      </c>
      <c r="E113" s="10">
        <f t="shared" si="7"/>
        <v>5.6854074542008843E-3</v>
      </c>
    </row>
    <row r="114" spans="1:5" x14ac:dyDescent="0.2">
      <c r="A114" t="s">
        <v>218</v>
      </c>
      <c r="B114" s="44" t="s">
        <v>388</v>
      </c>
      <c r="C114" t="s">
        <v>222</v>
      </c>
      <c r="D114" s="2">
        <f t="shared" si="6"/>
        <v>46</v>
      </c>
      <c r="E114" s="10">
        <f t="shared" si="7"/>
        <v>1.4529374605180037E-2</v>
      </c>
    </row>
    <row r="115" spans="1:5" x14ac:dyDescent="0.2">
      <c r="A115" t="s">
        <v>235</v>
      </c>
      <c r="B115" s="23" t="s">
        <v>634</v>
      </c>
      <c r="C115" t="s">
        <v>250</v>
      </c>
      <c r="D115" s="2">
        <f t="shared" si="6"/>
        <v>18</v>
      </c>
      <c r="E115" s="10">
        <f t="shared" si="7"/>
        <v>5.6854074542008843E-3</v>
      </c>
    </row>
    <row r="116" spans="1:5" x14ac:dyDescent="0.2">
      <c r="A116" t="s">
        <v>235</v>
      </c>
      <c r="B116" s="44" t="s">
        <v>388</v>
      </c>
      <c r="C116" t="s">
        <v>342</v>
      </c>
      <c r="D116" s="2">
        <f t="shared" si="6"/>
        <v>32</v>
      </c>
      <c r="E116" s="10">
        <f t="shared" si="7"/>
        <v>1.010739102969046E-2</v>
      </c>
    </row>
    <row r="117" spans="1:5" x14ac:dyDescent="0.2">
      <c r="A117" t="s">
        <v>235</v>
      </c>
      <c r="B117" s="23" t="s">
        <v>158</v>
      </c>
      <c r="C117" t="s">
        <v>338</v>
      </c>
      <c r="D117" s="2">
        <f t="shared" si="6"/>
        <v>26</v>
      </c>
      <c r="E117" s="10">
        <f t="shared" si="7"/>
        <v>8.2122552116234999E-3</v>
      </c>
    </row>
    <row r="118" spans="1:5" x14ac:dyDescent="0.2">
      <c r="A118" t="s">
        <v>235</v>
      </c>
      <c r="B118" s="23" t="s">
        <v>158</v>
      </c>
      <c r="C118" t="s">
        <v>264</v>
      </c>
      <c r="D118" s="2">
        <f t="shared" si="6"/>
        <v>52</v>
      </c>
      <c r="E118" s="10">
        <f t="shared" si="7"/>
        <v>1.6424510423247E-2</v>
      </c>
    </row>
    <row r="119" spans="1:5" x14ac:dyDescent="0.2">
      <c r="A119" t="s">
        <v>235</v>
      </c>
      <c r="B119" s="23" t="s">
        <v>158</v>
      </c>
      <c r="C119" t="s">
        <v>265</v>
      </c>
      <c r="D119" s="2">
        <f t="shared" si="6"/>
        <v>28</v>
      </c>
      <c r="E119" s="10">
        <f t="shared" si="7"/>
        <v>8.843967150979154E-3</v>
      </c>
    </row>
    <row r="120" spans="1:5" x14ac:dyDescent="0.2">
      <c r="A120" t="s">
        <v>235</v>
      </c>
      <c r="B120" s="44" t="s">
        <v>27</v>
      </c>
      <c r="C120" t="s">
        <v>274</v>
      </c>
      <c r="D120" s="2">
        <f t="shared" si="6"/>
        <v>63</v>
      </c>
      <c r="E120" s="10">
        <f t="shared" si="7"/>
        <v>1.9898926089703096E-2</v>
      </c>
    </row>
    <row r="121" spans="1:5" x14ac:dyDescent="0.2">
      <c r="A121" t="s">
        <v>204</v>
      </c>
      <c r="B121" s="45" t="s">
        <v>316</v>
      </c>
      <c r="C121" t="s">
        <v>317</v>
      </c>
      <c r="D121" s="2">
        <f t="shared" si="6"/>
        <v>55</v>
      </c>
      <c r="E121" s="10">
        <f t="shared" si="7"/>
        <v>1.737207833228048E-2</v>
      </c>
    </row>
    <row r="122" spans="1:5" x14ac:dyDescent="0.2">
      <c r="A122" t="s">
        <v>235</v>
      </c>
      <c r="B122" s="23" t="s">
        <v>336</v>
      </c>
      <c r="C122" t="s">
        <v>337</v>
      </c>
      <c r="D122" s="2">
        <f t="shared" si="6"/>
        <v>19</v>
      </c>
      <c r="E122" s="10">
        <f t="shared" si="7"/>
        <v>6.0012634238787114E-3</v>
      </c>
    </row>
    <row r="123" spans="1:5" x14ac:dyDescent="0.2">
      <c r="A123" t="s">
        <v>235</v>
      </c>
      <c r="B123" s="44" t="s">
        <v>50</v>
      </c>
      <c r="C123" t="s">
        <v>241</v>
      </c>
      <c r="D123" s="2">
        <f t="shared" si="6"/>
        <v>39</v>
      </c>
      <c r="E123" s="10">
        <f t="shared" si="7"/>
        <v>1.2318382817435249E-2</v>
      </c>
    </row>
    <row r="124" spans="1:5" x14ac:dyDescent="0.2">
      <c r="A124" t="s">
        <v>235</v>
      </c>
      <c r="B124" s="23" t="s">
        <v>635</v>
      </c>
      <c r="C124" t="s">
        <v>258</v>
      </c>
      <c r="D124" s="2">
        <f t="shared" si="6"/>
        <v>34</v>
      </c>
      <c r="E124" s="10">
        <f t="shared" si="7"/>
        <v>1.0739102969046115E-2</v>
      </c>
    </row>
    <row r="125" spans="1:5" x14ac:dyDescent="0.2">
      <c r="A125" t="s">
        <v>205</v>
      </c>
      <c r="B125" s="44" t="s">
        <v>43</v>
      </c>
      <c r="C125" t="s">
        <v>206</v>
      </c>
      <c r="D125" s="2">
        <f t="shared" si="6"/>
        <v>25</v>
      </c>
      <c r="E125" s="10">
        <f t="shared" si="7"/>
        <v>7.896399241945672E-3</v>
      </c>
    </row>
    <row r="126" spans="1:5" x14ac:dyDescent="0.2">
      <c r="A126" t="s">
        <v>230</v>
      </c>
      <c r="B126" s="23" t="s">
        <v>155</v>
      </c>
      <c r="C126" t="s">
        <v>232</v>
      </c>
      <c r="D126" s="2">
        <f t="shared" si="6"/>
        <v>49</v>
      </c>
      <c r="E126" s="10">
        <f t="shared" si="7"/>
        <v>1.5476942514213519E-2</v>
      </c>
    </row>
    <row r="127" spans="1:5" x14ac:dyDescent="0.2">
      <c r="A127" t="s">
        <v>235</v>
      </c>
      <c r="B127" s="23" t="s">
        <v>646</v>
      </c>
      <c r="C127" t="s">
        <v>249</v>
      </c>
      <c r="D127" s="2">
        <f t="shared" si="6"/>
        <v>56</v>
      </c>
      <c r="E127" s="10">
        <f t="shared" si="7"/>
        <v>1.7687934301958308E-2</v>
      </c>
    </row>
    <row r="128" spans="1:5" x14ac:dyDescent="0.2">
      <c r="A128" t="s">
        <v>235</v>
      </c>
      <c r="B128" s="23" t="s">
        <v>26</v>
      </c>
      <c r="C128" t="s">
        <v>266</v>
      </c>
      <c r="D128" s="2">
        <f t="shared" si="6"/>
        <v>35</v>
      </c>
      <c r="E128" s="10">
        <f t="shared" si="7"/>
        <v>1.1054958938723942E-2</v>
      </c>
    </row>
    <row r="129" spans="1:5" x14ac:dyDescent="0.2">
      <c r="A129" t="s">
        <v>235</v>
      </c>
      <c r="B129" s="23" t="s">
        <v>52</v>
      </c>
      <c r="C129" t="s">
        <v>259</v>
      </c>
      <c r="D129" s="2">
        <f t="shared" si="6"/>
        <v>17</v>
      </c>
      <c r="E129" s="10">
        <f t="shared" si="7"/>
        <v>5.3695514845230573E-3</v>
      </c>
    </row>
    <row r="132" spans="1:5" x14ac:dyDescent="0.2">
      <c r="E132" s="25" t="s">
        <v>644</v>
      </c>
    </row>
  </sheetData>
  <autoFilter ref="A1:F129" xr:uid="{DC39DE1C-2EC7-3E4A-A254-DB5764599902}">
    <sortState xmlns:xlrd2="http://schemas.microsoft.com/office/spreadsheetml/2017/richdata2" ref="A2:F129">
      <sortCondition ref="B1:B129"/>
    </sortState>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D6EC-FCB5-4F06-AB91-15366FE9FB71}">
  <dimension ref="A1:F127"/>
  <sheetViews>
    <sheetView tabSelected="1" zoomScale="119" zoomScaleNormal="120" workbookViewId="0"/>
  </sheetViews>
  <sheetFormatPr baseColWidth="10" defaultColWidth="8.83203125" defaultRowHeight="16" x14ac:dyDescent="0.2"/>
  <cols>
    <col min="1" max="1" width="8.83203125" style="23"/>
    <col min="2" max="2" width="49" style="23" bestFit="1" customWidth="1"/>
    <col min="3" max="3" width="156.6640625" style="30" customWidth="1"/>
    <col min="4" max="5" width="8.6640625" style="23" customWidth="1"/>
    <col min="6" max="6" width="32.6640625" style="23" bestFit="1" customWidth="1"/>
  </cols>
  <sheetData>
    <row r="1" spans="1:6" x14ac:dyDescent="0.2">
      <c r="A1" s="28" t="s">
        <v>105</v>
      </c>
      <c r="B1" s="28" t="s">
        <v>30</v>
      </c>
      <c r="C1" s="29" t="s">
        <v>88</v>
      </c>
      <c r="D1" s="28" t="s">
        <v>91</v>
      </c>
      <c r="E1" s="28"/>
      <c r="F1" s="28" t="s">
        <v>444</v>
      </c>
    </row>
    <row r="2" spans="1:6" x14ac:dyDescent="0.2">
      <c r="B2" s="23" t="s">
        <v>592</v>
      </c>
      <c r="C2" s="30" t="s">
        <v>593</v>
      </c>
      <c r="D2" s="23">
        <f t="shared" ref="D2:D33" si="0">LEN(C2) - LEN(SUBSTITUTE(C2," ",""))+1</f>
        <v>9</v>
      </c>
      <c r="E2" s="31">
        <f t="shared" ref="E2:E33" si="1">D2/6499</f>
        <v>1.3848284351438683E-3</v>
      </c>
      <c r="F2" s="23" t="s">
        <v>603</v>
      </c>
    </row>
    <row r="3" spans="1:6" x14ac:dyDescent="0.2">
      <c r="B3" s="23" t="s">
        <v>493</v>
      </c>
      <c r="C3" s="30" t="s">
        <v>494</v>
      </c>
      <c r="D3" s="23">
        <f t="shared" si="0"/>
        <v>17</v>
      </c>
      <c r="E3" s="31">
        <f t="shared" si="1"/>
        <v>2.61578704416064E-3</v>
      </c>
      <c r="F3" s="23" t="s">
        <v>595</v>
      </c>
    </row>
    <row r="4" spans="1:6" ht="17" x14ac:dyDescent="0.2">
      <c r="B4" s="23" t="s">
        <v>546</v>
      </c>
      <c r="C4" s="32" t="s">
        <v>543</v>
      </c>
      <c r="D4" s="23">
        <f t="shared" si="0"/>
        <v>7</v>
      </c>
      <c r="E4" s="31">
        <f t="shared" si="1"/>
        <v>1.0770887828896753E-3</v>
      </c>
      <c r="F4" s="23" t="s">
        <v>440</v>
      </c>
    </row>
    <row r="5" spans="1:6" x14ac:dyDescent="0.2">
      <c r="A5" s="28"/>
      <c r="B5" s="23" t="s">
        <v>125</v>
      </c>
      <c r="C5" s="30" t="s">
        <v>474</v>
      </c>
      <c r="D5" s="23">
        <f t="shared" si="0"/>
        <v>7</v>
      </c>
      <c r="E5" s="31">
        <f t="shared" si="1"/>
        <v>1.0770887828896753E-3</v>
      </c>
      <c r="F5" s="23" t="s">
        <v>125</v>
      </c>
    </row>
    <row r="6" spans="1:6" x14ac:dyDescent="0.2">
      <c r="A6" s="28"/>
      <c r="B6" s="23" t="s">
        <v>38</v>
      </c>
      <c r="C6" s="30" t="s">
        <v>475</v>
      </c>
      <c r="D6" s="23">
        <f t="shared" si="0"/>
        <v>12</v>
      </c>
      <c r="E6" s="31">
        <f t="shared" si="1"/>
        <v>1.8464379135251577E-3</v>
      </c>
      <c r="F6" s="23" t="s">
        <v>345</v>
      </c>
    </row>
    <row r="7" spans="1:6" x14ac:dyDescent="0.2">
      <c r="B7" s="23" t="s">
        <v>38</v>
      </c>
      <c r="C7" s="30" t="s">
        <v>418</v>
      </c>
      <c r="D7" s="23">
        <f t="shared" si="0"/>
        <v>19</v>
      </c>
      <c r="E7" s="31">
        <f t="shared" si="1"/>
        <v>2.923526696414833E-3</v>
      </c>
      <c r="F7" s="23" t="s">
        <v>345</v>
      </c>
    </row>
    <row r="8" spans="1:6" x14ac:dyDescent="0.2">
      <c r="B8" s="23" t="s">
        <v>38</v>
      </c>
      <c r="C8" s="30" t="s">
        <v>484</v>
      </c>
      <c r="D8" s="23">
        <f t="shared" si="0"/>
        <v>25</v>
      </c>
      <c r="E8" s="31">
        <f t="shared" si="1"/>
        <v>3.8467456531774118E-3</v>
      </c>
      <c r="F8" s="23" t="s">
        <v>345</v>
      </c>
    </row>
    <row r="9" spans="1:6" x14ac:dyDescent="0.2">
      <c r="B9" s="23" t="s">
        <v>407</v>
      </c>
      <c r="C9" s="30" t="s">
        <v>431</v>
      </c>
      <c r="D9" s="23">
        <f t="shared" si="0"/>
        <v>17</v>
      </c>
      <c r="E9" s="31">
        <f t="shared" si="1"/>
        <v>2.61578704416064E-3</v>
      </c>
      <c r="F9" s="23" t="s">
        <v>407</v>
      </c>
    </row>
    <row r="10" spans="1:6" x14ac:dyDescent="0.2">
      <c r="B10" s="23" t="s">
        <v>410</v>
      </c>
      <c r="C10" s="30" t="s">
        <v>582</v>
      </c>
      <c r="D10" s="23">
        <f t="shared" si="0"/>
        <v>10</v>
      </c>
      <c r="E10" s="31">
        <f t="shared" si="1"/>
        <v>1.5386982612709647E-3</v>
      </c>
      <c r="F10" s="23" t="s">
        <v>456</v>
      </c>
    </row>
    <row r="11" spans="1:6" x14ac:dyDescent="0.2">
      <c r="B11" s="23" t="s">
        <v>169</v>
      </c>
      <c r="C11" s="30" t="s">
        <v>479</v>
      </c>
      <c r="D11" s="23">
        <f t="shared" si="0"/>
        <v>9</v>
      </c>
      <c r="E11" s="31">
        <f t="shared" si="1"/>
        <v>1.3848284351438683E-3</v>
      </c>
      <c r="F11" s="23" t="s">
        <v>348</v>
      </c>
    </row>
    <row r="12" spans="1:6" x14ac:dyDescent="0.2">
      <c r="B12" s="23" t="s">
        <v>169</v>
      </c>
      <c r="C12" s="30" t="s">
        <v>427</v>
      </c>
      <c r="D12" s="23">
        <f t="shared" si="0"/>
        <v>10</v>
      </c>
      <c r="E12" s="31">
        <f t="shared" si="1"/>
        <v>1.5386982612709647E-3</v>
      </c>
      <c r="F12" s="23" t="s">
        <v>348</v>
      </c>
    </row>
    <row r="13" spans="1:6" x14ac:dyDescent="0.2">
      <c r="B13" s="23" t="s">
        <v>169</v>
      </c>
      <c r="C13" s="30" t="s">
        <v>481</v>
      </c>
      <c r="D13" s="23">
        <f t="shared" si="0"/>
        <v>4</v>
      </c>
      <c r="E13" s="31">
        <f t="shared" si="1"/>
        <v>6.1547930450838589E-4</v>
      </c>
      <c r="F13" s="23" t="s">
        <v>348</v>
      </c>
    </row>
    <row r="14" spans="1:6" x14ac:dyDescent="0.2">
      <c r="B14" s="23" t="s">
        <v>169</v>
      </c>
      <c r="C14" s="23" t="s">
        <v>532</v>
      </c>
      <c r="D14" s="23">
        <f t="shared" si="0"/>
        <v>20</v>
      </c>
      <c r="E14" s="31">
        <f t="shared" si="1"/>
        <v>3.0773965225419295E-3</v>
      </c>
      <c r="F14" s="23" t="s">
        <v>348</v>
      </c>
    </row>
    <row r="15" spans="1:6" x14ac:dyDescent="0.2">
      <c r="B15" s="23" t="s">
        <v>169</v>
      </c>
      <c r="C15" s="30" t="s">
        <v>533</v>
      </c>
      <c r="D15" s="23">
        <f t="shared" si="0"/>
        <v>27</v>
      </c>
      <c r="E15" s="31">
        <f t="shared" si="1"/>
        <v>4.1544853054316048E-3</v>
      </c>
      <c r="F15" s="23" t="s">
        <v>348</v>
      </c>
    </row>
    <row r="16" spans="1:6" x14ac:dyDescent="0.2">
      <c r="B16" s="23" t="s">
        <v>169</v>
      </c>
      <c r="C16" s="30" t="s">
        <v>534</v>
      </c>
      <c r="D16" s="23">
        <f t="shared" si="0"/>
        <v>13</v>
      </c>
      <c r="E16" s="31">
        <f t="shared" si="1"/>
        <v>2.0003077396522542E-3</v>
      </c>
      <c r="F16" s="23" t="s">
        <v>348</v>
      </c>
    </row>
    <row r="17" spans="2:6" x14ac:dyDescent="0.2">
      <c r="B17" s="23" t="s">
        <v>169</v>
      </c>
      <c r="C17" s="30" t="s">
        <v>538</v>
      </c>
      <c r="D17" s="23">
        <f t="shared" si="0"/>
        <v>10</v>
      </c>
      <c r="E17" s="31">
        <f t="shared" si="1"/>
        <v>1.5386982612709647E-3</v>
      </c>
      <c r="F17" s="23" t="s">
        <v>348</v>
      </c>
    </row>
    <row r="18" spans="2:6" x14ac:dyDescent="0.2">
      <c r="B18" s="23" t="s">
        <v>535</v>
      </c>
      <c r="C18" s="30" t="s">
        <v>536</v>
      </c>
      <c r="D18" s="23">
        <f t="shared" si="0"/>
        <v>10</v>
      </c>
      <c r="E18" s="31">
        <f t="shared" si="1"/>
        <v>1.5386982612709647E-3</v>
      </c>
      <c r="F18" s="28" t="s">
        <v>596</v>
      </c>
    </row>
    <row r="19" spans="2:6" ht="17" x14ac:dyDescent="0.2">
      <c r="B19" s="23" t="s">
        <v>544</v>
      </c>
      <c r="C19" s="32" t="s">
        <v>543</v>
      </c>
      <c r="D19" s="23">
        <f t="shared" si="0"/>
        <v>7</v>
      </c>
      <c r="E19" s="31">
        <f t="shared" si="1"/>
        <v>1.0770887828896753E-3</v>
      </c>
      <c r="F19" s="23" t="s">
        <v>442</v>
      </c>
    </row>
    <row r="20" spans="2:6" ht="17" x14ac:dyDescent="0.2">
      <c r="B20" s="23" t="s">
        <v>545</v>
      </c>
      <c r="C20" s="32" t="s">
        <v>543</v>
      </c>
      <c r="D20" s="23">
        <f t="shared" si="0"/>
        <v>7</v>
      </c>
      <c r="E20" s="31">
        <f t="shared" si="1"/>
        <v>1.0770887828896753E-3</v>
      </c>
      <c r="F20" s="23" t="s">
        <v>600</v>
      </c>
    </row>
    <row r="21" spans="2:6" x14ac:dyDescent="0.2">
      <c r="B21" s="23" t="s">
        <v>591</v>
      </c>
      <c r="C21" s="30" t="s">
        <v>590</v>
      </c>
      <c r="D21" s="23">
        <f t="shared" si="0"/>
        <v>24</v>
      </c>
      <c r="E21" s="31">
        <f t="shared" si="1"/>
        <v>3.6928758270503154E-3</v>
      </c>
      <c r="F21" s="23" t="s">
        <v>372</v>
      </c>
    </row>
    <row r="22" spans="2:6" x14ac:dyDescent="0.2">
      <c r="B22" s="23" t="s">
        <v>42</v>
      </c>
      <c r="C22" s="30" t="s">
        <v>435</v>
      </c>
      <c r="D22" s="23">
        <f t="shared" si="0"/>
        <v>12</v>
      </c>
      <c r="E22" s="31">
        <f t="shared" si="1"/>
        <v>1.8464379135251577E-3</v>
      </c>
      <c r="F22" s="23" t="s">
        <v>42</v>
      </c>
    </row>
    <row r="23" spans="2:6" x14ac:dyDescent="0.2">
      <c r="B23" s="23" t="s">
        <v>42</v>
      </c>
      <c r="C23" s="30" t="s">
        <v>570</v>
      </c>
      <c r="D23" s="23">
        <f t="shared" si="0"/>
        <v>21</v>
      </c>
      <c r="E23" s="31">
        <f t="shared" si="1"/>
        <v>3.2312663486690259E-3</v>
      </c>
      <c r="F23" s="23" t="s">
        <v>42</v>
      </c>
    </row>
    <row r="24" spans="2:6" x14ac:dyDescent="0.2">
      <c r="B24" s="23" t="s">
        <v>42</v>
      </c>
      <c r="C24" s="30" t="s">
        <v>590</v>
      </c>
      <c r="D24" s="23">
        <f t="shared" si="0"/>
        <v>24</v>
      </c>
      <c r="E24" s="31">
        <f t="shared" si="1"/>
        <v>3.6928758270503154E-3</v>
      </c>
      <c r="F24" s="23" t="s">
        <v>42</v>
      </c>
    </row>
    <row r="25" spans="2:6" x14ac:dyDescent="0.2">
      <c r="B25" s="23" t="s">
        <v>42</v>
      </c>
      <c r="C25" s="30" t="s">
        <v>594</v>
      </c>
      <c r="D25" s="23">
        <f t="shared" si="0"/>
        <v>24</v>
      </c>
      <c r="E25" s="31">
        <f t="shared" si="1"/>
        <v>3.6928758270503154E-3</v>
      </c>
      <c r="F25" s="23" t="s">
        <v>42</v>
      </c>
    </row>
    <row r="26" spans="2:6" x14ac:dyDescent="0.2">
      <c r="B26" s="23" t="s">
        <v>394</v>
      </c>
      <c r="C26" s="30" t="s">
        <v>416</v>
      </c>
      <c r="D26" s="23">
        <f t="shared" si="0"/>
        <v>14</v>
      </c>
      <c r="E26" s="31">
        <f t="shared" si="1"/>
        <v>2.1541775657793506E-3</v>
      </c>
      <c r="F26" s="23" t="s">
        <v>447</v>
      </c>
    </row>
    <row r="27" spans="2:6" x14ac:dyDescent="0.2">
      <c r="B27" s="23" t="s">
        <v>28</v>
      </c>
      <c r="C27" s="30" t="s">
        <v>502</v>
      </c>
      <c r="D27" s="23">
        <f t="shared" si="0"/>
        <v>18</v>
      </c>
      <c r="E27" s="31">
        <f t="shared" si="1"/>
        <v>2.7696568702877365E-3</v>
      </c>
      <c r="F27" s="23" t="s">
        <v>28</v>
      </c>
    </row>
    <row r="28" spans="2:6" x14ac:dyDescent="0.2">
      <c r="B28" s="23" t="s">
        <v>28</v>
      </c>
      <c r="C28" s="30" t="s">
        <v>542</v>
      </c>
      <c r="D28" s="23">
        <f t="shared" si="0"/>
        <v>29</v>
      </c>
      <c r="E28" s="31">
        <f t="shared" si="1"/>
        <v>4.4622249576857977E-3</v>
      </c>
      <c r="F28" s="23" t="s">
        <v>28</v>
      </c>
    </row>
    <row r="29" spans="2:6" x14ac:dyDescent="0.2">
      <c r="B29" s="23" t="s">
        <v>408</v>
      </c>
      <c r="C29" s="30" t="s">
        <v>564</v>
      </c>
      <c r="D29" s="23">
        <f t="shared" si="0"/>
        <v>13</v>
      </c>
      <c r="E29" s="31">
        <f t="shared" si="1"/>
        <v>2.0003077396522542E-3</v>
      </c>
      <c r="F29" s="23" t="s">
        <v>455</v>
      </c>
    </row>
    <row r="30" spans="2:6" x14ac:dyDescent="0.2">
      <c r="B30" s="23" t="s">
        <v>573</v>
      </c>
      <c r="C30" s="30" t="s">
        <v>574</v>
      </c>
      <c r="D30" s="23">
        <f t="shared" si="0"/>
        <v>12</v>
      </c>
      <c r="E30" s="31">
        <f t="shared" si="1"/>
        <v>1.8464379135251577E-3</v>
      </c>
      <c r="F30" s="23" t="s">
        <v>471</v>
      </c>
    </row>
    <row r="31" spans="2:6" x14ac:dyDescent="0.2">
      <c r="B31" s="23" t="s">
        <v>280</v>
      </c>
      <c r="C31" s="30" t="s">
        <v>519</v>
      </c>
      <c r="D31" s="23">
        <f t="shared" si="0"/>
        <v>27</v>
      </c>
      <c r="E31" s="31">
        <f t="shared" si="1"/>
        <v>4.1544853054316048E-3</v>
      </c>
      <c r="F31" s="23" t="s">
        <v>343</v>
      </c>
    </row>
    <row r="32" spans="2:6" x14ac:dyDescent="0.2">
      <c r="B32" s="23" t="s">
        <v>280</v>
      </c>
      <c r="C32" s="30" t="s">
        <v>520</v>
      </c>
      <c r="D32" s="23">
        <f t="shared" si="0"/>
        <v>13</v>
      </c>
      <c r="E32" s="31">
        <f t="shared" si="1"/>
        <v>2.0003077396522542E-3</v>
      </c>
      <c r="F32" s="23" t="s">
        <v>343</v>
      </c>
    </row>
    <row r="33" spans="2:6" ht="17" x14ac:dyDescent="0.2">
      <c r="B33" s="23" t="s">
        <v>280</v>
      </c>
      <c r="C33" s="32" t="s">
        <v>560</v>
      </c>
      <c r="D33" s="23">
        <f t="shared" si="0"/>
        <v>16</v>
      </c>
      <c r="E33" s="31">
        <f t="shared" si="1"/>
        <v>2.4619172180335436E-3</v>
      </c>
      <c r="F33" s="23" t="s">
        <v>343</v>
      </c>
    </row>
    <row r="34" spans="2:6" x14ac:dyDescent="0.2">
      <c r="B34" s="23" t="s">
        <v>437</v>
      </c>
      <c r="C34" s="30" t="s">
        <v>496</v>
      </c>
      <c r="D34" s="23">
        <f t="shared" ref="D34:D65" si="2">LEN(C34) - LEN(SUBSTITUTE(C34," ",""))+1</f>
        <v>20</v>
      </c>
      <c r="E34" s="31">
        <f t="shared" ref="E34:E65" si="3">D34/6499</f>
        <v>3.0773965225419295E-3</v>
      </c>
      <c r="F34" s="23" t="s">
        <v>375</v>
      </c>
    </row>
    <row r="35" spans="2:6" x14ac:dyDescent="0.2">
      <c r="B35" s="23" t="s">
        <v>275</v>
      </c>
      <c r="C35" s="30" t="s">
        <v>495</v>
      </c>
      <c r="D35" s="23">
        <f t="shared" si="2"/>
        <v>11</v>
      </c>
      <c r="E35" s="31">
        <f t="shared" si="3"/>
        <v>1.6925680873980612E-3</v>
      </c>
      <c r="F35" s="23" t="s">
        <v>375</v>
      </c>
    </row>
    <row r="36" spans="2:6" x14ac:dyDescent="0.2">
      <c r="B36" s="23" t="s">
        <v>395</v>
      </c>
      <c r="C36" s="30" t="s">
        <v>415</v>
      </c>
      <c r="D36" s="23">
        <f t="shared" si="2"/>
        <v>16</v>
      </c>
      <c r="E36" s="31">
        <f t="shared" si="3"/>
        <v>2.4619172180335436E-3</v>
      </c>
      <c r="F36" s="23" t="s">
        <v>448</v>
      </c>
    </row>
    <row r="37" spans="2:6" x14ac:dyDescent="0.2">
      <c r="B37" s="23" t="s">
        <v>500</v>
      </c>
      <c r="C37" s="30" t="s">
        <v>501</v>
      </c>
      <c r="D37" s="23">
        <f t="shared" si="2"/>
        <v>11</v>
      </c>
      <c r="E37" s="31">
        <f t="shared" si="3"/>
        <v>1.6925680873980612E-3</v>
      </c>
      <c r="F37" s="23" t="s">
        <v>598</v>
      </c>
    </row>
    <row r="38" spans="2:6" x14ac:dyDescent="0.2">
      <c r="B38" s="23" t="s">
        <v>565</v>
      </c>
      <c r="C38" s="30" t="s">
        <v>566</v>
      </c>
      <c r="D38" s="23">
        <f t="shared" si="2"/>
        <v>16</v>
      </c>
      <c r="E38" s="31">
        <f t="shared" si="3"/>
        <v>2.4619172180335436E-3</v>
      </c>
      <c r="F38" s="23" t="s">
        <v>469</v>
      </c>
    </row>
    <row r="39" spans="2:6" x14ac:dyDescent="0.2">
      <c r="B39" s="23" t="s">
        <v>396</v>
      </c>
      <c r="C39" s="30" t="s">
        <v>417</v>
      </c>
      <c r="D39" s="23">
        <f t="shared" si="2"/>
        <v>23</v>
      </c>
      <c r="E39" s="31">
        <f t="shared" si="3"/>
        <v>3.5390060009232189E-3</v>
      </c>
      <c r="F39" s="23" t="s">
        <v>439</v>
      </c>
    </row>
    <row r="40" spans="2:6" x14ac:dyDescent="0.2">
      <c r="B40" s="23" t="s">
        <v>41</v>
      </c>
      <c r="C40" s="30" t="s">
        <v>414</v>
      </c>
      <c r="D40" s="23">
        <f t="shared" si="2"/>
        <v>16</v>
      </c>
      <c r="E40" s="31">
        <f t="shared" si="3"/>
        <v>2.4619172180335436E-3</v>
      </c>
      <c r="F40" s="23" t="s">
        <v>41</v>
      </c>
    </row>
    <row r="41" spans="2:6" x14ac:dyDescent="0.2">
      <c r="B41" s="23" t="s">
        <v>41</v>
      </c>
      <c r="C41" s="30" t="s">
        <v>537</v>
      </c>
      <c r="D41" s="23">
        <f t="shared" si="2"/>
        <v>17</v>
      </c>
      <c r="E41" s="31">
        <f t="shared" si="3"/>
        <v>2.61578704416064E-3</v>
      </c>
      <c r="F41" s="23" t="s">
        <v>41</v>
      </c>
    </row>
    <row r="42" spans="2:6" x14ac:dyDescent="0.2">
      <c r="B42" s="23" t="s">
        <v>41</v>
      </c>
      <c r="C42" s="30" t="s">
        <v>585</v>
      </c>
      <c r="D42" s="23">
        <f t="shared" si="2"/>
        <v>7</v>
      </c>
      <c r="E42" s="31">
        <f t="shared" si="3"/>
        <v>1.0770887828896753E-3</v>
      </c>
      <c r="F42" s="23" t="s">
        <v>41</v>
      </c>
    </row>
    <row r="43" spans="2:6" x14ac:dyDescent="0.2">
      <c r="B43" s="23" t="s">
        <v>488</v>
      </c>
      <c r="C43" s="30" t="s">
        <v>487</v>
      </c>
      <c r="D43" s="23">
        <f t="shared" si="2"/>
        <v>18</v>
      </c>
      <c r="E43" s="31">
        <f t="shared" si="3"/>
        <v>2.7696568702877365E-3</v>
      </c>
      <c r="F43" s="23" t="s">
        <v>466</v>
      </c>
    </row>
    <row r="44" spans="2:6" x14ac:dyDescent="0.2">
      <c r="B44" s="23" t="s">
        <v>567</v>
      </c>
      <c r="C44" s="30" t="s">
        <v>568</v>
      </c>
      <c r="D44" s="23">
        <f t="shared" si="2"/>
        <v>29</v>
      </c>
      <c r="E44" s="31">
        <f t="shared" si="3"/>
        <v>4.4622249576857977E-3</v>
      </c>
      <c r="F44" s="28" t="s">
        <v>596</v>
      </c>
    </row>
    <row r="45" spans="2:6" x14ac:dyDescent="0.2">
      <c r="B45" s="23" t="s">
        <v>490</v>
      </c>
      <c r="C45" s="30" t="s">
        <v>489</v>
      </c>
      <c r="D45" s="23">
        <f t="shared" si="2"/>
        <v>8</v>
      </c>
      <c r="E45" s="31">
        <f t="shared" si="3"/>
        <v>1.2309586090167718E-3</v>
      </c>
      <c r="F45" s="23" t="s">
        <v>41</v>
      </c>
    </row>
    <row r="46" spans="2:6" x14ac:dyDescent="0.2">
      <c r="B46" s="23" t="s">
        <v>491</v>
      </c>
      <c r="C46" s="30" t="s">
        <v>492</v>
      </c>
      <c r="D46" s="23">
        <f t="shared" si="2"/>
        <v>18</v>
      </c>
      <c r="E46" s="31">
        <f t="shared" si="3"/>
        <v>2.7696568702877365E-3</v>
      </c>
      <c r="F46" s="23" t="s">
        <v>41</v>
      </c>
    </row>
    <row r="47" spans="2:6" ht="17" x14ac:dyDescent="0.2">
      <c r="B47" s="23" t="s">
        <v>55</v>
      </c>
      <c r="C47" s="32" t="s">
        <v>438</v>
      </c>
      <c r="D47" s="23">
        <f t="shared" si="2"/>
        <v>7</v>
      </c>
      <c r="E47" s="31">
        <f t="shared" si="3"/>
        <v>1.0770887828896753E-3</v>
      </c>
      <c r="F47" s="23" t="s">
        <v>377</v>
      </c>
    </row>
    <row r="48" spans="2:6" x14ac:dyDescent="0.2">
      <c r="B48" s="23" t="s">
        <v>528</v>
      </c>
      <c r="C48" s="30" t="s">
        <v>529</v>
      </c>
      <c r="D48" s="23">
        <f t="shared" si="2"/>
        <v>8</v>
      </c>
      <c r="E48" s="31">
        <f t="shared" si="3"/>
        <v>1.2309586090167718E-3</v>
      </c>
      <c r="F48" s="23" t="s">
        <v>378</v>
      </c>
    </row>
    <row r="49" spans="2:6" ht="17" x14ac:dyDescent="0.2">
      <c r="B49" s="23" t="s">
        <v>290</v>
      </c>
      <c r="C49" s="32" t="s">
        <v>503</v>
      </c>
      <c r="D49" s="23">
        <f t="shared" si="2"/>
        <v>7</v>
      </c>
      <c r="E49" s="31">
        <f t="shared" si="3"/>
        <v>1.0770887828896753E-3</v>
      </c>
      <c r="F49" s="23" t="s">
        <v>451</v>
      </c>
    </row>
    <row r="50" spans="2:6" x14ac:dyDescent="0.2">
      <c r="B50" s="23" t="s">
        <v>392</v>
      </c>
      <c r="C50" s="30" t="s">
        <v>479</v>
      </c>
      <c r="D50" s="23">
        <f t="shared" si="2"/>
        <v>9</v>
      </c>
      <c r="E50" s="31">
        <f t="shared" si="3"/>
        <v>1.3848284351438683E-3</v>
      </c>
      <c r="F50" s="23" t="s">
        <v>445</v>
      </c>
    </row>
    <row r="51" spans="2:6" x14ac:dyDescent="0.2">
      <c r="B51" s="23" t="s">
        <v>392</v>
      </c>
      <c r="C51" s="30" t="s">
        <v>420</v>
      </c>
      <c r="D51" s="23">
        <f t="shared" si="2"/>
        <v>7</v>
      </c>
      <c r="E51" s="31">
        <f t="shared" si="3"/>
        <v>1.0770887828896753E-3</v>
      </c>
      <c r="F51" s="23" t="s">
        <v>445</v>
      </c>
    </row>
    <row r="52" spans="2:6" x14ac:dyDescent="0.2">
      <c r="B52" s="23" t="s">
        <v>392</v>
      </c>
      <c r="C52" s="30" t="s">
        <v>480</v>
      </c>
      <c r="D52" s="23">
        <f t="shared" si="2"/>
        <v>7</v>
      </c>
      <c r="E52" s="31">
        <f t="shared" si="3"/>
        <v>1.0770887828896753E-3</v>
      </c>
      <c r="F52" s="23" t="s">
        <v>445</v>
      </c>
    </row>
    <row r="53" spans="2:6" x14ac:dyDescent="0.2">
      <c r="B53" s="23" t="s">
        <v>392</v>
      </c>
      <c r="C53" s="30" t="s">
        <v>420</v>
      </c>
      <c r="D53" s="23">
        <f t="shared" si="2"/>
        <v>7</v>
      </c>
      <c r="E53" s="31">
        <f t="shared" si="3"/>
        <v>1.0770887828896753E-3</v>
      </c>
      <c r="F53" s="23" t="s">
        <v>445</v>
      </c>
    </row>
    <row r="54" spans="2:6" x14ac:dyDescent="0.2">
      <c r="B54" s="23" t="s">
        <v>392</v>
      </c>
      <c r="C54" s="30" t="s">
        <v>496</v>
      </c>
      <c r="D54" s="23">
        <f t="shared" si="2"/>
        <v>20</v>
      </c>
      <c r="E54" s="31">
        <f t="shared" si="3"/>
        <v>3.0773965225419295E-3</v>
      </c>
      <c r="F54" s="23" t="s">
        <v>445</v>
      </c>
    </row>
    <row r="55" spans="2:6" x14ac:dyDescent="0.2">
      <c r="B55" s="23" t="s">
        <v>575</v>
      </c>
      <c r="C55" s="30" t="s">
        <v>577</v>
      </c>
      <c r="D55" s="23">
        <f t="shared" si="2"/>
        <v>19</v>
      </c>
      <c r="E55" s="31">
        <f t="shared" si="3"/>
        <v>2.923526696414833E-3</v>
      </c>
      <c r="F55" s="23" t="s">
        <v>472</v>
      </c>
    </row>
    <row r="56" spans="2:6" x14ac:dyDescent="0.2">
      <c r="B56" s="23" t="s">
        <v>406</v>
      </c>
      <c r="C56" s="30" t="s">
        <v>430</v>
      </c>
      <c r="D56" s="23">
        <f t="shared" si="2"/>
        <v>14</v>
      </c>
      <c r="E56" s="31">
        <f t="shared" si="3"/>
        <v>2.1541775657793506E-3</v>
      </c>
      <c r="F56" s="23" t="s">
        <v>454</v>
      </c>
    </row>
    <row r="57" spans="2:6" x14ac:dyDescent="0.2">
      <c r="B57" s="23" t="s">
        <v>571</v>
      </c>
      <c r="C57" s="30" t="s">
        <v>572</v>
      </c>
      <c r="D57" s="23">
        <f t="shared" si="2"/>
        <v>35</v>
      </c>
      <c r="E57" s="31">
        <f t="shared" si="3"/>
        <v>5.3854439144483766E-3</v>
      </c>
      <c r="F57" s="23" t="s">
        <v>470</v>
      </c>
    </row>
    <row r="58" spans="2:6" x14ac:dyDescent="0.2">
      <c r="B58" s="23" t="s">
        <v>56</v>
      </c>
      <c r="C58" s="30" t="s">
        <v>415</v>
      </c>
      <c r="D58" s="23">
        <f t="shared" si="2"/>
        <v>16</v>
      </c>
      <c r="E58" s="31">
        <f t="shared" si="3"/>
        <v>2.4619172180335436E-3</v>
      </c>
      <c r="F58" s="23" t="s">
        <v>353</v>
      </c>
    </row>
    <row r="59" spans="2:6" x14ac:dyDescent="0.2">
      <c r="B59" s="23" t="s">
        <v>56</v>
      </c>
      <c r="C59" s="30" t="s">
        <v>539</v>
      </c>
      <c r="D59" s="23">
        <f t="shared" si="2"/>
        <v>15</v>
      </c>
      <c r="E59" s="31">
        <f t="shared" si="3"/>
        <v>2.3080473919064471E-3</v>
      </c>
      <c r="F59" s="23" t="s">
        <v>353</v>
      </c>
    </row>
    <row r="60" spans="2:6" x14ac:dyDescent="0.2">
      <c r="B60" s="23" t="s">
        <v>56</v>
      </c>
      <c r="C60" s="30" t="s">
        <v>540</v>
      </c>
      <c r="D60" s="23">
        <f t="shared" si="2"/>
        <v>11</v>
      </c>
      <c r="E60" s="31">
        <f t="shared" si="3"/>
        <v>1.6925680873980612E-3</v>
      </c>
      <c r="F60" s="23" t="s">
        <v>353</v>
      </c>
    </row>
    <row r="61" spans="2:6" ht="17" x14ac:dyDescent="0.2">
      <c r="B61" s="23" t="s">
        <v>32</v>
      </c>
      <c r="C61" s="32" t="s">
        <v>549</v>
      </c>
      <c r="D61" s="23">
        <f t="shared" si="2"/>
        <v>22</v>
      </c>
      <c r="E61" s="31">
        <f t="shared" si="3"/>
        <v>3.3851361747961224E-3</v>
      </c>
      <c r="F61" s="23" t="s">
        <v>353</v>
      </c>
    </row>
    <row r="62" spans="2:6" ht="17" x14ac:dyDescent="0.2">
      <c r="B62" s="23" t="s">
        <v>552</v>
      </c>
      <c r="C62" s="32" t="s">
        <v>553</v>
      </c>
      <c r="D62" s="23">
        <f t="shared" si="2"/>
        <v>9</v>
      </c>
      <c r="E62" s="31">
        <f t="shared" si="3"/>
        <v>1.3848284351438683E-3</v>
      </c>
      <c r="F62" s="23" t="s">
        <v>354</v>
      </c>
    </row>
    <row r="63" spans="2:6" x14ac:dyDescent="0.2">
      <c r="B63" s="23" t="s">
        <v>397</v>
      </c>
      <c r="C63" s="30" t="s">
        <v>419</v>
      </c>
      <c r="D63" s="23">
        <f t="shared" si="2"/>
        <v>12</v>
      </c>
      <c r="E63" s="31">
        <f t="shared" si="3"/>
        <v>1.8464379135251577E-3</v>
      </c>
      <c r="F63" s="23" t="s">
        <v>353</v>
      </c>
    </row>
    <row r="64" spans="2:6" x14ac:dyDescent="0.2">
      <c r="B64" s="23" t="s">
        <v>404</v>
      </c>
      <c r="C64" s="30" t="s">
        <v>428</v>
      </c>
      <c r="D64" s="23">
        <f t="shared" si="2"/>
        <v>14</v>
      </c>
      <c r="E64" s="31">
        <f t="shared" si="3"/>
        <v>2.1541775657793506E-3</v>
      </c>
      <c r="F64" s="23" t="s">
        <v>453</v>
      </c>
    </row>
    <row r="65" spans="2:6" x14ac:dyDescent="0.2">
      <c r="B65" s="23" t="s">
        <v>89</v>
      </c>
      <c r="C65" s="30" t="s">
        <v>484</v>
      </c>
      <c r="D65" s="23">
        <f t="shared" si="2"/>
        <v>25</v>
      </c>
      <c r="E65" s="31">
        <f t="shared" si="3"/>
        <v>3.8467456531774118E-3</v>
      </c>
      <c r="F65" s="23" t="s">
        <v>595</v>
      </c>
    </row>
    <row r="66" spans="2:6" x14ac:dyDescent="0.2">
      <c r="B66" s="23" t="s">
        <v>89</v>
      </c>
      <c r="C66" s="30" t="s">
        <v>504</v>
      </c>
      <c r="D66" s="23">
        <f t="shared" ref="D66:D97" si="4">LEN(C66) - LEN(SUBSTITUTE(C66," ",""))+1</f>
        <v>18</v>
      </c>
      <c r="E66" s="31">
        <f t="shared" ref="E66:E97" si="5">D66/6499</f>
        <v>2.7696568702877365E-3</v>
      </c>
      <c r="F66" s="23" t="s">
        <v>595</v>
      </c>
    </row>
    <row r="67" spans="2:6" ht="17" x14ac:dyDescent="0.2">
      <c r="B67" s="23" t="s">
        <v>71</v>
      </c>
      <c r="C67" s="32" t="s">
        <v>554</v>
      </c>
      <c r="D67" s="23">
        <f t="shared" si="4"/>
        <v>20</v>
      </c>
      <c r="E67" s="31">
        <f t="shared" si="5"/>
        <v>3.0773965225419295E-3</v>
      </c>
      <c r="F67" s="23" t="s">
        <v>595</v>
      </c>
    </row>
    <row r="68" spans="2:6" ht="17" x14ac:dyDescent="0.2">
      <c r="B68" s="23" t="s">
        <v>71</v>
      </c>
      <c r="C68" s="32" t="s">
        <v>563</v>
      </c>
      <c r="D68" s="23">
        <f t="shared" si="4"/>
        <v>8</v>
      </c>
      <c r="E68" s="31">
        <f t="shared" si="5"/>
        <v>1.2309586090167718E-3</v>
      </c>
      <c r="F68" s="23" t="s">
        <v>595</v>
      </c>
    </row>
    <row r="69" spans="2:6" x14ac:dyDescent="0.2">
      <c r="B69" s="23" t="s">
        <v>36</v>
      </c>
      <c r="C69" s="30" t="s">
        <v>587</v>
      </c>
      <c r="D69" s="23">
        <f t="shared" si="4"/>
        <v>8</v>
      </c>
      <c r="E69" s="31">
        <f t="shared" si="5"/>
        <v>1.2309586090167718E-3</v>
      </c>
      <c r="F69" s="23" t="s">
        <v>356</v>
      </c>
    </row>
    <row r="70" spans="2:6" x14ac:dyDescent="0.2">
      <c r="B70" s="23" t="s">
        <v>36</v>
      </c>
      <c r="C70" s="30" t="s">
        <v>589</v>
      </c>
      <c r="D70" s="23">
        <f t="shared" si="4"/>
        <v>14</v>
      </c>
      <c r="E70" s="31">
        <f t="shared" si="5"/>
        <v>2.1541775657793506E-3</v>
      </c>
      <c r="F70" s="23" t="s">
        <v>356</v>
      </c>
    </row>
    <row r="71" spans="2:6" x14ac:dyDescent="0.2">
      <c r="B71" s="23" t="s">
        <v>76</v>
      </c>
      <c r="C71" s="30" t="s">
        <v>506</v>
      </c>
      <c r="D71" s="23">
        <f t="shared" si="4"/>
        <v>23</v>
      </c>
      <c r="E71" s="31">
        <f t="shared" si="5"/>
        <v>3.5390060009232189E-3</v>
      </c>
      <c r="F71" s="23" t="s">
        <v>369</v>
      </c>
    </row>
    <row r="72" spans="2:6" x14ac:dyDescent="0.2">
      <c r="B72" s="23" t="s">
        <v>412</v>
      </c>
      <c r="C72" s="30" t="s">
        <v>421</v>
      </c>
      <c r="D72" s="23">
        <f t="shared" si="4"/>
        <v>18</v>
      </c>
      <c r="E72" s="31">
        <f t="shared" si="5"/>
        <v>2.7696568702877365E-3</v>
      </c>
      <c r="F72" s="23" t="s">
        <v>457</v>
      </c>
    </row>
    <row r="73" spans="2:6" x14ac:dyDescent="0.2">
      <c r="B73" s="23" t="s">
        <v>302</v>
      </c>
      <c r="C73" s="30" t="s">
        <v>415</v>
      </c>
      <c r="D73" s="23">
        <f t="shared" si="4"/>
        <v>16</v>
      </c>
      <c r="E73" s="31">
        <f t="shared" si="5"/>
        <v>2.4619172180335436E-3</v>
      </c>
      <c r="F73" s="23" t="s">
        <v>362</v>
      </c>
    </row>
    <row r="74" spans="2:6" x14ac:dyDescent="0.2">
      <c r="B74" s="23" t="s">
        <v>302</v>
      </c>
      <c r="C74" s="30" t="s">
        <v>586</v>
      </c>
      <c r="D74" s="23">
        <f t="shared" si="4"/>
        <v>12</v>
      </c>
      <c r="E74" s="31">
        <f t="shared" si="5"/>
        <v>1.8464379135251577E-3</v>
      </c>
      <c r="F74" s="23" t="s">
        <v>362</v>
      </c>
    </row>
    <row r="75" spans="2:6" x14ac:dyDescent="0.2">
      <c r="B75" s="23" t="s">
        <v>399</v>
      </c>
      <c r="C75" s="30" t="s">
        <v>541</v>
      </c>
      <c r="D75" s="23">
        <f t="shared" si="4"/>
        <v>17</v>
      </c>
      <c r="E75" s="31">
        <f t="shared" si="5"/>
        <v>2.61578704416064E-3</v>
      </c>
      <c r="F75" s="23" t="s">
        <v>362</v>
      </c>
    </row>
    <row r="76" spans="2:6" ht="17" x14ac:dyDescent="0.2">
      <c r="B76" s="23" t="s">
        <v>550</v>
      </c>
      <c r="C76" s="32" t="s">
        <v>551</v>
      </c>
      <c r="D76" s="23">
        <f t="shared" si="4"/>
        <v>20</v>
      </c>
      <c r="E76" s="31">
        <f t="shared" si="5"/>
        <v>3.0773965225419295E-3</v>
      </c>
      <c r="F76" s="23" t="s">
        <v>362</v>
      </c>
    </row>
    <row r="77" spans="2:6" ht="17" x14ac:dyDescent="0.2">
      <c r="B77" s="23" t="s">
        <v>558</v>
      </c>
      <c r="C77" s="32" t="s">
        <v>559</v>
      </c>
      <c r="D77" s="23">
        <f t="shared" si="4"/>
        <v>14</v>
      </c>
      <c r="E77" s="31">
        <f t="shared" si="5"/>
        <v>2.1541775657793506E-3</v>
      </c>
      <c r="F77" s="23" t="s">
        <v>362</v>
      </c>
    </row>
    <row r="78" spans="2:6" ht="17" x14ac:dyDescent="0.2">
      <c r="B78" s="23" t="s">
        <v>547</v>
      </c>
      <c r="C78" s="32" t="s">
        <v>548</v>
      </c>
      <c r="D78" s="23">
        <f t="shared" si="4"/>
        <v>14</v>
      </c>
      <c r="E78" s="31">
        <f t="shared" si="5"/>
        <v>2.1541775657793506E-3</v>
      </c>
      <c r="F78" s="23" t="s">
        <v>362</v>
      </c>
    </row>
    <row r="79" spans="2:6" x14ac:dyDescent="0.2">
      <c r="B79" s="23" t="s">
        <v>467</v>
      </c>
      <c r="C79" s="30" t="s">
        <v>502</v>
      </c>
      <c r="D79" s="23">
        <f t="shared" si="4"/>
        <v>18</v>
      </c>
      <c r="E79" s="31">
        <f t="shared" si="5"/>
        <v>2.7696568702877365E-3</v>
      </c>
      <c r="F79" s="23" t="s">
        <v>467</v>
      </c>
    </row>
    <row r="80" spans="2:6" x14ac:dyDescent="0.2">
      <c r="B80" s="23" t="s">
        <v>403</v>
      </c>
      <c r="C80" s="30" t="s">
        <v>527</v>
      </c>
      <c r="D80" s="23">
        <f t="shared" si="4"/>
        <v>27</v>
      </c>
      <c r="E80" s="31">
        <f t="shared" si="5"/>
        <v>4.1544853054316048E-3</v>
      </c>
      <c r="F80" s="23" t="s">
        <v>389</v>
      </c>
    </row>
    <row r="81" spans="2:6" x14ac:dyDescent="0.2">
      <c r="B81" s="23" t="s">
        <v>476</v>
      </c>
      <c r="C81" s="30" t="s">
        <v>569</v>
      </c>
      <c r="D81" s="23">
        <f t="shared" si="4"/>
        <v>2</v>
      </c>
      <c r="E81" s="31">
        <f t="shared" si="5"/>
        <v>3.0773965225419295E-4</v>
      </c>
      <c r="F81" s="23" t="s">
        <v>466</v>
      </c>
    </row>
    <row r="82" spans="2:6" x14ac:dyDescent="0.2">
      <c r="B82" s="23" t="s">
        <v>478</v>
      </c>
      <c r="C82" s="30" t="s">
        <v>477</v>
      </c>
      <c r="D82" s="23">
        <f t="shared" si="4"/>
        <v>14</v>
      </c>
      <c r="E82" s="31">
        <f t="shared" si="5"/>
        <v>2.1541775657793506E-3</v>
      </c>
      <c r="F82" s="23" t="s">
        <v>466</v>
      </c>
    </row>
    <row r="83" spans="2:6" ht="17" x14ac:dyDescent="0.2">
      <c r="B83" s="23" t="s">
        <v>561</v>
      </c>
      <c r="C83" s="32" t="s">
        <v>562</v>
      </c>
      <c r="D83" s="23">
        <f t="shared" si="4"/>
        <v>16</v>
      </c>
      <c r="E83" s="31">
        <f t="shared" si="5"/>
        <v>2.4619172180335436E-3</v>
      </c>
      <c r="F83" s="23" t="s">
        <v>131</v>
      </c>
    </row>
    <row r="84" spans="2:6" x14ac:dyDescent="0.2">
      <c r="B84" s="23" t="s">
        <v>33</v>
      </c>
      <c r="C84" s="30" t="s">
        <v>424</v>
      </c>
      <c r="D84" s="23">
        <f t="shared" si="4"/>
        <v>12</v>
      </c>
      <c r="E84" s="31">
        <f t="shared" si="5"/>
        <v>1.8464379135251577E-3</v>
      </c>
      <c r="F84" s="23" t="s">
        <v>33</v>
      </c>
    </row>
    <row r="85" spans="2:6" x14ac:dyDescent="0.2">
      <c r="B85" s="23" t="s">
        <v>33</v>
      </c>
      <c r="C85" s="30" t="s">
        <v>512</v>
      </c>
      <c r="D85" s="23">
        <f t="shared" si="4"/>
        <v>41</v>
      </c>
      <c r="E85" s="31">
        <f t="shared" si="5"/>
        <v>6.3086628712109554E-3</v>
      </c>
      <c r="F85" s="23" t="s">
        <v>33</v>
      </c>
    </row>
    <row r="86" spans="2:6" x14ac:dyDescent="0.2">
      <c r="B86" s="23" t="s">
        <v>33</v>
      </c>
      <c r="C86" s="30" t="s">
        <v>515</v>
      </c>
      <c r="D86" s="23">
        <f t="shared" si="4"/>
        <v>12</v>
      </c>
      <c r="E86" s="31">
        <f t="shared" si="5"/>
        <v>1.8464379135251577E-3</v>
      </c>
      <c r="F86" s="23" t="s">
        <v>33</v>
      </c>
    </row>
    <row r="87" spans="2:6" x14ac:dyDescent="0.2">
      <c r="B87" s="23" t="s">
        <v>33</v>
      </c>
      <c r="C87" s="30" t="s">
        <v>516</v>
      </c>
      <c r="D87" s="23">
        <f t="shared" si="4"/>
        <v>17</v>
      </c>
      <c r="E87" s="31">
        <f t="shared" si="5"/>
        <v>2.61578704416064E-3</v>
      </c>
      <c r="F87" s="23" t="s">
        <v>33</v>
      </c>
    </row>
    <row r="88" spans="2:6" x14ac:dyDescent="0.2">
      <c r="B88" s="23" t="s">
        <v>33</v>
      </c>
      <c r="C88" s="30" t="s">
        <v>517</v>
      </c>
      <c r="D88" s="23">
        <f t="shared" si="4"/>
        <v>13</v>
      </c>
      <c r="E88" s="31">
        <f t="shared" si="5"/>
        <v>2.0003077396522542E-3</v>
      </c>
      <c r="F88" s="23" t="s">
        <v>33</v>
      </c>
    </row>
    <row r="89" spans="2:6" x14ac:dyDescent="0.2">
      <c r="B89" s="23" t="s">
        <v>398</v>
      </c>
      <c r="C89" s="30" t="s">
        <v>419</v>
      </c>
      <c r="D89" s="23">
        <f t="shared" si="4"/>
        <v>12</v>
      </c>
      <c r="E89" s="31">
        <f t="shared" si="5"/>
        <v>1.8464379135251577E-3</v>
      </c>
      <c r="F89" s="23" t="s">
        <v>131</v>
      </c>
    </row>
    <row r="90" spans="2:6" x14ac:dyDescent="0.2">
      <c r="B90" s="23" t="s">
        <v>151</v>
      </c>
      <c r="C90" s="30" t="s">
        <v>523</v>
      </c>
      <c r="D90" s="23">
        <f t="shared" si="4"/>
        <v>15</v>
      </c>
      <c r="E90" s="31">
        <f t="shared" si="5"/>
        <v>2.3080473919064471E-3</v>
      </c>
      <c r="F90" s="23" t="s">
        <v>599</v>
      </c>
    </row>
    <row r="91" spans="2:6" x14ac:dyDescent="0.2">
      <c r="B91" s="23" t="s">
        <v>432</v>
      </c>
      <c r="C91" s="30" t="s">
        <v>433</v>
      </c>
      <c r="D91" s="23">
        <f t="shared" si="4"/>
        <v>22</v>
      </c>
      <c r="E91" s="31">
        <f t="shared" si="5"/>
        <v>3.3851361747961224E-3</v>
      </c>
      <c r="F91" s="23" t="s">
        <v>432</v>
      </c>
    </row>
    <row r="92" spans="2:6" ht="17" x14ac:dyDescent="0.2">
      <c r="B92" s="23" t="s">
        <v>436</v>
      </c>
      <c r="C92" s="32" t="s">
        <v>543</v>
      </c>
      <c r="D92" s="23">
        <f t="shared" si="4"/>
        <v>7</v>
      </c>
      <c r="E92" s="31">
        <f t="shared" si="5"/>
        <v>1.0770887828896753E-3</v>
      </c>
      <c r="F92" s="23" t="s">
        <v>460</v>
      </c>
    </row>
    <row r="93" spans="2:6" ht="17" x14ac:dyDescent="0.2">
      <c r="B93" s="23" t="s">
        <v>556</v>
      </c>
      <c r="C93" s="32" t="s">
        <v>555</v>
      </c>
      <c r="D93" s="23">
        <f t="shared" si="4"/>
        <v>19</v>
      </c>
      <c r="E93" s="31">
        <f t="shared" si="5"/>
        <v>2.923526696414833E-3</v>
      </c>
      <c r="F93" s="23" t="s">
        <v>411</v>
      </c>
    </row>
    <row r="94" spans="2:6" x14ac:dyDescent="0.2">
      <c r="B94" s="23" t="s">
        <v>483</v>
      </c>
      <c r="C94" s="30" t="s">
        <v>482</v>
      </c>
      <c r="D94" s="23">
        <f t="shared" si="4"/>
        <v>12</v>
      </c>
      <c r="E94" s="31">
        <f t="shared" si="5"/>
        <v>1.8464379135251577E-3</v>
      </c>
      <c r="F94" s="23" t="s">
        <v>411</v>
      </c>
    </row>
    <row r="95" spans="2:6" x14ac:dyDescent="0.2">
      <c r="B95" s="23" t="s">
        <v>508</v>
      </c>
      <c r="C95" s="30" t="s">
        <v>509</v>
      </c>
      <c r="D95" s="23">
        <f t="shared" si="4"/>
        <v>10</v>
      </c>
      <c r="E95" s="31">
        <f t="shared" si="5"/>
        <v>1.5386982612709647E-3</v>
      </c>
      <c r="F95" s="23" t="s">
        <v>508</v>
      </c>
    </row>
    <row r="96" spans="2:6" x14ac:dyDescent="0.2">
      <c r="B96" s="23" t="s">
        <v>413</v>
      </c>
      <c r="C96" s="30" t="s">
        <v>434</v>
      </c>
      <c r="D96" s="23">
        <f t="shared" si="4"/>
        <v>9</v>
      </c>
      <c r="E96" s="31">
        <f t="shared" si="5"/>
        <v>1.3848284351438683E-3</v>
      </c>
      <c r="F96" s="23" t="s">
        <v>458</v>
      </c>
    </row>
    <row r="97" spans="2:6" x14ac:dyDescent="0.2">
      <c r="B97" s="23" t="s">
        <v>530</v>
      </c>
      <c r="C97" s="30" t="s">
        <v>531</v>
      </c>
      <c r="D97" s="23">
        <f t="shared" si="4"/>
        <v>40</v>
      </c>
      <c r="E97" s="31">
        <f t="shared" si="5"/>
        <v>6.1547930450838589E-3</v>
      </c>
      <c r="F97" s="23" t="s">
        <v>452</v>
      </c>
    </row>
    <row r="98" spans="2:6" ht="17" x14ac:dyDescent="0.2">
      <c r="B98" s="23" t="s">
        <v>35</v>
      </c>
      <c r="C98" s="32" t="s">
        <v>505</v>
      </c>
      <c r="D98" s="23">
        <f t="shared" ref="D98:D126" si="6">LEN(C98) - LEN(SUBSTITUTE(C98," ",""))+1</f>
        <v>8</v>
      </c>
      <c r="E98" s="31">
        <f t="shared" ref="E98:E126" si="7">D98/6499</f>
        <v>1.2309586090167718E-3</v>
      </c>
      <c r="F98" s="23" t="s">
        <v>35</v>
      </c>
    </row>
    <row r="99" spans="2:6" x14ac:dyDescent="0.2">
      <c r="B99" s="23" t="s">
        <v>35</v>
      </c>
      <c r="C99" s="30" t="s">
        <v>510</v>
      </c>
      <c r="D99" s="23">
        <f t="shared" si="6"/>
        <v>6</v>
      </c>
      <c r="E99" s="31">
        <f t="shared" si="7"/>
        <v>9.2321895676257884E-4</v>
      </c>
      <c r="F99" s="23" t="s">
        <v>35</v>
      </c>
    </row>
    <row r="100" spans="2:6" x14ac:dyDescent="0.2">
      <c r="B100" s="23" t="s">
        <v>35</v>
      </c>
      <c r="C100" s="30" t="s">
        <v>588</v>
      </c>
      <c r="D100" s="23">
        <f t="shared" si="6"/>
        <v>9</v>
      </c>
      <c r="E100" s="31">
        <f t="shared" si="7"/>
        <v>1.3848284351438683E-3</v>
      </c>
      <c r="F100" s="23" t="s">
        <v>35</v>
      </c>
    </row>
    <row r="101" spans="2:6" x14ac:dyDescent="0.2">
      <c r="B101" s="23" t="s">
        <v>388</v>
      </c>
      <c r="C101" s="30" t="s">
        <v>426</v>
      </c>
      <c r="D101" s="23">
        <f t="shared" si="6"/>
        <v>32</v>
      </c>
      <c r="E101" s="31">
        <f t="shared" si="7"/>
        <v>4.9238344360670872E-3</v>
      </c>
      <c r="F101" s="23" t="s">
        <v>388</v>
      </c>
    </row>
    <row r="102" spans="2:6" x14ac:dyDescent="0.2">
      <c r="B102" s="23" t="s">
        <v>402</v>
      </c>
      <c r="C102" s="30" t="s">
        <v>526</v>
      </c>
      <c r="D102" s="23">
        <f t="shared" si="6"/>
        <v>29</v>
      </c>
      <c r="E102" s="31">
        <f t="shared" si="7"/>
        <v>4.4622249576857977E-3</v>
      </c>
      <c r="F102" s="23" t="s">
        <v>452</v>
      </c>
    </row>
    <row r="103" spans="2:6" x14ac:dyDescent="0.2">
      <c r="B103" s="23" t="s">
        <v>486</v>
      </c>
      <c r="C103" s="30" t="s">
        <v>485</v>
      </c>
      <c r="D103" s="23">
        <f t="shared" si="6"/>
        <v>17</v>
      </c>
      <c r="E103" s="31">
        <f t="shared" si="7"/>
        <v>2.61578704416064E-3</v>
      </c>
      <c r="F103" s="28" t="s">
        <v>596</v>
      </c>
    </row>
    <row r="104" spans="2:6" x14ac:dyDescent="0.2">
      <c r="B104" s="23" t="s">
        <v>521</v>
      </c>
      <c r="C104" s="30" t="s">
        <v>522</v>
      </c>
      <c r="D104" s="23">
        <f t="shared" si="6"/>
        <v>8</v>
      </c>
      <c r="E104" s="31">
        <f t="shared" si="7"/>
        <v>1.2309586090167718E-3</v>
      </c>
      <c r="F104" s="23" t="s">
        <v>468</v>
      </c>
    </row>
    <row r="105" spans="2:6" x14ac:dyDescent="0.2">
      <c r="B105" s="23" t="s">
        <v>521</v>
      </c>
      <c r="C105" s="30" t="s">
        <v>524</v>
      </c>
      <c r="D105" s="23">
        <f t="shared" si="6"/>
        <v>23</v>
      </c>
      <c r="E105" s="31">
        <f t="shared" si="7"/>
        <v>3.5390060009232189E-3</v>
      </c>
      <c r="F105" s="23" t="s">
        <v>468</v>
      </c>
    </row>
    <row r="106" spans="2:6" x14ac:dyDescent="0.2">
      <c r="B106" s="23" t="s">
        <v>521</v>
      </c>
      <c r="C106" s="30" t="s">
        <v>525</v>
      </c>
      <c r="D106" s="23">
        <f t="shared" si="6"/>
        <v>17</v>
      </c>
      <c r="E106" s="31">
        <f t="shared" si="7"/>
        <v>2.61578704416064E-3</v>
      </c>
      <c r="F106" s="23" t="s">
        <v>468</v>
      </c>
    </row>
    <row r="107" spans="2:6" x14ac:dyDescent="0.2">
      <c r="B107" s="23" t="s">
        <v>405</v>
      </c>
      <c r="C107" s="30" t="s">
        <v>429</v>
      </c>
      <c r="D107" s="23">
        <f t="shared" si="6"/>
        <v>14</v>
      </c>
      <c r="E107" s="31">
        <f t="shared" si="7"/>
        <v>2.1541775657793506E-3</v>
      </c>
      <c r="F107" s="23" t="s">
        <v>405</v>
      </c>
    </row>
    <row r="108" spans="2:6" x14ac:dyDescent="0.2">
      <c r="B108" s="23" t="s">
        <v>499</v>
      </c>
      <c r="C108" s="30" t="s">
        <v>497</v>
      </c>
      <c r="D108" s="23">
        <f t="shared" si="6"/>
        <v>37</v>
      </c>
      <c r="E108" s="31">
        <f t="shared" si="7"/>
        <v>5.6931835667025695E-3</v>
      </c>
      <c r="F108" s="23" t="s">
        <v>597</v>
      </c>
    </row>
    <row r="109" spans="2:6" x14ac:dyDescent="0.2">
      <c r="B109" s="23" t="s">
        <v>498</v>
      </c>
      <c r="C109" s="30" t="s">
        <v>497</v>
      </c>
      <c r="D109" s="23">
        <f t="shared" si="6"/>
        <v>37</v>
      </c>
      <c r="E109" s="31">
        <f t="shared" si="7"/>
        <v>5.6931835667025695E-3</v>
      </c>
      <c r="F109" s="23" t="s">
        <v>449</v>
      </c>
    </row>
    <row r="110" spans="2:6" x14ac:dyDescent="0.2">
      <c r="B110" s="23" t="s">
        <v>400</v>
      </c>
      <c r="C110" s="30" t="s">
        <v>422</v>
      </c>
      <c r="D110" s="23">
        <f t="shared" si="6"/>
        <v>14</v>
      </c>
      <c r="E110" s="31">
        <f t="shared" si="7"/>
        <v>2.1541775657793506E-3</v>
      </c>
      <c r="F110" s="23" t="s">
        <v>449</v>
      </c>
    </row>
    <row r="111" spans="2:6" x14ac:dyDescent="0.2">
      <c r="B111" s="23" t="s">
        <v>498</v>
      </c>
      <c r="C111" s="30" t="s">
        <v>579</v>
      </c>
      <c r="D111" s="23">
        <f t="shared" si="6"/>
        <v>11</v>
      </c>
      <c r="E111" s="31">
        <f t="shared" si="7"/>
        <v>1.6925680873980612E-3</v>
      </c>
      <c r="F111" s="23" t="s">
        <v>449</v>
      </c>
    </row>
    <row r="112" spans="2:6" ht="17" x14ac:dyDescent="0.2">
      <c r="B112" s="23" t="s">
        <v>441</v>
      </c>
      <c r="C112" s="32" t="s">
        <v>543</v>
      </c>
      <c r="D112" s="23">
        <f t="shared" si="6"/>
        <v>7</v>
      </c>
      <c r="E112" s="31">
        <f t="shared" si="7"/>
        <v>1.0770887828896753E-3</v>
      </c>
      <c r="F112" s="23" t="s">
        <v>461</v>
      </c>
    </row>
    <row r="113" spans="2:6" ht="17" x14ac:dyDescent="0.2">
      <c r="B113" s="23" t="s">
        <v>441</v>
      </c>
      <c r="C113" s="32" t="s">
        <v>647</v>
      </c>
      <c r="D113" s="23">
        <f t="shared" si="6"/>
        <v>16</v>
      </c>
      <c r="E113" s="31">
        <f t="shared" si="7"/>
        <v>2.4619172180335436E-3</v>
      </c>
      <c r="F113" s="23" t="s">
        <v>461</v>
      </c>
    </row>
    <row r="114" spans="2:6" x14ac:dyDescent="0.2">
      <c r="B114" s="23" t="s">
        <v>409</v>
      </c>
      <c r="C114" s="30" t="s">
        <v>425</v>
      </c>
      <c r="D114" s="23">
        <f t="shared" si="6"/>
        <v>8</v>
      </c>
      <c r="E114" s="31">
        <f t="shared" si="7"/>
        <v>1.2309586090167718E-3</v>
      </c>
      <c r="F114" s="23" t="s">
        <v>29</v>
      </c>
    </row>
    <row r="115" spans="2:6" x14ac:dyDescent="0.2">
      <c r="B115" s="23" t="s">
        <v>576</v>
      </c>
      <c r="C115" s="30" t="s">
        <v>578</v>
      </c>
      <c r="D115" s="23">
        <f t="shared" si="6"/>
        <v>21</v>
      </c>
      <c r="E115" s="31">
        <f t="shared" si="7"/>
        <v>3.2312663486690259E-3</v>
      </c>
      <c r="F115" s="23" t="s">
        <v>473</v>
      </c>
    </row>
    <row r="116" spans="2:6" x14ac:dyDescent="0.2">
      <c r="B116" s="23" t="s">
        <v>580</v>
      </c>
      <c r="C116" s="30" t="s">
        <v>581</v>
      </c>
      <c r="D116" s="23">
        <f t="shared" si="6"/>
        <v>21</v>
      </c>
      <c r="E116" s="31">
        <f t="shared" si="7"/>
        <v>3.2312663486690259E-3</v>
      </c>
      <c r="F116" s="23" t="s">
        <v>601</v>
      </c>
    </row>
    <row r="117" spans="2:6" x14ac:dyDescent="0.2">
      <c r="B117" s="23" t="s">
        <v>514</v>
      </c>
      <c r="C117" s="30" t="s">
        <v>513</v>
      </c>
      <c r="D117" s="23">
        <f t="shared" si="6"/>
        <v>44</v>
      </c>
      <c r="E117" s="31">
        <f t="shared" si="7"/>
        <v>6.7702723495922448E-3</v>
      </c>
      <c r="F117" s="23" t="s">
        <v>366</v>
      </c>
    </row>
    <row r="118" spans="2:6" x14ac:dyDescent="0.2">
      <c r="B118" s="23" t="s">
        <v>583</v>
      </c>
      <c r="C118" s="30" t="s">
        <v>584</v>
      </c>
      <c r="D118" s="23">
        <f t="shared" si="6"/>
        <v>11</v>
      </c>
      <c r="E118" s="31">
        <f t="shared" si="7"/>
        <v>1.6925680873980612E-3</v>
      </c>
      <c r="F118" s="23" t="s">
        <v>602</v>
      </c>
    </row>
    <row r="119" spans="2:6" x14ac:dyDescent="0.2">
      <c r="B119" s="23" t="s">
        <v>175</v>
      </c>
      <c r="C119" s="30" t="s">
        <v>507</v>
      </c>
      <c r="D119" s="23">
        <f t="shared" si="6"/>
        <v>6</v>
      </c>
      <c r="E119" s="31">
        <f t="shared" si="7"/>
        <v>9.2321895676257884E-4</v>
      </c>
      <c r="F119" s="23" t="s">
        <v>367</v>
      </c>
    </row>
    <row r="120" spans="2:6" x14ac:dyDescent="0.2">
      <c r="B120" s="23" t="s">
        <v>43</v>
      </c>
      <c r="C120" s="30" t="s">
        <v>511</v>
      </c>
      <c r="D120" s="23">
        <f t="shared" si="6"/>
        <v>16</v>
      </c>
      <c r="E120" s="31">
        <f t="shared" si="7"/>
        <v>2.4619172180335436E-3</v>
      </c>
      <c r="F120" s="23" t="s">
        <v>43</v>
      </c>
    </row>
    <row r="121" spans="2:6" x14ac:dyDescent="0.2">
      <c r="B121" s="23" t="s">
        <v>43</v>
      </c>
      <c r="C121" s="30" t="s">
        <v>518</v>
      </c>
      <c r="D121" s="23">
        <f t="shared" si="6"/>
        <v>17</v>
      </c>
      <c r="E121" s="31">
        <f t="shared" si="7"/>
        <v>2.61578704416064E-3</v>
      </c>
      <c r="F121" s="23" t="s">
        <v>43</v>
      </c>
    </row>
    <row r="122" spans="2:6" x14ac:dyDescent="0.2">
      <c r="B122" s="23" t="s">
        <v>393</v>
      </c>
      <c r="C122" s="30" t="s">
        <v>479</v>
      </c>
      <c r="D122" s="23">
        <f t="shared" si="6"/>
        <v>9</v>
      </c>
      <c r="E122" s="31">
        <f t="shared" si="7"/>
        <v>1.3848284351438683E-3</v>
      </c>
      <c r="F122" s="23" t="s">
        <v>446</v>
      </c>
    </row>
    <row r="123" spans="2:6" x14ac:dyDescent="0.2">
      <c r="B123" s="23" t="s">
        <v>393</v>
      </c>
      <c r="C123" s="30" t="s">
        <v>420</v>
      </c>
      <c r="D123" s="23">
        <f t="shared" si="6"/>
        <v>7</v>
      </c>
      <c r="E123" s="31">
        <f t="shared" si="7"/>
        <v>1.0770887828896753E-3</v>
      </c>
      <c r="F123" s="23" t="s">
        <v>446</v>
      </c>
    </row>
    <row r="124" spans="2:6" x14ac:dyDescent="0.2">
      <c r="B124" s="23" t="s">
        <v>393</v>
      </c>
      <c r="C124" s="30" t="s">
        <v>420</v>
      </c>
      <c r="D124" s="23">
        <f t="shared" si="6"/>
        <v>7</v>
      </c>
      <c r="E124" s="31">
        <f t="shared" si="7"/>
        <v>1.0770887828896753E-3</v>
      </c>
      <c r="F124" s="23" t="s">
        <v>446</v>
      </c>
    </row>
    <row r="125" spans="2:6" x14ac:dyDescent="0.2">
      <c r="B125" s="23" t="s">
        <v>401</v>
      </c>
      <c r="C125" s="30" t="s">
        <v>423</v>
      </c>
      <c r="D125" s="23">
        <f t="shared" si="6"/>
        <v>17</v>
      </c>
      <c r="E125" s="31">
        <f t="shared" si="7"/>
        <v>2.61578704416064E-3</v>
      </c>
      <c r="F125" s="23" t="s">
        <v>369</v>
      </c>
    </row>
    <row r="126" spans="2:6" ht="17" x14ac:dyDescent="0.2">
      <c r="B126" s="23" t="s">
        <v>401</v>
      </c>
      <c r="C126" s="32" t="s">
        <v>557</v>
      </c>
      <c r="D126" s="23">
        <f t="shared" si="6"/>
        <v>8</v>
      </c>
      <c r="E126" s="31">
        <f t="shared" si="7"/>
        <v>1.2309586090167718E-3</v>
      </c>
      <c r="F126" s="23" t="s">
        <v>369</v>
      </c>
    </row>
    <row r="127" spans="2:6" x14ac:dyDescent="0.2">
      <c r="E127" s="33"/>
    </row>
  </sheetData>
  <autoFilter ref="A1:F126" xr:uid="{DE7AFB34-6684-224B-BB0E-85D68F7214B3}">
    <sortState xmlns:xlrd2="http://schemas.microsoft.com/office/spreadsheetml/2017/richdata2" ref="A2:F126">
      <sortCondition ref="B1:B12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Broadcast dates + Script %</vt:lpstr>
      <vt:lpstr>SWOP - theme to script</vt:lpstr>
      <vt:lpstr>BP2 - themes to script</vt:lpstr>
      <vt:lpstr>Extinction - themes to 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2020-12-03T13:06:57Z</cp:lastPrinted>
  <dcterms:created xsi:type="dcterms:W3CDTF">2020-09-04T11:51:54Z</dcterms:created>
  <dcterms:modified xsi:type="dcterms:W3CDTF">2021-08-26T22:20:28Z</dcterms:modified>
</cp:coreProperties>
</file>