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White-backed Vulture Pop Dynamics\Code\white-backed-vulture-population-dynam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  <c r="I37" i="1"/>
  <c r="H36" i="1"/>
  <c r="G35" i="1"/>
  <c r="F34" i="1"/>
  <c r="E37" i="1"/>
  <c r="D37" i="1"/>
  <c r="C36" i="1"/>
  <c r="B35" i="1"/>
  <c r="A34" i="1"/>
  <c r="J33" i="1"/>
  <c r="J32" i="1"/>
  <c r="I32" i="1"/>
  <c r="H31" i="1"/>
  <c r="G30" i="1"/>
  <c r="F29" i="1"/>
  <c r="E32" i="1"/>
  <c r="D32" i="1"/>
  <c r="C31" i="1"/>
  <c r="B30" i="1"/>
  <c r="A29" i="1"/>
  <c r="E28" i="1"/>
</calcChain>
</file>

<file path=xl/sharedStrings.xml><?xml version="1.0" encoding="utf-8"?>
<sst xmlns="http://schemas.openxmlformats.org/spreadsheetml/2006/main" count="54" uniqueCount="41">
  <si>
    <t xml:space="preserve">  s0*f1</t>
  </si>
  <si>
    <t xml:space="preserve">  s1Kr*(1-gb)</t>
  </si>
  <si>
    <t xml:space="preserve"> s1Kz*bg</t>
  </si>
  <si>
    <t xml:space="preserve"> s1Kr*(1-gb)</t>
  </si>
  <si>
    <t xml:space="preserve"> s2Kr*(1-gb)</t>
  </si>
  <si>
    <t xml:space="preserve"> s2Kz*bg</t>
  </si>
  <si>
    <t xml:space="preserve"> s3Kr*(1-gb)</t>
  </si>
  <si>
    <t xml:space="preserve"> s3Kz*bg</t>
  </si>
  <si>
    <t xml:space="preserve"> s0*f1</t>
  </si>
  <si>
    <t xml:space="preserve">  s1Kr*gb</t>
  </si>
  <si>
    <t xml:space="preserve"> s1Kz*(1-bg)</t>
  </si>
  <si>
    <t xml:space="preserve"> s1Kr*gb</t>
  </si>
  <si>
    <t xml:space="preserve"> s2Kr*gb</t>
  </si>
  <si>
    <t xml:space="preserve"> s2Kz*(1-bg)</t>
  </si>
  <si>
    <t xml:space="preserve"> s3Kr*gb</t>
  </si>
  <si>
    <t xml:space="preserve"> s3Kz*(1-bg)</t>
  </si>
  <si>
    <t>s0=0.42</t>
  </si>
  <si>
    <t>f1=0.1938</t>
  </si>
  <si>
    <t>s2Kr=0.89</t>
  </si>
  <si>
    <t>s3Kr=1</t>
  </si>
  <si>
    <t>s2Kz=0.51</t>
  </si>
  <si>
    <t>s3Kz=0.57</t>
  </si>
  <si>
    <t>bg=0.3</t>
  </si>
  <si>
    <t>s1Kr=0.82</t>
  </si>
  <si>
    <t>s1Kz=0.86</t>
  </si>
  <si>
    <t xml:space="preserve"> gb=0.2</t>
  </si>
  <si>
    <t xml:space="preserve"> 0.42*0.1938</t>
  </si>
  <si>
    <t xml:space="preserve">  0.82*(1-0.2)</t>
  </si>
  <si>
    <t xml:space="preserve"> 0.82*(1-0.2)</t>
  </si>
  <si>
    <t xml:space="preserve"> 0.89*(1-0.2)</t>
  </si>
  <si>
    <t xml:space="preserve"> 1*(1-0.2)</t>
  </si>
  <si>
    <t xml:space="preserve">  0.82*0.2</t>
  </si>
  <si>
    <t xml:space="preserve"> 0.82*0.2</t>
  </si>
  <si>
    <t xml:space="preserve"> 0.89*0.2</t>
  </si>
  <si>
    <t xml:space="preserve"> 1*0.2</t>
  </si>
  <si>
    <t xml:space="preserve"> 0.86*0.3</t>
  </si>
  <si>
    <t xml:space="preserve"> 0.51*0.3</t>
  </si>
  <si>
    <t xml:space="preserve"> 0.57*0.3</t>
  </si>
  <si>
    <t xml:space="preserve"> 0.86*(1-0.3)</t>
  </si>
  <si>
    <t xml:space="preserve"> 0.51*(1-0.3)</t>
  </si>
  <si>
    <t xml:space="preserve"> 0.57*(1-0.3)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</si>
</sst>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workbookViewId="0">
      <selection activeCell="J38" sqref="J38"/>
    </sheetView>
  </sheetViews>
  <sheetFormatPr defaultRowHeight="15" x14ac:dyDescent="0.25"/>
  <cols>
    <col min="1" max="1" width="11.85546875" bestFit="1" customWidth="1"/>
    <col min="2" max="5" width="11.42578125" bestFit="1" customWidth="1"/>
    <col min="6" max="10" width="11.5703125" bestFit="1" customWidth="1"/>
  </cols>
  <sheetData>
    <row r="2" spans="1:12" x14ac:dyDescent="0.25">
      <c r="A2">
        <v>0</v>
      </c>
      <c r="B2">
        <v>0</v>
      </c>
      <c r="C2">
        <v>0</v>
      </c>
      <c r="D2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16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 t="s">
        <v>2</v>
      </c>
      <c r="G3">
        <v>0</v>
      </c>
      <c r="H3">
        <v>0</v>
      </c>
      <c r="I3">
        <v>0</v>
      </c>
      <c r="J3">
        <v>0</v>
      </c>
      <c r="L3" t="s">
        <v>17</v>
      </c>
    </row>
    <row r="4" spans="1:12" x14ac:dyDescent="0.25">
      <c r="A4">
        <v>0</v>
      </c>
      <c r="B4" t="s">
        <v>3</v>
      </c>
      <c r="C4">
        <v>0</v>
      </c>
      <c r="D4">
        <v>0</v>
      </c>
      <c r="E4">
        <v>0</v>
      </c>
      <c r="F4">
        <v>0</v>
      </c>
      <c r="G4" t="s">
        <v>2</v>
      </c>
      <c r="H4">
        <v>0</v>
      </c>
      <c r="I4">
        <v>0</v>
      </c>
      <c r="J4">
        <v>0</v>
      </c>
      <c r="L4" t="s">
        <v>23</v>
      </c>
    </row>
    <row r="5" spans="1:12" x14ac:dyDescent="0.25">
      <c r="A5">
        <v>0</v>
      </c>
      <c r="B5">
        <v>0</v>
      </c>
      <c r="C5" t="s">
        <v>4</v>
      </c>
      <c r="D5">
        <v>0</v>
      </c>
      <c r="E5">
        <v>0</v>
      </c>
      <c r="F5">
        <v>0</v>
      </c>
      <c r="G5">
        <v>0</v>
      </c>
      <c r="H5" t="s">
        <v>5</v>
      </c>
      <c r="I5">
        <v>0</v>
      </c>
      <c r="J5">
        <v>0</v>
      </c>
      <c r="L5" t="s">
        <v>24</v>
      </c>
    </row>
    <row r="6" spans="1:12" x14ac:dyDescent="0.25">
      <c r="A6">
        <v>0</v>
      </c>
      <c r="B6">
        <v>0</v>
      </c>
      <c r="C6">
        <v>0</v>
      </c>
      <c r="D6" t="s">
        <v>4</v>
      </c>
      <c r="E6" t="s">
        <v>6</v>
      </c>
      <c r="F6">
        <v>0</v>
      </c>
      <c r="G6">
        <v>0</v>
      </c>
      <c r="H6">
        <v>0</v>
      </c>
      <c r="I6" t="s">
        <v>5</v>
      </c>
      <c r="J6" t="s">
        <v>7</v>
      </c>
      <c r="L6" t="s">
        <v>18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8</v>
      </c>
      <c r="L7" t="s">
        <v>20</v>
      </c>
    </row>
    <row r="8" spans="1:12" x14ac:dyDescent="0.25">
      <c r="A8" t="s">
        <v>9</v>
      </c>
      <c r="B8">
        <v>0</v>
      </c>
      <c r="C8">
        <v>0</v>
      </c>
      <c r="D8">
        <v>0</v>
      </c>
      <c r="E8">
        <v>0</v>
      </c>
      <c r="F8" t="s">
        <v>10</v>
      </c>
      <c r="G8">
        <v>0</v>
      </c>
      <c r="H8">
        <v>0</v>
      </c>
      <c r="I8">
        <v>0</v>
      </c>
      <c r="J8">
        <v>0</v>
      </c>
      <c r="L8" t="s">
        <v>19</v>
      </c>
    </row>
    <row r="9" spans="1:12" x14ac:dyDescent="0.25">
      <c r="A9">
        <v>0</v>
      </c>
      <c r="B9" t="s">
        <v>11</v>
      </c>
      <c r="C9">
        <v>0</v>
      </c>
      <c r="D9">
        <v>0</v>
      </c>
      <c r="E9">
        <v>0</v>
      </c>
      <c r="F9">
        <v>0</v>
      </c>
      <c r="G9" t="s">
        <v>10</v>
      </c>
      <c r="H9">
        <v>0</v>
      </c>
      <c r="I9">
        <v>0</v>
      </c>
      <c r="J9">
        <v>0</v>
      </c>
      <c r="L9" t="s">
        <v>21</v>
      </c>
    </row>
    <row r="10" spans="1:12" x14ac:dyDescent="0.25">
      <c r="A10">
        <v>0</v>
      </c>
      <c r="B10">
        <v>0</v>
      </c>
      <c r="C10" t="s">
        <v>12</v>
      </c>
      <c r="D10">
        <v>0</v>
      </c>
      <c r="E10">
        <v>0</v>
      </c>
      <c r="F10">
        <v>0</v>
      </c>
      <c r="G10">
        <v>0</v>
      </c>
      <c r="H10" t="s">
        <v>13</v>
      </c>
      <c r="I10">
        <v>0</v>
      </c>
      <c r="J10">
        <v>0</v>
      </c>
      <c r="L10" t="s">
        <v>25</v>
      </c>
    </row>
    <row r="11" spans="1:12" x14ac:dyDescent="0.25">
      <c r="A11">
        <v>0</v>
      </c>
      <c r="B11">
        <v>0</v>
      </c>
      <c r="C11">
        <v>0</v>
      </c>
      <c r="D11" t="s">
        <v>12</v>
      </c>
      <c r="E11" t="s">
        <v>14</v>
      </c>
      <c r="F11">
        <v>0</v>
      </c>
      <c r="G11">
        <v>0</v>
      </c>
      <c r="H11">
        <v>0</v>
      </c>
      <c r="I11" t="s">
        <v>13</v>
      </c>
      <c r="J11" t="s">
        <v>15</v>
      </c>
      <c r="L11" t="s">
        <v>22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 t="s">
        <v>26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25">
      <c r="A16" t="s">
        <v>27</v>
      </c>
      <c r="B16">
        <v>0</v>
      </c>
      <c r="C16">
        <v>0</v>
      </c>
      <c r="D16">
        <v>0</v>
      </c>
      <c r="E16">
        <v>0</v>
      </c>
      <c r="F16" t="s">
        <v>35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 t="s">
        <v>28</v>
      </c>
      <c r="C17">
        <v>0</v>
      </c>
      <c r="D17">
        <v>0</v>
      </c>
      <c r="E17">
        <v>0</v>
      </c>
      <c r="F17">
        <v>0</v>
      </c>
      <c r="G17" t="s">
        <v>35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 t="s">
        <v>29</v>
      </c>
      <c r="D18">
        <v>0</v>
      </c>
      <c r="E18">
        <v>0</v>
      </c>
      <c r="F18">
        <v>0</v>
      </c>
      <c r="G18">
        <v>0</v>
      </c>
      <c r="H18" t="s">
        <v>36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 t="s">
        <v>29</v>
      </c>
      <c r="E19" t="s">
        <v>30</v>
      </c>
      <c r="F19">
        <v>0</v>
      </c>
      <c r="G19">
        <v>0</v>
      </c>
      <c r="H19">
        <v>0</v>
      </c>
      <c r="I19" t="s">
        <v>36</v>
      </c>
      <c r="J19" t="s">
        <v>37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</row>
    <row r="21" spans="1:10" x14ac:dyDescent="0.25">
      <c r="A21" t="s">
        <v>31</v>
      </c>
      <c r="B21">
        <v>0</v>
      </c>
      <c r="C21">
        <v>0</v>
      </c>
      <c r="D21">
        <v>0</v>
      </c>
      <c r="E21">
        <v>0</v>
      </c>
      <c r="F21" t="s">
        <v>38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 t="s">
        <v>32</v>
      </c>
      <c r="C22">
        <v>0</v>
      </c>
      <c r="D22">
        <v>0</v>
      </c>
      <c r="E22">
        <v>0</v>
      </c>
      <c r="F22">
        <v>0</v>
      </c>
      <c r="G22" t="s">
        <v>38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 t="s">
        <v>33</v>
      </c>
      <c r="D23">
        <v>0</v>
      </c>
      <c r="E23">
        <v>0</v>
      </c>
      <c r="F23">
        <v>0</v>
      </c>
      <c r="G23">
        <v>0</v>
      </c>
      <c r="H23" t="s">
        <v>39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 t="s">
        <v>33</v>
      </c>
      <c r="E24" t="s">
        <v>34</v>
      </c>
      <c r="F24">
        <v>0</v>
      </c>
      <c r="G24">
        <v>0</v>
      </c>
      <c r="H24">
        <v>0</v>
      </c>
      <c r="I24" t="s">
        <v>39</v>
      </c>
      <c r="J24" t="s">
        <v>40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f xml:space="preserve"> 0.42*0.1938</f>
        <v>8.1395999999999996E-2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f xml:space="preserve"> 0.82*(1-0.2)</f>
        <v>0.65600000000000003</v>
      </c>
      <c r="B29">
        <v>0</v>
      </c>
      <c r="C29">
        <v>0</v>
      </c>
      <c r="D29">
        <v>0</v>
      </c>
      <c r="E29">
        <v>0</v>
      </c>
      <c r="F29">
        <f>0.86*0.3</f>
        <v>0.25800000000000001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f>0.82*(1-0.2)</f>
        <v>0.65600000000000003</v>
      </c>
      <c r="C30">
        <v>0</v>
      </c>
      <c r="D30">
        <v>0</v>
      </c>
      <c r="E30">
        <v>0</v>
      </c>
      <c r="F30">
        <v>0</v>
      </c>
      <c r="G30">
        <f>0.86*0.3</f>
        <v>0.25800000000000001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f>0.89*(1-0.2)</f>
        <v>0.71200000000000008</v>
      </c>
      <c r="D31">
        <v>0</v>
      </c>
      <c r="E31">
        <v>0</v>
      </c>
      <c r="F31">
        <v>0</v>
      </c>
      <c r="G31">
        <v>0</v>
      </c>
      <c r="H31">
        <f>0.51*0.3</f>
        <v>0.153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f>0.89*(1-0.2)</f>
        <v>0.71200000000000008</v>
      </c>
      <c r="E32">
        <f>1*(1-0.2)</f>
        <v>0.8</v>
      </c>
      <c r="F32">
        <v>0</v>
      </c>
      <c r="G32">
        <v>0</v>
      </c>
      <c r="H32">
        <v>0</v>
      </c>
      <c r="I32">
        <f>0.51*0.3</f>
        <v>0.153</v>
      </c>
      <c r="J32">
        <f>0.57*0.3</f>
        <v>0.17099999999999999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f>0.42*0.1938</f>
        <v>8.1395999999999996E-2</v>
      </c>
    </row>
    <row r="34" spans="1:10" x14ac:dyDescent="0.25">
      <c r="A34">
        <f>0.82*0.2</f>
        <v>0.16400000000000001</v>
      </c>
      <c r="B34">
        <v>0</v>
      </c>
      <c r="C34">
        <v>0</v>
      </c>
      <c r="D34">
        <v>0</v>
      </c>
      <c r="E34">
        <v>0</v>
      </c>
      <c r="F34">
        <f>0.86*(1-0.3)</f>
        <v>0.60199999999999998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f>0.82*0.2</f>
        <v>0.16400000000000001</v>
      </c>
      <c r="C35">
        <v>0</v>
      </c>
      <c r="D35">
        <v>0</v>
      </c>
      <c r="E35">
        <v>0</v>
      </c>
      <c r="F35">
        <v>0</v>
      </c>
      <c r="G35">
        <f>0.86*(1-0.3)</f>
        <v>0.60199999999999998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f>0.89*0.2</f>
        <v>0.17800000000000002</v>
      </c>
      <c r="D36">
        <v>0</v>
      </c>
      <c r="E36">
        <v>0</v>
      </c>
      <c r="F36">
        <v>0</v>
      </c>
      <c r="G36">
        <v>0</v>
      </c>
      <c r="H36">
        <f>0.51*(1-0.3)</f>
        <v>0.35699999999999998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f>0.89*0.2</f>
        <v>0.17800000000000002</v>
      </c>
      <c r="E37">
        <f>1*0.2</f>
        <v>0.2</v>
      </c>
      <c r="F37">
        <v>0</v>
      </c>
      <c r="G37">
        <v>0</v>
      </c>
      <c r="H37">
        <v>0</v>
      </c>
      <c r="I37">
        <f>0.51*(1-0.3)</f>
        <v>0.35699999999999998</v>
      </c>
      <c r="J37">
        <f>0.57*(1-0.3)</f>
        <v>0.39899999999999997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2017-07-19T15:20:12Z</dcterms:created>
  <dcterms:modified xsi:type="dcterms:W3CDTF">2017-07-19T16:22:32Z</dcterms:modified>
</cp:coreProperties>
</file>