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codeName="ThisWorkbook"/>
  <xr:revisionPtr revIDLastSave="0" documentId="13_ncr:1_{02F4FC5C-4D4D-4CA0-A57A-86630E665D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an Calculator" sheetId="1" r:id="rId1"/>
  </sheets>
  <definedNames>
    <definedName name="_xlcn.Loan1" hidden="1">Loan[]</definedName>
    <definedName name="ColumnTitle1">Loan[[#Headers],[Pmt No.]]</definedName>
    <definedName name="EndingBalance">-FV(InterestRate/12,PaymentNumber,-MonthlyPayment,LoanAmount)</definedName>
    <definedName name="HeaderRow">ROW('Loan Calculator'!$16:$16)</definedName>
    <definedName name="InterestAmt">-IPMT(InterestRate/12,PaymentNumber,NumberOfPayments,LoanAmount)</definedName>
    <definedName name="InterestRate">'Loan Calculator'!$D$6</definedName>
    <definedName name="LastCol">COUNTA('Loan Calculator'!$16:$16)</definedName>
    <definedName name="LastRow">MATCH(9.99E+307,'Loan Calculator'!$B:$B)</definedName>
    <definedName name="LoanAmount">'Loan Calculator'!$D$5</definedName>
    <definedName name="LoanIsGood">IF(LoanAmount*InterestRate*LoanYears*LoanStartDate&gt;0,1,0)</definedName>
    <definedName name="LoanIsNotPaid">IF(PaymentNumber&lt;=NumberOfPayments,1,0)</definedName>
    <definedName name="LoanStartDate">'Loan Calculator'!$D$8</definedName>
    <definedName name="LoanValue">-FV(InterestRate/12,PaymentNumber-1,-MonthlyPayment,LoanAmount)</definedName>
    <definedName name="LoanYears">'Loan Calculator'!$D$7</definedName>
    <definedName name="MonthlyPayment">-PMT(InterestRate/12,NumberOfPayments,LoanAmount)</definedName>
    <definedName name="NumberOfPayments">'Loan Calculator'!$D$12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Area" localSheetId="0">'Loan Calculator'!$A:$I</definedName>
    <definedName name="_xlnm.Print_Titles" localSheetId="0">'Loan Calculator'!$16:$16</definedName>
    <definedName name="PrintArea_SET">OFFSET('Loan Calculator'!$B$2,,,LastRow,LastCol)</definedName>
    <definedName name="RowTitleRegion1..D6">'Loan Calculator'!$B$5</definedName>
    <definedName name="RowTitleRegion2..H6">'Loan Calculator'!$B$11</definedName>
    <definedName name="Total_Interest">'Loan Calculator'!$D$13</definedName>
    <definedName name="TotalLoanCost">'Loan Calculator'!$D$14</definedName>
  </definedNames>
  <calcPr calcId="191029"/>
  <pivotCaches>
    <pivotCache cacheId="3" r:id="rId2"/>
  </pivotCaches>
  <extLst>
    <ext xmlns:x15="http://schemas.microsoft.com/office/spreadsheetml/2010/11/main" uri="{FCE2AD5D-F65C-4FA6-A056-5C36A1767C68}">
      <x15:dataModel>
        <x15:modelTables>
          <x15:modelTable id="Loan" name="Loan" connection="Loan"/>
        </x15:modelTables>
        <x15:extLst>
          <ext xmlns:x16="http://schemas.microsoft.com/office/spreadsheetml/2014/11/main" uri="{9835A34E-60A6-4A7C-AAB8-D5F71C897F49}">
            <x16:modelTimeGroupings>
              <x16:modelTimeGrouping tableName="Loan" columnName="Payment Date" columnId="Payment Date">
                <x16:calculatedTimeColumn columnName="Payment Date (Year)" columnId="Payment Date (Year)" contentType="years" isSelected="1"/>
                <x16:calculatedTimeColumn columnName="Payment Date (Quarter)" columnId="Payment Date (Quarter)" contentType="quarters" isSelected="1"/>
                <x16:calculatedTimeColumn columnName="Payment Date (Month Index)" columnId="Payment Date (Month Index)" contentType="monthsindex" isSelected="1"/>
                <x16:calculatedTimeColumn columnName="Payment Date (Month)" columnId="Payment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8" i="1" l="1"/>
  <c r="D12" i="1" l="1"/>
  <c r="H17" i="1" l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2" i="1"/>
  <c r="H277" i="1"/>
  <c r="H282" i="1"/>
  <c r="H288" i="1"/>
  <c r="H293" i="1"/>
  <c r="H298" i="1"/>
  <c r="H304" i="1"/>
  <c r="H309" i="1"/>
  <c r="H314" i="1"/>
  <c r="H320" i="1"/>
  <c r="H325" i="1"/>
  <c r="H330" i="1"/>
  <c r="H336" i="1"/>
  <c r="H341" i="1"/>
  <c r="H346" i="1"/>
  <c r="H352" i="1"/>
  <c r="H357" i="1"/>
  <c r="H361" i="1"/>
  <c r="H365" i="1"/>
  <c r="H369" i="1"/>
  <c r="H373" i="1"/>
  <c r="H28" i="1"/>
  <c r="H76" i="1"/>
  <c r="H108" i="1"/>
  <c r="H140" i="1"/>
  <c r="H172" i="1"/>
  <c r="H188" i="1"/>
  <c r="H236" i="1"/>
  <c r="H268" i="1"/>
  <c r="H280" i="1"/>
  <c r="H290" i="1"/>
  <c r="H301" i="1"/>
  <c r="H312" i="1"/>
  <c r="H322" i="1"/>
  <c r="H333" i="1"/>
  <c r="H344" i="1"/>
  <c r="H354" i="1"/>
  <c r="H363" i="1"/>
  <c r="H371" i="1"/>
  <c r="H32" i="1"/>
  <c r="H64" i="1"/>
  <c r="H96" i="1"/>
  <c r="H128" i="1"/>
  <c r="H160" i="1"/>
  <c r="H192" i="1"/>
  <c r="H224" i="1"/>
  <c r="H256" i="1"/>
  <c r="H276" i="1"/>
  <c r="H286" i="1"/>
  <c r="H297" i="1"/>
  <c r="H308" i="1"/>
  <c r="H318" i="1"/>
  <c r="H329" i="1"/>
  <c r="H340" i="1"/>
  <c r="H350" i="1"/>
  <c r="H360" i="1"/>
  <c r="H368" i="1"/>
  <c r="H376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73" i="1"/>
  <c r="H278" i="1"/>
  <c r="H284" i="1"/>
  <c r="H289" i="1"/>
  <c r="H294" i="1"/>
  <c r="H300" i="1"/>
  <c r="H305" i="1"/>
  <c r="H310" i="1"/>
  <c r="H316" i="1"/>
  <c r="H321" i="1"/>
  <c r="H326" i="1"/>
  <c r="H332" i="1"/>
  <c r="H337" i="1"/>
  <c r="H342" i="1"/>
  <c r="H348" i="1"/>
  <c r="H353" i="1"/>
  <c r="H358" i="1"/>
  <c r="H362" i="1"/>
  <c r="H366" i="1"/>
  <c r="H370" i="1"/>
  <c r="H374" i="1"/>
  <c r="H44" i="1"/>
  <c r="H60" i="1"/>
  <c r="H92" i="1"/>
  <c r="H124" i="1"/>
  <c r="H156" i="1"/>
  <c r="H204" i="1"/>
  <c r="H220" i="1"/>
  <c r="H252" i="1"/>
  <c r="H274" i="1"/>
  <c r="H285" i="1"/>
  <c r="H296" i="1"/>
  <c r="H306" i="1"/>
  <c r="H317" i="1"/>
  <c r="H328" i="1"/>
  <c r="H338" i="1"/>
  <c r="H349" i="1"/>
  <c r="H359" i="1"/>
  <c r="H367" i="1"/>
  <c r="H375" i="1"/>
  <c r="H48" i="1"/>
  <c r="H80" i="1"/>
  <c r="H112" i="1"/>
  <c r="H144" i="1"/>
  <c r="H176" i="1"/>
  <c r="H208" i="1"/>
  <c r="H240" i="1"/>
  <c r="H269" i="1"/>
  <c r="H281" i="1"/>
  <c r="H292" i="1"/>
  <c r="H302" i="1"/>
  <c r="H313" i="1"/>
  <c r="H324" i="1"/>
  <c r="H334" i="1"/>
  <c r="H345" i="1"/>
  <c r="H356" i="1"/>
  <c r="H364" i="1"/>
  <c r="H372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260" i="1"/>
  <c r="G272" i="1"/>
  <c r="G280" i="1"/>
  <c r="G285" i="1"/>
  <c r="G290" i="1"/>
  <c r="G296" i="1"/>
  <c r="G301" i="1"/>
  <c r="G306" i="1"/>
  <c r="G312" i="1"/>
  <c r="G317" i="1"/>
  <c r="G322" i="1"/>
  <c r="G328" i="1"/>
  <c r="G333" i="1"/>
  <c r="G338" i="1"/>
  <c r="G344" i="1"/>
  <c r="G349" i="1"/>
  <c r="G354" i="1"/>
  <c r="G359" i="1"/>
  <c r="G363" i="1"/>
  <c r="G367" i="1"/>
  <c r="G371" i="1"/>
  <c r="G375" i="1"/>
  <c r="G350" i="1"/>
  <c r="G356" i="1"/>
  <c r="G364" i="1"/>
  <c r="G372" i="1"/>
  <c r="G376" i="1"/>
  <c r="G44" i="1"/>
  <c r="G76" i="1"/>
  <c r="G108" i="1"/>
  <c r="G124" i="1"/>
  <c r="G156" i="1"/>
  <c r="G172" i="1"/>
  <c r="G204" i="1"/>
  <c r="G236" i="1"/>
  <c r="G268" i="1"/>
  <c r="G276" i="1"/>
  <c r="G288" i="1"/>
  <c r="G298" i="1"/>
  <c r="G304" i="1"/>
  <c r="G314" i="1"/>
  <c r="G325" i="1"/>
  <c r="G330" i="1"/>
  <c r="G341" i="1"/>
  <c r="G352" i="1"/>
  <c r="G357" i="1"/>
  <c r="G365" i="1"/>
  <c r="G369" i="1"/>
  <c r="G32" i="1"/>
  <c r="G64" i="1"/>
  <c r="G80" i="1"/>
  <c r="G112" i="1"/>
  <c r="G144" i="1"/>
  <c r="G176" i="1"/>
  <c r="G192" i="1"/>
  <c r="G224" i="1"/>
  <c r="G240" i="1"/>
  <c r="G269" i="1"/>
  <c r="G277" i="1"/>
  <c r="G289" i="1"/>
  <c r="G300" i="1"/>
  <c r="G305" i="1"/>
  <c r="G316" i="1"/>
  <c r="G326" i="1"/>
  <c r="G337" i="1"/>
  <c r="G342" i="1"/>
  <c r="G353" i="1"/>
  <c r="G362" i="1"/>
  <c r="G366" i="1"/>
  <c r="G374" i="1"/>
  <c r="G24" i="1"/>
  <c r="G40" i="1"/>
  <c r="G56" i="1"/>
  <c r="G72" i="1"/>
  <c r="G88" i="1"/>
  <c r="G104" i="1"/>
  <c r="G120" i="1"/>
  <c r="G136" i="1"/>
  <c r="G152" i="1"/>
  <c r="G168" i="1"/>
  <c r="G184" i="1"/>
  <c r="G200" i="1"/>
  <c r="G216" i="1"/>
  <c r="G232" i="1"/>
  <c r="G248" i="1"/>
  <c r="G264" i="1"/>
  <c r="G273" i="1"/>
  <c r="G281" i="1"/>
  <c r="G286" i="1"/>
  <c r="G292" i="1"/>
  <c r="G297" i="1"/>
  <c r="G302" i="1"/>
  <c r="G308" i="1"/>
  <c r="G313" i="1"/>
  <c r="G318" i="1"/>
  <c r="G324" i="1"/>
  <c r="G329" i="1"/>
  <c r="G334" i="1"/>
  <c r="G340" i="1"/>
  <c r="G345" i="1"/>
  <c r="G360" i="1"/>
  <c r="G368" i="1"/>
  <c r="G28" i="1"/>
  <c r="G60" i="1"/>
  <c r="G92" i="1"/>
  <c r="G140" i="1"/>
  <c r="G188" i="1"/>
  <c r="G220" i="1"/>
  <c r="G252" i="1"/>
  <c r="G282" i="1"/>
  <c r="G293" i="1"/>
  <c r="G309" i="1"/>
  <c r="G320" i="1"/>
  <c r="G336" i="1"/>
  <c r="G346" i="1"/>
  <c r="G361" i="1"/>
  <c r="G373" i="1"/>
  <c r="G48" i="1"/>
  <c r="G96" i="1"/>
  <c r="G128" i="1"/>
  <c r="G160" i="1"/>
  <c r="G208" i="1"/>
  <c r="G256" i="1"/>
  <c r="G284" i="1"/>
  <c r="G294" i="1"/>
  <c r="G310" i="1"/>
  <c r="G321" i="1"/>
  <c r="G332" i="1"/>
  <c r="G348" i="1"/>
  <c r="G358" i="1"/>
  <c r="G370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2" i="1"/>
  <c r="F358" i="1"/>
  <c r="F362" i="1"/>
  <c r="F366" i="1"/>
  <c r="F370" i="1"/>
  <c r="F374" i="1"/>
  <c r="F44" i="1"/>
  <c r="F92" i="1"/>
  <c r="F124" i="1"/>
  <c r="F156" i="1"/>
  <c r="F188" i="1"/>
  <c r="F220" i="1"/>
  <c r="F252" i="1"/>
  <c r="F284" i="1"/>
  <c r="F316" i="1"/>
  <c r="F348" i="1"/>
  <c r="F360" i="1"/>
  <c r="F368" i="1"/>
  <c r="F376" i="1"/>
  <c r="F48" i="1"/>
  <c r="F80" i="1"/>
  <c r="F112" i="1"/>
  <c r="F144" i="1"/>
  <c r="F176" i="1"/>
  <c r="F208" i="1"/>
  <c r="F240" i="1"/>
  <c r="F272" i="1"/>
  <c r="F304" i="1"/>
  <c r="F336" i="1"/>
  <c r="F357" i="1"/>
  <c r="F365" i="1"/>
  <c r="F373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53" i="1"/>
  <c r="F359" i="1"/>
  <c r="F363" i="1"/>
  <c r="F367" i="1"/>
  <c r="F371" i="1"/>
  <c r="F375" i="1"/>
  <c r="F28" i="1"/>
  <c r="F60" i="1"/>
  <c r="F76" i="1"/>
  <c r="F108" i="1"/>
  <c r="F140" i="1"/>
  <c r="F172" i="1"/>
  <c r="F204" i="1"/>
  <c r="F236" i="1"/>
  <c r="F268" i="1"/>
  <c r="F300" i="1"/>
  <c r="F332" i="1"/>
  <c r="F356" i="1"/>
  <c r="F364" i="1"/>
  <c r="F372" i="1"/>
  <c r="F32" i="1"/>
  <c r="F64" i="1"/>
  <c r="F96" i="1"/>
  <c r="F128" i="1"/>
  <c r="F160" i="1"/>
  <c r="F192" i="1"/>
  <c r="F224" i="1"/>
  <c r="F256" i="1"/>
  <c r="F288" i="1"/>
  <c r="F320" i="1"/>
  <c r="F349" i="1"/>
  <c r="F361" i="1"/>
  <c r="F369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60" i="1"/>
  <c r="E364" i="1"/>
  <c r="E368" i="1"/>
  <c r="E372" i="1"/>
  <c r="E376" i="1"/>
  <c r="E373" i="1"/>
  <c r="E44" i="1"/>
  <c r="E60" i="1"/>
  <c r="E92" i="1"/>
  <c r="E108" i="1"/>
  <c r="E140" i="1"/>
  <c r="E172" i="1"/>
  <c r="E204" i="1"/>
  <c r="E236" i="1"/>
  <c r="E252" i="1"/>
  <c r="E284" i="1"/>
  <c r="E300" i="1"/>
  <c r="E332" i="1"/>
  <c r="E358" i="1"/>
  <c r="E366" i="1"/>
  <c r="E370" i="1"/>
  <c r="E32" i="1"/>
  <c r="E64" i="1"/>
  <c r="E96" i="1"/>
  <c r="E112" i="1"/>
  <c r="E144" i="1"/>
  <c r="E176" i="1"/>
  <c r="E192" i="1"/>
  <c r="E224" i="1"/>
  <c r="E256" i="1"/>
  <c r="E272" i="1"/>
  <c r="E304" i="1"/>
  <c r="E336" i="1"/>
  <c r="E359" i="1"/>
  <c r="E363" i="1"/>
  <c r="E371" i="1"/>
  <c r="E375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57" i="1"/>
  <c r="E361" i="1"/>
  <c r="E365" i="1"/>
  <c r="E369" i="1"/>
  <c r="E28" i="1"/>
  <c r="E76" i="1"/>
  <c r="E124" i="1"/>
  <c r="E156" i="1"/>
  <c r="E188" i="1"/>
  <c r="E220" i="1"/>
  <c r="E268" i="1"/>
  <c r="E316" i="1"/>
  <c r="E348" i="1"/>
  <c r="E362" i="1"/>
  <c r="E374" i="1"/>
  <c r="E48" i="1"/>
  <c r="E80" i="1"/>
  <c r="E128" i="1"/>
  <c r="E160" i="1"/>
  <c r="E208" i="1"/>
  <c r="E240" i="1"/>
  <c r="E288" i="1"/>
  <c r="E320" i="1"/>
  <c r="E352" i="1"/>
  <c r="E367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20" i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6" i="1"/>
  <c r="C292" i="1"/>
  <c r="C300" i="1"/>
  <c r="C308" i="1"/>
  <c r="C314" i="1"/>
  <c r="C320" i="1"/>
  <c r="C325" i="1"/>
  <c r="C330" i="1"/>
  <c r="C336" i="1"/>
  <c r="C341" i="1"/>
  <c r="C346" i="1"/>
  <c r="C352" i="1"/>
  <c r="C357" i="1"/>
  <c r="C361" i="1"/>
  <c r="C365" i="1"/>
  <c r="C369" i="1"/>
  <c r="C373" i="1"/>
  <c r="C60" i="1"/>
  <c r="C108" i="1"/>
  <c r="C140" i="1"/>
  <c r="C172" i="1"/>
  <c r="C204" i="1"/>
  <c r="C236" i="1"/>
  <c r="C268" i="1"/>
  <c r="C304" i="1"/>
  <c r="C317" i="1"/>
  <c r="C328" i="1"/>
  <c r="C338" i="1"/>
  <c r="C349" i="1"/>
  <c r="C359" i="1"/>
  <c r="C367" i="1"/>
  <c r="C375" i="1"/>
  <c r="C48" i="1"/>
  <c r="C96" i="1"/>
  <c r="C128" i="1"/>
  <c r="C160" i="1"/>
  <c r="C208" i="1"/>
  <c r="C240" i="1"/>
  <c r="C272" i="1"/>
  <c r="C298" i="1"/>
  <c r="C313" i="1"/>
  <c r="C324" i="1"/>
  <c r="C340" i="1"/>
  <c r="C350" i="1"/>
  <c r="C360" i="1"/>
  <c r="C36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4" i="1"/>
  <c r="C302" i="1"/>
  <c r="C310" i="1"/>
  <c r="C316" i="1"/>
  <c r="C321" i="1"/>
  <c r="C326" i="1"/>
  <c r="C332" i="1"/>
  <c r="C337" i="1"/>
  <c r="C342" i="1"/>
  <c r="C348" i="1"/>
  <c r="C353" i="1"/>
  <c r="C358" i="1"/>
  <c r="C362" i="1"/>
  <c r="C366" i="1"/>
  <c r="C370" i="1"/>
  <c r="C374" i="1"/>
  <c r="C28" i="1"/>
  <c r="C44" i="1"/>
  <c r="C76" i="1"/>
  <c r="C92" i="1"/>
  <c r="C124" i="1"/>
  <c r="C156" i="1"/>
  <c r="C188" i="1"/>
  <c r="C220" i="1"/>
  <c r="C252" i="1"/>
  <c r="C284" i="1"/>
  <c r="C296" i="1"/>
  <c r="C312" i="1"/>
  <c r="C322" i="1"/>
  <c r="C333" i="1"/>
  <c r="C344" i="1"/>
  <c r="C354" i="1"/>
  <c r="C363" i="1"/>
  <c r="C371" i="1"/>
  <c r="C32" i="1"/>
  <c r="C64" i="1"/>
  <c r="C80" i="1"/>
  <c r="C112" i="1"/>
  <c r="C144" i="1"/>
  <c r="C176" i="1"/>
  <c r="C192" i="1"/>
  <c r="C224" i="1"/>
  <c r="C256" i="1"/>
  <c r="C288" i="1"/>
  <c r="C306" i="1"/>
  <c r="C318" i="1"/>
  <c r="C329" i="1"/>
  <c r="C334" i="1"/>
  <c r="C345" i="1"/>
  <c r="C356" i="1"/>
  <c r="C364" i="1"/>
  <c r="C372" i="1"/>
  <c r="C376" i="1"/>
  <c r="B181" i="1"/>
  <c r="B243" i="1"/>
  <c r="D126" i="1"/>
  <c r="B115" i="1"/>
  <c r="B244" i="1"/>
  <c r="B372" i="1"/>
  <c r="D340" i="1"/>
  <c r="B309" i="1"/>
  <c r="B334" i="1"/>
  <c r="D365" i="1"/>
  <c r="D276" i="1"/>
  <c r="D73" i="1"/>
  <c r="D92" i="1"/>
  <c r="D111" i="1"/>
  <c r="D282" i="1"/>
  <c r="B126" i="1"/>
  <c r="B290" i="1"/>
  <c r="B83" i="1"/>
  <c r="B147" i="1"/>
  <c r="B211" i="1"/>
  <c r="B275" i="1"/>
  <c r="B349" i="1"/>
  <c r="B148" i="1"/>
  <c r="B212" i="1"/>
  <c r="B276" i="1"/>
  <c r="B352" i="1"/>
  <c r="B85" i="1"/>
  <c r="B149" i="1"/>
  <c r="B213" i="1"/>
  <c r="B277" i="1"/>
  <c r="B353" i="1"/>
  <c r="D301" i="1"/>
  <c r="D303" i="1"/>
  <c r="D28" i="1"/>
  <c r="D47" i="1"/>
  <c r="D190" i="1"/>
  <c r="B190" i="1"/>
  <c r="B324" i="1"/>
  <c r="B35" i="1"/>
  <c r="B99" i="1"/>
  <c r="B163" i="1"/>
  <c r="B227" i="1"/>
  <c r="B291" i="1"/>
  <c r="B164" i="1"/>
  <c r="B228" i="1"/>
  <c r="B292" i="1"/>
  <c r="B101" i="1"/>
  <c r="B165" i="1"/>
  <c r="B229" i="1"/>
  <c r="B293" i="1"/>
  <c r="D371" i="1"/>
  <c r="D237" i="1"/>
  <c r="D201" i="1"/>
  <c r="D220" i="1"/>
  <c r="D251" i="1"/>
  <c r="B261" i="1"/>
  <c r="B133" i="1"/>
  <c r="B327" i="1"/>
  <c r="B196" i="1"/>
  <c r="B325" i="1"/>
  <c r="B195" i="1"/>
  <c r="B67" i="1"/>
  <c r="B258" i="1"/>
  <c r="D156" i="1"/>
  <c r="D362" i="1"/>
  <c r="B245" i="1"/>
  <c r="B117" i="1"/>
  <c r="B308" i="1"/>
  <c r="B180" i="1"/>
  <c r="B307" i="1"/>
  <c r="B179" i="1"/>
  <c r="B51" i="1"/>
  <c r="B226" i="1"/>
  <c r="B328" i="1"/>
  <c r="B197" i="1"/>
  <c r="B260" i="1"/>
  <c r="B259" i="1"/>
  <c r="B131" i="1"/>
  <c r="B62" i="1"/>
  <c r="D62" i="1"/>
  <c r="D175" i="1"/>
  <c r="D137" i="1"/>
  <c r="B241" i="1"/>
  <c r="B225" i="1"/>
  <c r="B209" i="1"/>
  <c r="B193" i="1"/>
  <c r="B177" i="1"/>
  <c r="B161" i="1"/>
  <c r="B145" i="1"/>
  <c r="B129" i="1"/>
  <c r="B113" i="1"/>
  <c r="B97" i="1"/>
  <c r="B81" i="1"/>
  <c r="B376" i="1"/>
  <c r="B344" i="1"/>
  <c r="B321" i="1"/>
  <c r="B304" i="1"/>
  <c r="B288" i="1"/>
  <c r="B272" i="1"/>
  <c r="B256" i="1"/>
  <c r="B240" i="1"/>
  <c r="B224" i="1"/>
  <c r="B208" i="1"/>
  <c r="B192" i="1"/>
  <c r="B176" i="1"/>
  <c r="B160" i="1"/>
  <c r="B144" i="1"/>
  <c r="B373" i="1"/>
  <c r="B341" i="1"/>
  <c r="B320" i="1"/>
  <c r="B303" i="1"/>
  <c r="B287" i="1"/>
  <c r="B271" i="1"/>
  <c r="B255" i="1"/>
  <c r="B239" i="1"/>
  <c r="B223" i="1"/>
  <c r="B207" i="1"/>
  <c r="B191" i="1"/>
  <c r="B175" i="1"/>
  <c r="B159" i="1"/>
  <c r="B143" i="1"/>
  <c r="B127" i="1"/>
  <c r="B111" i="1"/>
  <c r="B95" i="1"/>
  <c r="B79" i="1"/>
  <c r="B63" i="1"/>
  <c r="B47" i="1"/>
  <c r="B364" i="1"/>
  <c r="B319" i="1"/>
  <c r="B286" i="1"/>
  <c r="B254" i="1"/>
  <c r="B222" i="1"/>
  <c r="B174" i="1"/>
  <c r="B110" i="1"/>
  <c r="B46" i="1"/>
  <c r="B350" i="1"/>
  <c r="D78" i="1"/>
  <c r="D142" i="1"/>
  <c r="D206" i="1"/>
  <c r="D314" i="1"/>
  <c r="D63" i="1"/>
  <c r="D127" i="1"/>
  <c r="D191" i="1"/>
  <c r="D283" i="1"/>
  <c r="D44" i="1"/>
  <c r="D108" i="1"/>
  <c r="D172" i="1"/>
  <c r="D246" i="1"/>
  <c r="D25" i="1"/>
  <c r="D89" i="1"/>
  <c r="D153" i="1"/>
  <c r="D217" i="1"/>
  <c r="D228" i="1"/>
  <c r="D292" i="1"/>
  <c r="D356" i="1"/>
  <c r="D253" i="1"/>
  <c r="D317" i="1"/>
  <c r="D363" i="1"/>
  <c r="D375" i="1"/>
  <c r="D359" i="1"/>
  <c r="D343" i="1"/>
  <c r="D367" i="1"/>
  <c r="D339" i="1"/>
  <c r="D374" i="1"/>
  <c r="D358" i="1"/>
  <c r="D342" i="1"/>
  <c r="D361" i="1"/>
  <c r="D345" i="1"/>
  <c r="D329" i="1"/>
  <c r="D313" i="1"/>
  <c r="D297" i="1"/>
  <c r="D281" i="1"/>
  <c r="D265" i="1"/>
  <c r="D249" i="1"/>
  <c r="D233" i="1"/>
  <c r="D368" i="1"/>
  <c r="D352" i="1"/>
  <c r="D336" i="1"/>
  <c r="D320" i="1"/>
  <c r="D304" i="1"/>
  <c r="D288" i="1"/>
  <c r="D272" i="1"/>
  <c r="D256" i="1"/>
  <c r="D240" i="1"/>
  <c r="D327" i="1"/>
  <c r="D295" i="1"/>
  <c r="D263" i="1"/>
  <c r="D231" i="1"/>
  <c r="D213" i="1"/>
  <c r="D197" i="1"/>
  <c r="D181" i="1"/>
  <c r="D165" i="1"/>
  <c r="D149" i="1"/>
  <c r="D133" i="1"/>
  <c r="D117" i="1"/>
  <c r="D101" i="1"/>
  <c r="D85" i="1"/>
  <c r="D69" i="1"/>
  <c r="D53" i="1"/>
  <c r="D37" i="1"/>
  <c r="D21" i="1"/>
  <c r="D302" i="1"/>
  <c r="D270" i="1"/>
  <c r="D238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307" i="1"/>
  <c r="D275" i="1"/>
  <c r="D243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B363" i="1"/>
  <c r="B347" i="1"/>
  <c r="D306" i="1"/>
  <c r="D274" i="1"/>
  <c r="D242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B362" i="1"/>
  <c r="B346" i="1"/>
  <c r="B330" i="1"/>
  <c r="B18" i="1"/>
  <c r="B34" i="1"/>
  <c r="B50" i="1"/>
  <c r="B66" i="1"/>
  <c r="B82" i="1"/>
  <c r="B98" i="1"/>
  <c r="B114" i="1"/>
  <c r="B130" i="1"/>
  <c r="B146" i="1"/>
  <c r="B162" i="1"/>
  <c r="B178" i="1"/>
  <c r="B194" i="1"/>
  <c r="D355" i="1"/>
  <c r="D335" i="1"/>
  <c r="D370" i="1"/>
  <c r="D354" i="1"/>
  <c r="D338" i="1"/>
  <c r="D373" i="1"/>
  <c r="D357" i="1"/>
  <c r="D341" i="1"/>
  <c r="D325" i="1"/>
  <c r="D309" i="1"/>
  <c r="D293" i="1"/>
  <c r="D277" i="1"/>
  <c r="D261" i="1"/>
  <c r="D245" i="1"/>
  <c r="D229" i="1"/>
  <c r="D364" i="1"/>
  <c r="D348" i="1"/>
  <c r="D332" i="1"/>
  <c r="D316" i="1"/>
  <c r="D300" i="1"/>
  <c r="D284" i="1"/>
  <c r="D268" i="1"/>
  <c r="D252" i="1"/>
  <c r="D236" i="1"/>
  <c r="D319" i="1"/>
  <c r="D287" i="1"/>
  <c r="D255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17" i="1"/>
  <c r="D326" i="1"/>
  <c r="D294" i="1"/>
  <c r="D262" i="1"/>
  <c r="D230" i="1"/>
  <c r="D212" i="1"/>
  <c r="D196" i="1"/>
  <c r="D180" i="1"/>
  <c r="D164" i="1"/>
  <c r="D148" i="1"/>
  <c r="D132" i="1"/>
  <c r="D116" i="1"/>
  <c r="D100" i="1"/>
  <c r="D84" i="1"/>
  <c r="D68" i="1"/>
  <c r="D52" i="1"/>
  <c r="D36" i="1"/>
  <c r="D20" i="1"/>
  <c r="D299" i="1"/>
  <c r="D267" i="1"/>
  <c r="D235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B375" i="1"/>
  <c r="B359" i="1"/>
  <c r="B343" i="1"/>
  <c r="D298" i="1"/>
  <c r="D266" i="1"/>
  <c r="D234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B374" i="1"/>
  <c r="B358" i="1"/>
  <c r="B342" i="1"/>
  <c r="B326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278" i="1"/>
  <c r="B294" i="1"/>
  <c r="B310" i="1"/>
  <c r="B329" i="1"/>
  <c r="B356" i="1"/>
  <c r="D351" i="1"/>
  <c r="D331" i="1"/>
  <c r="D366" i="1"/>
  <c r="D350" i="1"/>
  <c r="D334" i="1"/>
  <c r="D369" i="1"/>
  <c r="D353" i="1"/>
  <c r="D337" i="1"/>
  <c r="D321" i="1"/>
  <c r="D305" i="1"/>
  <c r="D289" i="1"/>
  <c r="D273" i="1"/>
  <c r="D257" i="1"/>
  <c r="D241" i="1"/>
  <c r="D376" i="1"/>
  <c r="D360" i="1"/>
  <c r="D344" i="1"/>
  <c r="D328" i="1"/>
  <c r="D312" i="1"/>
  <c r="D296" i="1"/>
  <c r="D280" i="1"/>
  <c r="D264" i="1"/>
  <c r="D248" i="1"/>
  <c r="D232" i="1"/>
  <c r="D311" i="1"/>
  <c r="D279" i="1"/>
  <c r="D24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318" i="1"/>
  <c r="D286" i="1"/>
  <c r="D254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323" i="1"/>
  <c r="D291" i="1"/>
  <c r="D259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19" i="1"/>
  <c r="B371" i="1"/>
  <c r="B355" i="1"/>
  <c r="D322" i="1"/>
  <c r="D290" i="1"/>
  <c r="D258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18" i="1"/>
  <c r="B370" i="1"/>
  <c r="B354" i="1"/>
  <c r="B338" i="1"/>
  <c r="B322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335" i="1"/>
  <c r="B345" i="1"/>
  <c r="B305" i="1"/>
  <c r="B273" i="1"/>
  <c r="B369" i="1"/>
  <c r="B317" i="1"/>
  <c r="B285" i="1"/>
  <c r="B253" i="1"/>
  <c r="B221" i="1"/>
  <c r="B189" i="1"/>
  <c r="B157" i="1"/>
  <c r="B125" i="1"/>
  <c r="B93" i="1"/>
  <c r="B368" i="1"/>
  <c r="B316" i="1"/>
  <c r="B284" i="1"/>
  <c r="B252" i="1"/>
  <c r="B236" i="1"/>
  <c r="B204" i="1"/>
  <c r="B172" i="1"/>
  <c r="B336" i="1"/>
  <c r="B315" i="1"/>
  <c r="B283" i="1"/>
  <c r="B267" i="1"/>
  <c r="B251" i="1"/>
  <c r="B235" i="1"/>
  <c r="B219" i="1"/>
  <c r="B203" i="1"/>
  <c r="B187" i="1"/>
  <c r="B171" i="1"/>
  <c r="B155" i="1"/>
  <c r="B139" i="1"/>
  <c r="B123" i="1"/>
  <c r="B107" i="1"/>
  <c r="B91" i="1"/>
  <c r="B75" i="1"/>
  <c r="B59" i="1"/>
  <c r="B43" i="1"/>
  <c r="B348" i="1"/>
  <c r="B306" i="1"/>
  <c r="B274" i="1"/>
  <c r="B242" i="1"/>
  <c r="B210" i="1"/>
  <c r="B158" i="1"/>
  <c r="B94" i="1"/>
  <c r="B30" i="1"/>
  <c r="B366" i="1"/>
  <c r="D30" i="1"/>
  <c r="D94" i="1"/>
  <c r="D158" i="1"/>
  <c r="D222" i="1"/>
  <c r="B351" i="1"/>
  <c r="D79" i="1"/>
  <c r="D143" i="1"/>
  <c r="D207" i="1"/>
  <c r="D315" i="1"/>
  <c r="D60" i="1"/>
  <c r="D124" i="1"/>
  <c r="D188" i="1"/>
  <c r="D278" i="1"/>
  <c r="D41" i="1"/>
  <c r="D105" i="1"/>
  <c r="D169" i="1"/>
  <c r="D239" i="1"/>
  <c r="D244" i="1"/>
  <c r="D308" i="1"/>
  <c r="D372" i="1"/>
  <c r="D269" i="1"/>
  <c r="D333" i="1"/>
  <c r="D330" i="1"/>
  <c r="B323" i="1"/>
  <c r="B289" i="1"/>
  <c r="B257" i="1"/>
  <c r="B339" i="1"/>
  <c r="B301" i="1"/>
  <c r="B269" i="1"/>
  <c r="B237" i="1"/>
  <c r="B205" i="1"/>
  <c r="B173" i="1"/>
  <c r="B141" i="1"/>
  <c r="B109" i="1"/>
  <c r="B337" i="1"/>
  <c r="B300" i="1"/>
  <c r="B268" i="1"/>
  <c r="B220" i="1"/>
  <c r="B188" i="1"/>
  <c r="B156" i="1"/>
  <c r="B365" i="1"/>
  <c r="B299" i="1"/>
  <c r="B361" i="1"/>
  <c r="B333" i="1"/>
  <c r="B313" i="1"/>
  <c r="B297" i="1"/>
  <c r="B281" i="1"/>
  <c r="B265" i="1"/>
  <c r="B249" i="1"/>
  <c r="B233" i="1"/>
  <c r="B217" i="1"/>
  <c r="B201" i="1"/>
  <c r="B185" i="1"/>
  <c r="B169" i="1"/>
  <c r="B153" i="1"/>
  <c r="B137" i="1"/>
  <c r="B121" i="1"/>
  <c r="B105" i="1"/>
  <c r="B89" i="1"/>
  <c r="B360" i="1"/>
  <c r="B332" i="1"/>
  <c r="B312" i="1"/>
  <c r="B296" i="1"/>
  <c r="B280" i="1"/>
  <c r="B264" i="1"/>
  <c r="B248" i="1"/>
  <c r="B232" i="1"/>
  <c r="B216" i="1"/>
  <c r="B200" i="1"/>
  <c r="B184" i="1"/>
  <c r="B168" i="1"/>
  <c r="B152" i="1"/>
  <c r="B357" i="1"/>
  <c r="B331" i="1"/>
  <c r="B311" i="1"/>
  <c r="B295" i="1"/>
  <c r="B279" i="1"/>
  <c r="B263" i="1"/>
  <c r="B247" i="1"/>
  <c r="B231" i="1"/>
  <c r="B215" i="1"/>
  <c r="B199" i="1"/>
  <c r="B183" i="1"/>
  <c r="B167" i="1"/>
  <c r="B151" i="1"/>
  <c r="B135" i="1"/>
  <c r="B119" i="1"/>
  <c r="B103" i="1"/>
  <c r="B87" i="1"/>
  <c r="B71" i="1"/>
  <c r="B55" i="1"/>
  <c r="B39" i="1"/>
  <c r="B340" i="1"/>
  <c r="B302" i="1"/>
  <c r="B270" i="1"/>
  <c r="B238" i="1"/>
  <c r="B206" i="1"/>
  <c r="B142" i="1"/>
  <c r="B78" i="1"/>
  <c r="B318" i="1"/>
  <c r="D46" i="1"/>
  <c r="D110" i="1"/>
  <c r="D174" i="1"/>
  <c r="D250" i="1"/>
  <c r="B367" i="1"/>
  <c r="D31" i="1"/>
  <c r="D95" i="1"/>
  <c r="D159" i="1"/>
  <c r="D223" i="1"/>
  <c r="D76" i="1"/>
  <c r="D140" i="1"/>
  <c r="D204" i="1"/>
  <c r="D310" i="1"/>
  <c r="D57" i="1"/>
  <c r="D121" i="1"/>
  <c r="D185" i="1"/>
  <c r="D271" i="1"/>
  <c r="D260" i="1"/>
  <c r="D324" i="1"/>
  <c r="D285" i="1"/>
  <c r="D349" i="1"/>
  <c r="D346" i="1"/>
  <c r="D347" i="1"/>
  <c r="D14" i="1"/>
  <c r="D13" i="1" s="1"/>
  <c r="B124" i="1"/>
  <c r="B69" i="1"/>
  <c r="B136" i="1"/>
  <c r="B76" i="1"/>
  <c r="B44" i="1"/>
  <c r="B37" i="1"/>
  <c r="B84" i="1"/>
  <c r="B96" i="1"/>
  <c r="B56" i="1"/>
  <c r="B19" i="1"/>
  <c r="B27" i="1"/>
  <c r="B57" i="1"/>
  <c r="B17" i="1"/>
  <c r="B41" i="1"/>
  <c r="B33" i="1"/>
  <c r="B32" i="1"/>
  <c r="B64" i="1"/>
  <c r="B112" i="1"/>
  <c r="B100" i="1"/>
  <c r="B24" i="1"/>
  <c r="B52" i="1"/>
  <c r="B88" i="1"/>
  <c r="B20" i="1"/>
  <c r="B45" i="1"/>
  <c r="B77" i="1"/>
  <c r="B140" i="1"/>
  <c r="B23" i="1"/>
  <c r="B65" i="1"/>
  <c r="B40" i="1"/>
  <c r="B72" i="1"/>
  <c r="B128" i="1"/>
  <c r="B116" i="1"/>
  <c r="B29" i="1"/>
  <c r="B60" i="1"/>
  <c r="B104" i="1"/>
  <c r="B25" i="1"/>
  <c r="B53" i="1"/>
  <c r="B92" i="1"/>
  <c r="D11" i="1"/>
  <c r="B49" i="1"/>
  <c r="B28" i="1"/>
  <c r="B21" i="1"/>
  <c r="B48" i="1"/>
  <c r="B80" i="1"/>
  <c r="B73" i="1"/>
  <c r="B132" i="1"/>
  <c r="B36" i="1"/>
  <c r="B68" i="1"/>
  <c r="B120" i="1"/>
  <c r="B31" i="1"/>
  <c r="B61" i="1"/>
  <c r="B10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an" type="102" refreshedVersion="8" minRefreshableVersion="5" refreshOnLoad="1" saveData="1">
    <extLst>
      <ext xmlns:x15="http://schemas.microsoft.com/office/spreadsheetml/2010/11/main" uri="{DE250136-89BD-433C-8126-D09CA5730AF9}">
        <x15:connection id="Loan" autoDelete="1">
          <x15:rangePr sourceName="_xlcn.Loan1"/>
        </x15:connection>
      </ext>
    </extLst>
  </connection>
  <connection id="2" xr16:uid="{00000000-0015-0000-FFFF-FFFF01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oan].[Pmt No.].&amp;[1],[Loan].[Pmt No.].&amp;[2],[Loan].[Pmt No.].&amp;[3],[Loan].[Pmt No.].&amp;[4],[Loan].[Pmt No.].&amp;[5],[Loan].[Pmt No.].&amp;[6],[Loan].[Pmt No.].&amp;[7],[Loan].[Pmt No.].&amp;[8],[Loan].[Pmt No.].&amp;[9],[Loan].[Pmt No.].&amp;[10],[Loan].[Pmt No.].&amp;[11],[Loan].[Pmt No.].&amp;[12],[Loan].[Pmt No.].&amp;[13],[Loan].[Pmt No.].&amp;[14],[Loan].[Pmt No.].&amp;[15],[Loan].[Pmt No.].&amp;[16],[Loan].[Pmt No.].&amp;[17],[Loan].[Pmt No.].&amp;[18],[Loan].[Pmt No.].&amp;[19],[Loan].[Pmt No.].&amp;[20],[Loan].[Pmt No.].&amp;[21],[Loan].[Pmt No.].&amp;[22],[Loan].[Pmt No.].&amp;[23],[Loan].[Pmt No.].&amp;[24],[Loan].[Pmt No.].&amp;[25],[Loan].[Pmt No.].&amp;[26],[Loan].[Pmt No.].&amp;[27],[Loan].[Pmt No.].&amp;[28],[Loan].[Pmt No.].&amp;[29],[Loan].[Pmt No.].&amp;[30],[Loan].[Pmt No.].&amp;[31],[Loan].[Pmt No.].&amp;[32],[Loan].[Pmt No.].&amp;[33],[Loan].[Pmt No.].&amp;[34],[Loan].[Pmt No.].&amp;[35],[Loan].[Pmt No.].&amp;[36],[Loan].[Pmt No.].&amp;[37],[Loan].[Pmt No.].&amp;[38],[Loan].[Pmt No.].&amp;[39],[Loan].[Pmt No.].&amp;[40],[Loan].[Pmt No.].&amp;[41],[Loan].[Pmt No.].&amp;[42],[Loan].[Pmt No.].&amp;[43],[Loan].[Pmt No.].&amp;[44],[Loan].[Pmt No.].&amp;[45],[Loan].[Pmt No.].&amp;[46],[Loan].[Pmt No.].&amp;[47],[Loan].[Pmt No.].&amp;[48],[Loan].[Pmt No.].&amp;[49],[Loan].[Pmt No.].&amp;[50],[Loan].[Pmt No.].&amp;[51],[Loan].[Pmt No.].&amp;[52],[Loan].[Pmt No.].&amp;[53],[Loan].[Pmt No.].&amp;[54],[Loan].[Pmt No.].&amp;[55],[Loan].[Pmt No.].&amp;[56],[Loan].[Pmt No.].&amp;[57],[Loan].[Pmt No.].&amp;[58],[Loan].[Pmt No.].&amp;[59],[Loan].[Pmt No.].&amp;[60],[Loan].[Pmt No.].&amp;[61],[Loan].[Pmt No.].&amp;[62],[Loan].[Pmt No.].&amp;[63],[Loan].[Pmt No.].&amp;[64],[Loan].[Pmt No.].&amp;[65],[Loan].[Pmt No.].&amp;[66],[Loan].[Pmt No.].&amp;[67],[Loan].[Pmt No.].&amp;[68],[Loan].[Pmt No.].&amp;[69],[Loan].[Pmt No.].&amp;[70],[Loan].[Pmt No.].&amp;[71],[Loan].[Pmt No.].&amp;[72],[Loan].[Pmt No.].&amp;[73],[Loan].[Pmt No.].&amp;[74],[Loan].[Pmt No.].&amp;[75],[Loan].[Pmt No.].&amp;[76],[Loan].[Pmt No.].&amp;[77],[Loan].[Pmt No.].&amp;[78],[Loan].[Pmt No.].&amp;[79],[Loan].[Pmt No.].&amp;[80],[Loan].[Pmt No.].&amp;[81],[Loan].[Pmt No.].&amp;[82],[Loan].[Pmt No.].&amp;[83],[Loan].[Pmt No.].&amp;[84],[Loan].[Pmt No.].&amp;[85],[Loan].[Pmt No.].&amp;[86],[Loan].[Pmt No.].&amp;[87],[Loan].[Pmt No.].&amp;[88],[Loan].[Pmt No.].&amp;[89],[Loan].[Pmt No.].&amp;[90],[Loan].[Pmt No.].&amp;[91],[Loan].[Pmt No.].&amp;[92],[Loan].[Pmt No.].&amp;[93],[Loan].[Pmt No.].&amp;[94],[Loan].[Pmt No.].&amp;[95],[Loan].[Pmt No.].&amp;[96],[Loan].[Pmt No.].&amp;[97],[Loan].[Pmt No.].&amp;[98],[Loan].[Pmt No.].&amp;[99],[Loan].[Pmt No.].&amp;[100],[Loan].[Pmt No.].&amp;[101],[Loan].[Pmt No.].&amp;[102],[Loan].[Pmt No.].&amp;[103],[Loan].[Pmt No.].&amp;[104],[Loan].[Pmt No.].&amp;[105],[Loan].[Pmt No.].&amp;[106],[Loan].[Pmt No.].&amp;[107],[Loan].[Pmt No.].&amp;[108],[Loan].[Pmt No.].&amp;[109],[Loan].[Pmt No.].&amp;[110],[Loan].[Pmt No.].&amp;[111],[Loan].[Pmt No.].&amp;[112],[Loan].[Pmt No.].&amp;[113],[Loan].[Pmt No.].&amp;[114],[Loan].[Pmt No.].&amp;[115],[Loan].[Pmt No.].&amp;[116],[Loan].[Pmt No.].&amp;[117],[Loan].[Pmt No.].&amp;[118],[Loan].[Pmt No.].&amp;[119],[Loan].[Pmt No.].&amp;[1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<sst xmlns="http://schemas.openxmlformats.org/spreadsheetml/2006/main" count="37" uniqueCount="36">
  <si>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</si>
  <si>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</si>
  <si>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</si>
  <si>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</si>
  <si>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</si>
  <si>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</si>
  <si>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</si>
  <si>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</si>
  <si>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Simple Loan Calculator</t>
  </si>
  <si>
    <t>Loan Summary</t>
  </si>
  <si>
    <t>Pmt No.</t>
  </si>
  <si>
    <t>Payment Date</t>
  </si>
  <si>
    <t>Beginning Balance</t>
  </si>
  <si>
    <t>Payment</t>
  </si>
  <si>
    <t>Principal</t>
  </si>
  <si>
    <t>Interest</t>
  </si>
  <si>
    <t xml:space="preserve"> </t>
  </si>
  <si>
    <t>Ending 
Balance</t>
  </si>
  <si>
    <t>Loan Details</t>
  </si>
  <si>
    <t>Row Labels</t>
  </si>
  <si>
    <t>Principal Paid</t>
  </si>
  <si>
    <t>Interest Paid</t>
  </si>
  <si>
    <t>Loan Balance</t>
  </si>
  <si>
    <t>2024</t>
  </si>
  <si>
    <t>2025</t>
  </si>
  <si>
    <t>2026</t>
  </si>
  <si>
    <t>2027</t>
  </si>
  <si>
    <t>2028</t>
  </si>
  <si>
    <t>2029</t>
  </si>
  <si>
    <t>Grand Total</t>
  </si>
  <si>
    <t>(Multiple Items)</t>
  </si>
  <si>
    <t>2030</t>
  </si>
  <si>
    <t>2031</t>
  </si>
  <si>
    <t>2032</t>
  </si>
  <si>
    <t>2033</t>
  </si>
  <si>
    <t>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</si>
</sst>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8">
    <font>
      <sz val="11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name val="Tahoma"/>
      <family val="2"/>
    </font>
    <font>
      <b/>
      <sz val="16"/>
      <color theme="1" tint="0.24994659260841701"/>
      <name val="Rockwell"/>
      <family val="2"/>
      <scheme val="major"/>
    </font>
    <font>
      <b/>
      <sz val="11"/>
      <color theme="3"/>
      <name val="Rockwell"/>
      <family val="2"/>
      <scheme val="major"/>
    </font>
    <font>
      <b/>
      <sz val="11"/>
      <color theme="1" tint="0.24994659260841701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sz val="11"/>
      <name val="Arial"/>
      <family val="2"/>
    </font>
    <font>
      <b/>
      <sz val="16"/>
      <color theme="5" tint="-0.499984740745262"/>
      <name val="Rockwell"/>
      <family val="2"/>
      <scheme val="major"/>
    </font>
    <font>
      <sz val="10"/>
      <name val="Lucida Sans"/>
      <family val="2"/>
      <charset val="238"/>
      <scheme val="minor"/>
    </font>
    <font>
      <sz val="9"/>
      <name val="Lucida Sans"/>
      <family val="2"/>
      <scheme val="minor"/>
    </font>
    <font>
      <sz val="10"/>
      <name val="Lucida Sans"/>
      <family val="2"/>
      <scheme val="minor"/>
    </font>
    <font>
      <sz val="11"/>
      <color theme="0"/>
      <name val="Rockwell"/>
      <family val="1"/>
      <scheme val="major"/>
    </font>
    <font>
      <sz val="26"/>
      <color theme="0"/>
      <name val="Rockwell"/>
      <family val="1"/>
      <scheme val="major"/>
    </font>
    <font>
      <sz val="10"/>
      <color theme="1" tint="0.249977111117893"/>
      <name val="Lucida Sans"/>
      <family val="2"/>
      <charset val="238"/>
      <scheme val="minor"/>
    </font>
    <font>
      <sz val="8"/>
      <color theme="1" tint="0.24994659260841701"/>
      <name val="Lucida Sans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gradientFill degree="180">
        <stop position="0">
          <color theme="5"/>
        </stop>
        <stop position="1">
          <color theme="5" tint="-0.49803155613879818"/>
        </stop>
      </gradientFill>
    </fill>
  </fills>
  <borders count="1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4">
    <xf numFmtId="0" fontId="0" fillId="0" borderId="0">
      <alignment vertical="center"/>
    </xf>
    <xf numFmtId="164" fontId="8" fillId="0" borderId="0" applyFont="0" applyFill="0" applyBorder="0" applyProtection="0">
      <alignment horizontal="right"/>
    </xf>
    <xf numFmtId="0" fontId="5" fillId="0" borderId="1" applyNumberFormat="0" applyFill="0" applyProtection="0"/>
    <xf numFmtId="0" fontId="5" fillId="0" borderId="1" applyNumberFormat="0" applyFill="0" applyProtection="0">
      <alignment vertical="center"/>
    </xf>
    <xf numFmtId="0" fontId="4" fillId="0" borderId="4" applyNumberFormat="0" applyFill="0" applyProtection="0">
      <alignment vertical="center"/>
    </xf>
    <xf numFmtId="0" fontId="7" fillId="2" borderId="2" applyNumberFormat="0" applyProtection="0"/>
    <xf numFmtId="0" fontId="6" fillId="0" borderId="2" applyNumberFormat="0" applyProtection="0">
      <alignment vertical="center"/>
    </xf>
    <xf numFmtId="0" fontId="4" fillId="0" borderId="0" applyNumberFormat="0" applyFill="0" applyBorder="0" applyAlignment="0" applyProtection="0"/>
    <xf numFmtId="0" fontId="3" fillId="0" borderId="3" applyNumberFormat="0" applyFill="0" applyProtection="0">
      <alignment vertical="center"/>
    </xf>
    <xf numFmtId="14" fontId="7" fillId="0" borderId="0" applyFont="0" applyFill="0" applyBorder="0" applyAlignment="0">
      <alignment vertical="center"/>
    </xf>
    <xf numFmtId="3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9" fillId="0" borderId="0" xfId="8" applyFont="1" applyFill="1" applyBorder="1">
      <alignment vertical="center"/>
    </xf>
    <xf numFmtId="0" fontId="9" fillId="0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0" xfId="10" applyFont="1" applyFill="1" applyBorder="1" applyAlignment="1">
      <alignment horizontal="center" vertical="center"/>
    </xf>
    <xf numFmtId="164" fontId="10" fillId="4" borderId="7" xfId="1" applyFont="1" applyFill="1" applyBorder="1" applyAlignment="1">
      <alignment horizontal="left" vertical="center" indent="1"/>
    </xf>
    <xf numFmtId="10" fontId="10" fillId="4" borderId="7" xfId="11" applyFont="1" applyFill="1" applyBorder="1" applyAlignment="1">
      <alignment horizontal="left" vertical="center" indent="1"/>
    </xf>
    <xf numFmtId="3" fontId="10" fillId="4" borderId="7" xfId="10" applyFont="1" applyFill="1" applyBorder="1" applyAlignment="1">
      <alignment horizontal="left" vertical="center" indent="1"/>
    </xf>
    <xf numFmtId="14" fontId="10" fillId="4" borderId="9" xfId="9" applyFont="1" applyFill="1" applyBorder="1" applyAlignment="1">
      <alignment horizontal="left" vertical="center" indent="1"/>
    </xf>
    <xf numFmtId="164" fontId="12" fillId="4" borderId="7" xfId="1" applyFont="1" applyFill="1" applyBorder="1" applyAlignment="1">
      <alignment horizontal="left" vertical="center" indent="1"/>
    </xf>
    <xf numFmtId="3" fontId="12" fillId="4" borderId="7" xfId="10" applyFont="1" applyFill="1" applyBorder="1" applyAlignment="1">
      <alignment horizontal="left" vertical="center" indent="1"/>
    </xf>
    <xf numFmtId="164" fontId="12" fillId="4" borderId="9" xfId="1" applyFont="1" applyFill="1" applyBorder="1" applyAlignment="1">
      <alignment horizontal="left" vertical="center" indent="1"/>
    </xf>
    <xf numFmtId="0" fontId="16" fillId="0" borderId="0" xfId="0" applyFont="1">
      <alignment vertical="center"/>
    </xf>
    <xf numFmtId="164" fontId="11" fillId="0" borderId="0" xfId="1" applyFont="1" applyFill="1" applyBorder="1" applyAlignment="1">
      <alignment horizontal="right" vertical="center" indent="1"/>
    </xf>
    <xf numFmtId="14" fontId="11" fillId="0" borderId="0" xfId="9" applyFont="1" applyFill="1" applyBorder="1" applyAlignment="1">
      <alignment horizontal="left" vertical="center" indent="1"/>
    </xf>
    <xf numFmtId="0" fontId="15" fillId="3" borderId="10" xfId="6" applyFont="1" applyFill="1" applyBorder="1">
      <alignment vertical="center"/>
    </xf>
    <xf numFmtId="0" fontId="15" fillId="3" borderId="6" xfId="6" applyFont="1" applyFill="1" applyBorder="1" applyAlignment="1">
      <alignment horizontal="right" vertical="center" indent="1"/>
    </xf>
    <xf numFmtId="0" fontId="15" fillId="3" borderId="5" xfId="6" applyFont="1" applyFill="1" applyBorder="1">
      <alignment vertical="center"/>
    </xf>
    <xf numFmtId="0" fontId="15" fillId="3" borderId="8" xfId="6" applyFont="1" applyFill="1" applyBorder="1" applyAlignment="1">
      <alignment horizontal="right" vertical="center" indent="1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 indent="1"/>
    </xf>
    <xf numFmtId="0" fontId="13" fillId="5" borderId="0" xfId="0" applyFont="1" applyFill="1" applyAlignment="1">
      <alignment horizontal="right" vertical="center" wrapText="1" inden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>
      <alignment vertical="center"/>
    </xf>
    <xf numFmtId="0" fontId="13" fillId="5" borderId="0" xfId="2" applyFont="1" applyFill="1" applyBorder="1" applyAlignment="1">
      <alignment horizontal="center" vertical="center"/>
    </xf>
    <xf numFmtId="0" fontId="14" fillId="6" borderId="0" xfId="8" applyFont="1" applyFill="1" applyBorder="1" applyAlignment="1">
      <alignment horizontal="left" vertical="center" indent="1"/>
    </xf>
  </cellXfs>
  <cellStyles count="14">
    <cellStyle name="Comma" xfId="10" builtinId="3" customBuiltin="1"/>
    <cellStyle name="Currency" xfId="1" builtinId="4" customBuiltin="1"/>
    <cellStyle name="Date" xfId="9" xr:uid="{00000000-0005-0000-0000-000002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Hyperlink 2" xfId="13" xr:uid="{4B4FE888-97CF-48BE-9385-F5A1E235F6EE}"/>
    <cellStyle name="Input" xfId="5" builtinId="20" customBuiltin="1"/>
    <cellStyle name="Normal" xfId="0" builtinId="0" customBuiltin="1"/>
    <cellStyle name="Normal 2" xfId="12" xr:uid="{9DCA7D46-A3C6-455B-82B1-C7CAAADD28D5}"/>
    <cellStyle name="Percent" xfId="11" builtinId="5" customBuiltin="1"/>
    <cellStyle name="Title" xfId="8" builtinId="15" customBuiltin="1"/>
  </cellStyles>
  <dxfs count="23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ajor"/>
      </font>
      <fill>
        <patternFill patternType="solid">
          <fgColor indexed="64"/>
          <bgColor theme="5" tint="-0.499984740745262"/>
        </patternFill>
      </fill>
      <alignment horizontal="left" vertical="center" textRotation="0" indent="0" justifyLastLine="0" shrinkToFit="0" readingOrder="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0" tint="-4.9989318521683403E-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 val="0"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Loan Calculator" defaultPivotStyle="PivotStyleLight16">
    <tableStyle name="Loan Calculator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[Loan-calculator.xlsx]Loan Calculator!PivotTable1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60000"/>
                <a:lumOff val="40000"/>
              </a:schemeClr>
            </a:solidFill>
            <a:ln w="9525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30381815480613"/>
          <c:y val="0.13809891385242759"/>
          <c:w val="0.84302322587035117"/>
          <c:h val="0.7231557060199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'Loan Calculator'!$L$3</c:f>
              <c:strCache>
                <c:ptCount val="1"/>
                <c:pt idx="0">
                  <c:v>Principal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'Loan Calculator'!$K$4:$K$15</c:f>
              <c:strCach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strCache>
            </c:strRef>
          </c:cat>
          <c:val>
            <c:numRef>
              <c:f>'Loan Calculator'!$L$4:$L$15</c:f>
              <c:numCache>
                <c:formatCode>"$"#,##0</c:formatCode>
                <c:ptCount val="11"/>
                <c:pt idx="0">
                  <c:v>640.01917916408797</c:v>
                </c:pt>
                <c:pt idx="1">
                  <c:v>1447.6939900707089</c:v>
                </c:pt>
                <c:pt idx="2">
                  <c:v>2300.9280089478643</c:v>
                </c:pt>
                <c:pt idx="3">
                  <c:v>3202.2911332380313</c:v>
                </c:pt>
                <c:pt idx="4">
                  <c:v>4154.498222799828</c:v>
                </c:pt>
                <c:pt idx="5">
                  <c:v>5160.4172769277438</c:v>
                </c:pt>
                <c:pt idx="6">
                  <c:v>6223.0780726200574</c:v>
                </c:pt>
                <c:pt idx="7">
                  <c:v>7345.6812901129642</c:v>
                </c:pt>
                <c:pt idx="8">
                  <c:v>8531.6081531665641</c:v>
                </c:pt>
                <c:pt idx="9">
                  <c:v>9784.4306131387475</c:v>
                </c:pt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2A7-B76D-1B6A31EC2CC1}"/>
            </c:ext>
          </c:extLst>
        </c:ser>
        <c:ser>
          <c:idx val="1"/>
          <c:order val="1"/>
          <c:tx>
            <c:strRef>
              <c:f>'Loan Calculator'!$M$3</c:f>
              <c:strCache>
                <c:ptCount val="1"/>
                <c:pt idx="0">
                  <c:v>Interest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'Loan Calculator'!$K$4:$K$15</c:f>
              <c:strCach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strCache>
            </c:strRef>
          </c:cat>
          <c:val>
            <c:numRef>
              <c:f>'Loan Calculator'!$M$4:$M$15</c:f>
              <c:numCache>
                <c:formatCode>"$"#,##0</c:formatCode>
                <c:ptCount val="11"/>
                <c:pt idx="0">
                  <c:v>445.24360044071921</c:v>
                </c:pt>
                <c:pt idx="1">
                  <c:v>939.88412505986696</c:v>
                </c:pt>
                <c:pt idx="2">
                  <c:v>1388.9654417084803</c:v>
                </c:pt>
                <c:pt idx="3">
                  <c:v>1789.917652944082</c:v>
                </c:pt>
                <c:pt idx="4">
                  <c:v>2140.0258989080539</c:v>
                </c:pt>
                <c:pt idx="5">
                  <c:v>2436.4221803059072</c:v>
                </c:pt>
                <c:pt idx="6">
                  <c:v>2676.0767201393633</c:v>
                </c:pt>
                <c:pt idx="7">
                  <c:v>2855.788838172225</c:v>
                </c:pt>
                <c:pt idx="8">
                  <c:v>2972.1773106443943</c:v>
                </c:pt>
                <c:pt idx="9">
                  <c:v>3021.6701861979805</c:v>
                </c:pt>
                <c:pt idx="10">
                  <c:v>3023.1533552576902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42A7-B76D-1B6A31EC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1749560"/>
        <c:axId val="321742672"/>
      </c:barChart>
      <c:lineChart>
        <c:grouping val="standard"/>
        <c:varyColors val="0"/>
        <c:ser>
          <c:idx val="2"/>
          <c:order val="2"/>
          <c:tx>
            <c:strRef>
              <c:f>'Loan Calculator'!$N$3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'Loan Calculator'!$K$4:$K$15</c:f>
              <c:strCach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strCache>
            </c:strRef>
          </c:cat>
          <c:val>
            <c:numRef>
              <c:f>'Loan Calculator'!$N$4:$N$15</c:f>
              <c:numCache>
                <c:formatCode>"$"#,##0</c:formatCode>
                <c:ptCount val="11"/>
                <c:pt idx="0">
                  <c:v>9359.98082083591</c:v>
                </c:pt>
                <c:pt idx="1">
                  <c:v>8552.3060099292852</c:v>
                </c:pt>
                <c:pt idx="2">
                  <c:v>7699.0719910521302</c:v>
                </c:pt>
                <c:pt idx="3">
                  <c:v>6797.7088667619601</c:v>
                </c:pt>
                <c:pt idx="4">
                  <c:v>5845.5017772001638</c:v>
                </c:pt>
                <c:pt idx="5">
                  <c:v>4839.5827230722389</c:v>
                </c:pt>
                <c:pt idx="6">
                  <c:v>3776.9219273799263</c:v>
                </c:pt>
                <c:pt idx="7">
                  <c:v>2654.3187098870203</c:v>
                </c:pt>
                <c:pt idx="8">
                  <c:v>1468.3918468334177</c:v>
                </c:pt>
                <c:pt idx="9">
                  <c:v>215.56938686122521</c:v>
                </c:pt>
                <c:pt idx="10">
                  <c:v>-2.5465851649641991E-11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6-42A7-B76D-1B6A31EC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49560"/>
        <c:axId val="321742672"/>
      </c:lineChart>
      <c:catAx>
        <c:axId val="32174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2672"/>
        <c:crosses val="autoZero"/>
        <c:auto val="1"/>
        <c:lblAlgn val="ctr"/>
        <c:lblOffset val="100"/>
        <c:noMultiLvlLbl val="0"/>
      </c:catAx>
      <c:valAx>
        <c:axId val="32174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495188101487805E-4"/>
          <c:y val="1.3888888888888888E-2"/>
          <c:w val="0.74759316975385826"/>
          <c:h val="6.16901498273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228600</xdr:rowOff>
    </xdr:from>
    <xdr:to>
      <xdr:col>8</xdr:col>
      <xdr:colOff>0</xdr:colOff>
      <xdr:row>14</xdr:row>
      <xdr:rowOff>85726</xdr:rowOff>
    </xdr:to>
    <xdr:graphicFrame macro="">
      <xdr:nvGraphicFramePr>
        <xdr:cNvPr id="2" name="Chart 1" descr="Loan Calculator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uthor" refreshedDate="45326.955798263887" backgroundQuery="1" createdVersion="6" refreshedVersion="8" minRefreshableVersion="3" recordCount="0" supportSubquery="1" supportAdvancedDrill="1" xr:uid="{00000000-000A-0000-FFFF-FFFF04000000}">
  <cacheSource type="external" connectionId="2"/>
  <cacheFields count="5">
    <cacheField name="[Loan].[Payment Date (Year)].[Payment Date (Year)]" caption="Payment Date (Year)" numFmtId="0" hierarchy="7" level="1">
      <sharedItems count="11">
        <s v="2024"/>
        <s v="2025"/>
        <s v="2026"/>
        <s v="2027"/>
        <s v="2028"/>
        <s v="2029"/>
        <s v="2030"/>
        <s v="2031"/>
        <s v="2032"/>
        <s v="2033"/>
        <s v="2034"/>
      </sharedItems>
    </cacheField>
    <cacheField name="[Measures].[Sum of Interest]" caption="Sum of Interest" numFmtId="0" hierarchy="13" level="32767"/>
    <cacheField name="[Measures].[Sum of Principal]" caption="Sum of Principal" numFmtId="0" hierarchy="14" level="32767"/>
    <cacheField name="[Loan].[Pmt No.].[Pmt No.]" caption="Pmt No." numFmtId="0" level="1">
      <sharedItems containsSemiMixedTypes="0" containsNonDate="0" containsString="0"/>
    </cacheField>
    <cacheField name="[Measures].[Min of Ending  Balance]" caption="Min of Ending  Balance" numFmtId="0" hierarchy="17" level="32767"/>
  </cacheFields>
  <cacheHierarchies count="18">
    <cacheHierarchy uniqueName="[Loan].[Pmt No.]" caption="Pmt No." attribute="1" defaultMemberUniqueName="[Loan].[Pmt No.].[All]" allUniqueName="[Loan].[Pmt No.].[All]" dimensionUniqueName="[Loan]" displayFolder="" count="2" memberValueDatatype="130" unbalanced="0">
      <fieldsUsage count="2">
        <fieldUsage x="-1"/>
        <fieldUsage x="3"/>
      </fieldsUsage>
    </cacheHierarchy>
    <cacheHierarchy uniqueName="[Loan].[Payment Date]" caption="Payment Date" attribute="1" time="1" defaultMemberUniqueName="[Loan].[Payment Date].[All]" allUniqueName="[Loan].[Payment Date].[All]" dimensionUniqueName="[Loan]" displayFolder="" count="0" memberValueDatatype="7" unbalanced="0"/>
    <cacheHierarchy uniqueName="[Loan].[Beginning Balance]" caption="Beginning Balance" attribute="1" defaultMemberUniqueName="[Loan].[Beginning Balance].[All]" allUniqueName="[Loan].[Beginning Balance].[All]" dimensionUniqueName="[Loan]" displayFolder="" count="0" memberValueDatatype="130" unbalanced="0"/>
    <cacheHierarchy uniqueName="[Loan].[Payment]" caption="Payment" attribute="1" defaultMemberUniqueName="[Loan].[Payment].[All]" allUniqueName="[Loan].[Payment].[All]" dimensionUniqueName="[Loan]" displayFolder="" count="0" memberValueDatatype="5" unbalanced="0"/>
    <cacheHierarchy uniqueName="[Loan].[Principal]" caption="Principal" attribute="1" defaultMemberUniqueName="[Loan].[Principal].[All]" allUniqueName="[Loan].[Principal].[All]" dimensionUniqueName="[Loan]" displayFolder="" count="0" memberValueDatatype="5" unbalanced="0"/>
    <cacheHierarchy uniqueName="[Loan].[Interest]" caption="Interest" attribute="1" defaultMemberUniqueName="[Loan].[Interest].[All]" allUniqueName="[Loan].[Interest].[All]" dimensionUniqueName="[Loan]" displayFolder="" count="0" memberValueDatatype="5" unbalanced="0"/>
    <cacheHierarchy uniqueName="[Loan].[Ending  Balance]" caption="Ending  Balance" attribute="1" defaultMemberUniqueName="[Loan].[Ending  Balance].[All]" allUniqueName="[Loan].[Ending  Balance].[All]" dimensionUniqueName="[Loan]" displayFolder="" count="0" memberValueDatatype="5" unbalanced="0"/>
    <cacheHierarchy uniqueName="[Loan].[Payment Date (Year)]" caption="Payment Date (Year)" attribute="1" defaultMemberUniqueName="[Loan].[Payment Date (Year)].[All]" allUniqueName="[Loan].[Payment Date (Year)].[All]" dimensionUniqueName="[Loan]" displayFolder="" count="2" memberValueDatatype="130" unbalanced="0">
      <fieldsUsage count="2">
        <fieldUsage x="-1"/>
        <fieldUsage x="0"/>
      </fieldsUsage>
    </cacheHierarchy>
    <cacheHierarchy uniqueName="[Loan].[Payment Date (Quarter)]" caption="Payment Date (Quarter)" attribute="1" defaultMemberUniqueName="[Loan].[Payment Date (Quarter)].[All]" allUniqueName="[Loan].[Payment Date (Quarter)].[All]" dimensionUniqueName="[Loan]" displayFolder="" count="0" memberValueDatatype="130" unbalanced="0"/>
    <cacheHierarchy uniqueName="[Loan].[Payment Date (Month)]" caption="Payment Date (Month)" attribute="1" defaultMemberUniqueName="[Loan].[Payment Date (Month)].[All]" allUniqueName="[Loan].[Payment Date (Month)].[All]" dimensionUniqueName="[Loan]" displayFolder="" count="0" memberValueDatatype="130" unbalanced="0"/>
    <cacheHierarchy uniqueName="[Loan].[Payment Date (Month Index)]" caption="Payment Date (Month Index)" attribute="1" defaultMemberUniqueName="[Loan].[Payment Date (Month Index)].[All]" allUniqueName="[Loan].[Payment Date (Month Index)].[All]" dimensionUniqueName="[Loan]" displayFolder="" count="0" memberValueDatatype="20" unbalanced="0" hidden="1"/>
    <cacheHierarchy uniqueName="[Measures].[__XL_Count Loan]" caption="__XL_Count Loan" measure="1" displayFolder="" measureGroup="Loan" count="0" hidden="1"/>
    <cacheHierarchy uniqueName="[Measures].[__No measures defined]" caption="__No measures defined" measure="1" displayFolder="" count="0" hidden="1"/>
    <cacheHierarchy uniqueName="[Measures].[Sum of Interest]" caption="Sum of Interest" measure="1" displayFolder="" measureGroup="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ncipal]" caption="Sum of Principal" measure="1" displayFolder="" measureGroup="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Ending  Balance]" caption="Sum of Ending  Balance" measure="1" displayFolder="" measureGroup="Loa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Ending  Balance]" caption="Max of Ending  Balance" measure="1" displayFolder="" measureGroup="Loa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Ending  Balance]" caption="Min of Ending  Balance" measure="1" displayFolder="" measureGroup="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Loan" uniqueName="[Loan]" caption="Loan"/>
    <dimension measure="1" name="Measures" uniqueName="[Measures]" caption="Measures"/>
  </dimensions>
  <measureGroups count="1">
    <measureGroup name="Loan" caption="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subtotalHiddenItems="1" itemPrintTitles="1" createdVersion="6" indent="0" outline="1" outlineData="1" multipleFieldFilters="0" chartFormat="1">
  <location ref="K3:N15" firstHeaderRow="0" firstDataRow="1" firstDataCol="1" rowPageCount="1" colPageCount="1"/>
  <pivotFields count="5">
    <pivotField axis="axisRow" allDrilled="1" showAll="0" dataSourceSort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0" name="[Loan].[Pmt No.].&amp;[1]" cap="1"/>
  </pageFields>
  <dataFields count="3">
    <dataField name="Principal Paid" fld="2" showDataAs="runTotal" baseField="0" baseItem="0" numFmtId="165"/>
    <dataField name="Interest Paid" fld="1" showDataAs="runTotal" baseField="0" baseItem="1" numFmtId="165"/>
    <dataField name="Loan Balance" fld="4" subtotal="min" baseField="0" baseItem="0" numFmtId="165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 multipleItemSelectionAllowed="1" dragToData="1">
      <members count="120" level="1">
        <member name="[Loan].[Pmt No.].&amp;[1]"/>
        <member name="[Loan].[Pmt No.].&amp;[2]"/>
        <member name="[Loan].[Pmt No.].&amp;[3]"/>
        <member name="[Loan].[Pmt No.].&amp;[4]"/>
        <member name="[Loan].[Pmt No.].&amp;[5]"/>
        <member name="[Loan].[Pmt No.].&amp;[6]"/>
        <member name="[Loan].[Pmt No.].&amp;[7]"/>
        <member name="[Loan].[Pmt No.].&amp;[8]"/>
        <member name="[Loan].[Pmt No.].&amp;[9]"/>
        <member name="[Loan].[Pmt No.].&amp;[10]"/>
        <member name="[Loan].[Pmt No.].&amp;[11]"/>
        <member name="[Loan].[Pmt No.].&amp;[12]"/>
        <member name="[Loan].[Pmt No.].&amp;[13]"/>
        <member name="[Loan].[Pmt No.].&amp;[14]"/>
        <member name="[Loan].[Pmt No.].&amp;[15]"/>
        <member name="[Loan].[Pmt No.].&amp;[16]"/>
        <member name="[Loan].[Pmt No.].&amp;[17]"/>
        <member name="[Loan].[Pmt No.].&amp;[18]"/>
        <member name="[Loan].[Pmt No.].&amp;[19]"/>
        <member name="[Loan].[Pmt No.].&amp;[20]"/>
        <member name="[Loan].[Pmt No.].&amp;[21]"/>
        <member name="[Loan].[Pmt No.].&amp;[22]"/>
        <member name="[Loan].[Pmt No.].&amp;[23]"/>
        <member name="[Loan].[Pmt No.].&amp;[24]"/>
        <member name="[Loan].[Pmt No.].&amp;[25]"/>
        <member name="[Loan].[Pmt No.].&amp;[26]"/>
        <member name="[Loan].[Pmt No.].&amp;[27]"/>
        <member name="[Loan].[Pmt No.].&amp;[28]"/>
        <member name="[Loan].[Pmt No.].&amp;[29]"/>
        <member name="[Loan].[Pmt No.].&amp;[30]"/>
        <member name="[Loan].[Pmt No.].&amp;[31]"/>
        <member name="[Loan].[Pmt No.].&amp;[32]"/>
        <member name="[Loan].[Pmt No.].&amp;[33]"/>
        <member name="[Loan].[Pmt No.].&amp;[34]"/>
        <member name="[Loan].[Pmt No.].&amp;[35]"/>
        <member name="[Loan].[Pmt No.].&amp;[36]"/>
        <member name="[Loan].[Pmt No.].&amp;[37]"/>
        <member name="[Loan].[Pmt No.].&amp;[38]"/>
        <member name="[Loan].[Pmt No.].&amp;[39]"/>
        <member name="[Loan].[Pmt No.].&amp;[40]"/>
        <member name="[Loan].[Pmt No.].&amp;[41]"/>
        <member name="[Loan].[Pmt No.].&amp;[42]"/>
        <member name="[Loan].[Pmt No.].&amp;[43]"/>
        <member name="[Loan].[Pmt No.].&amp;[44]"/>
        <member name="[Loan].[Pmt No.].&amp;[45]"/>
        <member name="[Loan].[Pmt No.].&amp;[46]"/>
        <member name="[Loan].[Pmt No.].&amp;[47]"/>
        <member name="[Loan].[Pmt No.].&amp;[48]"/>
        <member name="[Loan].[Pmt No.].&amp;[49]"/>
        <member name="[Loan].[Pmt No.].&amp;[50]"/>
        <member name="[Loan].[Pmt No.].&amp;[51]"/>
        <member name="[Loan].[Pmt No.].&amp;[52]"/>
        <member name="[Loan].[Pmt No.].&amp;[53]"/>
        <member name="[Loan].[Pmt No.].&amp;[54]"/>
        <member name="[Loan].[Pmt No.].&amp;[55]"/>
        <member name="[Loan].[Pmt No.].&amp;[56]"/>
        <member name="[Loan].[Pmt No.].&amp;[57]"/>
        <member name="[Loan].[Pmt No.].&amp;[58]"/>
        <member name="[Loan].[Pmt No.].&amp;[59]"/>
        <member name="[Loan].[Pmt No.].&amp;[60]"/>
        <member name="[Loan].[Pmt No.].&amp;[61]"/>
        <member name="[Loan].[Pmt No.].&amp;[62]"/>
        <member name="[Loan].[Pmt No.].&amp;[63]"/>
        <member name="[Loan].[Pmt No.].&amp;[64]"/>
        <member name="[Loan].[Pmt No.].&amp;[65]"/>
        <member name="[Loan].[Pmt No.].&amp;[66]"/>
        <member name="[Loan].[Pmt No.].&amp;[67]"/>
        <member name="[Loan].[Pmt No.].&amp;[68]"/>
        <member name="[Loan].[Pmt No.].&amp;[69]"/>
        <member name="[Loan].[Pmt No.].&amp;[70]"/>
        <member name="[Loan].[Pmt No.].&amp;[71]"/>
        <member name="[Loan].[Pmt No.].&amp;[72]"/>
        <member name="[Loan].[Pmt No.].&amp;[73]"/>
        <member name="[Loan].[Pmt No.].&amp;[74]"/>
        <member name="[Loan].[Pmt No.].&amp;[75]"/>
        <member name="[Loan].[Pmt No.].&amp;[76]"/>
        <member name="[Loan].[Pmt No.].&amp;[77]"/>
        <member name="[Loan].[Pmt No.].&amp;[78]"/>
        <member name="[Loan].[Pmt No.].&amp;[79]"/>
        <member name="[Loan].[Pmt No.].&amp;[80]"/>
        <member name="[Loan].[Pmt No.].&amp;[81]"/>
        <member name="[Loan].[Pmt No.].&amp;[82]"/>
        <member name="[Loan].[Pmt No.].&amp;[83]"/>
        <member name="[Loan].[Pmt No.].&amp;[84]"/>
        <member name="[Loan].[Pmt No.].&amp;[85]"/>
        <member name="[Loan].[Pmt No.].&amp;[86]"/>
        <member name="[Loan].[Pmt No.].&amp;[87]"/>
        <member name="[Loan].[Pmt No.].&amp;[88]"/>
        <member name="[Loan].[Pmt No.].&amp;[89]"/>
        <member name="[Loan].[Pmt No.].&amp;[90]"/>
        <member name="[Loan].[Pmt No.].&amp;[91]"/>
        <member name="[Loan].[Pmt No.].&amp;[92]"/>
        <member name="[Loan].[Pmt No.].&amp;[93]"/>
        <member name="[Loan].[Pmt No.].&amp;[94]"/>
        <member name="[Loan].[Pmt No.].&amp;[95]"/>
        <member name="[Loan].[Pmt No.].&amp;[96]"/>
        <member name="[Loan].[Pmt No.].&amp;[97]"/>
        <member name="[Loan].[Pmt No.].&amp;[98]"/>
        <member name="[Loan].[Pmt No.].&amp;[99]"/>
        <member name="[Loan].[Pmt No.].&amp;[100]"/>
        <member name="[Loan].[Pmt No.].&amp;[101]"/>
        <member name="[Loan].[Pmt No.].&amp;[102]"/>
        <member name="[Loan].[Pmt No.].&amp;[103]"/>
        <member name="[Loan].[Pmt No.].&amp;[104]"/>
        <member name="[Loan].[Pmt No.].&amp;[105]"/>
        <member name="[Loan].[Pmt No.].&amp;[106]"/>
        <member name="[Loan].[Pmt No.].&amp;[107]"/>
        <member name="[Loan].[Pmt No.].&amp;[108]"/>
        <member name="[Loan].[Pmt No.].&amp;[109]"/>
        <member name="[Loan].[Pmt No.].&amp;[110]"/>
        <member name="[Loan].[Pmt No.].&amp;[111]"/>
        <member name="[Loan].[Pmt No.].&amp;[112]"/>
        <member name="[Loan].[Pmt No.].&amp;[113]"/>
        <member name="[Loan].[Pmt No.].&amp;[114]"/>
        <member name="[Loan].[Pmt No.].&amp;[115]"/>
        <member name="[Loan].[Pmt No.].&amp;[116]"/>
        <member name="[Loan].[Pmt No.].&amp;[117]"/>
        <member name="[Loan].[Pmt No.].&amp;[118]"/>
        <member name="[Loan].[Pmt No.].&amp;[119]"/>
        <member name="[Loan].[Pmt No.].&amp;[1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Loan Balance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Loan">
        <x15:activeTabTopLevelEntity name="[Loa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6:H376" totalsRowShown="0" headerRowDxfId="15" dataDxfId="14">
  <tableColumns count="7">
    <tableColumn id="1" xr3:uid="{00000000-0010-0000-0000-000001000000}" name="Pmt No." dataDxfId="13" dataCellStyle="Comma">
      <calculatedColumnFormula>IFERROR(IF(LoanIsNotPaid*LoanIsGood,PaymentNumber,""), "")</calculatedColumnFormula>
    </tableColumn>
    <tableColumn id="2" xr3:uid="{00000000-0010-0000-0000-000002000000}" name="Payment Date" dataDxfId="12" dataCellStyle="Date">
      <calculatedColumnFormula>IFERROR(IF(LoanIsNotPaid*LoanIsGood,PaymentDate,LoanStartDate), LoanStartDate)</calculatedColumnFormula>
    </tableColumn>
    <tableColumn id="3" xr3:uid="{00000000-0010-0000-0000-000003000000}" name="Beginning Balance" dataDxfId="11" dataCellStyle="Currency">
      <calculatedColumnFormula>IFERROR(IF(LoanIsNotPaid*LoanIsGood,LoanValue,""), "")</calculatedColumnFormula>
    </tableColumn>
    <tableColumn id="4" xr3:uid="{00000000-0010-0000-0000-000004000000}" name="Payment" dataDxfId="10" dataCellStyle="Currency">
      <calculatedColumnFormula>IFERROR(IF(LoanIsNotPaid*LoanIsGood,MonthlyPayment,0), 0)</calculatedColumnFormula>
    </tableColumn>
    <tableColumn id="5" xr3:uid="{00000000-0010-0000-0000-000005000000}" name="Principal" dataDxfId="9" dataCellStyle="Currency">
      <calculatedColumnFormula>IFERROR(IF(LoanIsNotPaid*LoanIsGood,Principal,0), 0)</calculatedColumnFormula>
    </tableColumn>
    <tableColumn id="6" xr3:uid="{00000000-0010-0000-0000-000006000000}" name="Interest" dataDxfId="8" dataCellStyle="Currency">
      <calculatedColumnFormula>IFERROR(IF(LoanIsNotPaid*LoanIsGood,InterestAmt,0), 0)</calculatedColumnFormula>
    </tableColumn>
    <tableColumn id="7" xr3:uid="{00000000-0010-0000-0000-000007000000}" name="Ending _x000a_Balance" dataDxfId="7" dataCellStyle="Currency">
      <calculatedColumnFormula>IFERROR(IF(LoanIsNotPaid*LoanIsGood,EndingBalance,0), 0)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O376"/>
  <sheetViews>
    <sheetView showGridLines="0" tabSelected="1" zoomScaleNormal="100" workbookViewId="0"/>
  </sheetViews>
  <sheetFormatPr defaultRowHeight="14.25"/>
  <cols>
    <col min="1" max="1" width="1.44140625" customWidth="1"/>
    <col min="2" max="2" width="5.88671875" style="1" customWidth="1"/>
    <col min="3" max="8" width="15.6640625" style="1" customWidth="1"/>
    <col min="9" max="9" width="1.44140625" customWidth="1"/>
    <col min="10" max="10" width="8.88671875" hidden="1" customWidth="1"/>
    <col min="11" max="11" width="12.44140625" hidden="1" customWidth="1"/>
    <col min="12" max="12" width="12.21875" hidden="1" customWidth="1"/>
    <col min="13" max="13" width="11.6640625" hidden="1" customWidth="1"/>
    <col min="14" max="14" width="21.109375" hidden="1" customWidth="1"/>
    <col min="15" max="15" width="8.88671875" hidden="1" customWidth="1"/>
  </cols>
  <sheetData>
    <row r="1" spans="2:14" ht="19.5" customHeight="1">
      <c r="I1" s="13" t="s">
        <v>16</v>
      </c>
      <c r="K1" s="23" t="s">
        <v>10</v>
      </c>
      <c r="L1" t="s" vm="1">
        <v>30</v>
      </c>
    </row>
    <row r="2" spans="2:14" ht="60.75" customHeight="1">
      <c r="B2" s="27" t="s">
        <v>8</v>
      </c>
      <c r="C2" s="27"/>
      <c r="D2" s="27"/>
      <c r="E2" s="27"/>
      <c r="F2" s="27"/>
      <c r="G2" s="27"/>
      <c r="H2" s="27"/>
    </row>
    <row r="3" spans="2:14" ht="24" customHeight="1">
      <c r="B3" s="3"/>
      <c r="C3" s="2"/>
      <c r="D3" s="2"/>
      <c r="E3" s="2"/>
      <c r="F3" s="2"/>
      <c r="G3" s="2"/>
      <c r="H3" s="2"/>
      <c r="K3" s="23" t="s">
        <v>19</v>
      </c>
      <c r="L3" t="s">
        <v>20</v>
      </c>
      <c r="M3" t="s">
        <v>21</v>
      </c>
      <c r="N3" t="s">
        <v>22</v>
      </c>
    </row>
    <row r="4" spans="2:14" ht="24" customHeight="1">
      <c r="B4" s="26" t="s">
        <v>18</v>
      </c>
      <c r="C4" s="26"/>
      <c r="D4" s="26"/>
      <c r="E4"/>
      <c r="K4" s="24" t="s">
        <v>23</v>
      </c>
      <c r="L4" s="25">
        <v>640.01917916408797</v>
      </c>
      <c r="M4" s="25">
        <v>445.24360044071921</v>
      </c>
      <c r="N4" s="25">
        <v>9359.98082083591</v>
      </c>
    </row>
    <row r="5" spans="2:14" ht="24" customHeight="1">
      <c r="B5" s="16"/>
      <c r="C5" s="17" t="s">
        <v>0</v>
      </c>
      <c r="D5" s="6">
        <v>10000</v>
      </c>
      <c r="E5"/>
      <c r="K5" s="24" t="s">
        <v>24</v>
      </c>
      <c r="L5" s="25">
        <v>1447.6939900707089</v>
      </c>
      <c r="M5" s="25">
        <v>939.88412505986696</v>
      </c>
      <c r="N5" s="25">
        <v>8552.3060099292852</v>
      </c>
    </row>
    <row r="6" spans="2:14" ht="24" customHeight="1">
      <c r="B6" s="16"/>
      <c r="C6" s="17" t="s">
        <v>1</v>
      </c>
      <c r="D6" s="7">
        <v>5.5E-2</v>
      </c>
      <c r="E6"/>
      <c r="K6" s="24" t="s">
        <v>25</v>
      </c>
      <c r="L6" s="25">
        <v>2300.9280089478643</v>
      </c>
      <c r="M6" s="25">
        <v>1388.9654417084803</v>
      </c>
      <c r="N6" s="25">
        <v>7699.0719910521302</v>
      </c>
    </row>
    <row r="7" spans="2:14" ht="24" customHeight="1">
      <c r="B7" s="16"/>
      <c r="C7" s="17" t="s">
        <v>2</v>
      </c>
      <c r="D7" s="8">
        <v>10</v>
      </c>
      <c r="E7"/>
      <c r="K7" s="24" t="s">
        <v>26</v>
      </c>
      <c r="L7" s="25">
        <v>3202.2911332380313</v>
      </c>
      <c r="M7" s="25">
        <v>1789.917652944082</v>
      </c>
      <c r="N7" s="25">
        <v>6797.7088667619601</v>
      </c>
    </row>
    <row r="8" spans="2:14" ht="24" customHeight="1">
      <c r="B8" s="18"/>
      <c r="C8" s="19" t="s">
        <v>3</v>
      </c>
      <c r="D8" s="9">
        <f ca="1">TODAY()</f>
        <v>45326</v>
      </c>
      <c r="E8"/>
      <c r="K8" s="24" t="s">
        <v>27</v>
      </c>
      <c r="L8" s="25">
        <v>4154.498222799828</v>
      </c>
      <c r="M8" s="25">
        <v>2140.0258989080539</v>
      </c>
      <c r="N8" s="25">
        <v>5845.5017772001638</v>
      </c>
    </row>
    <row r="9" spans="2:14" ht="9" customHeight="1">
      <c r="B9" s="4"/>
      <c r="C9"/>
      <c r="D9"/>
      <c r="E9"/>
      <c r="F9"/>
      <c r="G9"/>
      <c r="H9"/>
      <c r="K9" s="24" t="s">
        <v>28</v>
      </c>
      <c r="L9" s="25">
        <v>5160.4172769277438</v>
      </c>
      <c r="M9" s="25">
        <v>2436.4221803059072</v>
      </c>
      <c r="N9" s="25">
        <v>4839.5827230722389</v>
      </c>
    </row>
    <row r="10" spans="2:14" ht="24" customHeight="1">
      <c r="B10" s="26" t="s">
        <v>9</v>
      </c>
      <c r="C10" s="26"/>
      <c r="D10" s="26"/>
      <c r="E10"/>
      <c r="F10"/>
      <c r="G10"/>
      <c r="H10"/>
      <c r="K10" s="24" t="s">
        <v>31</v>
      </c>
      <c r="L10" s="25">
        <v>6223.0780726200574</v>
      </c>
      <c r="M10" s="25">
        <v>2676.0767201393633</v>
      </c>
      <c r="N10" s="25">
        <v>3776.9219273799263</v>
      </c>
    </row>
    <row r="11" spans="2:14" ht="24" customHeight="1">
      <c r="B11" s="16"/>
      <c r="C11" s="17" t="s">
        <v>4</v>
      </c>
      <c r="D11" s="10">
        <f ca="1">IFERROR(IF(LoanIsGood,MonthlyPayment,""), "")</f>
        <v>108.52627796048073</v>
      </c>
      <c r="E11"/>
      <c r="F11"/>
      <c r="G11"/>
      <c r="H11"/>
      <c r="K11" s="24" t="s">
        <v>32</v>
      </c>
      <c r="L11" s="25">
        <v>7345.6812901129642</v>
      </c>
      <c r="M11" s="25">
        <v>2855.788838172225</v>
      </c>
      <c r="N11" s="25">
        <v>2654.3187098870203</v>
      </c>
    </row>
    <row r="12" spans="2:14" ht="24" customHeight="1">
      <c r="B12" s="16"/>
      <c r="C12" s="17" t="s">
        <v>5</v>
      </c>
      <c r="D12" s="11">
        <f ca="1">IFERROR(IF(LoanIsGood,LoanYears*12,""), "")</f>
        <v>120</v>
      </c>
      <c r="E12"/>
      <c r="F12"/>
      <c r="G12"/>
      <c r="H12"/>
      <c r="K12" s="24" t="s">
        <v>33</v>
      </c>
      <c r="L12" s="25">
        <v>8531.6081531665641</v>
      </c>
      <c r="M12" s="25">
        <v>2972.1773106443943</v>
      </c>
      <c r="N12" s="25">
        <v>1468.3918468334177</v>
      </c>
    </row>
    <row r="13" spans="2:14" ht="24" customHeight="1">
      <c r="B13" s="16"/>
      <c r="C13" s="17" t="s">
        <v>6</v>
      </c>
      <c r="D13" s="10">
        <f ca="1">IFERROR(IF(LoanIsGood,TotalLoanCost-LoanAmount,""), "")</f>
        <v>3023.1533552576875</v>
      </c>
      <c r="E13"/>
      <c r="F13"/>
      <c r="G13"/>
      <c r="H13"/>
      <c r="K13" s="24" t="s">
        <v>34</v>
      </c>
      <c r="L13" s="25">
        <v>9784.4306131387475</v>
      </c>
      <c r="M13" s="25">
        <v>3021.6701861979805</v>
      </c>
      <c r="N13" s="25">
        <v>215.56938686122521</v>
      </c>
    </row>
    <row r="14" spans="2:14" ht="24" customHeight="1">
      <c r="B14" s="18"/>
      <c r="C14" s="19" t="s">
        <v>7</v>
      </c>
      <c r="D14" s="12">
        <f ca="1">IFERROR(IF(LoanIsGood,MonthlyPayment*NumberOfPayments,""), "")</f>
        <v>13023.153355257688</v>
      </c>
      <c r="E14"/>
      <c r="F14"/>
      <c r="G14"/>
      <c r="H14"/>
      <c r="K14" s="24" t="s">
        <v>35</v>
      </c>
      <c r="L14" s="25">
        <v>10000</v>
      </c>
      <c r="M14" s="25">
        <v>3023.1533552576902</v>
      </c>
      <c r="N14" s="25">
        <v>-2.5465851649641991E-11</v>
      </c>
    </row>
    <row r="15" spans="2:14" ht="24" customHeight="1">
      <c r="B15" s="4"/>
      <c r="C15"/>
      <c r="D15"/>
      <c r="E15"/>
      <c r="F15"/>
      <c r="G15"/>
      <c r="H15"/>
      <c r="K15" s="24" t="s">
        <v>29</v>
      </c>
      <c r="L15" s="25"/>
      <c r="M15" s="25"/>
      <c r="N15" s="25">
        <v>-2.5465851649641991E-11</v>
      </c>
    </row>
    <row r="16" spans="2:14" ht="35.25" customHeight="1">
      <c r="B16" s="20" t="s">
        <v>10</v>
      </c>
      <c r="C16" s="21" t="s">
        <v>11</v>
      </c>
      <c r="D16" s="22" t="s">
        <v>12</v>
      </c>
      <c r="E16" s="22" t="s">
        <v>13</v>
      </c>
      <c r="F16" s="22" t="s">
        <v>14</v>
      </c>
      <c r="G16" s="22" t="s">
        <v>15</v>
      </c>
      <c r="H16" s="22" t="s">
        <v>17</v>
      </c>
    </row>
    <row r="17" spans="2:8" ht="20.100000000000001" customHeight="1">
      <c r="B17" s="5">
        <f ca="1">IFERROR(IF(LoanIsNotPaid*LoanIsGood,PaymentNumber,""), "")</f>
        <v>1</v>
      </c>
      <c r="C17" s="15">
        <f ca="1">IFERROR(IF(LoanIsNotPaid*LoanIsGood,PaymentDate,LoanStartDate), LoanStartDate)</f>
        <v>45355</v>
      </c>
      <c r="D17" s="14">
        <f ca="1">IFERROR(IF(LoanIsNotPaid*LoanIsGood,LoanValue,""), "")</f>
        <v>10000</v>
      </c>
      <c r="E17" s="14">
        <f ca="1">IFERROR(IF(LoanIsNotPaid*LoanIsGood,MonthlyPayment,0), 0)</f>
        <v>108.52627796048073</v>
      </c>
      <c r="F17" s="14">
        <f ca="1">IFERROR(IF(LoanIsNotPaid*LoanIsGood,Principal,0), 0)</f>
        <v>62.692944627147391</v>
      </c>
      <c r="G17" s="14">
        <f ca="1">IFERROR(IF(LoanIsNotPaid*LoanIsGood,InterestAmt,0), 0)</f>
        <v>45.833333333333336</v>
      </c>
      <c r="H17" s="14">
        <f ca="1">IFERROR(IF(LoanIsNotPaid*LoanIsGood,EndingBalance,0), 0)</f>
        <v>9937.3070553728521</v>
      </c>
    </row>
    <row r="18" spans="2:8" ht="20.100000000000001" customHeight="1">
      <c r="B18" s="5">
        <f ca="1">IFERROR(IF(LoanIsNotPaid*LoanIsGood,PaymentNumber,""), "")</f>
        <v>2</v>
      </c>
      <c r="C18" s="15">
        <f ca="1">IFERROR(IF(LoanIsNotPaid*LoanIsGood,PaymentDate,LoanStartDate), LoanStartDate)</f>
        <v>45386</v>
      </c>
      <c r="D18" s="14">
        <f ca="1">IFERROR(IF(LoanIsNotPaid*LoanIsGood,LoanValue,""), "")</f>
        <v>9937.3070553728521</v>
      </c>
      <c r="E18" s="14">
        <f ca="1">IFERROR(IF(LoanIsNotPaid*LoanIsGood,MonthlyPayment,0), 0)</f>
        <v>108.52627796048073</v>
      </c>
      <c r="F18" s="14">
        <f ca="1">IFERROR(IF(LoanIsNotPaid*LoanIsGood,Principal,0), 0)</f>
        <v>62.98028729002182</v>
      </c>
      <c r="G18" s="14">
        <f ca="1">IFERROR(IF(LoanIsNotPaid*LoanIsGood,InterestAmt,0), 0)</f>
        <v>45.545990670458906</v>
      </c>
      <c r="H18" s="14">
        <f ca="1">IFERROR(IF(LoanIsNotPaid*LoanIsGood,EndingBalance,0), 0)</f>
        <v>9874.3267680828303</v>
      </c>
    </row>
    <row r="19" spans="2:8" ht="20.100000000000001" customHeight="1">
      <c r="B19" s="5">
        <f ca="1">IFERROR(IF(LoanIsNotPaid*LoanIsGood,PaymentNumber,""), "")</f>
        <v>3</v>
      </c>
      <c r="C19" s="15">
        <f ca="1">IFERROR(IF(LoanIsNotPaid*LoanIsGood,PaymentDate,LoanStartDate), LoanStartDate)</f>
        <v>45416</v>
      </c>
      <c r="D19" s="14">
        <f ca="1">IFERROR(IF(LoanIsNotPaid*LoanIsGood,LoanValue,""), "")</f>
        <v>9874.3267680828303</v>
      </c>
      <c r="E19" s="14">
        <f ca="1">IFERROR(IF(LoanIsNotPaid*LoanIsGood,MonthlyPayment,0), 0)</f>
        <v>108.52627796048073</v>
      </c>
      <c r="F19" s="14">
        <f ca="1">IFERROR(IF(LoanIsNotPaid*LoanIsGood,Principal,0), 0)</f>
        <v>63.268946940101095</v>
      </c>
      <c r="G19" s="14">
        <f ca="1">IFERROR(IF(LoanIsNotPaid*LoanIsGood,InterestAmt,0), 0)</f>
        <v>45.257331020379645</v>
      </c>
      <c r="H19" s="14">
        <f ca="1">IFERROR(IF(LoanIsNotPaid*LoanIsGood,EndingBalance,0), 0)</f>
        <v>9811.0578211427292</v>
      </c>
    </row>
    <row r="20" spans="2:8" ht="20.100000000000001" customHeight="1">
      <c r="B20" s="5">
        <f ca="1">IFERROR(IF(LoanIsNotPaid*LoanIsGood,PaymentNumber,""), "")</f>
        <v>4</v>
      </c>
      <c r="C20" s="15">
        <f ca="1">IFERROR(IF(LoanIsNotPaid*LoanIsGood,PaymentDate,LoanStartDate), LoanStartDate)</f>
        <v>45447</v>
      </c>
      <c r="D20" s="14">
        <f ca="1">IFERROR(IF(LoanIsNotPaid*LoanIsGood,LoanValue,""), "")</f>
        <v>9811.0578211427292</v>
      </c>
      <c r="E20" s="14">
        <f ca="1">IFERROR(IF(LoanIsNotPaid*LoanIsGood,MonthlyPayment,0), 0)</f>
        <v>108.52627796048073</v>
      </c>
      <c r="F20" s="14">
        <f ca="1">IFERROR(IF(LoanIsNotPaid*LoanIsGood,Principal,0), 0)</f>
        <v>63.558929613576559</v>
      </c>
      <c r="G20" s="14">
        <f ca="1">IFERROR(IF(LoanIsNotPaid*LoanIsGood,InterestAmt,0), 0)</f>
        <v>44.967348346904167</v>
      </c>
      <c r="H20" s="14">
        <f ca="1">IFERROR(IF(LoanIsNotPaid*LoanIsGood,EndingBalance,0), 0)</f>
        <v>9747.4988915291524</v>
      </c>
    </row>
    <row r="21" spans="2:8" ht="20.100000000000001" customHeight="1">
      <c r="B21" s="5">
        <f ca="1">IFERROR(IF(LoanIsNotPaid*LoanIsGood,PaymentNumber,""), "")</f>
        <v>5</v>
      </c>
      <c r="C21" s="15">
        <f ca="1">IFERROR(IF(LoanIsNotPaid*LoanIsGood,PaymentDate,LoanStartDate), LoanStartDate)</f>
        <v>45477</v>
      </c>
      <c r="D21" s="14">
        <f ca="1">IFERROR(IF(LoanIsNotPaid*LoanIsGood,LoanValue,""), "")</f>
        <v>9747.4988915291524</v>
      </c>
      <c r="E21" s="14">
        <f ca="1">IFERROR(IF(LoanIsNotPaid*LoanIsGood,MonthlyPayment,0), 0)</f>
        <v>108.52627796048073</v>
      </c>
      <c r="F21" s="14">
        <f ca="1">IFERROR(IF(LoanIsNotPaid*LoanIsGood,Principal,0), 0)</f>
        <v>63.850241374305455</v>
      </c>
      <c r="G21" s="14">
        <f ca="1">IFERROR(IF(LoanIsNotPaid*LoanIsGood,InterestAmt,0), 0)</f>
        <v>44.676036586175272</v>
      </c>
      <c r="H21" s="14">
        <f ca="1">IFERROR(IF(LoanIsNotPaid*LoanIsGood,EndingBalance,0), 0)</f>
        <v>9683.6486501548461</v>
      </c>
    </row>
    <row r="22" spans="2:8" ht="20.100000000000001" customHeight="1">
      <c r="B22" s="5">
        <f ca="1">IFERROR(IF(LoanIsNotPaid*LoanIsGood,PaymentNumber,""), "")</f>
        <v>6</v>
      </c>
      <c r="C22" s="15">
        <f ca="1">IFERROR(IF(LoanIsNotPaid*LoanIsGood,PaymentDate,LoanStartDate), LoanStartDate)</f>
        <v>45508</v>
      </c>
      <c r="D22" s="14">
        <f ca="1">IFERROR(IF(LoanIsNotPaid*LoanIsGood,LoanValue,""), "")</f>
        <v>9683.6486501548461</v>
      </c>
      <c r="E22" s="14">
        <f ca="1">IFERROR(IF(LoanIsNotPaid*LoanIsGood,MonthlyPayment,0), 0)</f>
        <v>108.52627796048073</v>
      </c>
      <c r="F22" s="14">
        <f ca="1">IFERROR(IF(LoanIsNotPaid*LoanIsGood,Principal,0), 0)</f>
        <v>64.142888313937675</v>
      </c>
      <c r="G22" s="14">
        <f ca="1">IFERROR(IF(LoanIsNotPaid*LoanIsGood,InterestAmt,0), 0)</f>
        <v>44.383389646543044</v>
      </c>
      <c r="H22" s="14">
        <f ca="1">IFERROR(IF(LoanIsNotPaid*LoanIsGood,EndingBalance,0), 0)</f>
        <v>9619.5057618409082</v>
      </c>
    </row>
    <row r="23" spans="2:8" ht="20.100000000000001" customHeight="1">
      <c r="B23" s="5">
        <f ca="1">IFERROR(IF(LoanIsNotPaid*LoanIsGood,PaymentNumber,""), "")</f>
        <v>7</v>
      </c>
      <c r="C23" s="15">
        <f ca="1">IFERROR(IF(LoanIsNotPaid*LoanIsGood,PaymentDate,LoanStartDate), LoanStartDate)</f>
        <v>45539</v>
      </c>
      <c r="D23" s="14">
        <f ca="1">IFERROR(IF(LoanIsNotPaid*LoanIsGood,LoanValue,""), "")</f>
        <v>9619.5057618409082</v>
      </c>
      <c r="E23" s="14">
        <f ca="1">IFERROR(IF(LoanIsNotPaid*LoanIsGood,MonthlyPayment,0), 0)</f>
        <v>108.52627796048073</v>
      </c>
      <c r="F23" s="14">
        <f ca="1">IFERROR(IF(LoanIsNotPaid*LoanIsGood,Principal,0), 0)</f>
        <v>64.436876552043231</v>
      </c>
      <c r="G23" s="14">
        <f ca="1">IFERROR(IF(LoanIsNotPaid*LoanIsGood,InterestAmt,0), 0)</f>
        <v>44.089401408437496</v>
      </c>
      <c r="H23" s="14">
        <f ca="1">IFERROR(IF(LoanIsNotPaid*LoanIsGood,EndingBalance,0), 0)</f>
        <v>9555.068885288867</v>
      </c>
    </row>
    <row r="24" spans="2:8" ht="20.100000000000001" customHeight="1">
      <c r="B24" s="5">
        <f ca="1">IFERROR(IF(LoanIsNotPaid*LoanIsGood,PaymentNumber,""), "")</f>
        <v>8</v>
      </c>
      <c r="C24" s="15">
        <f ca="1">IFERROR(IF(LoanIsNotPaid*LoanIsGood,PaymentDate,LoanStartDate), LoanStartDate)</f>
        <v>45569</v>
      </c>
      <c r="D24" s="14">
        <f ca="1">IFERROR(IF(LoanIsNotPaid*LoanIsGood,LoanValue,""), "")</f>
        <v>9555.068885288867</v>
      </c>
      <c r="E24" s="14">
        <f ca="1">IFERROR(IF(LoanIsNotPaid*LoanIsGood,MonthlyPayment,0), 0)</f>
        <v>108.52627796048073</v>
      </c>
      <c r="F24" s="14">
        <f ca="1">IFERROR(IF(LoanIsNotPaid*LoanIsGood,Principal,0), 0)</f>
        <v>64.732212236240088</v>
      </c>
      <c r="G24" s="14">
        <f ca="1">IFERROR(IF(LoanIsNotPaid*LoanIsGood,InterestAmt,0), 0)</f>
        <v>43.794065724240632</v>
      </c>
      <c r="H24" s="14">
        <f ca="1">IFERROR(IF(LoanIsNotPaid*LoanIsGood,EndingBalance,0), 0)</f>
        <v>9490.336673052625</v>
      </c>
    </row>
    <row r="25" spans="2:8" ht="20.100000000000001" customHeight="1">
      <c r="B25" s="5">
        <f ca="1">IFERROR(IF(LoanIsNotPaid*LoanIsGood,PaymentNumber,""), "")</f>
        <v>9</v>
      </c>
      <c r="C25" s="15">
        <f ca="1">IFERROR(IF(LoanIsNotPaid*LoanIsGood,PaymentDate,LoanStartDate), LoanStartDate)</f>
        <v>45600</v>
      </c>
      <c r="D25" s="14">
        <f ca="1">IFERROR(IF(LoanIsNotPaid*LoanIsGood,LoanValue,""), "")</f>
        <v>9490.336673052625</v>
      </c>
      <c r="E25" s="14">
        <f ca="1">IFERROR(IF(LoanIsNotPaid*LoanIsGood,MonthlyPayment,0), 0)</f>
        <v>108.52627796048073</v>
      </c>
      <c r="F25" s="14">
        <f ca="1">IFERROR(IF(LoanIsNotPaid*LoanIsGood,Principal,0), 0)</f>
        <v>65.02890154232287</v>
      </c>
      <c r="G25" s="14">
        <f ca="1">IFERROR(IF(LoanIsNotPaid*LoanIsGood,InterestAmt,0), 0)</f>
        <v>43.497376418157863</v>
      </c>
      <c r="H25" s="14">
        <f ca="1">IFERROR(IF(LoanIsNotPaid*LoanIsGood,EndingBalance,0), 0)</f>
        <v>9425.3077715103027</v>
      </c>
    </row>
    <row r="26" spans="2:8" ht="20.100000000000001" customHeight="1">
      <c r="B26" s="5">
        <f ca="1">IFERROR(IF(LoanIsNotPaid*LoanIsGood,PaymentNumber,""), "")</f>
        <v>10</v>
      </c>
      <c r="C26" s="15">
        <f ca="1">IFERROR(IF(LoanIsNotPaid*LoanIsGood,PaymentDate,LoanStartDate), LoanStartDate)</f>
        <v>45630</v>
      </c>
      <c r="D26" s="14">
        <f ca="1">IFERROR(IF(LoanIsNotPaid*LoanIsGood,LoanValue,""), "")</f>
        <v>9425.3077715103027</v>
      </c>
      <c r="E26" s="14">
        <f ca="1">IFERROR(IF(LoanIsNotPaid*LoanIsGood,MonthlyPayment,0), 0)</f>
        <v>108.52627796048073</v>
      </c>
      <c r="F26" s="14">
        <f ca="1">IFERROR(IF(LoanIsNotPaid*LoanIsGood,Principal,0), 0)</f>
        <v>65.326950674391838</v>
      </c>
      <c r="G26" s="14">
        <f ca="1">IFERROR(IF(LoanIsNotPaid*LoanIsGood,InterestAmt,0), 0)</f>
        <v>43.199327286088888</v>
      </c>
      <c r="H26" s="14">
        <f ca="1">IFERROR(IF(LoanIsNotPaid*LoanIsGood,EndingBalance,0), 0)</f>
        <v>9359.98082083591</v>
      </c>
    </row>
    <row r="27" spans="2:8" ht="20.100000000000001" customHeight="1">
      <c r="B27" s="5">
        <f ca="1">IFERROR(IF(LoanIsNotPaid*LoanIsGood,PaymentNumber,""), "")</f>
        <v>11</v>
      </c>
      <c r="C27" s="15">
        <f ca="1">IFERROR(IF(LoanIsNotPaid*LoanIsGood,PaymentDate,LoanStartDate), LoanStartDate)</f>
        <v>45661</v>
      </c>
      <c r="D27" s="14">
        <f ca="1">IFERROR(IF(LoanIsNotPaid*LoanIsGood,LoanValue,""), "")</f>
        <v>9359.98082083591</v>
      </c>
      <c r="E27" s="14">
        <f ca="1">IFERROR(IF(LoanIsNotPaid*LoanIsGood,MonthlyPayment,0), 0)</f>
        <v>108.52627796048073</v>
      </c>
      <c r="F27" s="14">
        <f ca="1">IFERROR(IF(LoanIsNotPaid*LoanIsGood,Principal,0), 0)</f>
        <v>65.626365864982802</v>
      </c>
      <c r="G27" s="14">
        <f ca="1">IFERROR(IF(LoanIsNotPaid*LoanIsGood,InterestAmt,0), 0)</f>
        <v>42.899912095497918</v>
      </c>
      <c r="H27" s="14">
        <f ca="1">IFERROR(IF(LoanIsNotPaid*LoanIsGood,EndingBalance,0), 0)</f>
        <v>9294.3544549709277</v>
      </c>
    </row>
    <row r="28" spans="2:8" ht="20.100000000000001" customHeight="1">
      <c r="B28" s="5">
        <f ca="1">IFERROR(IF(LoanIsNotPaid*LoanIsGood,PaymentNumber,""), "")</f>
        <v>12</v>
      </c>
      <c r="C28" s="15">
        <f ca="1">IFERROR(IF(LoanIsNotPaid*LoanIsGood,PaymentDate,LoanStartDate), LoanStartDate)</f>
        <v>45692</v>
      </c>
      <c r="D28" s="14">
        <f ca="1">IFERROR(IF(LoanIsNotPaid*LoanIsGood,LoanValue,""), "")</f>
        <v>9294.3544549709277</v>
      </c>
      <c r="E28" s="14">
        <f ca="1">IFERROR(IF(LoanIsNotPaid*LoanIsGood,MonthlyPayment,0), 0)</f>
        <v>108.52627796048073</v>
      </c>
      <c r="F28" s="14">
        <f ca="1">IFERROR(IF(LoanIsNotPaid*LoanIsGood,Principal,0), 0)</f>
        <v>65.927153375197321</v>
      </c>
      <c r="G28" s="14">
        <f ca="1">IFERROR(IF(LoanIsNotPaid*LoanIsGood,InterestAmt,0), 0)</f>
        <v>42.59912458528342</v>
      </c>
      <c r="H28" s="14">
        <f ca="1">IFERROR(IF(LoanIsNotPaid*LoanIsGood,EndingBalance,0), 0)</f>
        <v>9228.4273015957333</v>
      </c>
    </row>
    <row r="29" spans="2:8" ht="20.100000000000001" customHeight="1">
      <c r="B29" s="5">
        <f ca="1">IFERROR(IF(LoanIsNotPaid*LoanIsGood,PaymentNumber,""), "")</f>
        <v>13</v>
      </c>
      <c r="C29" s="15">
        <f ca="1">IFERROR(IF(LoanIsNotPaid*LoanIsGood,PaymentDate,LoanStartDate), LoanStartDate)</f>
        <v>45720</v>
      </c>
      <c r="D29" s="14">
        <f ca="1">IFERROR(IF(LoanIsNotPaid*LoanIsGood,LoanValue,""), "")</f>
        <v>9228.4273015957333</v>
      </c>
      <c r="E29" s="14">
        <f ca="1">IFERROR(IF(LoanIsNotPaid*LoanIsGood,MonthlyPayment,0), 0)</f>
        <v>108.52627796048073</v>
      </c>
      <c r="F29" s="14">
        <f ca="1">IFERROR(IF(LoanIsNotPaid*LoanIsGood,Principal,0), 0)</f>
        <v>66.229319494833618</v>
      </c>
      <c r="G29" s="14">
        <f ca="1">IFERROR(IF(LoanIsNotPaid*LoanIsGood,InterestAmt,0), 0)</f>
        <v>42.296958465647094</v>
      </c>
      <c r="H29" s="14">
        <f ca="1">IFERROR(IF(LoanIsNotPaid*LoanIsGood,EndingBalance,0), 0)</f>
        <v>9162.1979821008972</v>
      </c>
    </row>
    <row r="30" spans="2:8" ht="20.100000000000001" customHeight="1">
      <c r="B30" s="5">
        <f ca="1">IFERROR(IF(LoanIsNotPaid*LoanIsGood,PaymentNumber,""), "")</f>
        <v>14</v>
      </c>
      <c r="C30" s="15">
        <f ca="1">IFERROR(IF(LoanIsNotPaid*LoanIsGood,PaymentDate,LoanStartDate), LoanStartDate)</f>
        <v>45751</v>
      </c>
      <c r="D30" s="14">
        <f ca="1">IFERROR(IF(LoanIsNotPaid*LoanIsGood,LoanValue,""), "")</f>
        <v>9162.1979821008972</v>
      </c>
      <c r="E30" s="14">
        <f ca="1">IFERROR(IF(LoanIsNotPaid*LoanIsGood,MonthlyPayment,0), 0)</f>
        <v>108.52627796048073</v>
      </c>
      <c r="F30" s="14">
        <f ca="1">IFERROR(IF(LoanIsNotPaid*LoanIsGood,Principal,0), 0)</f>
        <v>66.532870542518282</v>
      </c>
      <c r="G30" s="14">
        <f ca="1">IFERROR(IF(LoanIsNotPaid*LoanIsGood,InterestAmt,0), 0)</f>
        <v>41.993407417962437</v>
      </c>
      <c r="H30" s="14">
        <f ca="1">IFERROR(IF(LoanIsNotPaid*LoanIsGood,EndingBalance,0), 0)</f>
        <v>9095.6651115583772</v>
      </c>
    </row>
    <row r="31" spans="2:8" ht="20.100000000000001" customHeight="1">
      <c r="B31" s="5">
        <f ca="1">IFERROR(IF(LoanIsNotPaid*LoanIsGood,PaymentNumber,""), "")</f>
        <v>15</v>
      </c>
      <c r="C31" s="15">
        <f ca="1">IFERROR(IF(LoanIsNotPaid*LoanIsGood,PaymentDate,LoanStartDate), LoanStartDate)</f>
        <v>45781</v>
      </c>
      <c r="D31" s="14">
        <f ca="1">IFERROR(IF(LoanIsNotPaid*LoanIsGood,LoanValue,""), "")</f>
        <v>9095.6651115583772</v>
      </c>
      <c r="E31" s="14">
        <f ca="1">IFERROR(IF(LoanIsNotPaid*LoanIsGood,MonthlyPayment,0), 0)</f>
        <v>108.52627796048073</v>
      </c>
      <c r="F31" s="14">
        <f ca="1">IFERROR(IF(LoanIsNotPaid*LoanIsGood,Principal,0), 0)</f>
        <v>66.83781286583816</v>
      </c>
      <c r="G31" s="14">
        <f ca="1">IFERROR(IF(LoanIsNotPaid*LoanIsGood,InterestAmt,0), 0)</f>
        <v>41.688465094642559</v>
      </c>
      <c r="H31" s="14">
        <f ca="1">IFERROR(IF(LoanIsNotPaid*LoanIsGood,EndingBalance,0), 0)</f>
        <v>9028.8272986925404</v>
      </c>
    </row>
    <row r="32" spans="2:8" ht="20.100000000000001" customHeight="1">
      <c r="B32" s="5">
        <f ca="1">IFERROR(IF(LoanIsNotPaid*LoanIsGood,PaymentNumber,""), "")</f>
        <v>16</v>
      </c>
      <c r="C32" s="15">
        <f ca="1">IFERROR(IF(LoanIsNotPaid*LoanIsGood,PaymentDate,LoanStartDate), LoanStartDate)</f>
        <v>45812</v>
      </c>
      <c r="D32" s="14">
        <f ca="1">IFERROR(IF(LoanIsNotPaid*LoanIsGood,LoanValue,""), "")</f>
        <v>9028.8272986925404</v>
      </c>
      <c r="E32" s="14">
        <f ca="1">IFERROR(IF(LoanIsNotPaid*LoanIsGood,MonthlyPayment,0), 0)</f>
        <v>108.52627796048073</v>
      </c>
      <c r="F32" s="14">
        <f ca="1">IFERROR(IF(LoanIsNotPaid*LoanIsGood,Principal,0), 0)</f>
        <v>67.144152841473243</v>
      </c>
      <c r="G32" s="14">
        <f ca="1">IFERROR(IF(LoanIsNotPaid*LoanIsGood,InterestAmt,0), 0)</f>
        <v>41.382125119007476</v>
      </c>
      <c r="H32" s="14">
        <f ca="1">IFERROR(IF(LoanIsNotPaid*LoanIsGood,EndingBalance,0), 0)</f>
        <v>8961.6831458510678</v>
      </c>
    </row>
    <row r="33" spans="2:8" ht="20.100000000000001" customHeight="1">
      <c r="B33" s="5">
        <f ca="1">IFERROR(IF(LoanIsNotPaid*LoanIsGood,PaymentNumber,""), "")</f>
        <v>17</v>
      </c>
      <c r="C33" s="15">
        <f ca="1">IFERROR(IF(LoanIsNotPaid*LoanIsGood,PaymentDate,LoanStartDate), LoanStartDate)</f>
        <v>45842</v>
      </c>
      <c r="D33" s="14">
        <f ca="1">IFERROR(IF(LoanIsNotPaid*LoanIsGood,LoanValue,""), "")</f>
        <v>8961.6831458510678</v>
      </c>
      <c r="E33" s="14">
        <f ca="1">IFERROR(IF(LoanIsNotPaid*LoanIsGood,MonthlyPayment,0), 0)</f>
        <v>108.52627796048073</v>
      </c>
      <c r="F33" s="14">
        <f ca="1">IFERROR(IF(LoanIsNotPaid*LoanIsGood,Principal,0), 0)</f>
        <v>67.451896875330007</v>
      </c>
      <c r="G33" s="14">
        <f ca="1">IFERROR(IF(LoanIsNotPaid*LoanIsGood,InterestAmt,0), 0)</f>
        <v>41.074381085150726</v>
      </c>
      <c r="H33" s="14">
        <f ca="1">IFERROR(IF(LoanIsNotPaid*LoanIsGood,EndingBalance,0), 0)</f>
        <v>8894.2312489757351</v>
      </c>
    </row>
    <row r="34" spans="2:8" ht="20.100000000000001" customHeight="1">
      <c r="B34" s="5">
        <f ca="1">IFERROR(IF(LoanIsNotPaid*LoanIsGood,PaymentNumber,""), "")</f>
        <v>18</v>
      </c>
      <c r="C34" s="15">
        <f ca="1">IFERROR(IF(LoanIsNotPaid*LoanIsGood,PaymentDate,LoanStartDate), LoanStartDate)</f>
        <v>45873</v>
      </c>
      <c r="D34" s="14">
        <f ca="1">IFERROR(IF(LoanIsNotPaid*LoanIsGood,LoanValue,""), "")</f>
        <v>8894.2312489757351</v>
      </c>
      <c r="E34" s="14">
        <f ca="1">IFERROR(IF(LoanIsNotPaid*LoanIsGood,MonthlyPayment,0), 0)</f>
        <v>108.52627796048073</v>
      </c>
      <c r="F34" s="14">
        <f ca="1">IFERROR(IF(LoanIsNotPaid*LoanIsGood,Principal,0), 0)</f>
        <v>67.761051402675264</v>
      </c>
      <c r="G34" s="14">
        <f ca="1">IFERROR(IF(LoanIsNotPaid*LoanIsGood,InterestAmt,0), 0)</f>
        <v>40.765226557805462</v>
      </c>
      <c r="H34" s="14">
        <f ca="1">IFERROR(IF(LoanIsNotPaid*LoanIsGood,EndingBalance,0), 0)</f>
        <v>8826.4701975730604</v>
      </c>
    </row>
    <row r="35" spans="2:8" ht="20.100000000000001" customHeight="1">
      <c r="B35" s="5">
        <f ca="1">IFERROR(IF(LoanIsNotPaid*LoanIsGood,PaymentNumber,""), "")</f>
        <v>19</v>
      </c>
      <c r="C35" s="15">
        <f ca="1">IFERROR(IF(LoanIsNotPaid*LoanIsGood,PaymentDate,LoanStartDate), LoanStartDate)</f>
        <v>45904</v>
      </c>
      <c r="D35" s="14">
        <f ca="1">IFERROR(IF(LoanIsNotPaid*LoanIsGood,LoanValue,""), "")</f>
        <v>8826.4701975730604</v>
      </c>
      <c r="E35" s="14">
        <f ca="1">IFERROR(IF(LoanIsNotPaid*LoanIsGood,MonthlyPayment,0), 0)</f>
        <v>108.52627796048073</v>
      </c>
      <c r="F35" s="14">
        <f ca="1">IFERROR(IF(LoanIsNotPaid*LoanIsGood,Principal,0), 0)</f>
        <v>68.071622888270852</v>
      </c>
      <c r="G35" s="14">
        <f ca="1">IFERROR(IF(LoanIsNotPaid*LoanIsGood,InterestAmt,0), 0)</f>
        <v>40.454655072209867</v>
      </c>
      <c r="H35" s="14">
        <f ca="1">IFERROR(IF(LoanIsNotPaid*LoanIsGood,EndingBalance,0), 0)</f>
        <v>8758.398574684792</v>
      </c>
    </row>
    <row r="36" spans="2:8" ht="20.100000000000001" customHeight="1">
      <c r="B36" s="5">
        <f ca="1">IFERROR(IF(LoanIsNotPaid*LoanIsGood,PaymentNumber,""), "")</f>
        <v>20</v>
      </c>
      <c r="C36" s="15">
        <f ca="1">IFERROR(IF(LoanIsNotPaid*LoanIsGood,PaymentDate,LoanStartDate), LoanStartDate)</f>
        <v>45934</v>
      </c>
      <c r="D36" s="14">
        <f ca="1">IFERROR(IF(LoanIsNotPaid*LoanIsGood,LoanValue,""), "")</f>
        <v>8758.398574684792</v>
      </c>
      <c r="E36" s="14">
        <f ca="1">IFERROR(IF(LoanIsNotPaid*LoanIsGood,MonthlyPayment,0), 0)</f>
        <v>108.52627796048073</v>
      </c>
      <c r="F36" s="14">
        <f ca="1">IFERROR(IF(LoanIsNotPaid*LoanIsGood,Principal,0), 0)</f>
        <v>68.383617826508768</v>
      </c>
      <c r="G36" s="14">
        <f ca="1">IFERROR(IF(LoanIsNotPaid*LoanIsGood,InterestAmt,0), 0)</f>
        <v>40.142660133971965</v>
      </c>
      <c r="H36" s="14">
        <f ca="1">IFERROR(IF(LoanIsNotPaid*LoanIsGood,EndingBalance,0), 0)</f>
        <v>8690.0149568582819</v>
      </c>
    </row>
    <row r="37" spans="2:8" ht="20.100000000000001" customHeight="1">
      <c r="B37" s="5">
        <f ca="1">IFERROR(IF(LoanIsNotPaid*LoanIsGood,PaymentNumber,""), "")</f>
        <v>21</v>
      </c>
      <c r="C37" s="15">
        <f ca="1">IFERROR(IF(LoanIsNotPaid*LoanIsGood,PaymentDate,LoanStartDate), LoanStartDate)</f>
        <v>45965</v>
      </c>
      <c r="D37" s="14">
        <f ca="1">IFERROR(IF(LoanIsNotPaid*LoanIsGood,LoanValue,""), "")</f>
        <v>8690.0149568582819</v>
      </c>
      <c r="E37" s="14">
        <f ca="1">IFERROR(IF(LoanIsNotPaid*LoanIsGood,MonthlyPayment,0), 0)</f>
        <v>108.52627796048073</v>
      </c>
      <c r="F37" s="14">
        <f ca="1">IFERROR(IF(LoanIsNotPaid*LoanIsGood,Principal,0), 0)</f>
        <v>68.697042741546923</v>
      </c>
      <c r="G37" s="14">
        <f ca="1">IFERROR(IF(LoanIsNotPaid*LoanIsGood,InterestAmt,0), 0)</f>
        <v>39.829235218933789</v>
      </c>
      <c r="H37" s="14">
        <f ca="1">IFERROR(IF(LoanIsNotPaid*LoanIsGood,EndingBalance,0), 0)</f>
        <v>8621.3179141167348</v>
      </c>
    </row>
    <row r="38" spans="2:8" ht="20.100000000000001" customHeight="1">
      <c r="B38" s="5">
        <f ca="1">IFERROR(IF(LoanIsNotPaid*LoanIsGood,PaymentNumber,""), "")</f>
        <v>22</v>
      </c>
      <c r="C38" s="15">
        <f ca="1">IFERROR(IF(LoanIsNotPaid*LoanIsGood,PaymentDate,LoanStartDate), LoanStartDate)</f>
        <v>45995</v>
      </c>
      <c r="D38" s="14">
        <f ca="1">IFERROR(IF(LoanIsNotPaid*LoanIsGood,LoanValue,""), "")</f>
        <v>8621.3179141167348</v>
      </c>
      <c r="E38" s="14">
        <f ca="1">IFERROR(IF(LoanIsNotPaid*LoanIsGood,MonthlyPayment,0), 0)</f>
        <v>108.52627796048073</v>
      </c>
      <c r="F38" s="14">
        <f ca="1">IFERROR(IF(LoanIsNotPaid*LoanIsGood,Principal,0), 0)</f>
        <v>69.01190418744568</v>
      </c>
      <c r="G38" s="14">
        <f ca="1">IFERROR(IF(LoanIsNotPaid*LoanIsGood,InterestAmt,0), 0)</f>
        <v>39.51437377303504</v>
      </c>
      <c r="H38" s="14">
        <f ca="1">IFERROR(IF(LoanIsNotPaid*LoanIsGood,EndingBalance,0), 0)</f>
        <v>8552.3060099292852</v>
      </c>
    </row>
    <row r="39" spans="2:8" ht="20.100000000000001" customHeight="1">
      <c r="B39" s="5">
        <f ca="1">IFERROR(IF(LoanIsNotPaid*LoanIsGood,PaymentNumber,""), "")</f>
        <v>23</v>
      </c>
      <c r="C39" s="15">
        <f ca="1">IFERROR(IF(LoanIsNotPaid*LoanIsGood,PaymentDate,LoanStartDate), LoanStartDate)</f>
        <v>46026</v>
      </c>
      <c r="D39" s="14">
        <f ca="1">IFERROR(IF(LoanIsNotPaid*LoanIsGood,LoanValue,""), "")</f>
        <v>8552.3060099292852</v>
      </c>
      <c r="E39" s="14">
        <f ca="1">IFERROR(IF(LoanIsNotPaid*LoanIsGood,MonthlyPayment,0), 0)</f>
        <v>108.52627796048073</v>
      </c>
      <c r="F39" s="14">
        <f ca="1">IFERROR(IF(LoanIsNotPaid*LoanIsGood,Principal,0), 0)</f>
        <v>69.328208748304817</v>
      </c>
      <c r="G39" s="14">
        <f ca="1">IFERROR(IF(LoanIsNotPaid*LoanIsGood,InterestAmt,0), 0)</f>
        <v>39.198069212175909</v>
      </c>
      <c r="H39" s="14">
        <f ca="1">IFERROR(IF(LoanIsNotPaid*LoanIsGood,EndingBalance,0), 0)</f>
        <v>8482.9778011809831</v>
      </c>
    </row>
    <row r="40" spans="2:8" ht="20.100000000000001" customHeight="1">
      <c r="B40" s="5">
        <f ca="1">IFERROR(IF(LoanIsNotPaid*LoanIsGood,PaymentNumber,""), "")</f>
        <v>24</v>
      </c>
      <c r="C40" s="15">
        <f ca="1">IFERROR(IF(LoanIsNotPaid*LoanIsGood,PaymentDate,LoanStartDate), LoanStartDate)</f>
        <v>46057</v>
      </c>
      <c r="D40" s="14">
        <f ca="1">IFERROR(IF(LoanIsNotPaid*LoanIsGood,LoanValue,""), "")</f>
        <v>8482.9778011809831</v>
      </c>
      <c r="E40" s="14">
        <f ca="1">IFERROR(IF(LoanIsNotPaid*LoanIsGood,MonthlyPayment,0), 0)</f>
        <v>108.52627796048073</v>
      </c>
      <c r="F40" s="14">
        <f ca="1">IFERROR(IF(LoanIsNotPaid*LoanIsGood,Principal,0), 0)</f>
        <v>69.645963038401206</v>
      </c>
      <c r="G40" s="14">
        <f ca="1">IFERROR(IF(LoanIsNotPaid*LoanIsGood,InterestAmt,0), 0)</f>
        <v>38.880314922079506</v>
      </c>
      <c r="H40" s="14">
        <f ca="1">IFERROR(IF(LoanIsNotPaid*LoanIsGood,EndingBalance,0), 0)</f>
        <v>8413.3318381425815</v>
      </c>
    </row>
    <row r="41" spans="2:8" ht="20.100000000000001" customHeight="1">
      <c r="B41" s="5">
        <f ca="1">IFERROR(IF(LoanIsNotPaid*LoanIsGood,PaymentNumber,""), "")</f>
        <v>25</v>
      </c>
      <c r="C41" s="15">
        <f ca="1">IFERROR(IF(LoanIsNotPaid*LoanIsGood,PaymentDate,LoanStartDate), LoanStartDate)</f>
        <v>46085</v>
      </c>
      <c r="D41" s="14">
        <f ca="1">IFERROR(IF(LoanIsNotPaid*LoanIsGood,LoanValue,""), "")</f>
        <v>8413.3318381425815</v>
      </c>
      <c r="E41" s="14">
        <f ca="1">IFERROR(IF(LoanIsNotPaid*LoanIsGood,MonthlyPayment,0), 0)</f>
        <v>108.52627796048073</v>
      </c>
      <c r="F41" s="14">
        <f ca="1">IFERROR(IF(LoanIsNotPaid*LoanIsGood,Principal,0), 0)</f>
        <v>69.96517370232722</v>
      </c>
      <c r="G41" s="14">
        <f ca="1">IFERROR(IF(LoanIsNotPaid*LoanIsGood,InterestAmt,0), 0)</f>
        <v>38.561104258153506</v>
      </c>
      <c r="H41" s="14">
        <f ca="1">IFERROR(IF(LoanIsNotPaid*LoanIsGood,EndingBalance,0), 0)</f>
        <v>8343.3666644402547</v>
      </c>
    </row>
    <row r="42" spans="2:8" ht="20.100000000000001" customHeight="1">
      <c r="B42" s="5">
        <f ca="1">IFERROR(IF(LoanIsNotPaid*LoanIsGood,PaymentNumber,""), "")</f>
        <v>26</v>
      </c>
      <c r="C42" s="15">
        <f ca="1">IFERROR(IF(LoanIsNotPaid*LoanIsGood,PaymentDate,LoanStartDate), LoanStartDate)</f>
        <v>46116</v>
      </c>
      <c r="D42" s="14">
        <f ca="1">IFERROR(IF(LoanIsNotPaid*LoanIsGood,LoanValue,""), "")</f>
        <v>8343.3666644402547</v>
      </c>
      <c r="E42" s="14">
        <f ca="1">IFERROR(IF(LoanIsNotPaid*LoanIsGood,MonthlyPayment,0), 0)</f>
        <v>108.52627796048073</v>
      </c>
      <c r="F42" s="14">
        <f ca="1">IFERROR(IF(LoanIsNotPaid*LoanIsGood,Principal,0), 0)</f>
        <v>70.285847415129552</v>
      </c>
      <c r="G42" s="14">
        <f ca="1">IFERROR(IF(LoanIsNotPaid*LoanIsGood,InterestAmt,0), 0)</f>
        <v>38.240430545351174</v>
      </c>
      <c r="H42" s="14">
        <f ca="1">IFERROR(IF(LoanIsNotPaid*LoanIsGood,EndingBalance,0), 0)</f>
        <v>8273.0808170251257</v>
      </c>
    </row>
    <row r="43" spans="2:8" ht="20.100000000000001" customHeight="1">
      <c r="B43" s="5">
        <f ca="1">IFERROR(IF(LoanIsNotPaid*LoanIsGood,PaymentNumber,""), "")</f>
        <v>27</v>
      </c>
      <c r="C43" s="15">
        <f ca="1">IFERROR(IF(LoanIsNotPaid*LoanIsGood,PaymentDate,LoanStartDate), LoanStartDate)</f>
        <v>46146</v>
      </c>
      <c r="D43" s="14">
        <f ca="1">IFERROR(IF(LoanIsNotPaid*LoanIsGood,LoanValue,""), "")</f>
        <v>8273.0808170251257</v>
      </c>
      <c r="E43" s="14">
        <f ca="1">IFERROR(IF(LoanIsNotPaid*LoanIsGood,MonthlyPayment,0), 0)</f>
        <v>108.52627796048073</v>
      </c>
      <c r="F43" s="14">
        <f ca="1">IFERROR(IF(LoanIsNotPaid*LoanIsGood,Principal,0), 0)</f>
        <v>70.607990882448902</v>
      </c>
      <c r="G43" s="14">
        <f ca="1">IFERROR(IF(LoanIsNotPaid*LoanIsGood,InterestAmt,0), 0)</f>
        <v>37.918287078031838</v>
      </c>
      <c r="H43" s="14">
        <f ca="1">IFERROR(IF(LoanIsNotPaid*LoanIsGood,EndingBalance,0), 0)</f>
        <v>8202.472826142679</v>
      </c>
    </row>
    <row r="44" spans="2:8" ht="20.100000000000001" customHeight="1">
      <c r="B44" s="5">
        <f ca="1">IFERROR(IF(LoanIsNotPaid*LoanIsGood,PaymentNumber,""), "")</f>
        <v>28</v>
      </c>
      <c r="C44" s="15">
        <f ca="1">IFERROR(IF(LoanIsNotPaid*LoanIsGood,PaymentDate,LoanStartDate), LoanStartDate)</f>
        <v>46177</v>
      </c>
      <c r="D44" s="14">
        <f ca="1">IFERROR(IF(LoanIsNotPaid*LoanIsGood,LoanValue,""), "")</f>
        <v>8202.472826142679</v>
      </c>
      <c r="E44" s="14">
        <f ca="1">IFERROR(IF(LoanIsNotPaid*LoanIsGood,MonthlyPayment,0), 0)</f>
        <v>108.52627796048073</v>
      </c>
      <c r="F44" s="14">
        <f ca="1">IFERROR(IF(LoanIsNotPaid*LoanIsGood,Principal,0), 0)</f>
        <v>70.931610840660113</v>
      </c>
      <c r="G44" s="14">
        <f ca="1">IFERROR(IF(LoanIsNotPaid*LoanIsGood,InterestAmt,0), 0)</f>
        <v>37.594667119820613</v>
      </c>
      <c r="H44" s="14">
        <f ca="1">IFERROR(IF(LoanIsNotPaid*LoanIsGood,EndingBalance,0), 0)</f>
        <v>8131.541215302017</v>
      </c>
    </row>
    <row r="45" spans="2:8" ht="20.100000000000001" customHeight="1">
      <c r="B45" s="5">
        <f ca="1">IFERROR(IF(LoanIsNotPaid*LoanIsGood,PaymentNumber,""), "")</f>
        <v>29</v>
      </c>
      <c r="C45" s="15">
        <f ca="1">IFERROR(IF(LoanIsNotPaid*LoanIsGood,PaymentDate,LoanStartDate), LoanStartDate)</f>
        <v>46207</v>
      </c>
      <c r="D45" s="14">
        <f ca="1">IFERROR(IF(LoanIsNotPaid*LoanIsGood,LoanValue,""), "")</f>
        <v>8131.541215302017</v>
      </c>
      <c r="E45" s="14">
        <f ca="1">IFERROR(IF(LoanIsNotPaid*LoanIsGood,MonthlyPayment,0), 0)</f>
        <v>108.52627796048073</v>
      </c>
      <c r="F45" s="14">
        <f ca="1">IFERROR(IF(LoanIsNotPaid*LoanIsGood,Principal,0), 0)</f>
        <v>71.256714057013141</v>
      </c>
      <c r="G45" s="14">
        <f ca="1">IFERROR(IF(LoanIsNotPaid*LoanIsGood,InterestAmt,0), 0)</f>
        <v>37.269563903467585</v>
      </c>
      <c r="H45" s="14">
        <f ca="1">IFERROR(IF(LoanIsNotPaid*LoanIsGood,EndingBalance,0), 0)</f>
        <v>8060.2845012450034</v>
      </c>
    </row>
    <row r="46" spans="2:8" ht="20.100000000000001" customHeight="1">
      <c r="B46" s="5">
        <f ca="1">IFERROR(IF(LoanIsNotPaid*LoanIsGood,PaymentNumber,""), "")</f>
        <v>30</v>
      </c>
      <c r="C46" s="15">
        <f ca="1">IFERROR(IF(LoanIsNotPaid*LoanIsGood,PaymentDate,LoanStartDate), LoanStartDate)</f>
        <v>46238</v>
      </c>
      <c r="D46" s="14">
        <f ca="1">IFERROR(IF(LoanIsNotPaid*LoanIsGood,LoanValue,""), "")</f>
        <v>8060.2845012450034</v>
      </c>
      <c r="E46" s="14">
        <f ca="1">IFERROR(IF(LoanIsNotPaid*LoanIsGood,MonthlyPayment,0), 0)</f>
        <v>108.52627796048073</v>
      </c>
      <c r="F46" s="14">
        <f ca="1">IFERROR(IF(LoanIsNotPaid*LoanIsGood,Principal,0), 0)</f>
        <v>71.583307329774456</v>
      </c>
      <c r="G46" s="14">
        <f ca="1">IFERROR(IF(LoanIsNotPaid*LoanIsGood,InterestAmt,0), 0)</f>
        <v>36.94297063070627</v>
      </c>
      <c r="H46" s="14">
        <f ca="1">IFERROR(IF(LoanIsNotPaid*LoanIsGood,EndingBalance,0), 0)</f>
        <v>7988.7011939152289</v>
      </c>
    </row>
    <row r="47" spans="2:8" ht="20.100000000000001" customHeight="1">
      <c r="B47" s="5">
        <f ca="1">IFERROR(IF(LoanIsNotPaid*LoanIsGood,PaymentNumber,""), "")</f>
        <v>31</v>
      </c>
      <c r="C47" s="15">
        <f ca="1">IFERROR(IF(LoanIsNotPaid*LoanIsGood,PaymentDate,LoanStartDate), LoanStartDate)</f>
        <v>46269</v>
      </c>
      <c r="D47" s="14">
        <f ca="1">IFERROR(IF(LoanIsNotPaid*LoanIsGood,LoanValue,""), "")</f>
        <v>7988.7011939152289</v>
      </c>
      <c r="E47" s="14">
        <f ca="1">IFERROR(IF(LoanIsNotPaid*LoanIsGood,MonthlyPayment,0), 0)</f>
        <v>108.52627796048073</v>
      </c>
      <c r="F47" s="14">
        <f ca="1">IFERROR(IF(LoanIsNotPaid*LoanIsGood,Principal,0), 0)</f>
        <v>71.911397488369261</v>
      </c>
      <c r="G47" s="14">
        <f ca="1">IFERROR(IF(LoanIsNotPaid*LoanIsGood,InterestAmt,0), 0)</f>
        <v>36.614880472111473</v>
      </c>
      <c r="H47" s="14">
        <f ca="1">IFERROR(IF(LoanIsNotPaid*LoanIsGood,EndingBalance,0), 0)</f>
        <v>7916.7897964268595</v>
      </c>
    </row>
    <row r="48" spans="2:8" ht="20.100000000000001" customHeight="1">
      <c r="B48" s="5">
        <f ca="1">IFERROR(IF(LoanIsNotPaid*LoanIsGood,PaymentNumber,""), "")</f>
        <v>32</v>
      </c>
      <c r="C48" s="15">
        <f ca="1">IFERROR(IF(LoanIsNotPaid*LoanIsGood,PaymentDate,LoanStartDate), LoanStartDate)</f>
        <v>46299</v>
      </c>
      <c r="D48" s="14">
        <f ca="1">IFERROR(IF(LoanIsNotPaid*LoanIsGood,LoanValue,""), "")</f>
        <v>7916.7897964268595</v>
      </c>
      <c r="E48" s="14">
        <f ca="1">IFERROR(IF(LoanIsNotPaid*LoanIsGood,MonthlyPayment,0), 0)</f>
        <v>108.52627796048073</v>
      </c>
      <c r="F48" s="14">
        <f ca="1">IFERROR(IF(LoanIsNotPaid*LoanIsGood,Principal,0), 0)</f>
        <v>72.240991393524283</v>
      </c>
      <c r="G48" s="14">
        <f ca="1">IFERROR(IF(LoanIsNotPaid*LoanIsGood,InterestAmt,0), 0)</f>
        <v>36.285286566956444</v>
      </c>
      <c r="H48" s="14">
        <f ca="1">IFERROR(IF(LoanIsNotPaid*LoanIsGood,EndingBalance,0), 0)</f>
        <v>7844.5488050333342</v>
      </c>
    </row>
    <row r="49" spans="2:8" ht="20.100000000000001" customHeight="1">
      <c r="B49" s="5">
        <f ca="1">IFERROR(IF(LoanIsNotPaid*LoanIsGood,PaymentNumber,""), "")</f>
        <v>33</v>
      </c>
      <c r="C49" s="15">
        <f ca="1">IFERROR(IF(LoanIsNotPaid*LoanIsGood,PaymentDate,LoanStartDate), LoanStartDate)</f>
        <v>46330</v>
      </c>
      <c r="D49" s="14">
        <f ca="1">IFERROR(IF(LoanIsNotPaid*LoanIsGood,LoanValue,""), "")</f>
        <v>7844.5488050333342</v>
      </c>
      <c r="E49" s="14">
        <f ca="1">IFERROR(IF(LoanIsNotPaid*LoanIsGood,MonthlyPayment,0), 0)</f>
        <v>108.52627796048073</v>
      </c>
      <c r="F49" s="14">
        <f ca="1">IFERROR(IF(LoanIsNotPaid*LoanIsGood,Principal,0), 0)</f>
        <v>72.572095937411277</v>
      </c>
      <c r="G49" s="14">
        <f ca="1">IFERROR(IF(LoanIsNotPaid*LoanIsGood,InterestAmt,0), 0)</f>
        <v>35.954182023069457</v>
      </c>
      <c r="H49" s="14">
        <f ca="1">IFERROR(IF(LoanIsNotPaid*LoanIsGood,EndingBalance,0), 0)</f>
        <v>7771.9767090959203</v>
      </c>
    </row>
    <row r="50" spans="2:8" ht="20.100000000000001" customHeight="1">
      <c r="B50" s="5">
        <f ca="1">IFERROR(IF(LoanIsNotPaid*LoanIsGood,PaymentNumber,""), "")</f>
        <v>34</v>
      </c>
      <c r="C50" s="15">
        <f ca="1">IFERROR(IF(LoanIsNotPaid*LoanIsGood,PaymentDate,LoanStartDate), LoanStartDate)</f>
        <v>46360</v>
      </c>
      <c r="D50" s="14">
        <f ca="1">IFERROR(IF(LoanIsNotPaid*LoanIsGood,LoanValue,""), "")</f>
        <v>7771.9767090959203</v>
      </c>
      <c r="E50" s="14">
        <f ca="1">IFERROR(IF(LoanIsNotPaid*LoanIsGood,MonthlyPayment,0), 0)</f>
        <v>108.52627796048073</v>
      </c>
      <c r="F50" s="14">
        <f ca="1">IFERROR(IF(LoanIsNotPaid*LoanIsGood,Principal,0), 0)</f>
        <v>72.904718043791064</v>
      </c>
      <c r="G50" s="14">
        <f ca="1">IFERROR(IF(LoanIsNotPaid*LoanIsGood,InterestAmt,0), 0)</f>
        <v>35.621559916689655</v>
      </c>
      <c r="H50" s="14">
        <f ca="1">IFERROR(IF(LoanIsNotPaid*LoanIsGood,EndingBalance,0), 0)</f>
        <v>7699.0719910521302</v>
      </c>
    </row>
    <row r="51" spans="2:8" ht="20.100000000000001" customHeight="1">
      <c r="B51" s="5">
        <f ca="1">IFERROR(IF(LoanIsNotPaid*LoanIsGood,PaymentNumber,""), "")</f>
        <v>35</v>
      </c>
      <c r="C51" s="15">
        <f ca="1">IFERROR(IF(LoanIsNotPaid*LoanIsGood,PaymentDate,LoanStartDate), LoanStartDate)</f>
        <v>46391</v>
      </c>
      <c r="D51" s="14">
        <f ca="1">IFERROR(IF(LoanIsNotPaid*LoanIsGood,LoanValue,""), "")</f>
        <v>7699.0719910521302</v>
      </c>
      <c r="E51" s="14">
        <f ca="1">IFERROR(IF(LoanIsNotPaid*LoanIsGood,MonthlyPayment,0), 0)</f>
        <v>108.52627796048073</v>
      </c>
      <c r="F51" s="14">
        <f ca="1">IFERROR(IF(LoanIsNotPaid*LoanIsGood,Principal,0), 0)</f>
        <v>73.238864668158442</v>
      </c>
      <c r="G51" s="14">
        <f ca="1">IFERROR(IF(LoanIsNotPaid*LoanIsGood,InterestAmt,0), 0)</f>
        <v>35.287413292322277</v>
      </c>
      <c r="H51" s="14">
        <f ca="1">IFERROR(IF(LoanIsNotPaid*LoanIsGood,EndingBalance,0), 0)</f>
        <v>7625.8331263839718</v>
      </c>
    </row>
    <row r="52" spans="2:8" ht="20.100000000000001" customHeight="1">
      <c r="B52" s="5">
        <f ca="1">IFERROR(IF(LoanIsNotPaid*LoanIsGood,PaymentNumber,""), "")</f>
        <v>36</v>
      </c>
      <c r="C52" s="15">
        <f ca="1">IFERROR(IF(LoanIsNotPaid*LoanIsGood,PaymentDate,LoanStartDate), LoanStartDate)</f>
        <v>46422</v>
      </c>
      <c r="D52" s="14">
        <f ca="1">IFERROR(IF(LoanIsNotPaid*LoanIsGood,LoanValue,""), "")</f>
        <v>7625.8331263839718</v>
      </c>
      <c r="E52" s="14">
        <f ca="1">IFERROR(IF(LoanIsNotPaid*LoanIsGood,MonthlyPayment,0), 0)</f>
        <v>108.52627796048073</v>
      </c>
      <c r="F52" s="14">
        <f ca="1">IFERROR(IF(LoanIsNotPaid*LoanIsGood,Principal,0), 0)</f>
        <v>73.574542797887503</v>
      </c>
      <c r="G52" s="14">
        <f ca="1">IFERROR(IF(LoanIsNotPaid*LoanIsGood,InterestAmt,0), 0)</f>
        <v>34.951735162593224</v>
      </c>
      <c r="H52" s="14">
        <f ca="1">IFERROR(IF(LoanIsNotPaid*LoanIsGood,EndingBalance,0), 0)</f>
        <v>7552.2585835860846</v>
      </c>
    </row>
    <row r="53" spans="2:8" ht="20.100000000000001" customHeight="1">
      <c r="B53" s="5">
        <f ca="1">IFERROR(IF(LoanIsNotPaid*LoanIsGood,PaymentNumber,""), "")</f>
        <v>37</v>
      </c>
      <c r="C53" s="15">
        <f ca="1">IFERROR(IF(LoanIsNotPaid*LoanIsGood,PaymentDate,LoanStartDate), LoanStartDate)</f>
        <v>46450</v>
      </c>
      <c r="D53" s="14">
        <f ca="1">IFERROR(IF(LoanIsNotPaid*LoanIsGood,LoanValue,""), "")</f>
        <v>7552.2585835860846</v>
      </c>
      <c r="E53" s="14">
        <f ca="1">IFERROR(IF(LoanIsNotPaid*LoanIsGood,MonthlyPayment,0), 0)</f>
        <v>108.52627796048073</v>
      </c>
      <c r="F53" s="14">
        <f ca="1">IFERROR(IF(LoanIsNotPaid*LoanIsGood,Principal,0), 0)</f>
        <v>73.911759452377822</v>
      </c>
      <c r="G53" s="14">
        <f ca="1">IFERROR(IF(LoanIsNotPaid*LoanIsGood,InterestAmt,0), 0)</f>
        <v>34.614518508102904</v>
      </c>
      <c r="H53" s="14">
        <f ca="1">IFERROR(IF(LoanIsNotPaid*LoanIsGood,EndingBalance,0), 0)</f>
        <v>7478.346824133705</v>
      </c>
    </row>
    <row r="54" spans="2:8" ht="20.100000000000001" customHeight="1">
      <c r="B54" s="5">
        <f ca="1">IFERROR(IF(LoanIsNotPaid*LoanIsGood,PaymentNumber,""), "")</f>
        <v>38</v>
      </c>
      <c r="C54" s="15">
        <f ca="1">IFERROR(IF(LoanIsNotPaid*LoanIsGood,PaymentDate,LoanStartDate), LoanStartDate)</f>
        <v>46481</v>
      </c>
      <c r="D54" s="14">
        <f ca="1">IFERROR(IF(LoanIsNotPaid*LoanIsGood,LoanValue,""), "")</f>
        <v>7478.346824133705</v>
      </c>
      <c r="E54" s="14">
        <f ca="1">IFERROR(IF(LoanIsNotPaid*LoanIsGood,MonthlyPayment,0), 0)</f>
        <v>108.52627796048073</v>
      </c>
      <c r="F54" s="14">
        <f ca="1">IFERROR(IF(LoanIsNotPaid*LoanIsGood,Principal,0), 0)</f>
        <v>74.250521683201214</v>
      </c>
      <c r="G54" s="14">
        <f ca="1">IFERROR(IF(LoanIsNotPaid*LoanIsGood,InterestAmt,0), 0)</f>
        <v>34.275756277279505</v>
      </c>
      <c r="H54" s="14">
        <f ca="1">IFERROR(IF(LoanIsNotPaid*LoanIsGood,EndingBalance,0), 0)</f>
        <v>7404.0963024505027</v>
      </c>
    </row>
    <row r="55" spans="2:8" ht="20.100000000000001" customHeight="1">
      <c r="B55" s="5">
        <f ca="1">IFERROR(IF(LoanIsNotPaid*LoanIsGood,PaymentNumber,""), "")</f>
        <v>39</v>
      </c>
      <c r="C55" s="15">
        <f ca="1">IFERROR(IF(LoanIsNotPaid*LoanIsGood,PaymentDate,LoanStartDate), LoanStartDate)</f>
        <v>46511</v>
      </c>
      <c r="D55" s="14">
        <f ca="1">IFERROR(IF(LoanIsNotPaid*LoanIsGood,LoanValue,""), "")</f>
        <v>7404.0963024505027</v>
      </c>
      <c r="E55" s="14">
        <f ca="1">IFERROR(IF(LoanIsNotPaid*LoanIsGood,MonthlyPayment,0), 0)</f>
        <v>108.52627796048073</v>
      </c>
      <c r="F55" s="14">
        <f ca="1">IFERROR(IF(LoanIsNotPaid*LoanIsGood,Principal,0), 0)</f>
        <v>74.590836574249224</v>
      </c>
      <c r="G55" s="14">
        <f ca="1">IFERROR(IF(LoanIsNotPaid*LoanIsGood,InterestAmt,0), 0)</f>
        <v>33.935441386231503</v>
      </c>
      <c r="H55" s="14">
        <f ca="1">IFERROR(IF(LoanIsNotPaid*LoanIsGood,EndingBalance,0), 0)</f>
        <v>7329.5054658762574</v>
      </c>
    </row>
    <row r="56" spans="2:8" ht="20.100000000000001" customHeight="1">
      <c r="B56" s="5">
        <f ca="1">IFERROR(IF(LoanIsNotPaid*LoanIsGood,PaymentNumber,""), "")</f>
        <v>40</v>
      </c>
      <c r="C56" s="15">
        <f ca="1">IFERROR(IF(LoanIsNotPaid*LoanIsGood,PaymentDate,LoanStartDate), LoanStartDate)</f>
        <v>46542</v>
      </c>
      <c r="D56" s="14">
        <f ca="1">IFERROR(IF(LoanIsNotPaid*LoanIsGood,LoanValue,""), "")</f>
        <v>7329.5054658762574</v>
      </c>
      <c r="E56" s="14">
        <f ca="1">IFERROR(IF(LoanIsNotPaid*LoanIsGood,MonthlyPayment,0), 0)</f>
        <v>108.52627796048073</v>
      </c>
      <c r="F56" s="14">
        <f ca="1">IFERROR(IF(LoanIsNotPaid*LoanIsGood,Principal,0), 0)</f>
        <v>74.932711241881194</v>
      </c>
      <c r="G56" s="14">
        <f ca="1">IFERROR(IF(LoanIsNotPaid*LoanIsGood,InterestAmt,0), 0)</f>
        <v>33.593566718599526</v>
      </c>
      <c r="H56" s="14">
        <f ca="1">IFERROR(IF(LoanIsNotPaid*LoanIsGood,EndingBalance,0), 0)</f>
        <v>7254.572754634376</v>
      </c>
    </row>
    <row r="57" spans="2:8" ht="20.100000000000001" customHeight="1">
      <c r="B57" s="5">
        <f ca="1">IFERROR(IF(LoanIsNotPaid*LoanIsGood,PaymentNumber,""), "")</f>
        <v>41</v>
      </c>
      <c r="C57" s="15">
        <f ca="1">IFERROR(IF(LoanIsNotPaid*LoanIsGood,PaymentDate,LoanStartDate), LoanStartDate)</f>
        <v>46572</v>
      </c>
      <c r="D57" s="14">
        <f ca="1">IFERROR(IF(LoanIsNotPaid*LoanIsGood,LoanValue,""), "")</f>
        <v>7254.572754634376</v>
      </c>
      <c r="E57" s="14">
        <f ca="1">IFERROR(IF(LoanIsNotPaid*LoanIsGood,MonthlyPayment,0), 0)</f>
        <v>108.52627796048073</v>
      </c>
      <c r="F57" s="14">
        <f ca="1">IFERROR(IF(LoanIsNotPaid*LoanIsGood,Principal,0), 0)</f>
        <v>75.276152835073148</v>
      </c>
      <c r="G57" s="14">
        <f ca="1">IFERROR(IF(LoanIsNotPaid*LoanIsGood,InterestAmt,0), 0)</f>
        <v>33.250125125407571</v>
      </c>
      <c r="H57" s="14">
        <f ca="1">IFERROR(IF(LoanIsNotPaid*LoanIsGood,EndingBalance,0), 0)</f>
        <v>7179.2966017993012</v>
      </c>
    </row>
    <row r="58" spans="2:8" ht="20.100000000000001" customHeight="1">
      <c r="B58" s="5">
        <f ca="1">IFERROR(IF(LoanIsNotPaid*LoanIsGood,PaymentNumber,""), "")</f>
        <v>42</v>
      </c>
      <c r="C58" s="15">
        <f ca="1">IFERROR(IF(LoanIsNotPaid*LoanIsGood,PaymentDate,LoanStartDate), LoanStartDate)</f>
        <v>46603</v>
      </c>
      <c r="D58" s="14">
        <f ca="1">IFERROR(IF(LoanIsNotPaid*LoanIsGood,LoanValue,""), "")</f>
        <v>7179.2966017993012</v>
      </c>
      <c r="E58" s="14">
        <f ca="1">IFERROR(IF(LoanIsNotPaid*LoanIsGood,MonthlyPayment,0), 0)</f>
        <v>108.52627796048073</v>
      </c>
      <c r="F58" s="14">
        <f ca="1">IFERROR(IF(LoanIsNotPaid*LoanIsGood,Principal,0), 0)</f>
        <v>75.621168535567236</v>
      </c>
      <c r="G58" s="14">
        <f ca="1">IFERROR(IF(LoanIsNotPaid*LoanIsGood,InterestAmt,0), 0)</f>
        <v>32.905109424913483</v>
      </c>
      <c r="H58" s="14">
        <f ca="1">IFERROR(IF(LoanIsNotPaid*LoanIsGood,EndingBalance,0), 0)</f>
        <v>7103.6754332637338</v>
      </c>
    </row>
    <row r="59" spans="2:8" ht="20.100000000000001" customHeight="1">
      <c r="B59" s="5">
        <f ca="1">IFERROR(IF(LoanIsNotPaid*LoanIsGood,PaymentNumber,""), "")</f>
        <v>43</v>
      </c>
      <c r="C59" s="15">
        <f ca="1">IFERROR(IF(LoanIsNotPaid*LoanIsGood,PaymentDate,LoanStartDate), LoanStartDate)</f>
        <v>46634</v>
      </c>
      <c r="D59" s="14">
        <f ca="1">IFERROR(IF(LoanIsNotPaid*LoanIsGood,LoanValue,""), "")</f>
        <v>7103.6754332637338</v>
      </c>
      <c r="E59" s="14">
        <f ca="1">IFERROR(IF(LoanIsNotPaid*LoanIsGood,MonthlyPayment,0), 0)</f>
        <v>108.52627796048073</v>
      </c>
      <c r="F59" s="14">
        <f ca="1">IFERROR(IF(LoanIsNotPaid*LoanIsGood,Principal,0), 0)</f>
        <v>75.967765558021924</v>
      </c>
      <c r="G59" s="14">
        <f ca="1">IFERROR(IF(LoanIsNotPaid*LoanIsGood,InterestAmt,0), 0)</f>
        <v>32.558512402458796</v>
      </c>
      <c r="H59" s="14">
        <f ca="1">IFERROR(IF(LoanIsNotPaid*LoanIsGood,EndingBalance,0), 0)</f>
        <v>7027.7076677057094</v>
      </c>
    </row>
    <row r="60" spans="2:8" ht="20.100000000000001" customHeight="1">
      <c r="B60" s="5">
        <f ca="1">IFERROR(IF(LoanIsNotPaid*LoanIsGood,PaymentNumber,""), "")</f>
        <v>44</v>
      </c>
      <c r="C60" s="15">
        <f ca="1">IFERROR(IF(LoanIsNotPaid*LoanIsGood,PaymentDate,LoanStartDate), LoanStartDate)</f>
        <v>46664</v>
      </c>
      <c r="D60" s="14">
        <f ca="1">IFERROR(IF(LoanIsNotPaid*LoanIsGood,LoanValue,""), "")</f>
        <v>7027.7076677057094</v>
      </c>
      <c r="E60" s="14">
        <f ca="1">IFERROR(IF(LoanIsNotPaid*LoanIsGood,MonthlyPayment,0), 0)</f>
        <v>108.52627796048073</v>
      </c>
      <c r="F60" s="14">
        <f ca="1">IFERROR(IF(LoanIsNotPaid*LoanIsGood,Principal,0), 0)</f>
        <v>76.31595115016286</v>
      </c>
      <c r="G60" s="14">
        <f ca="1">IFERROR(IF(LoanIsNotPaid*LoanIsGood,InterestAmt,0), 0)</f>
        <v>32.210326810317866</v>
      </c>
      <c r="H60" s="14">
        <f ca="1">IFERROR(IF(LoanIsNotPaid*LoanIsGood,EndingBalance,0), 0)</f>
        <v>6951.3917165555513</v>
      </c>
    </row>
    <row r="61" spans="2:8" ht="20.100000000000001" customHeight="1">
      <c r="B61" s="5">
        <f ca="1">IFERROR(IF(LoanIsNotPaid*LoanIsGood,PaymentNumber,""), "")</f>
        <v>45</v>
      </c>
      <c r="C61" s="15">
        <f ca="1">IFERROR(IF(LoanIsNotPaid*LoanIsGood,PaymentDate,LoanStartDate), LoanStartDate)</f>
        <v>46695</v>
      </c>
      <c r="D61" s="14">
        <f ca="1">IFERROR(IF(LoanIsNotPaid*LoanIsGood,LoanValue,""), "")</f>
        <v>6951.3917165555513</v>
      </c>
      <c r="E61" s="14">
        <f ca="1">IFERROR(IF(LoanIsNotPaid*LoanIsGood,MonthlyPayment,0), 0)</f>
        <v>108.52627796048073</v>
      </c>
      <c r="F61" s="14">
        <f ca="1">IFERROR(IF(LoanIsNotPaid*LoanIsGood,Principal,0), 0)</f>
        <v>76.665732592934432</v>
      </c>
      <c r="G61" s="14">
        <f ca="1">IFERROR(IF(LoanIsNotPaid*LoanIsGood,InterestAmt,0), 0)</f>
        <v>31.860545367546287</v>
      </c>
      <c r="H61" s="14">
        <f ca="1">IFERROR(IF(LoanIsNotPaid*LoanIsGood,EndingBalance,0), 0)</f>
        <v>6874.7259839626149</v>
      </c>
    </row>
    <row r="62" spans="2:8" ht="20.100000000000001" customHeight="1">
      <c r="B62" s="5">
        <f ca="1">IFERROR(IF(LoanIsNotPaid*LoanIsGood,PaymentNumber,""), "")</f>
        <v>46</v>
      </c>
      <c r="C62" s="15">
        <f ca="1">IFERROR(IF(LoanIsNotPaid*LoanIsGood,PaymentDate,LoanStartDate), LoanStartDate)</f>
        <v>46725</v>
      </c>
      <c r="D62" s="14">
        <f ca="1">IFERROR(IF(LoanIsNotPaid*LoanIsGood,LoanValue,""), "")</f>
        <v>6874.7259839626149</v>
      </c>
      <c r="E62" s="14">
        <f ca="1">IFERROR(IF(LoanIsNotPaid*LoanIsGood,MonthlyPayment,0), 0)</f>
        <v>108.52627796048073</v>
      </c>
      <c r="F62" s="14">
        <f ca="1">IFERROR(IF(LoanIsNotPaid*LoanIsGood,Principal,0), 0)</f>
        <v>77.017117200652066</v>
      </c>
      <c r="G62" s="14">
        <f ca="1">IFERROR(IF(LoanIsNotPaid*LoanIsGood,InterestAmt,0), 0)</f>
        <v>31.509160759828674</v>
      </c>
      <c r="H62" s="14">
        <f ca="1">IFERROR(IF(LoanIsNotPaid*LoanIsGood,EndingBalance,0), 0)</f>
        <v>6797.7088667619601</v>
      </c>
    </row>
    <row r="63" spans="2:8" ht="20.100000000000001" customHeight="1">
      <c r="B63" s="5">
        <f ca="1">IFERROR(IF(LoanIsNotPaid*LoanIsGood,PaymentNumber,""), "")</f>
        <v>47</v>
      </c>
      <c r="C63" s="15">
        <f ca="1">IFERROR(IF(LoanIsNotPaid*LoanIsGood,PaymentDate,LoanStartDate), LoanStartDate)</f>
        <v>46756</v>
      </c>
      <c r="D63" s="14">
        <f ca="1">IFERROR(IF(LoanIsNotPaid*LoanIsGood,LoanValue,""), "")</f>
        <v>6797.7088667619601</v>
      </c>
      <c r="E63" s="14">
        <f ca="1">IFERROR(IF(LoanIsNotPaid*LoanIsGood,MonthlyPayment,0), 0)</f>
        <v>108.52627796048073</v>
      </c>
      <c r="F63" s="14">
        <f ca="1">IFERROR(IF(LoanIsNotPaid*LoanIsGood,Principal,0), 0)</f>
        <v>77.370112321155034</v>
      </c>
      <c r="G63" s="14">
        <f ca="1">IFERROR(IF(LoanIsNotPaid*LoanIsGood,InterestAmt,0), 0)</f>
        <v>31.156165639325678</v>
      </c>
      <c r="H63" s="14">
        <f ca="1">IFERROR(IF(LoanIsNotPaid*LoanIsGood,EndingBalance,0), 0)</f>
        <v>6720.3387544408088</v>
      </c>
    </row>
    <row r="64" spans="2:8" ht="20.100000000000001" customHeight="1">
      <c r="B64" s="5">
        <f ca="1">IFERROR(IF(LoanIsNotPaid*LoanIsGood,PaymentNumber,""), "")</f>
        <v>48</v>
      </c>
      <c r="C64" s="15">
        <f ca="1">IFERROR(IF(LoanIsNotPaid*LoanIsGood,PaymentDate,LoanStartDate), LoanStartDate)</f>
        <v>46787</v>
      </c>
      <c r="D64" s="14">
        <f ca="1">IFERROR(IF(LoanIsNotPaid*LoanIsGood,LoanValue,""), "")</f>
        <v>6720.3387544408088</v>
      </c>
      <c r="E64" s="14">
        <f ca="1">IFERROR(IF(LoanIsNotPaid*LoanIsGood,MonthlyPayment,0), 0)</f>
        <v>108.52627796048073</v>
      </c>
      <c r="F64" s="14">
        <f ca="1">IFERROR(IF(LoanIsNotPaid*LoanIsGood,Principal,0), 0)</f>
        <v>77.724725335960343</v>
      </c>
      <c r="G64" s="14">
        <f ca="1">IFERROR(IF(LoanIsNotPaid*LoanIsGood,InterestAmt,0), 0)</f>
        <v>30.80155262452039</v>
      </c>
      <c r="H64" s="14">
        <f ca="1">IFERROR(IF(LoanIsNotPaid*LoanIsGood,EndingBalance,0), 0)</f>
        <v>6642.6140291048468</v>
      </c>
    </row>
    <row r="65" spans="2:8" ht="20.100000000000001" customHeight="1">
      <c r="B65" s="5">
        <f ca="1">IFERROR(IF(LoanIsNotPaid*LoanIsGood,PaymentNumber,""), "")</f>
        <v>49</v>
      </c>
      <c r="C65" s="15">
        <f ca="1">IFERROR(IF(LoanIsNotPaid*LoanIsGood,PaymentDate,LoanStartDate), LoanStartDate)</f>
        <v>46816</v>
      </c>
      <c r="D65" s="14">
        <f ca="1">IFERROR(IF(LoanIsNotPaid*LoanIsGood,LoanValue,""), "")</f>
        <v>6642.6140291048468</v>
      </c>
      <c r="E65" s="14">
        <f ca="1">IFERROR(IF(LoanIsNotPaid*LoanIsGood,MonthlyPayment,0), 0)</f>
        <v>108.52627796048073</v>
      </c>
      <c r="F65" s="14">
        <f ca="1">IFERROR(IF(LoanIsNotPaid*LoanIsGood,Principal,0), 0)</f>
        <v>78.080963660416828</v>
      </c>
      <c r="G65" s="14">
        <f ca="1">IFERROR(IF(LoanIsNotPaid*LoanIsGood,InterestAmt,0), 0)</f>
        <v>30.445314300063902</v>
      </c>
      <c r="H65" s="14">
        <f ca="1">IFERROR(IF(LoanIsNotPaid*LoanIsGood,EndingBalance,0), 0)</f>
        <v>6564.5330654444297</v>
      </c>
    </row>
    <row r="66" spans="2:8" ht="20.100000000000001" customHeight="1">
      <c r="B66" s="5">
        <f ca="1">IFERROR(IF(LoanIsNotPaid*LoanIsGood,PaymentNumber,""), "")</f>
        <v>50</v>
      </c>
      <c r="C66" s="15">
        <f ca="1">IFERROR(IF(LoanIsNotPaid*LoanIsGood,PaymentDate,LoanStartDate), LoanStartDate)</f>
        <v>46847</v>
      </c>
      <c r="D66" s="14">
        <f ca="1">IFERROR(IF(LoanIsNotPaid*LoanIsGood,LoanValue,""), "")</f>
        <v>6564.5330654444297</v>
      </c>
      <c r="E66" s="14">
        <f ca="1">IFERROR(IF(LoanIsNotPaid*LoanIsGood,MonthlyPayment,0), 0)</f>
        <v>108.52627796048073</v>
      </c>
      <c r="F66" s="14">
        <f ca="1">IFERROR(IF(LoanIsNotPaid*LoanIsGood,Principal,0), 0)</f>
        <v>78.438834743860411</v>
      </c>
      <c r="G66" s="14">
        <f ca="1">IFERROR(IF(LoanIsNotPaid*LoanIsGood,InterestAmt,0), 0)</f>
        <v>30.087443216620329</v>
      </c>
      <c r="H66" s="14">
        <f ca="1">IFERROR(IF(LoanIsNotPaid*LoanIsGood,EndingBalance,0), 0)</f>
        <v>6486.0942307005689</v>
      </c>
    </row>
    <row r="67" spans="2:8" ht="20.100000000000001" customHeight="1">
      <c r="B67" s="5">
        <f ca="1">IFERROR(IF(LoanIsNotPaid*LoanIsGood,PaymentNumber,""), "")</f>
        <v>51</v>
      </c>
      <c r="C67" s="15">
        <f ca="1">IFERROR(IF(LoanIsNotPaid*LoanIsGood,PaymentDate,LoanStartDate), LoanStartDate)</f>
        <v>46877</v>
      </c>
      <c r="D67" s="14">
        <f ca="1">IFERROR(IF(LoanIsNotPaid*LoanIsGood,LoanValue,""), "")</f>
        <v>6486.0942307005689</v>
      </c>
      <c r="E67" s="14">
        <f ca="1">IFERROR(IF(LoanIsNotPaid*LoanIsGood,MonthlyPayment,0), 0)</f>
        <v>108.52627796048073</v>
      </c>
      <c r="F67" s="14">
        <f ca="1">IFERROR(IF(LoanIsNotPaid*LoanIsGood,Principal,0), 0)</f>
        <v>78.79834606976975</v>
      </c>
      <c r="G67" s="14">
        <f ca="1">IFERROR(IF(LoanIsNotPaid*LoanIsGood,InterestAmt,0), 0)</f>
        <v>29.727931890710963</v>
      </c>
      <c r="H67" s="14">
        <f ca="1">IFERROR(IF(LoanIsNotPaid*LoanIsGood,EndingBalance,0), 0)</f>
        <v>6407.2958846307993</v>
      </c>
    </row>
    <row r="68" spans="2:8" ht="20.100000000000001" customHeight="1">
      <c r="B68" s="5">
        <f ca="1">IFERROR(IF(LoanIsNotPaid*LoanIsGood,PaymentNumber,""), "")</f>
        <v>52</v>
      </c>
      <c r="C68" s="15">
        <f ca="1">IFERROR(IF(LoanIsNotPaid*LoanIsGood,PaymentDate,LoanStartDate), LoanStartDate)</f>
        <v>46908</v>
      </c>
      <c r="D68" s="14">
        <f ca="1">IFERROR(IF(LoanIsNotPaid*LoanIsGood,LoanValue,""), "")</f>
        <v>6407.2958846307993</v>
      </c>
      <c r="E68" s="14">
        <f ca="1">IFERROR(IF(LoanIsNotPaid*LoanIsGood,MonthlyPayment,0), 0)</f>
        <v>108.52627796048073</v>
      </c>
      <c r="F68" s="14">
        <f ca="1">IFERROR(IF(LoanIsNotPaid*LoanIsGood,Principal,0), 0)</f>
        <v>79.159505155922872</v>
      </c>
      <c r="G68" s="14">
        <f ca="1">IFERROR(IF(LoanIsNotPaid*LoanIsGood,InterestAmt,0), 0)</f>
        <v>29.366772804557851</v>
      </c>
      <c r="H68" s="14">
        <f ca="1">IFERROR(IF(LoanIsNotPaid*LoanIsGood,EndingBalance,0), 0)</f>
        <v>6328.1363794748759</v>
      </c>
    </row>
    <row r="69" spans="2:8" ht="20.100000000000001" customHeight="1">
      <c r="B69" s="5">
        <f ca="1">IFERROR(IF(LoanIsNotPaid*LoanIsGood,PaymentNumber,""), "")</f>
        <v>53</v>
      </c>
      <c r="C69" s="15">
        <f ca="1">IFERROR(IF(LoanIsNotPaid*LoanIsGood,PaymentDate,LoanStartDate), LoanStartDate)</f>
        <v>46938</v>
      </c>
      <c r="D69" s="14">
        <f ca="1">IFERROR(IF(LoanIsNotPaid*LoanIsGood,LoanValue,""), "")</f>
        <v>6328.1363794748759</v>
      </c>
      <c r="E69" s="14">
        <f ca="1">IFERROR(IF(LoanIsNotPaid*LoanIsGood,MonthlyPayment,0), 0)</f>
        <v>108.52627796048073</v>
      </c>
      <c r="F69" s="14">
        <f ca="1">IFERROR(IF(LoanIsNotPaid*LoanIsGood,Principal,0), 0)</f>
        <v>79.522319554554173</v>
      </c>
      <c r="G69" s="14">
        <f ca="1">IFERROR(IF(LoanIsNotPaid*LoanIsGood,InterestAmt,0), 0)</f>
        <v>29.003958405926536</v>
      </c>
      <c r="H69" s="14">
        <f ca="1">IFERROR(IF(LoanIsNotPaid*LoanIsGood,EndingBalance,0), 0)</f>
        <v>6248.6140599203191</v>
      </c>
    </row>
    <row r="70" spans="2:8" ht="20.100000000000001" customHeight="1">
      <c r="B70" s="5">
        <f ca="1">IFERROR(IF(LoanIsNotPaid*LoanIsGood,PaymentNumber,""), "")</f>
        <v>54</v>
      </c>
      <c r="C70" s="15">
        <f ca="1">IFERROR(IF(LoanIsNotPaid*LoanIsGood,PaymentDate,LoanStartDate), LoanStartDate)</f>
        <v>46969</v>
      </c>
      <c r="D70" s="14">
        <f ca="1">IFERROR(IF(LoanIsNotPaid*LoanIsGood,LoanValue,""), "")</f>
        <v>6248.6140599203191</v>
      </c>
      <c r="E70" s="14">
        <f ca="1">IFERROR(IF(LoanIsNotPaid*LoanIsGood,MonthlyPayment,0), 0)</f>
        <v>108.52627796048073</v>
      </c>
      <c r="F70" s="14">
        <f ca="1">IFERROR(IF(LoanIsNotPaid*LoanIsGood,Principal,0), 0)</f>
        <v>79.88679685251256</v>
      </c>
      <c r="G70" s="14">
        <f ca="1">IFERROR(IF(LoanIsNotPaid*LoanIsGood,InterestAmt,0), 0)</f>
        <v>28.639481107968166</v>
      </c>
      <c r="H70" s="14">
        <f ca="1">IFERROR(IF(LoanIsNotPaid*LoanIsGood,EndingBalance,0), 0)</f>
        <v>6168.7272630678062</v>
      </c>
    </row>
    <row r="71" spans="2:8" ht="20.100000000000001" customHeight="1">
      <c r="B71" s="5">
        <f ca="1">IFERROR(IF(LoanIsNotPaid*LoanIsGood,PaymentNumber,""), "")</f>
        <v>55</v>
      </c>
      <c r="C71" s="15">
        <f ca="1">IFERROR(IF(LoanIsNotPaid*LoanIsGood,PaymentDate,LoanStartDate), LoanStartDate)</f>
        <v>47000</v>
      </c>
      <c r="D71" s="14">
        <f ca="1">IFERROR(IF(LoanIsNotPaid*LoanIsGood,LoanValue,""), "")</f>
        <v>6168.7272630678062</v>
      </c>
      <c r="E71" s="14">
        <f ca="1">IFERROR(IF(LoanIsNotPaid*LoanIsGood,MonthlyPayment,0), 0)</f>
        <v>108.52627796048073</v>
      </c>
      <c r="F71" s="14">
        <f ca="1">IFERROR(IF(LoanIsNotPaid*LoanIsGood,Principal,0), 0)</f>
        <v>80.252944671419897</v>
      </c>
      <c r="G71" s="14">
        <f ca="1">IFERROR(IF(LoanIsNotPaid*LoanIsGood,InterestAmt,0), 0)</f>
        <v>28.273333289060815</v>
      </c>
      <c r="H71" s="14">
        <f ca="1">IFERROR(IF(LoanIsNotPaid*LoanIsGood,EndingBalance,0), 0)</f>
        <v>6088.4743183963874</v>
      </c>
    </row>
    <row r="72" spans="2:8" ht="20.100000000000001" customHeight="1">
      <c r="B72" s="5">
        <f ca="1">IFERROR(IF(LoanIsNotPaid*LoanIsGood,PaymentNumber,""), "")</f>
        <v>56</v>
      </c>
      <c r="C72" s="15">
        <f ca="1">IFERROR(IF(LoanIsNotPaid*LoanIsGood,PaymentDate,LoanStartDate), LoanStartDate)</f>
        <v>47030</v>
      </c>
      <c r="D72" s="14">
        <f ca="1">IFERROR(IF(LoanIsNotPaid*LoanIsGood,LoanValue,""), "")</f>
        <v>6088.4743183963874</v>
      </c>
      <c r="E72" s="14">
        <f ca="1">IFERROR(IF(LoanIsNotPaid*LoanIsGood,MonthlyPayment,0), 0)</f>
        <v>108.52627796048073</v>
      </c>
      <c r="F72" s="14">
        <f ca="1">IFERROR(IF(LoanIsNotPaid*LoanIsGood,Principal,0), 0)</f>
        <v>80.620770667830584</v>
      </c>
      <c r="G72" s="14">
        <f ca="1">IFERROR(IF(LoanIsNotPaid*LoanIsGood,InterestAmt,0), 0)</f>
        <v>27.905507292650142</v>
      </c>
      <c r="H72" s="14">
        <f ca="1">IFERROR(IF(LoanIsNotPaid*LoanIsGood,EndingBalance,0), 0)</f>
        <v>6007.8535477285577</v>
      </c>
    </row>
    <row r="73" spans="2:8" ht="20.100000000000001" customHeight="1">
      <c r="B73" s="5">
        <f ca="1">IFERROR(IF(LoanIsNotPaid*LoanIsGood,PaymentNumber,""), "")</f>
        <v>57</v>
      </c>
      <c r="C73" s="15">
        <f ca="1">IFERROR(IF(LoanIsNotPaid*LoanIsGood,PaymentDate,LoanStartDate), LoanStartDate)</f>
        <v>47061</v>
      </c>
      <c r="D73" s="14">
        <f ca="1">IFERROR(IF(LoanIsNotPaid*LoanIsGood,LoanValue,""), "")</f>
        <v>6007.8535477285577</v>
      </c>
      <c r="E73" s="14">
        <f ca="1">IFERROR(IF(LoanIsNotPaid*LoanIsGood,MonthlyPayment,0), 0)</f>
        <v>108.52627796048073</v>
      </c>
      <c r="F73" s="14">
        <f ca="1">IFERROR(IF(LoanIsNotPaid*LoanIsGood,Principal,0), 0)</f>
        <v>80.990282533391465</v>
      </c>
      <c r="G73" s="14">
        <f ca="1">IFERROR(IF(LoanIsNotPaid*LoanIsGood,InterestAmt,0), 0)</f>
        <v>27.535995427089251</v>
      </c>
      <c r="H73" s="14">
        <f ca="1">IFERROR(IF(LoanIsNotPaid*LoanIsGood,EndingBalance,0), 0)</f>
        <v>5926.8632651951666</v>
      </c>
    </row>
    <row r="74" spans="2:8" ht="20.100000000000001" customHeight="1">
      <c r="B74" s="5">
        <f ca="1">IFERROR(IF(LoanIsNotPaid*LoanIsGood,PaymentNumber,""), "")</f>
        <v>58</v>
      </c>
      <c r="C74" s="15">
        <f ca="1">IFERROR(IF(LoanIsNotPaid*LoanIsGood,PaymentDate,LoanStartDate), LoanStartDate)</f>
        <v>47091</v>
      </c>
      <c r="D74" s="14">
        <f ca="1">IFERROR(IF(LoanIsNotPaid*LoanIsGood,LoanValue,""), "")</f>
        <v>5926.8632651951666</v>
      </c>
      <c r="E74" s="14">
        <f ca="1">IFERROR(IF(LoanIsNotPaid*LoanIsGood,MonthlyPayment,0), 0)</f>
        <v>108.52627796048073</v>
      </c>
      <c r="F74" s="14">
        <f ca="1">IFERROR(IF(LoanIsNotPaid*LoanIsGood,Principal,0), 0)</f>
        <v>81.361487995002847</v>
      </c>
      <c r="G74" s="14">
        <f ca="1">IFERROR(IF(LoanIsNotPaid*LoanIsGood,InterestAmt,0), 0)</f>
        <v>27.164789965477876</v>
      </c>
      <c r="H74" s="14">
        <f ca="1">IFERROR(IF(LoanIsNotPaid*LoanIsGood,EndingBalance,0), 0)</f>
        <v>5845.5017772001638</v>
      </c>
    </row>
    <row r="75" spans="2:8" ht="20.100000000000001" customHeight="1">
      <c r="B75" s="5">
        <f ca="1">IFERROR(IF(LoanIsNotPaid*LoanIsGood,PaymentNumber,""), "")</f>
        <v>59</v>
      </c>
      <c r="C75" s="15">
        <f ca="1">IFERROR(IF(LoanIsNotPaid*LoanIsGood,PaymentDate,LoanStartDate), LoanStartDate)</f>
        <v>47122</v>
      </c>
      <c r="D75" s="14">
        <f ca="1">IFERROR(IF(LoanIsNotPaid*LoanIsGood,LoanValue,""), "")</f>
        <v>5845.5017772001638</v>
      </c>
      <c r="E75" s="14">
        <f ca="1">IFERROR(IF(LoanIsNotPaid*LoanIsGood,MonthlyPayment,0), 0)</f>
        <v>108.52627796048073</v>
      </c>
      <c r="F75" s="14">
        <f ca="1">IFERROR(IF(LoanIsNotPaid*LoanIsGood,Principal,0), 0)</f>
        <v>81.73439481497995</v>
      </c>
      <c r="G75" s="14">
        <f ca="1">IFERROR(IF(LoanIsNotPaid*LoanIsGood,InterestAmt,0), 0)</f>
        <v>26.79188314550078</v>
      </c>
      <c r="H75" s="14">
        <f ca="1">IFERROR(IF(LoanIsNotPaid*LoanIsGood,EndingBalance,0), 0)</f>
        <v>5763.7673823851828</v>
      </c>
    </row>
    <row r="76" spans="2:8" ht="20.100000000000001" customHeight="1">
      <c r="B76" s="5">
        <f ca="1">IFERROR(IF(LoanIsNotPaid*LoanIsGood,PaymentNumber,""), "")</f>
        <v>60</v>
      </c>
      <c r="C76" s="15">
        <f ca="1">IFERROR(IF(LoanIsNotPaid*LoanIsGood,PaymentDate,LoanStartDate), LoanStartDate)</f>
        <v>47153</v>
      </c>
      <c r="D76" s="14">
        <f ca="1">IFERROR(IF(LoanIsNotPaid*LoanIsGood,LoanValue,""), "")</f>
        <v>5763.7673823851828</v>
      </c>
      <c r="E76" s="14">
        <f ca="1">IFERROR(IF(LoanIsNotPaid*LoanIsGood,MonthlyPayment,0), 0)</f>
        <v>108.52627796048073</v>
      </c>
      <c r="F76" s="14">
        <f ca="1">IFERROR(IF(LoanIsNotPaid*LoanIsGood,Principal,0), 0)</f>
        <v>82.109010791215269</v>
      </c>
      <c r="G76" s="14">
        <f ca="1">IFERROR(IF(LoanIsNotPaid*LoanIsGood,InterestAmt,0), 0)</f>
        <v>26.417267169265454</v>
      </c>
      <c r="H76" s="14">
        <f ca="1">IFERROR(IF(LoanIsNotPaid*LoanIsGood,EndingBalance,0), 0)</f>
        <v>5681.6583715939678</v>
      </c>
    </row>
    <row r="77" spans="2:8" ht="20.100000000000001" customHeight="1">
      <c r="B77" s="5">
        <f ca="1">IFERROR(IF(LoanIsNotPaid*LoanIsGood,PaymentNumber,""), "")</f>
        <v>61</v>
      </c>
      <c r="C77" s="15">
        <f ca="1">IFERROR(IF(LoanIsNotPaid*LoanIsGood,PaymentDate,LoanStartDate), LoanStartDate)</f>
        <v>47181</v>
      </c>
      <c r="D77" s="14">
        <f ca="1">IFERROR(IF(LoanIsNotPaid*LoanIsGood,LoanValue,""), "")</f>
        <v>5681.6583715939678</v>
      </c>
      <c r="E77" s="14">
        <f ca="1">IFERROR(IF(LoanIsNotPaid*LoanIsGood,MonthlyPayment,0), 0)</f>
        <v>108.52627796048073</v>
      </c>
      <c r="F77" s="14">
        <f ca="1">IFERROR(IF(LoanIsNotPaid*LoanIsGood,Principal,0), 0)</f>
        <v>82.485343757341667</v>
      </c>
      <c r="G77" s="14">
        <f ca="1">IFERROR(IF(LoanIsNotPaid*LoanIsGood,InterestAmt,0), 0)</f>
        <v>26.040934203139052</v>
      </c>
      <c r="H77" s="14">
        <f ca="1">IFERROR(IF(LoanIsNotPaid*LoanIsGood,EndingBalance,0), 0)</f>
        <v>5599.1730278366231</v>
      </c>
    </row>
    <row r="78" spans="2:8" ht="20.100000000000001" customHeight="1">
      <c r="B78" s="5">
        <f ca="1">IFERROR(IF(LoanIsNotPaid*LoanIsGood,PaymentNumber,""), "")</f>
        <v>62</v>
      </c>
      <c r="C78" s="15">
        <f ca="1">IFERROR(IF(LoanIsNotPaid*LoanIsGood,PaymentDate,LoanStartDate), LoanStartDate)</f>
        <v>47212</v>
      </c>
      <c r="D78" s="14">
        <f ca="1">IFERROR(IF(LoanIsNotPaid*LoanIsGood,LoanValue,""), "")</f>
        <v>5599.1730278366231</v>
      </c>
      <c r="E78" s="14">
        <f ca="1">IFERROR(IF(LoanIsNotPaid*LoanIsGood,MonthlyPayment,0), 0)</f>
        <v>108.52627796048073</v>
      </c>
      <c r="F78" s="14">
        <f ca="1">IFERROR(IF(LoanIsNotPaid*LoanIsGood,Principal,0), 0)</f>
        <v>82.863401582896159</v>
      </c>
      <c r="G78" s="14">
        <f ca="1">IFERROR(IF(LoanIsNotPaid*LoanIsGood,InterestAmt,0), 0)</f>
        <v>25.662876377584567</v>
      </c>
      <c r="H78" s="14">
        <f ca="1">IFERROR(IF(LoanIsNotPaid*LoanIsGood,EndingBalance,0), 0)</f>
        <v>5516.3096262537292</v>
      </c>
    </row>
    <row r="79" spans="2:8" ht="20.100000000000001" customHeight="1">
      <c r="B79" s="5">
        <f ca="1">IFERROR(IF(LoanIsNotPaid*LoanIsGood,PaymentNumber,""), "")</f>
        <v>63</v>
      </c>
      <c r="C79" s="15">
        <f ca="1">IFERROR(IF(LoanIsNotPaid*LoanIsGood,PaymentDate,LoanStartDate), LoanStartDate)</f>
        <v>47242</v>
      </c>
      <c r="D79" s="14">
        <f ca="1">IFERROR(IF(LoanIsNotPaid*LoanIsGood,LoanValue,""), "")</f>
        <v>5516.3096262537292</v>
      </c>
      <c r="E79" s="14">
        <f ca="1">IFERROR(IF(LoanIsNotPaid*LoanIsGood,MonthlyPayment,0), 0)</f>
        <v>108.52627796048073</v>
      </c>
      <c r="F79" s="14">
        <f ca="1">IFERROR(IF(LoanIsNotPaid*LoanIsGood,Principal,0), 0)</f>
        <v>83.243192173484431</v>
      </c>
      <c r="G79" s="14">
        <f ca="1">IFERROR(IF(LoanIsNotPaid*LoanIsGood,InterestAmt,0), 0)</f>
        <v>25.283085786996288</v>
      </c>
      <c r="H79" s="14">
        <f ca="1">IFERROR(IF(LoanIsNotPaid*LoanIsGood,EndingBalance,0), 0)</f>
        <v>5433.0664340802459</v>
      </c>
    </row>
    <row r="80" spans="2:8" ht="20.100000000000001" customHeight="1">
      <c r="B80" s="5">
        <f ca="1">IFERROR(IF(LoanIsNotPaid*LoanIsGood,PaymentNumber,""), "")</f>
        <v>64</v>
      </c>
      <c r="C80" s="15">
        <f ca="1">IFERROR(IF(LoanIsNotPaid*LoanIsGood,PaymentDate,LoanStartDate), LoanStartDate)</f>
        <v>47273</v>
      </c>
      <c r="D80" s="14">
        <f ca="1">IFERROR(IF(LoanIsNotPaid*LoanIsGood,LoanValue,""), "")</f>
        <v>5433.0664340802459</v>
      </c>
      <c r="E80" s="14">
        <f ca="1">IFERROR(IF(LoanIsNotPaid*LoanIsGood,MonthlyPayment,0), 0)</f>
        <v>108.52627796048073</v>
      </c>
      <c r="F80" s="14">
        <f ca="1">IFERROR(IF(LoanIsNotPaid*LoanIsGood,Principal,0), 0)</f>
        <v>83.62472347094625</v>
      </c>
      <c r="G80" s="14">
        <f ca="1">IFERROR(IF(LoanIsNotPaid*LoanIsGood,InterestAmt,0), 0)</f>
        <v>24.90155448953449</v>
      </c>
      <c r="H80" s="14">
        <f ca="1">IFERROR(IF(LoanIsNotPaid*LoanIsGood,EndingBalance,0), 0)</f>
        <v>5349.4417106092969</v>
      </c>
    </row>
    <row r="81" spans="2:8" ht="20.100000000000001" customHeight="1">
      <c r="B81" s="5">
        <f ca="1">IFERROR(IF(LoanIsNotPaid*LoanIsGood,PaymentNumber,""), "")</f>
        <v>65</v>
      </c>
      <c r="C81" s="15">
        <f ca="1">IFERROR(IF(LoanIsNotPaid*LoanIsGood,PaymentDate,LoanStartDate), LoanStartDate)</f>
        <v>47303</v>
      </c>
      <c r="D81" s="14">
        <f ca="1">IFERROR(IF(LoanIsNotPaid*LoanIsGood,LoanValue,""), "")</f>
        <v>5349.4417106092969</v>
      </c>
      <c r="E81" s="14">
        <f ca="1">IFERROR(IF(LoanIsNotPaid*LoanIsGood,MonthlyPayment,0), 0)</f>
        <v>108.52627796048073</v>
      </c>
      <c r="F81" s="14">
        <f ca="1">IFERROR(IF(LoanIsNotPaid*LoanIsGood,Principal,0), 0)</f>
        <v>84.008003453521411</v>
      </c>
      <c r="G81" s="14">
        <f ca="1">IFERROR(IF(LoanIsNotPaid*LoanIsGood,InterestAmt,0), 0)</f>
        <v>24.518274506959319</v>
      </c>
      <c r="H81" s="14">
        <f ca="1">IFERROR(IF(LoanIsNotPaid*LoanIsGood,EndingBalance,0), 0)</f>
        <v>5265.4337071557729</v>
      </c>
    </row>
    <row r="82" spans="2:8" ht="20.100000000000001" customHeight="1">
      <c r="B82" s="5">
        <f ca="1">IFERROR(IF(LoanIsNotPaid*LoanIsGood,PaymentNumber,""), "")</f>
        <v>66</v>
      </c>
      <c r="C82" s="15">
        <f ca="1">IFERROR(IF(LoanIsNotPaid*LoanIsGood,PaymentDate,LoanStartDate), LoanStartDate)</f>
        <v>47334</v>
      </c>
      <c r="D82" s="14">
        <f ca="1">IFERROR(IF(LoanIsNotPaid*LoanIsGood,LoanValue,""), "")</f>
        <v>5265.4337071557729</v>
      </c>
      <c r="E82" s="14">
        <f ca="1">IFERROR(IF(LoanIsNotPaid*LoanIsGood,MonthlyPayment,0), 0)</f>
        <v>108.52627796048073</v>
      </c>
      <c r="F82" s="14">
        <f ca="1">IFERROR(IF(LoanIsNotPaid*LoanIsGood,Principal,0), 0)</f>
        <v>84.393040136016708</v>
      </c>
      <c r="G82" s="14">
        <f ca="1">IFERROR(IF(LoanIsNotPaid*LoanIsGood,InterestAmt,0), 0)</f>
        <v>24.133237824464011</v>
      </c>
      <c r="H82" s="14">
        <f ca="1">IFERROR(IF(LoanIsNotPaid*LoanIsGood,EndingBalance,0), 0)</f>
        <v>5181.0406670197572</v>
      </c>
    </row>
    <row r="83" spans="2:8" ht="20.100000000000001" customHeight="1">
      <c r="B83" s="5">
        <f ca="1">IFERROR(IF(LoanIsNotPaid*LoanIsGood,PaymentNumber,""), "")</f>
        <v>67</v>
      </c>
      <c r="C83" s="15">
        <f ca="1">IFERROR(IF(LoanIsNotPaid*LoanIsGood,PaymentDate,LoanStartDate), LoanStartDate)</f>
        <v>47365</v>
      </c>
      <c r="D83" s="14">
        <f ca="1">IFERROR(IF(LoanIsNotPaid*LoanIsGood,LoanValue,""), "")</f>
        <v>5181.0406670197572</v>
      </c>
      <c r="E83" s="14">
        <f ca="1">IFERROR(IF(LoanIsNotPaid*LoanIsGood,MonthlyPayment,0), 0)</f>
        <v>108.52627796048073</v>
      </c>
      <c r="F83" s="14">
        <f ca="1">IFERROR(IF(LoanIsNotPaid*LoanIsGood,Principal,0), 0)</f>
        <v>84.779841569973442</v>
      </c>
      <c r="G83" s="14">
        <f ca="1">IFERROR(IF(LoanIsNotPaid*LoanIsGood,InterestAmt,0), 0)</f>
        <v>23.74643639050727</v>
      </c>
      <c r="H83" s="14">
        <f ca="1">IFERROR(IF(LoanIsNotPaid*LoanIsGood,EndingBalance,0), 0)</f>
        <v>5096.2608254497845</v>
      </c>
    </row>
    <row r="84" spans="2:8" ht="20.100000000000001" customHeight="1">
      <c r="B84" s="5">
        <f ca="1">IFERROR(IF(LoanIsNotPaid*LoanIsGood,PaymentNumber,""), "")</f>
        <v>68</v>
      </c>
      <c r="C84" s="15">
        <f ca="1">IFERROR(IF(LoanIsNotPaid*LoanIsGood,PaymentDate,LoanStartDate), LoanStartDate)</f>
        <v>47395</v>
      </c>
      <c r="D84" s="14">
        <f ca="1">IFERROR(IF(LoanIsNotPaid*LoanIsGood,LoanValue,""), "")</f>
        <v>5096.2608254497845</v>
      </c>
      <c r="E84" s="14">
        <f ca="1">IFERROR(IF(LoanIsNotPaid*LoanIsGood,MonthlyPayment,0), 0)</f>
        <v>108.52627796048073</v>
      </c>
      <c r="F84" s="14">
        <f ca="1">IFERROR(IF(LoanIsNotPaid*LoanIsGood,Principal,0), 0)</f>
        <v>85.168415843835817</v>
      </c>
      <c r="G84" s="14">
        <f ca="1">IFERROR(IF(LoanIsNotPaid*LoanIsGood,InterestAmt,0), 0)</f>
        <v>23.357862116644892</v>
      </c>
      <c r="H84" s="14">
        <f ca="1">IFERROR(IF(LoanIsNotPaid*LoanIsGood,EndingBalance,0), 0)</f>
        <v>5011.092409605948</v>
      </c>
    </row>
    <row r="85" spans="2:8" ht="20.100000000000001" customHeight="1">
      <c r="B85" s="5">
        <f ca="1">IFERROR(IF(LoanIsNotPaid*LoanIsGood,PaymentNumber,""), "")</f>
        <v>69</v>
      </c>
      <c r="C85" s="15">
        <f ca="1">IFERROR(IF(LoanIsNotPaid*LoanIsGood,PaymentDate,LoanStartDate), LoanStartDate)</f>
        <v>47426</v>
      </c>
      <c r="D85" s="14">
        <f ca="1">IFERROR(IF(LoanIsNotPaid*LoanIsGood,LoanValue,""), "")</f>
        <v>5011.092409605948</v>
      </c>
      <c r="E85" s="14">
        <f ca="1">IFERROR(IF(LoanIsNotPaid*LoanIsGood,MonthlyPayment,0), 0)</f>
        <v>108.52627796048073</v>
      </c>
      <c r="F85" s="14">
        <f ca="1">IFERROR(IF(LoanIsNotPaid*LoanIsGood,Principal,0), 0)</f>
        <v>85.558771083120078</v>
      </c>
      <c r="G85" s="14">
        <f ca="1">IFERROR(IF(LoanIsNotPaid*LoanIsGood,InterestAmt,0), 0)</f>
        <v>22.967506877360641</v>
      </c>
      <c r="H85" s="14">
        <f ca="1">IFERROR(IF(LoanIsNotPaid*LoanIsGood,EndingBalance,0), 0)</f>
        <v>4925.5336385228238</v>
      </c>
    </row>
    <row r="86" spans="2:8" ht="20.100000000000001" customHeight="1">
      <c r="B86" s="5">
        <f ca="1">IFERROR(IF(LoanIsNotPaid*LoanIsGood,PaymentNumber,""), "")</f>
        <v>70</v>
      </c>
      <c r="C86" s="15">
        <f ca="1">IFERROR(IF(LoanIsNotPaid*LoanIsGood,PaymentDate,LoanStartDate), LoanStartDate)</f>
        <v>47456</v>
      </c>
      <c r="D86" s="14">
        <f ca="1">IFERROR(IF(LoanIsNotPaid*LoanIsGood,LoanValue,""), "")</f>
        <v>4925.5336385228238</v>
      </c>
      <c r="E86" s="14">
        <f ca="1">IFERROR(IF(LoanIsNotPaid*LoanIsGood,MonthlyPayment,0), 0)</f>
        <v>108.52627796048073</v>
      </c>
      <c r="F86" s="14">
        <f ca="1">IFERROR(IF(LoanIsNotPaid*LoanIsGood,Principal,0), 0)</f>
        <v>85.950915450584375</v>
      </c>
      <c r="G86" s="14">
        <f ca="1">IFERROR(IF(LoanIsNotPaid*LoanIsGood,InterestAmt,0), 0)</f>
        <v>22.575362509896344</v>
      </c>
      <c r="H86" s="14">
        <f ca="1">IFERROR(IF(LoanIsNotPaid*LoanIsGood,EndingBalance,0), 0)</f>
        <v>4839.5827230722389</v>
      </c>
    </row>
    <row r="87" spans="2:8" ht="20.100000000000001" customHeight="1">
      <c r="B87" s="5">
        <f ca="1">IFERROR(IF(LoanIsNotPaid*LoanIsGood,PaymentNumber,""), "")</f>
        <v>71</v>
      </c>
      <c r="C87" s="15">
        <f ca="1">IFERROR(IF(LoanIsNotPaid*LoanIsGood,PaymentDate,LoanStartDate), LoanStartDate)</f>
        <v>47487</v>
      </c>
      <c r="D87" s="14">
        <f ca="1">IFERROR(IF(LoanIsNotPaid*LoanIsGood,LoanValue,""), "")</f>
        <v>4839.5827230722389</v>
      </c>
      <c r="E87" s="14">
        <f ca="1">IFERROR(IF(LoanIsNotPaid*LoanIsGood,MonthlyPayment,0), 0)</f>
        <v>108.52627796048073</v>
      </c>
      <c r="F87" s="14">
        <f ca="1">IFERROR(IF(LoanIsNotPaid*LoanIsGood,Principal,0), 0)</f>
        <v>86.344857146399562</v>
      </c>
      <c r="G87" s="14">
        <f ca="1">IFERROR(IF(LoanIsNotPaid*LoanIsGood,InterestAmt,0), 0)</f>
        <v>22.181420814081161</v>
      </c>
      <c r="H87" s="14">
        <f ca="1">IFERROR(IF(LoanIsNotPaid*LoanIsGood,EndingBalance,0), 0)</f>
        <v>4753.2378659258429</v>
      </c>
    </row>
    <row r="88" spans="2:8" ht="20.100000000000001" customHeight="1">
      <c r="B88" s="5">
        <f ca="1">IFERROR(IF(LoanIsNotPaid*LoanIsGood,PaymentNumber,""), "")</f>
        <v>72</v>
      </c>
      <c r="C88" s="15">
        <f ca="1">IFERROR(IF(LoanIsNotPaid*LoanIsGood,PaymentDate,LoanStartDate), LoanStartDate)</f>
        <v>47518</v>
      </c>
      <c r="D88" s="14">
        <f ca="1">IFERROR(IF(LoanIsNotPaid*LoanIsGood,LoanValue,""), "")</f>
        <v>4753.2378659258429</v>
      </c>
      <c r="E88" s="14">
        <f ca="1">IFERROR(IF(LoanIsNotPaid*LoanIsGood,MonthlyPayment,0), 0)</f>
        <v>108.52627796048073</v>
      </c>
      <c r="F88" s="14">
        <f ca="1">IFERROR(IF(LoanIsNotPaid*LoanIsGood,Principal,0), 0)</f>
        <v>86.740604408320564</v>
      </c>
      <c r="G88" s="14">
        <f ca="1">IFERROR(IF(LoanIsNotPaid*LoanIsGood,InterestAmt,0), 0)</f>
        <v>21.785673552160162</v>
      </c>
      <c r="H88" s="14">
        <f ca="1">IFERROR(IF(LoanIsNotPaid*LoanIsGood,EndingBalance,0), 0)</f>
        <v>4666.4972615175229</v>
      </c>
    </row>
    <row r="89" spans="2:8" ht="20.100000000000001" customHeight="1">
      <c r="B89" s="5">
        <f ca="1">IFERROR(IF(LoanIsNotPaid*LoanIsGood,PaymentNumber,""), "")</f>
        <v>73</v>
      </c>
      <c r="C89" s="15">
        <f ca="1">IFERROR(IF(LoanIsNotPaid*LoanIsGood,PaymentDate,LoanStartDate), LoanStartDate)</f>
        <v>47546</v>
      </c>
      <c r="D89" s="14">
        <f ca="1">IFERROR(IF(LoanIsNotPaid*LoanIsGood,LoanValue,""), "")</f>
        <v>4666.4972615175229</v>
      </c>
      <c r="E89" s="14">
        <f ca="1">IFERROR(IF(LoanIsNotPaid*LoanIsGood,MonthlyPayment,0), 0)</f>
        <v>108.52627796048073</v>
      </c>
      <c r="F89" s="14">
        <f ca="1">IFERROR(IF(LoanIsNotPaid*LoanIsGood,Principal,0), 0)</f>
        <v>87.138165511858702</v>
      </c>
      <c r="G89" s="14">
        <f ca="1">IFERROR(IF(LoanIsNotPaid*LoanIsGood,InterestAmt,0), 0)</f>
        <v>21.388112448622032</v>
      </c>
      <c r="H89" s="14">
        <f ca="1">IFERROR(IF(LoanIsNotPaid*LoanIsGood,EndingBalance,0), 0)</f>
        <v>4579.3590960056645</v>
      </c>
    </row>
    <row r="90" spans="2:8" ht="20.100000000000001" customHeight="1">
      <c r="B90" s="5">
        <f ca="1">IFERROR(IF(LoanIsNotPaid*LoanIsGood,PaymentNumber,""), "")</f>
        <v>74</v>
      </c>
      <c r="C90" s="15">
        <f ca="1">IFERROR(IF(LoanIsNotPaid*LoanIsGood,PaymentDate,LoanStartDate), LoanStartDate)</f>
        <v>47577</v>
      </c>
      <c r="D90" s="14">
        <f ca="1">IFERROR(IF(LoanIsNotPaid*LoanIsGood,LoanValue,""), "")</f>
        <v>4579.3590960056645</v>
      </c>
      <c r="E90" s="14">
        <f ca="1">IFERROR(IF(LoanIsNotPaid*LoanIsGood,MonthlyPayment,0), 0)</f>
        <v>108.52627796048073</v>
      </c>
      <c r="F90" s="14">
        <f ca="1">IFERROR(IF(LoanIsNotPaid*LoanIsGood,Principal,0), 0)</f>
        <v>87.53754877045472</v>
      </c>
      <c r="G90" s="14">
        <f ca="1">IFERROR(IF(LoanIsNotPaid*LoanIsGood,InterestAmt,0), 0)</f>
        <v>20.988729190026014</v>
      </c>
      <c r="H90" s="14">
        <f ca="1">IFERROR(IF(LoanIsNotPaid*LoanIsGood,EndingBalance,0), 0)</f>
        <v>4491.8215472352076</v>
      </c>
    </row>
    <row r="91" spans="2:8" ht="20.100000000000001" customHeight="1">
      <c r="B91" s="5">
        <f ca="1">IFERROR(IF(LoanIsNotPaid*LoanIsGood,PaymentNumber,""), "")</f>
        <v>75</v>
      </c>
      <c r="C91" s="15">
        <f ca="1">IFERROR(IF(LoanIsNotPaid*LoanIsGood,PaymentDate,LoanStartDate), LoanStartDate)</f>
        <v>47607</v>
      </c>
      <c r="D91" s="14">
        <f ca="1">IFERROR(IF(LoanIsNotPaid*LoanIsGood,LoanValue,""), "")</f>
        <v>4491.8215472352076</v>
      </c>
      <c r="E91" s="14">
        <f ca="1">IFERROR(IF(LoanIsNotPaid*LoanIsGood,MonthlyPayment,0), 0)</f>
        <v>108.52627796048073</v>
      </c>
      <c r="F91" s="14">
        <f ca="1">IFERROR(IF(LoanIsNotPaid*LoanIsGood,Principal,0), 0)</f>
        <v>87.938762535652629</v>
      </c>
      <c r="G91" s="14">
        <f ca="1">IFERROR(IF(LoanIsNotPaid*LoanIsGood,InterestAmt,0), 0)</f>
        <v>20.587515424828098</v>
      </c>
      <c r="H91" s="14">
        <f ca="1">IFERROR(IF(LoanIsNotPaid*LoanIsGood,EndingBalance,0), 0)</f>
        <v>4403.8827846995555</v>
      </c>
    </row>
    <row r="92" spans="2:8" ht="20.100000000000001" customHeight="1">
      <c r="B92" s="5">
        <f ca="1">IFERROR(IF(LoanIsNotPaid*LoanIsGood,PaymentNumber,""), "")</f>
        <v>76</v>
      </c>
      <c r="C92" s="15">
        <f ca="1">IFERROR(IF(LoanIsNotPaid*LoanIsGood,PaymentDate,LoanStartDate), LoanStartDate)</f>
        <v>47638</v>
      </c>
      <c r="D92" s="14">
        <f ca="1">IFERROR(IF(LoanIsNotPaid*LoanIsGood,LoanValue,""), "")</f>
        <v>4403.8827846995555</v>
      </c>
      <c r="E92" s="14">
        <f ca="1">IFERROR(IF(LoanIsNotPaid*LoanIsGood,MonthlyPayment,0), 0)</f>
        <v>108.52627796048073</v>
      </c>
      <c r="F92" s="14">
        <f ca="1">IFERROR(IF(LoanIsNotPaid*LoanIsGood,Principal,0), 0)</f>
        <v>88.341815197274386</v>
      </c>
      <c r="G92" s="14">
        <f ca="1">IFERROR(IF(LoanIsNotPaid*LoanIsGood,InterestAmt,0), 0)</f>
        <v>20.184462763206355</v>
      </c>
      <c r="H92" s="14">
        <f ca="1">IFERROR(IF(LoanIsNotPaid*LoanIsGood,EndingBalance,0), 0)</f>
        <v>4315.5409695022809</v>
      </c>
    </row>
    <row r="93" spans="2:8" ht="20.100000000000001" customHeight="1">
      <c r="B93" s="5">
        <f ca="1">IFERROR(IF(LoanIsNotPaid*LoanIsGood,PaymentNumber,""), "")</f>
        <v>77</v>
      </c>
      <c r="C93" s="15">
        <f ca="1">IFERROR(IF(LoanIsNotPaid*LoanIsGood,PaymentDate,LoanStartDate), LoanStartDate)</f>
        <v>47668</v>
      </c>
      <c r="D93" s="14">
        <f ca="1">IFERROR(IF(LoanIsNotPaid*LoanIsGood,LoanValue,""), "")</f>
        <v>4315.5409695022809</v>
      </c>
      <c r="E93" s="14">
        <f ca="1">IFERROR(IF(LoanIsNotPaid*LoanIsGood,MonthlyPayment,0), 0)</f>
        <v>108.52627796048073</v>
      </c>
      <c r="F93" s="14">
        <f ca="1">IFERROR(IF(LoanIsNotPaid*LoanIsGood,Principal,0), 0)</f>
        <v>88.746715183595214</v>
      </c>
      <c r="G93" s="14">
        <f ca="1">IFERROR(IF(LoanIsNotPaid*LoanIsGood,InterestAmt,0), 0)</f>
        <v>19.779562776885513</v>
      </c>
      <c r="H93" s="14">
        <f ca="1">IFERROR(IF(LoanIsNotPaid*LoanIsGood,EndingBalance,0), 0)</f>
        <v>4226.7942543186837</v>
      </c>
    </row>
    <row r="94" spans="2:8" ht="20.100000000000001" customHeight="1">
      <c r="B94" s="5">
        <f ca="1">IFERROR(IF(LoanIsNotPaid*LoanIsGood,PaymentNumber,""), "")</f>
        <v>78</v>
      </c>
      <c r="C94" s="15">
        <f ca="1">IFERROR(IF(LoanIsNotPaid*LoanIsGood,PaymentDate,LoanStartDate), LoanStartDate)</f>
        <v>47699</v>
      </c>
      <c r="D94" s="14">
        <f ca="1">IFERROR(IF(LoanIsNotPaid*LoanIsGood,LoanValue,""), "")</f>
        <v>4226.7942543186837</v>
      </c>
      <c r="E94" s="14">
        <f ca="1">IFERROR(IF(LoanIsNotPaid*LoanIsGood,MonthlyPayment,0), 0)</f>
        <v>108.52627796048073</v>
      </c>
      <c r="F94" s="14">
        <f ca="1">IFERROR(IF(LoanIsNotPaid*LoanIsGood,Principal,0), 0)</f>
        <v>89.153470961520028</v>
      </c>
      <c r="G94" s="14">
        <f ca="1">IFERROR(IF(LoanIsNotPaid*LoanIsGood,InterestAmt,0), 0)</f>
        <v>19.372806998960701</v>
      </c>
      <c r="H94" s="14">
        <f ca="1">IFERROR(IF(LoanIsNotPaid*LoanIsGood,EndingBalance,0), 0)</f>
        <v>4137.6407833571648</v>
      </c>
    </row>
    <row r="95" spans="2:8" ht="20.100000000000001" customHeight="1">
      <c r="B95" s="5">
        <f ca="1">IFERROR(IF(LoanIsNotPaid*LoanIsGood,PaymentNumber,""), "")</f>
        <v>79</v>
      </c>
      <c r="C95" s="15">
        <f ca="1">IFERROR(IF(LoanIsNotPaid*LoanIsGood,PaymentDate,LoanStartDate), LoanStartDate)</f>
        <v>47730</v>
      </c>
      <c r="D95" s="14">
        <f ca="1">IFERROR(IF(LoanIsNotPaid*LoanIsGood,LoanValue,""), "")</f>
        <v>4137.6407833571648</v>
      </c>
      <c r="E95" s="14">
        <f ca="1">IFERROR(IF(LoanIsNotPaid*LoanIsGood,MonthlyPayment,0), 0)</f>
        <v>108.52627796048073</v>
      </c>
      <c r="F95" s="14">
        <f ca="1">IFERROR(IF(LoanIsNotPaid*LoanIsGood,Principal,0), 0)</f>
        <v>89.562091036760322</v>
      </c>
      <c r="G95" s="14">
        <f ca="1">IFERROR(IF(LoanIsNotPaid*LoanIsGood,InterestAmt,0), 0)</f>
        <v>18.964186923720401</v>
      </c>
      <c r="H95" s="14">
        <f ca="1">IFERROR(IF(LoanIsNotPaid*LoanIsGood,EndingBalance,0), 0)</f>
        <v>4048.0786923204068</v>
      </c>
    </row>
    <row r="96" spans="2:8" ht="20.100000000000001" customHeight="1">
      <c r="B96" s="5">
        <f ca="1">IFERROR(IF(LoanIsNotPaid*LoanIsGood,PaymentNumber,""), "")</f>
        <v>80</v>
      </c>
      <c r="C96" s="15">
        <f ca="1">IFERROR(IF(LoanIsNotPaid*LoanIsGood,PaymentDate,LoanStartDate), LoanStartDate)</f>
        <v>47760</v>
      </c>
      <c r="D96" s="14">
        <f ca="1">IFERROR(IF(LoanIsNotPaid*LoanIsGood,LoanValue,""), "")</f>
        <v>4048.0786923204068</v>
      </c>
      <c r="E96" s="14">
        <f ca="1">IFERROR(IF(LoanIsNotPaid*LoanIsGood,MonthlyPayment,0), 0)</f>
        <v>108.52627796048073</v>
      </c>
      <c r="F96" s="14">
        <f ca="1">IFERROR(IF(LoanIsNotPaid*LoanIsGood,Principal,0), 0)</f>
        <v>89.972583954012137</v>
      </c>
      <c r="G96" s="14">
        <f ca="1">IFERROR(IF(LoanIsNotPaid*LoanIsGood,InterestAmt,0), 0)</f>
        <v>18.553694006468582</v>
      </c>
      <c r="H96" s="14">
        <f ca="1">IFERROR(IF(LoanIsNotPaid*LoanIsGood,EndingBalance,0), 0)</f>
        <v>3958.1061083663935</v>
      </c>
    </row>
    <row r="97" spans="2:8" ht="20.100000000000001" customHeight="1">
      <c r="B97" s="5">
        <f ca="1">IFERROR(IF(LoanIsNotPaid*LoanIsGood,PaymentNumber,""), "")</f>
        <v>81</v>
      </c>
      <c r="C97" s="15">
        <f ca="1">IFERROR(IF(LoanIsNotPaid*LoanIsGood,PaymentDate,LoanStartDate), LoanStartDate)</f>
        <v>47791</v>
      </c>
      <c r="D97" s="14">
        <f ca="1">IFERROR(IF(LoanIsNotPaid*LoanIsGood,LoanValue,""), "")</f>
        <v>3958.1061083663935</v>
      </c>
      <c r="E97" s="14">
        <f ca="1">IFERROR(IF(LoanIsNotPaid*LoanIsGood,MonthlyPayment,0), 0)</f>
        <v>108.52627796048073</v>
      </c>
      <c r="F97" s="14">
        <f ca="1">IFERROR(IF(LoanIsNotPaid*LoanIsGood,Principal,0), 0)</f>
        <v>90.384958297134702</v>
      </c>
      <c r="G97" s="14">
        <f ca="1">IFERROR(IF(LoanIsNotPaid*LoanIsGood,InterestAmt,0), 0)</f>
        <v>18.141319663346028</v>
      </c>
      <c r="H97" s="14">
        <f ca="1">IFERROR(IF(LoanIsNotPaid*LoanIsGood,EndingBalance,0), 0)</f>
        <v>3867.7211500692556</v>
      </c>
    </row>
    <row r="98" spans="2:8" ht="20.100000000000001" customHeight="1">
      <c r="B98" s="5">
        <f ca="1">IFERROR(IF(LoanIsNotPaid*LoanIsGood,PaymentNumber,""), "")</f>
        <v>82</v>
      </c>
      <c r="C98" s="15">
        <f ca="1">IFERROR(IF(LoanIsNotPaid*LoanIsGood,PaymentDate,LoanStartDate), LoanStartDate)</f>
        <v>47821</v>
      </c>
      <c r="D98" s="14">
        <f ca="1">IFERROR(IF(LoanIsNotPaid*LoanIsGood,LoanValue,""), "")</f>
        <v>3867.7211500692556</v>
      </c>
      <c r="E98" s="14">
        <f ca="1">IFERROR(IF(LoanIsNotPaid*LoanIsGood,MonthlyPayment,0), 0)</f>
        <v>108.52627796048073</v>
      </c>
      <c r="F98" s="14">
        <f ca="1">IFERROR(IF(LoanIsNotPaid*LoanIsGood,Principal,0), 0)</f>
        <v>90.799222689329909</v>
      </c>
      <c r="G98" s="14">
        <f ca="1">IFERROR(IF(LoanIsNotPaid*LoanIsGood,InterestAmt,0), 0)</f>
        <v>17.727055271150828</v>
      </c>
      <c r="H98" s="14">
        <f ca="1">IFERROR(IF(LoanIsNotPaid*LoanIsGood,EndingBalance,0), 0)</f>
        <v>3776.9219273799263</v>
      </c>
    </row>
    <row r="99" spans="2:8" ht="20.100000000000001" customHeight="1">
      <c r="B99" s="5">
        <f ca="1">IFERROR(IF(LoanIsNotPaid*LoanIsGood,PaymentNumber,""), "")</f>
        <v>83</v>
      </c>
      <c r="C99" s="15">
        <f ca="1">IFERROR(IF(LoanIsNotPaid*LoanIsGood,PaymentDate,LoanStartDate), LoanStartDate)</f>
        <v>47852</v>
      </c>
      <c r="D99" s="14">
        <f ca="1">IFERROR(IF(LoanIsNotPaid*LoanIsGood,LoanValue,""), "")</f>
        <v>3776.9219273799263</v>
      </c>
      <c r="E99" s="14">
        <f ca="1">IFERROR(IF(LoanIsNotPaid*LoanIsGood,MonthlyPayment,0), 0)</f>
        <v>108.52627796048073</v>
      </c>
      <c r="F99" s="14">
        <f ca="1">IFERROR(IF(LoanIsNotPaid*LoanIsGood,Principal,0), 0)</f>
        <v>91.215385793322653</v>
      </c>
      <c r="G99" s="14">
        <f ca="1">IFERROR(IF(LoanIsNotPaid*LoanIsGood,InterestAmt,0), 0)</f>
        <v>17.310892167158062</v>
      </c>
      <c r="H99" s="14">
        <f ca="1">IFERROR(IF(LoanIsNotPaid*LoanIsGood,EndingBalance,0), 0)</f>
        <v>3685.7065415866073</v>
      </c>
    </row>
    <row r="100" spans="2:8" ht="20.100000000000001" customHeight="1">
      <c r="B100" s="5">
        <f ca="1">IFERROR(IF(LoanIsNotPaid*LoanIsGood,PaymentNumber,""), "")</f>
        <v>84</v>
      </c>
      <c r="C100" s="15">
        <f ca="1">IFERROR(IF(LoanIsNotPaid*LoanIsGood,PaymentDate,LoanStartDate), LoanStartDate)</f>
        <v>47883</v>
      </c>
      <c r="D100" s="14">
        <f ca="1">IFERROR(IF(LoanIsNotPaid*LoanIsGood,LoanValue,""), "")</f>
        <v>3685.7065415866073</v>
      </c>
      <c r="E100" s="14">
        <f ca="1">IFERROR(IF(LoanIsNotPaid*LoanIsGood,MonthlyPayment,0), 0)</f>
        <v>108.52627796048073</v>
      </c>
      <c r="F100" s="14">
        <f ca="1">IFERROR(IF(LoanIsNotPaid*LoanIsGood,Principal,0), 0)</f>
        <v>91.633456311542048</v>
      </c>
      <c r="G100" s="14">
        <f ca="1">IFERROR(IF(LoanIsNotPaid*LoanIsGood,InterestAmt,0), 0)</f>
        <v>16.892821648938668</v>
      </c>
      <c r="H100" s="14">
        <f ca="1">IFERROR(IF(LoanIsNotPaid*LoanIsGood,EndingBalance,0), 0)</f>
        <v>3594.0730852750621</v>
      </c>
    </row>
    <row r="101" spans="2:8" ht="20.100000000000001" customHeight="1">
      <c r="B101" s="5">
        <f ca="1">IFERROR(IF(LoanIsNotPaid*LoanIsGood,PaymentNumber,""), "")</f>
        <v>85</v>
      </c>
      <c r="C101" s="15">
        <f ca="1">IFERROR(IF(LoanIsNotPaid*LoanIsGood,PaymentDate,LoanStartDate), LoanStartDate)</f>
        <v>47911</v>
      </c>
      <c r="D101" s="14">
        <f ca="1">IFERROR(IF(LoanIsNotPaid*LoanIsGood,LoanValue,""), "")</f>
        <v>3594.0730852750621</v>
      </c>
      <c r="E101" s="14">
        <f ca="1">IFERROR(IF(LoanIsNotPaid*LoanIsGood,MonthlyPayment,0), 0)</f>
        <v>108.52627796048073</v>
      </c>
      <c r="F101" s="14">
        <f ca="1">IFERROR(IF(LoanIsNotPaid*LoanIsGood,Principal,0), 0)</f>
        <v>92.053442986303295</v>
      </c>
      <c r="G101" s="14">
        <f ca="1">IFERROR(IF(LoanIsNotPaid*LoanIsGood,InterestAmt,0), 0)</f>
        <v>16.472834974177438</v>
      </c>
      <c r="H101" s="14">
        <f ca="1">IFERROR(IF(LoanIsNotPaid*LoanIsGood,EndingBalance,0), 0)</f>
        <v>3502.0196422887584</v>
      </c>
    </row>
    <row r="102" spans="2:8" ht="20.100000000000001" customHeight="1">
      <c r="B102" s="5">
        <f ca="1">IFERROR(IF(LoanIsNotPaid*LoanIsGood,PaymentNumber,""), "")</f>
        <v>86</v>
      </c>
      <c r="C102" s="15">
        <f ca="1">IFERROR(IF(LoanIsNotPaid*LoanIsGood,PaymentDate,LoanStartDate), LoanStartDate)</f>
        <v>47942</v>
      </c>
      <c r="D102" s="14">
        <f ca="1">IFERROR(IF(LoanIsNotPaid*LoanIsGood,LoanValue,""), "")</f>
        <v>3502.0196422887584</v>
      </c>
      <c r="E102" s="14">
        <f ca="1">IFERROR(IF(LoanIsNotPaid*LoanIsGood,MonthlyPayment,0), 0)</f>
        <v>108.52627796048073</v>
      </c>
      <c r="F102" s="14">
        <f ca="1">IFERROR(IF(LoanIsNotPaid*LoanIsGood,Principal,0), 0)</f>
        <v>92.47535459999051</v>
      </c>
      <c r="G102" s="14">
        <f ca="1">IFERROR(IF(LoanIsNotPaid*LoanIsGood,InterestAmt,0), 0)</f>
        <v>16.050923360490213</v>
      </c>
      <c r="H102" s="14">
        <f ca="1">IFERROR(IF(LoanIsNotPaid*LoanIsGood,EndingBalance,0), 0)</f>
        <v>3409.5442876887664</v>
      </c>
    </row>
    <row r="103" spans="2:8" ht="20.100000000000001" customHeight="1">
      <c r="B103" s="5">
        <f ca="1">IFERROR(IF(LoanIsNotPaid*LoanIsGood,PaymentNumber,""), "")</f>
        <v>87</v>
      </c>
      <c r="C103" s="15">
        <f ca="1">IFERROR(IF(LoanIsNotPaid*LoanIsGood,PaymentDate,LoanStartDate), LoanStartDate)</f>
        <v>47972</v>
      </c>
      <c r="D103" s="14">
        <f ca="1">IFERROR(IF(LoanIsNotPaid*LoanIsGood,LoanValue,""), "")</f>
        <v>3409.5442876887664</v>
      </c>
      <c r="E103" s="14">
        <f ca="1">IFERROR(IF(LoanIsNotPaid*LoanIsGood,MonthlyPayment,0), 0)</f>
        <v>108.52627796048073</v>
      </c>
      <c r="F103" s="14">
        <f ca="1">IFERROR(IF(LoanIsNotPaid*LoanIsGood,Principal,0), 0)</f>
        <v>92.899199975240464</v>
      </c>
      <c r="G103" s="14">
        <f ca="1">IFERROR(IF(LoanIsNotPaid*LoanIsGood,InterestAmt,0), 0)</f>
        <v>15.627077985240252</v>
      </c>
      <c r="H103" s="14">
        <f ca="1">IFERROR(IF(LoanIsNotPaid*LoanIsGood,EndingBalance,0), 0)</f>
        <v>3316.6450877135267</v>
      </c>
    </row>
    <row r="104" spans="2:8" ht="20.100000000000001" customHeight="1">
      <c r="B104" s="5">
        <f ca="1">IFERROR(IF(LoanIsNotPaid*LoanIsGood,PaymentNumber,""), "")</f>
        <v>88</v>
      </c>
      <c r="C104" s="15">
        <f ca="1">IFERROR(IF(LoanIsNotPaid*LoanIsGood,PaymentDate,LoanStartDate), LoanStartDate)</f>
        <v>48003</v>
      </c>
      <c r="D104" s="14">
        <f ca="1">IFERROR(IF(LoanIsNotPaid*LoanIsGood,LoanValue,""), "")</f>
        <v>3316.6450877135267</v>
      </c>
      <c r="E104" s="14">
        <f ca="1">IFERROR(IF(LoanIsNotPaid*LoanIsGood,MonthlyPayment,0), 0)</f>
        <v>108.52627796048073</v>
      </c>
      <c r="F104" s="14">
        <f ca="1">IFERROR(IF(LoanIsNotPaid*LoanIsGood,Principal,0), 0)</f>
        <v>93.324987975126987</v>
      </c>
      <c r="G104" s="14">
        <f ca="1">IFERROR(IF(LoanIsNotPaid*LoanIsGood,InterestAmt,0), 0)</f>
        <v>15.201289985353732</v>
      </c>
      <c r="H104" s="14">
        <f ca="1">IFERROR(IF(LoanIsNotPaid*LoanIsGood,EndingBalance,0), 0)</f>
        <v>3223.3200997383992</v>
      </c>
    </row>
    <row r="105" spans="2:8" ht="20.100000000000001" customHeight="1">
      <c r="B105" s="5">
        <f ca="1">IFERROR(IF(LoanIsNotPaid*LoanIsGood,PaymentNumber,""), "")</f>
        <v>89</v>
      </c>
      <c r="C105" s="15">
        <f ca="1">IFERROR(IF(LoanIsNotPaid*LoanIsGood,PaymentDate,LoanStartDate), LoanStartDate)</f>
        <v>48033</v>
      </c>
      <c r="D105" s="14">
        <f ca="1">IFERROR(IF(LoanIsNotPaid*LoanIsGood,LoanValue,""), "")</f>
        <v>3223.3200997383992</v>
      </c>
      <c r="E105" s="14">
        <f ca="1">IFERROR(IF(LoanIsNotPaid*LoanIsGood,MonthlyPayment,0), 0)</f>
        <v>108.52627796048073</v>
      </c>
      <c r="F105" s="14">
        <f ca="1">IFERROR(IF(LoanIsNotPaid*LoanIsGood,Principal,0), 0)</f>
        <v>93.752727503346321</v>
      </c>
      <c r="G105" s="14">
        <f ca="1">IFERROR(IF(LoanIsNotPaid*LoanIsGood,InterestAmt,0), 0)</f>
        <v>14.7735504571344</v>
      </c>
      <c r="H105" s="14">
        <f ca="1">IFERROR(IF(LoanIsNotPaid*LoanIsGood,EndingBalance,0), 0)</f>
        <v>3129.5673722350548</v>
      </c>
    </row>
    <row r="106" spans="2:8" ht="20.100000000000001" customHeight="1">
      <c r="B106" s="5">
        <f ca="1">IFERROR(IF(LoanIsNotPaid*LoanIsGood,PaymentNumber,""), "")</f>
        <v>90</v>
      </c>
      <c r="C106" s="15">
        <f ca="1">IFERROR(IF(LoanIsNotPaid*LoanIsGood,PaymentDate,LoanStartDate), LoanStartDate)</f>
        <v>48064</v>
      </c>
      <c r="D106" s="14">
        <f ca="1">IFERROR(IF(LoanIsNotPaid*LoanIsGood,LoanValue,""), "")</f>
        <v>3129.5673722350548</v>
      </c>
      <c r="E106" s="14">
        <f ca="1">IFERROR(IF(LoanIsNotPaid*LoanIsGood,MonthlyPayment,0), 0)</f>
        <v>108.52627796048073</v>
      </c>
      <c r="F106" s="14">
        <f ca="1">IFERROR(IF(LoanIsNotPaid*LoanIsGood,Principal,0), 0)</f>
        <v>94.182427504403321</v>
      </c>
      <c r="G106" s="14">
        <f ca="1">IFERROR(IF(LoanIsNotPaid*LoanIsGood,InterestAmt,0), 0)</f>
        <v>14.343850456077401</v>
      </c>
      <c r="H106" s="14">
        <f ca="1">IFERROR(IF(LoanIsNotPaid*LoanIsGood,EndingBalance,0), 0)</f>
        <v>3035.3849447306511</v>
      </c>
    </row>
    <row r="107" spans="2:8" ht="20.100000000000001" customHeight="1">
      <c r="B107" s="5">
        <f ca="1">IFERROR(IF(LoanIsNotPaid*LoanIsGood,PaymentNumber,""), "")</f>
        <v>91</v>
      </c>
      <c r="C107" s="15">
        <f ca="1">IFERROR(IF(LoanIsNotPaid*LoanIsGood,PaymentDate,LoanStartDate), LoanStartDate)</f>
        <v>48095</v>
      </c>
      <c r="D107" s="14">
        <f ca="1">IFERROR(IF(LoanIsNotPaid*LoanIsGood,LoanValue,""), "")</f>
        <v>3035.3849447306511</v>
      </c>
      <c r="E107" s="14">
        <f ca="1">IFERROR(IF(LoanIsNotPaid*LoanIsGood,MonthlyPayment,0), 0)</f>
        <v>108.52627796048073</v>
      </c>
      <c r="F107" s="14">
        <f ca="1">IFERROR(IF(LoanIsNotPaid*LoanIsGood,Principal,0), 0)</f>
        <v>94.614096963798517</v>
      </c>
      <c r="G107" s="14">
        <f ca="1">IFERROR(IF(LoanIsNotPaid*LoanIsGood,InterestAmt,0), 0)</f>
        <v>13.912180996682217</v>
      </c>
      <c r="H107" s="14">
        <f ca="1">IFERROR(IF(LoanIsNotPaid*LoanIsGood,EndingBalance,0), 0)</f>
        <v>2940.770847766853</v>
      </c>
    </row>
    <row r="108" spans="2:8" ht="20.100000000000001" customHeight="1">
      <c r="B108" s="5">
        <f ca="1">IFERROR(IF(LoanIsNotPaid*LoanIsGood,PaymentNumber,""), "")</f>
        <v>92</v>
      </c>
      <c r="C108" s="15">
        <f ca="1">IFERROR(IF(LoanIsNotPaid*LoanIsGood,PaymentDate,LoanStartDate), LoanStartDate)</f>
        <v>48125</v>
      </c>
      <c r="D108" s="14">
        <f ca="1">IFERROR(IF(LoanIsNotPaid*LoanIsGood,LoanValue,""), "")</f>
        <v>2940.770847766853</v>
      </c>
      <c r="E108" s="14">
        <f ca="1">IFERROR(IF(LoanIsNotPaid*LoanIsGood,MonthlyPayment,0), 0)</f>
        <v>108.52627796048073</v>
      </c>
      <c r="F108" s="14">
        <f ca="1">IFERROR(IF(LoanIsNotPaid*LoanIsGood,Principal,0), 0)</f>
        <v>95.047744908215918</v>
      </c>
      <c r="G108" s="14">
        <f ca="1">IFERROR(IF(LoanIsNotPaid*LoanIsGood,InterestAmt,0), 0)</f>
        <v>13.478533052264805</v>
      </c>
      <c r="H108" s="14">
        <f ca="1">IFERROR(IF(LoanIsNotPaid*LoanIsGood,EndingBalance,0), 0)</f>
        <v>2845.7231028586375</v>
      </c>
    </row>
    <row r="109" spans="2:8" ht="20.100000000000001" customHeight="1">
      <c r="B109" s="5">
        <f ca="1">IFERROR(IF(LoanIsNotPaid*LoanIsGood,PaymentNumber,""), "")</f>
        <v>93</v>
      </c>
      <c r="C109" s="15">
        <f ca="1">IFERROR(IF(LoanIsNotPaid*LoanIsGood,PaymentDate,LoanStartDate), LoanStartDate)</f>
        <v>48156</v>
      </c>
      <c r="D109" s="14">
        <f ca="1">IFERROR(IF(LoanIsNotPaid*LoanIsGood,LoanValue,""), "")</f>
        <v>2845.7231028586375</v>
      </c>
      <c r="E109" s="14">
        <f ca="1">IFERROR(IF(LoanIsNotPaid*LoanIsGood,MonthlyPayment,0), 0)</f>
        <v>108.52627796048073</v>
      </c>
      <c r="F109" s="14">
        <f ca="1">IFERROR(IF(LoanIsNotPaid*LoanIsGood,Principal,0), 0)</f>
        <v>95.483380405711912</v>
      </c>
      <c r="G109" s="14">
        <f ca="1">IFERROR(IF(LoanIsNotPaid*LoanIsGood,InterestAmt,0), 0)</f>
        <v>13.042897554768816</v>
      </c>
      <c r="H109" s="14">
        <f ca="1">IFERROR(IF(LoanIsNotPaid*LoanIsGood,EndingBalance,0), 0)</f>
        <v>2750.2397224529232</v>
      </c>
    </row>
    <row r="110" spans="2:8" ht="20.100000000000001" customHeight="1">
      <c r="B110" s="5">
        <f ca="1">IFERROR(IF(LoanIsNotPaid*LoanIsGood,PaymentNumber,""), "")</f>
        <v>94</v>
      </c>
      <c r="C110" s="15">
        <f ca="1">IFERROR(IF(LoanIsNotPaid*LoanIsGood,PaymentDate,LoanStartDate), LoanStartDate)</f>
        <v>48186</v>
      </c>
      <c r="D110" s="14">
        <f ca="1">IFERROR(IF(LoanIsNotPaid*LoanIsGood,LoanValue,""), "")</f>
        <v>2750.2397224529232</v>
      </c>
      <c r="E110" s="14">
        <f ca="1">IFERROR(IF(LoanIsNotPaid*LoanIsGood,MonthlyPayment,0), 0)</f>
        <v>108.52627796048073</v>
      </c>
      <c r="F110" s="14">
        <f ca="1">IFERROR(IF(LoanIsNotPaid*LoanIsGood,Principal,0), 0)</f>
        <v>95.921012565904761</v>
      </c>
      <c r="G110" s="14">
        <f ca="1">IFERROR(IF(LoanIsNotPaid*LoanIsGood,InterestAmt,0), 0)</f>
        <v>12.605265394575971</v>
      </c>
      <c r="H110" s="14">
        <f ca="1">IFERROR(IF(LoanIsNotPaid*LoanIsGood,EndingBalance,0), 0)</f>
        <v>2654.3187098870203</v>
      </c>
    </row>
    <row r="111" spans="2:8" ht="20.100000000000001" customHeight="1">
      <c r="B111" s="5">
        <f ca="1">IFERROR(IF(LoanIsNotPaid*LoanIsGood,PaymentNumber,""), "")</f>
        <v>95</v>
      </c>
      <c r="C111" s="15">
        <f ca="1">IFERROR(IF(LoanIsNotPaid*LoanIsGood,PaymentDate,LoanStartDate), LoanStartDate)</f>
        <v>48217</v>
      </c>
      <c r="D111" s="14">
        <f ca="1">IFERROR(IF(LoanIsNotPaid*LoanIsGood,LoanValue,""), "")</f>
        <v>2654.3187098870203</v>
      </c>
      <c r="E111" s="14">
        <f ca="1">IFERROR(IF(LoanIsNotPaid*LoanIsGood,MonthlyPayment,0), 0)</f>
        <v>108.52627796048073</v>
      </c>
      <c r="F111" s="14">
        <f ca="1">IFERROR(IF(LoanIsNotPaid*LoanIsGood,Principal,0), 0)</f>
        <v>96.360650540165153</v>
      </c>
      <c r="G111" s="14">
        <f ca="1">IFERROR(IF(LoanIsNotPaid*LoanIsGood,InterestAmt,0), 0)</f>
        <v>12.165627420315575</v>
      </c>
      <c r="H111" s="14">
        <f ca="1">IFERROR(IF(LoanIsNotPaid*LoanIsGood,EndingBalance,0), 0)</f>
        <v>2557.9580593468545</v>
      </c>
    </row>
    <row r="112" spans="2:8" ht="20.100000000000001" customHeight="1">
      <c r="B112" s="5">
        <f ca="1">IFERROR(IF(LoanIsNotPaid*LoanIsGood,PaymentNumber,""), "")</f>
        <v>96</v>
      </c>
      <c r="C112" s="15">
        <f ca="1">IFERROR(IF(LoanIsNotPaid*LoanIsGood,PaymentDate,LoanStartDate), LoanStartDate)</f>
        <v>48248</v>
      </c>
      <c r="D112" s="14">
        <f ca="1">IFERROR(IF(LoanIsNotPaid*LoanIsGood,LoanValue,""), "")</f>
        <v>2557.9580593468545</v>
      </c>
      <c r="E112" s="14">
        <f ca="1">IFERROR(IF(LoanIsNotPaid*LoanIsGood,MonthlyPayment,0), 0)</f>
        <v>108.52627796048073</v>
      </c>
      <c r="F112" s="14">
        <f ca="1">IFERROR(IF(LoanIsNotPaid*LoanIsGood,Principal,0), 0)</f>
        <v>96.802303521807588</v>
      </c>
      <c r="G112" s="14">
        <f ca="1">IFERROR(IF(LoanIsNotPaid*LoanIsGood,InterestAmt,0), 0)</f>
        <v>11.723974438673149</v>
      </c>
      <c r="H112" s="14">
        <f ca="1">IFERROR(IF(LoanIsNotPaid*LoanIsGood,EndingBalance,0), 0)</f>
        <v>2461.1557558250443</v>
      </c>
    </row>
    <row r="113" spans="2:8" ht="20.100000000000001" customHeight="1">
      <c r="B113" s="5">
        <f ca="1">IFERROR(IF(LoanIsNotPaid*LoanIsGood,PaymentNumber,""), "")</f>
        <v>97</v>
      </c>
      <c r="C113" s="15">
        <f ca="1">IFERROR(IF(LoanIsNotPaid*LoanIsGood,PaymentDate,LoanStartDate), LoanStartDate)</f>
        <v>48277</v>
      </c>
      <c r="D113" s="14">
        <f ca="1">IFERROR(IF(LoanIsNotPaid*LoanIsGood,LoanValue,""), "")</f>
        <v>2461.1557558250443</v>
      </c>
      <c r="E113" s="14">
        <f ca="1">IFERROR(IF(LoanIsNotPaid*LoanIsGood,MonthlyPayment,0), 0)</f>
        <v>108.52627796048073</v>
      </c>
      <c r="F113" s="14">
        <f ca="1">IFERROR(IF(LoanIsNotPaid*LoanIsGood,Principal,0), 0)</f>
        <v>97.245980746282527</v>
      </c>
      <c r="G113" s="14">
        <f ca="1">IFERROR(IF(LoanIsNotPaid*LoanIsGood,InterestAmt,0), 0)</f>
        <v>11.280297214198198</v>
      </c>
      <c r="H113" s="14">
        <f ca="1">IFERROR(IF(LoanIsNotPaid*LoanIsGood,EndingBalance,0), 0)</f>
        <v>2363.9097750787605</v>
      </c>
    </row>
    <row r="114" spans="2:8" ht="20.100000000000001" customHeight="1">
      <c r="B114" s="5">
        <f ca="1">IFERROR(IF(LoanIsNotPaid*LoanIsGood,PaymentNumber,""), "")</f>
        <v>98</v>
      </c>
      <c r="C114" s="15">
        <f ca="1">IFERROR(IF(LoanIsNotPaid*LoanIsGood,PaymentDate,LoanStartDate), LoanStartDate)</f>
        <v>48308</v>
      </c>
      <c r="D114" s="14">
        <f ca="1">IFERROR(IF(LoanIsNotPaid*LoanIsGood,LoanValue,""), "")</f>
        <v>2363.9097750787605</v>
      </c>
      <c r="E114" s="14">
        <f ca="1">IFERROR(IF(LoanIsNotPaid*LoanIsGood,MonthlyPayment,0), 0)</f>
        <v>108.52627796048073</v>
      </c>
      <c r="F114" s="14">
        <f ca="1">IFERROR(IF(LoanIsNotPaid*LoanIsGood,Principal,0), 0)</f>
        <v>97.691691491369653</v>
      </c>
      <c r="G114" s="14">
        <f ca="1">IFERROR(IF(LoanIsNotPaid*LoanIsGood,InterestAmt,0), 0)</f>
        <v>10.834586469111072</v>
      </c>
      <c r="H114" s="14">
        <f ca="1">IFERROR(IF(LoanIsNotPaid*LoanIsGood,EndingBalance,0), 0)</f>
        <v>2266.2180835873896</v>
      </c>
    </row>
    <row r="115" spans="2:8" ht="20.100000000000001" customHeight="1">
      <c r="B115" s="5">
        <f ca="1">IFERROR(IF(LoanIsNotPaid*LoanIsGood,PaymentNumber,""), "")</f>
        <v>99</v>
      </c>
      <c r="C115" s="15">
        <f ca="1">IFERROR(IF(LoanIsNotPaid*LoanIsGood,PaymentDate,LoanStartDate), LoanStartDate)</f>
        <v>48338</v>
      </c>
      <c r="D115" s="14">
        <f ca="1">IFERROR(IF(LoanIsNotPaid*LoanIsGood,LoanValue,""), "")</f>
        <v>2266.2180835873896</v>
      </c>
      <c r="E115" s="14">
        <f ca="1">IFERROR(IF(LoanIsNotPaid*LoanIsGood,MonthlyPayment,0), 0)</f>
        <v>108.52627796048073</v>
      </c>
      <c r="F115" s="14">
        <f ca="1">IFERROR(IF(LoanIsNotPaid*LoanIsGood,Principal,0), 0)</f>
        <v>98.139445077371761</v>
      </c>
      <c r="G115" s="14">
        <f ca="1">IFERROR(IF(LoanIsNotPaid*LoanIsGood,InterestAmt,0), 0)</f>
        <v>10.386832883108958</v>
      </c>
      <c r="H115" s="14">
        <f ca="1">IFERROR(IF(LoanIsNotPaid*LoanIsGood,EndingBalance,0), 0)</f>
        <v>2168.07863851002</v>
      </c>
    </row>
    <row r="116" spans="2:8" ht="20.100000000000001" customHeight="1">
      <c r="B116" s="5">
        <f ca="1">IFERROR(IF(LoanIsNotPaid*LoanIsGood,PaymentNumber,""), "")</f>
        <v>100</v>
      </c>
      <c r="C116" s="15">
        <f ca="1">IFERROR(IF(LoanIsNotPaid*LoanIsGood,PaymentDate,LoanStartDate), LoanStartDate)</f>
        <v>48369</v>
      </c>
      <c r="D116" s="14">
        <f ca="1">IFERROR(IF(LoanIsNotPaid*LoanIsGood,LoanValue,""), "")</f>
        <v>2168.07863851002</v>
      </c>
      <c r="E116" s="14">
        <f ca="1">IFERROR(IF(LoanIsNotPaid*LoanIsGood,MonthlyPayment,0), 0)</f>
        <v>108.52627796048073</v>
      </c>
      <c r="F116" s="14">
        <f ca="1">IFERROR(IF(LoanIsNotPaid*LoanIsGood,Principal,0), 0)</f>
        <v>98.58925086730973</v>
      </c>
      <c r="G116" s="14">
        <f ca="1">IFERROR(IF(LoanIsNotPaid*LoanIsGood,InterestAmt,0), 0)</f>
        <v>9.9370270931710039</v>
      </c>
      <c r="H116" s="14">
        <f ca="1">IFERROR(IF(LoanIsNotPaid*LoanIsGood,EndingBalance,0), 0)</f>
        <v>2069.4893876427104</v>
      </c>
    </row>
    <row r="117" spans="2:8" ht="20.100000000000001" customHeight="1">
      <c r="B117" s="5">
        <f ca="1">IFERROR(IF(LoanIsNotPaid*LoanIsGood,PaymentNumber,""), "")</f>
        <v>101</v>
      </c>
      <c r="C117" s="15">
        <f ca="1">IFERROR(IF(LoanIsNotPaid*LoanIsGood,PaymentDate,LoanStartDate), LoanStartDate)</f>
        <v>48399</v>
      </c>
      <c r="D117" s="14">
        <f ca="1">IFERROR(IF(LoanIsNotPaid*LoanIsGood,LoanValue,""), "")</f>
        <v>2069.4893876427104</v>
      </c>
      <c r="E117" s="14">
        <f ca="1">IFERROR(IF(LoanIsNotPaid*LoanIsGood,MonthlyPayment,0), 0)</f>
        <v>108.52627796048073</v>
      </c>
      <c r="F117" s="14">
        <f ca="1">IFERROR(IF(LoanIsNotPaid*LoanIsGood,Principal,0), 0)</f>
        <v>99.041118267118222</v>
      </c>
      <c r="G117" s="14">
        <f ca="1">IFERROR(IF(LoanIsNotPaid*LoanIsGood,InterestAmt,0), 0)</f>
        <v>9.4851596933625029</v>
      </c>
      <c r="H117" s="14">
        <f ca="1">IFERROR(IF(LoanIsNotPaid*LoanIsGood,EndingBalance,0), 0)</f>
        <v>1970.4482693755872</v>
      </c>
    </row>
    <row r="118" spans="2:8" ht="20.100000000000001" customHeight="1">
      <c r="B118" s="5">
        <f ca="1">IFERROR(IF(LoanIsNotPaid*LoanIsGood,PaymentNumber,""), "")</f>
        <v>102</v>
      </c>
      <c r="C118" s="15">
        <f ca="1">IFERROR(IF(LoanIsNotPaid*LoanIsGood,PaymentDate,LoanStartDate), LoanStartDate)</f>
        <v>48430</v>
      </c>
      <c r="D118" s="14">
        <f ca="1">IFERROR(IF(LoanIsNotPaid*LoanIsGood,LoanValue,""), "")</f>
        <v>1970.4482693755872</v>
      </c>
      <c r="E118" s="14">
        <f ca="1">IFERROR(IF(LoanIsNotPaid*LoanIsGood,MonthlyPayment,0), 0)</f>
        <v>108.52627796048073</v>
      </c>
      <c r="F118" s="14">
        <f ca="1">IFERROR(IF(LoanIsNotPaid*LoanIsGood,Principal,0), 0)</f>
        <v>99.495056725842531</v>
      </c>
      <c r="G118" s="14">
        <f ca="1">IFERROR(IF(LoanIsNotPaid*LoanIsGood,InterestAmt,0), 0)</f>
        <v>9.0312212346382097</v>
      </c>
      <c r="H118" s="14">
        <f ca="1">IFERROR(IF(LoanIsNotPaid*LoanIsGood,EndingBalance,0), 0)</f>
        <v>1870.9532126497452</v>
      </c>
    </row>
    <row r="119" spans="2:8" ht="20.100000000000001" customHeight="1">
      <c r="B119" s="5">
        <f ca="1">IFERROR(IF(LoanIsNotPaid*LoanIsGood,PaymentNumber,""), "")</f>
        <v>103</v>
      </c>
      <c r="C119" s="15">
        <f ca="1">IFERROR(IF(LoanIsNotPaid*LoanIsGood,PaymentDate,LoanStartDate), LoanStartDate)</f>
        <v>48461</v>
      </c>
      <c r="D119" s="14">
        <f ca="1">IFERROR(IF(LoanIsNotPaid*LoanIsGood,LoanValue,""), "")</f>
        <v>1870.9532126497452</v>
      </c>
      <c r="E119" s="14">
        <f ca="1">IFERROR(IF(LoanIsNotPaid*LoanIsGood,MonthlyPayment,0), 0)</f>
        <v>108.52627796048073</v>
      </c>
      <c r="F119" s="14">
        <f ca="1">IFERROR(IF(LoanIsNotPaid*LoanIsGood,Principal,0), 0)</f>
        <v>99.951075735835957</v>
      </c>
      <c r="G119" s="14">
        <f ca="1">IFERROR(IF(LoanIsNotPaid*LoanIsGood,InterestAmt,0), 0)</f>
        <v>8.5752022246447659</v>
      </c>
      <c r="H119" s="14">
        <f ca="1">IFERROR(IF(LoanIsNotPaid*LoanIsGood,EndingBalance,0), 0)</f>
        <v>1771.0021369139104</v>
      </c>
    </row>
    <row r="120" spans="2:8" ht="20.100000000000001" customHeight="1">
      <c r="B120" s="5">
        <f ca="1">IFERROR(IF(LoanIsNotPaid*LoanIsGood,PaymentNumber,""), "")</f>
        <v>104</v>
      </c>
      <c r="C120" s="15">
        <f ca="1">IFERROR(IF(LoanIsNotPaid*LoanIsGood,PaymentDate,LoanStartDate), LoanStartDate)</f>
        <v>48491</v>
      </c>
      <c r="D120" s="14">
        <f ca="1">IFERROR(IF(LoanIsNotPaid*LoanIsGood,LoanValue,""), "")</f>
        <v>1771.0021369139104</v>
      </c>
      <c r="E120" s="14">
        <f ca="1">IFERROR(IF(LoanIsNotPaid*LoanIsGood,MonthlyPayment,0), 0)</f>
        <v>108.52627796048073</v>
      </c>
      <c r="F120" s="14">
        <f ca="1">IFERROR(IF(LoanIsNotPaid*LoanIsGood,Principal,0), 0)</f>
        <v>100.40918483295853</v>
      </c>
      <c r="G120" s="14">
        <f ca="1">IFERROR(IF(LoanIsNotPaid*LoanIsGood,InterestAmt,0), 0)</f>
        <v>8.1170931275221836</v>
      </c>
      <c r="H120" s="14">
        <f ca="1">IFERROR(IF(LoanIsNotPaid*LoanIsGood,EndingBalance,0), 0)</f>
        <v>1670.5929520809568</v>
      </c>
    </row>
    <row r="121" spans="2:8" ht="20.100000000000001" customHeight="1">
      <c r="B121" s="5">
        <f ca="1">IFERROR(IF(LoanIsNotPaid*LoanIsGood,PaymentNumber,""), "")</f>
        <v>105</v>
      </c>
      <c r="C121" s="15">
        <f ca="1">IFERROR(IF(LoanIsNotPaid*LoanIsGood,PaymentDate,LoanStartDate), LoanStartDate)</f>
        <v>48522</v>
      </c>
      <c r="D121" s="14">
        <f ca="1">IFERROR(IF(LoanIsNotPaid*LoanIsGood,LoanValue,""), "")</f>
        <v>1670.5929520809568</v>
      </c>
      <c r="E121" s="14">
        <f ca="1">IFERROR(IF(LoanIsNotPaid*LoanIsGood,MonthlyPayment,0), 0)</f>
        <v>108.52627796048073</v>
      </c>
      <c r="F121" s="14">
        <f ca="1">IFERROR(IF(LoanIsNotPaid*LoanIsGood,Principal,0), 0)</f>
        <v>100.86939359677626</v>
      </c>
      <c r="G121" s="14">
        <f ca="1">IFERROR(IF(LoanIsNotPaid*LoanIsGood,InterestAmt,0), 0)</f>
        <v>7.6568843637044584</v>
      </c>
      <c r="H121" s="14">
        <f ca="1">IFERROR(IF(LoanIsNotPaid*LoanIsGood,EndingBalance,0), 0)</f>
        <v>1569.7235584841746</v>
      </c>
    </row>
    <row r="122" spans="2:8" ht="20.100000000000001" customHeight="1">
      <c r="B122" s="5">
        <f ca="1">IFERROR(IF(LoanIsNotPaid*LoanIsGood,PaymentNumber,""), "")</f>
        <v>106</v>
      </c>
      <c r="C122" s="15">
        <f ca="1">IFERROR(IF(LoanIsNotPaid*LoanIsGood,PaymentDate,LoanStartDate), LoanStartDate)</f>
        <v>48552</v>
      </c>
      <c r="D122" s="14">
        <f ca="1">IFERROR(IF(LoanIsNotPaid*LoanIsGood,LoanValue,""), "")</f>
        <v>1569.7235584841746</v>
      </c>
      <c r="E122" s="14">
        <f ca="1">IFERROR(IF(LoanIsNotPaid*LoanIsGood,MonthlyPayment,0), 0)</f>
        <v>108.52627796048073</v>
      </c>
      <c r="F122" s="14">
        <f ca="1">IFERROR(IF(LoanIsNotPaid*LoanIsGood,Principal,0), 0)</f>
        <v>101.33171165076151</v>
      </c>
      <c r="G122" s="14">
        <f ca="1">IFERROR(IF(LoanIsNotPaid*LoanIsGood,InterestAmt,0), 0)</f>
        <v>7.1945663097192325</v>
      </c>
      <c r="H122" s="14">
        <f ca="1">IFERROR(IF(LoanIsNotPaid*LoanIsGood,EndingBalance,0), 0)</f>
        <v>1468.3918468334177</v>
      </c>
    </row>
    <row r="123" spans="2:8" ht="20.100000000000001" customHeight="1">
      <c r="B123" s="5">
        <f ca="1">IFERROR(IF(LoanIsNotPaid*LoanIsGood,PaymentNumber,""), "")</f>
        <v>107</v>
      </c>
      <c r="C123" s="15">
        <f ca="1">IFERROR(IF(LoanIsNotPaid*LoanIsGood,PaymentDate,LoanStartDate), LoanStartDate)</f>
        <v>48583</v>
      </c>
      <c r="D123" s="14">
        <f ca="1">IFERROR(IF(LoanIsNotPaid*LoanIsGood,LoanValue,""), "")</f>
        <v>1468.3918468334177</v>
      </c>
      <c r="E123" s="14">
        <f ca="1">IFERROR(IF(LoanIsNotPaid*LoanIsGood,MonthlyPayment,0), 0)</f>
        <v>108.52627796048073</v>
      </c>
      <c r="F123" s="14">
        <f ca="1">IFERROR(IF(LoanIsNotPaid*LoanIsGood,Principal,0), 0)</f>
        <v>101.79614866249415</v>
      </c>
      <c r="G123" s="14">
        <f ca="1">IFERROR(IF(LoanIsNotPaid*LoanIsGood,InterestAmt,0), 0)</f>
        <v>6.7301292979865748</v>
      </c>
      <c r="H123" s="14">
        <f ca="1">IFERROR(IF(LoanIsNotPaid*LoanIsGood,EndingBalance,0), 0)</f>
        <v>1366.5956981709169</v>
      </c>
    </row>
    <row r="124" spans="2:8" ht="20.100000000000001" customHeight="1">
      <c r="B124" s="5">
        <f ca="1">IFERROR(IF(LoanIsNotPaid*LoanIsGood,PaymentNumber,""), "")</f>
        <v>108</v>
      </c>
      <c r="C124" s="15">
        <f ca="1">IFERROR(IF(LoanIsNotPaid*LoanIsGood,PaymentDate,LoanStartDate), LoanStartDate)</f>
        <v>48614</v>
      </c>
      <c r="D124" s="14">
        <f ca="1">IFERROR(IF(LoanIsNotPaid*LoanIsGood,LoanValue,""), "")</f>
        <v>1366.5956981709169</v>
      </c>
      <c r="E124" s="14">
        <f ca="1">IFERROR(IF(LoanIsNotPaid*LoanIsGood,MonthlyPayment,0), 0)</f>
        <v>108.52627796048073</v>
      </c>
      <c r="F124" s="14">
        <f ca="1">IFERROR(IF(LoanIsNotPaid*LoanIsGood,Principal,0), 0)</f>
        <v>102.26271434386391</v>
      </c>
      <c r="G124" s="14">
        <f ca="1">IFERROR(IF(LoanIsNotPaid*LoanIsGood,InterestAmt,0), 0)</f>
        <v>6.2635636166168105</v>
      </c>
      <c r="H124" s="14">
        <f ca="1">IFERROR(IF(LoanIsNotPaid*LoanIsGood,EndingBalance,0), 0)</f>
        <v>1264.3329838270583</v>
      </c>
    </row>
    <row r="125" spans="2:8" ht="20.100000000000001" customHeight="1">
      <c r="B125" s="5">
        <f ca="1">IFERROR(IF(LoanIsNotPaid*LoanIsGood,PaymentNumber,""), "")</f>
        <v>109</v>
      </c>
      <c r="C125" s="15">
        <f ca="1">IFERROR(IF(LoanIsNotPaid*LoanIsGood,PaymentDate,LoanStartDate), LoanStartDate)</f>
        <v>48642</v>
      </c>
      <c r="D125" s="14">
        <f ca="1">IFERROR(IF(LoanIsNotPaid*LoanIsGood,LoanValue,""), "")</f>
        <v>1264.3329838270583</v>
      </c>
      <c r="E125" s="14">
        <f ca="1">IFERROR(IF(LoanIsNotPaid*LoanIsGood,MonthlyPayment,0), 0)</f>
        <v>108.52627796048073</v>
      </c>
      <c r="F125" s="14">
        <f ca="1">IFERROR(IF(LoanIsNotPaid*LoanIsGood,Principal,0), 0)</f>
        <v>102.73141845127329</v>
      </c>
      <c r="G125" s="14">
        <f ca="1">IFERROR(IF(LoanIsNotPaid*LoanIsGood,InterestAmt,0), 0)</f>
        <v>5.7948595092074351</v>
      </c>
      <c r="H125" s="14">
        <f ca="1">IFERROR(IF(LoanIsNotPaid*LoanIsGood,EndingBalance,0), 0)</f>
        <v>1161.6015653757859</v>
      </c>
    </row>
    <row r="126" spans="2:8" ht="20.100000000000001" customHeight="1">
      <c r="B126" s="5">
        <f ca="1">IFERROR(IF(LoanIsNotPaid*LoanIsGood,PaymentNumber,""), "")</f>
        <v>110</v>
      </c>
      <c r="C126" s="15">
        <f ca="1">IFERROR(IF(LoanIsNotPaid*LoanIsGood,PaymentDate,LoanStartDate), LoanStartDate)</f>
        <v>48673</v>
      </c>
      <c r="D126" s="14">
        <f ca="1">IFERROR(IF(LoanIsNotPaid*LoanIsGood,LoanValue,""), "")</f>
        <v>1161.6015653757859</v>
      </c>
      <c r="E126" s="14">
        <f ca="1">IFERROR(IF(LoanIsNotPaid*LoanIsGood,MonthlyPayment,0), 0)</f>
        <v>108.52627796048073</v>
      </c>
      <c r="F126" s="14">
        <f ca="1">IFERROR(IF(LoanIsNotPaid*LoanIsGood,Principal,0), 0)</f>
        <v>103.20227078584162</v>
      </c>
      <c r="G126" s="14">
        <f ca="1">IFERROR(IF(LoanIsNotPaid*LoanIsGood,InterestAmt,0), 0)</f>
        <v>5.3240071746390987</v>
      </c>
      <c r="H126" s="14">
        <f ca="1">IFERROR(IF(LoanIsNotPaid*LoanIsGood,EndingBalance,0), 0)</f>
        <v>1058.3992945899427</v>
      </c>
    </row>
    <row r="127" spans="2:8" ht="20.100000000000001" customHeight="1">
      <c r="B127" s="5">
        <f ca="1">IFERROR(IF(LoanIsNotPaid*LoanIsGood,PaymentNumber,""), "")</f>
        <v>111</v>
      </c>
      <c r="C127" s="15">
        <f ca="1">IFERROR(IF(LoanIsNotPaid*LoanIsGood,PaymentDate,LoanStartDate), LoanStartDate)</f>
        <v>48703</v>
      </c>
      <c r="D127" s="14">
        <f ca="1">IFERROR(IF(LoanIsNotPaid*LoanIsGood,LoanValue,""), "")</f>
        <v>1058.3992945899427</v>
      </c>
      <c r="E127" s="14">
        <f ca="1">IFERROR(IF(LoanIsNotPaid*LoanIsGood,MonthlyPayment,0), 0)</f>
        <v>108.52627796048073</v>
      </c>
      <c r="F127" s="14">
        <f ca="1">IFERROR(IF(LoanIsNotPaid*LoanIsGood,Principal,0), 0)</f>
        <v>103.67528119361006</v>
      </c>
      <c r="G127" s="14">
        <f ca="1">IFERROR(IF(LoanIsNotPaid*LoanIsGood,InterestAmt,0), 0)</f>
        <v>4.850996766870658</v>
      </c>
      <c r="H127" s="14">
        <f ca="1">IFERROR(IF(LoanIsNotPaid*LoanIsGood,EndingBalance,0), 0)</f>
        <v>954.72401339633325</v>
      </c>
    </row>
    <row r="128" spans="2:8" ht="20.100000000000001" customHeight="1">
      <c r="B128" s="5">
        <f ca="1">IFERROR(IF(LoanIsNotPaid*LoanIsGood,PaymentNumber,""), "")</f>
        <v>112</v>
      </c>
      <c r="C128" s="15">
        <f ca="1">IFERROR(IF(LoanIsNotPaid*LoanIsGood,PaymentDate,LoanStartDate), LoanStartDate)</f>
        <v>48734</v>
      </c>
      <c r="D128" s="14">
        <f ca="1">IFERROR(IF(LoanIsNotPaid*LoanIsGood,LoanValue,""), "")</f>
        <v>954.72401339633325</v>
      </c>
      <c r="E128" s="14">
        <f ca="1">IFERROR(IF(LoanIsNotPaid*LoanIsGood,MonthlyPayment,0), 0)</f>
        <v>108.52627796048073</v>
      </c>
      <c r="F128" s="14">
        <f ca="1">IFERROR(IF(LoanIsNotPaid*LoanIsGood,Principal,0), 0)</f>
        <v>104.15045956574744</v>
      </c>
      <c r="G128" s="14">
        <f ca="1">IFERROR(IF(LoanIsNotPaid*LoanIsGood,InterestAmt,0), 0)</f>
        <v>4.3758183947332787</v>
      </c>
      <c r="H128" s="14">
        <f ca="1">IFERROR(IF(LoanIsNotPaid*LoanIsGood,EndingBalance,0), 0)</f>
        <v>850.57355383058166</v>
      </c>
    </row>
    <row r="129" spans="2:8" ht="20.100000000000001" customHeight="1">
      <c r="B129" s="5">
        <f ca="1">IFERROR(IF(LoanIsNotPaid*LoanIsGood,PaymentNumber,""), "")</f>
        <v>113</v>
      </c>
      <c r="C129" s="15">
        <f ca="1">IFERROR(IF(LoanIsNotPaid*LoanIsGood,PaymentDate,LoanStartDate), LoanStartDate)</f>
        <v>48764</v>
      </c>
      <c r="D129" s="14">
        <f ca="1">IFERROR(IF(LoanIsNotPaid*LoanIsGood,LoanValue,""), "")</f>
        <v>850.57355383058166</v>
      </c>
      <c r="E129" s="14">
        <f ca="1">IFERROR(IF(LoanIsNotPaid*LoanIsGood,MonthlyPayment,0), 0)</f>
        <v>108.52627796048073</v>
      </c>
      <c r="F129" s="14">
        <f ca="1">IFERROR(IF(LoanIsNotPaid*LoanIsGood,Principal,0), 0)</f>
        <v>104.62781583875713</v>
      </c>
      <c r="G129" s="14">
        <f ca="1">IFERROR(IF(LoanIsNotPaid*LoanIsGood,InterestAmt,0), 0)</f>
        <v>3.8984621217236026</v>
      </c>
      <c r="H129" s="14">
        <f ca="1">IFERROR(IF(LoanIsNotPaid*LoanIsGood,EndingBalance,0), 0)</f>
        <v>745.94573799182399</v>
      </c>
    </row>
    <row r="130" spans="2:8" ht="20.100000000000001" customHeight="1">
      <c r="B130" s="5">
        <f ca="1">IFERROR(IF(LoanIsNotPaid*LoanIsGood,PaymentNumber,""), "")</f>
        <v>114</v>
      </c>
      <c r="C130" s="15">
        <f ca="1">IFERROR(IF(LoanIsNotPaid*LoanIsGood,PaymentDate,LoanStartDate), LoanStartDate)</f>
        <v>48795</v>
      </c>
      <c r="D130" s="14">
        <f ca="1">IFERROR(IF(LoanIsNotPaid*LoanIsGood,LoanValue,""), "")</f>
        <v>745.94573799182399</v>
      </c>
      <c r="E130" s="14">
        <f ca="1">IFERROR(IF(LoanIsNotPaid*LoanIsGood,MonthlyPayment,0), 0)</f>
        <v>108.52627796048073</v>
      </c>
      <c r="F130" s="14">
        <f ca="1">IFERROR(IF(LoanIsNotPaid*LoanIsGood,Principal,0), 0)</f>
        <v>105.10735999468474</v>
      </c>
      <c r="G130" s="14">
        <f ca="1">IFERROR(IF(LoanIsNotPaid*LoanIsGood,InterestAmt,0), 0)</f>
        <v>3.4189179657959654</v>
      </c>
      <c r="H130" s="14">
        <f ca="1">IFERROR(IF(LoanIsNotPaid*LoanIsGood,EndingBalance,0), 0)</f>
        <v>640.83837799713729</v>
      </c>
    </row>
    <row r="131" spans="2:8" ht="20.100000000000001" customHeight="1">
      <c r="B131" s="5">
        <f ca="1">IFERROR(IF(LoanIsNotPaid*LoanIsGood,PaymentNumber,""), "")</f>
        <v>115</v>
      </c>
      <c r="C131" s="15">
        <f ca="1">IFERROR(IF(LoanIsNotPaid*LoanIsGood,PaymentDate,LoanStartDate), LoanStartDate)</f>
        <v>48826</v>
      </c>
      <c r="D131" s="14">
        <f ca="1">IFERROR(IF(LoanIsNotPaid*LoanIsGood,LoanValue,""), "")</f>
        <v>640.83837799713729</v>
      </c>
      <c r="E131" s="14">
        <f ca="1">IFERROR(IF(LoanIsNotPaid*LoanIsGood,MonthlyPayment,0), 0)</f>
        <v>108.52627796048073</v>
      </c>
      <c r="F131" s="14">
        <f ca="1">IFERROR(IF(LoanIsNotPaid*LoanIsGood,Principal,0), 0)</f>
        <v>105.58910206132707</v>
      </c>
      <c r="G131" s="14">
        <f ca="1">IFERROR(IF(LoanIsNotPaid*LoanIsGood,InterestAmt,0), 0)</f>
        <v>2.9371758991536607</v>
      </c>
      <c r="H131" s="14">
        <f ca="1">IFERROR(IF(LoanIsNotPaid*LoanIsGood,EndingBalance,0), 0)</f>
        <v>535.24927593581015</v>
      </c>
    </row>
    <row r="132" spans="2:8" ht="20.100000000000001" customHeight="1">
      <c r="B132" s="5">
        <f ca="1">IFERROR(IF(LoanIsNotPaid*LoanIsGood,PaymentNumber,""), "")</f>
        <v>116</v>
      </c>
      <c r="C132" s="15">
        <f ca="1">IFERROR(IF(LoanIsNotPaid*LoanIsGood,PaymentDate,LoanStartDate), LoanStartDate)</f>
        <v>48856</v>
      </c>
      <c r="D132" s="14">
        <f ca="1">IFERROR(IF(LoanIsNotPaid*LoanIsGood,LoanValue,""), "")</f>
        <v>535.24927593581015</v>
      </c>
      <c r="E132" s="14">
        <f ca="1">IFERROR(IF(LoanIsNotPaid*LoanIsGood,MonthlyPayment,0), 0)</f>
        <v>108.52627796048073</v>
      </c>
      <c r="F132" s="14">
        <f ca="1">IFERROR(IF(LoanIsNotPaid*LoanIsGood,Principal,0), 0)</f>
        <v>106.07305211244147</v>
      </c>
      <c r="G132" s="14">
        <f ca="1">IFERROR(IF(LoanIsNotPaid*LoanIsGood,InterestAmt,0), 0)</f>
        <v>2.4532258480392444</v>
      </c>
      <c r="H132" s="14">
        <f ca="1">IFERROR(IF(LoanIsNotPaid*LoanIsGood,EndingBalance,0), 0)</f>
        <v>429.1762238233714</v>
      </c>
    </row>
    <row r="133" spans="2:8" ht="20.100000000000001" customHeight="1">
      <c r="B133" s="5">
        <f ca="1">IFERROR(IF(LoanIsNotPaid*LoanIsGood,PaymentNumber,""), "")</f>
        <v>117</v>
      </c>
      <c r="C133" s="15">
        <f ca="1">IFERROR(IF(LoanIsNotPaid*LoanIsGood,PaymentDate,LoanStartDate), LoanStartDate)</f>
        <v>48887</v>
      </c>
      <c r="D133" s="14">
        <f ca="1">IFERROR(IF(LoanIsNotPaid*LoanIsGood,LoanValue,""), "")</f>
        <v>429.1762238233714</v>
      </c>
      <c r="E133" s="14">
        <f ca="1">IFERROR(IF(LoanIsNotPaid*LoanIsGood,MonthlyPayment,0), 0)</f>
        <v>108.52627796048073</v>
      </c>
      <c r="F133" s="14">
        <f ca="1">IFERROR(IF(LoanIsNotPaid*LoanIsGood,Principal,0), 0)</f>
        <v>106.55922026795685</v>
      </c>
      <c r="G133" s="14">
        <f ca="1">IFERROR(IF(LoanIsNotPaid*LoanIsGood,InterestAmt,0), 0)</f>
        <v>1.9670576925238876</v>
      </c>
      <c r="H133" s="14">
        <f ca="1">IFERROR(IF(LoanIsNotPaid*LoanIsGood,EndingBalance,0), 0)</f>
        <v>322.61700355541325</v>
      </c>
    </row>
    <row r="134" spans="2:8" ht="20.100000000000001" customHeight="1">
      <c r="B134" s="5">
        <f ca="1">IFERROR(IF(LoanIsNotPaid*LoanIsGood,PaymentNumber,""), "")</f>
        <v>118</v>
      </c>
      <c r="C134" s="15">
        <f ca="1">IFERROR(IF(LoanIsNotPaid*LoanIsGood,PaymentDate,LoanStartDate), LoanStartDate)</f>
        <v>48917</v>
      </c>
      <c r="D134" s="14">
        <f ca="1">IFERROR(IF(LoanIsNotPaid*LoanIsGood,LoanValue,""), "")</f>
        <v>322.61700355541325</v>
      </c>
      <c r="E134" s="14">
        <f ca="1">IFERROR(IF(LoanIsNotPaid*LoanIsGood,MonthlyPayment,0), 0)</f>
        <v>108.52627796048073</v>
      </c>
      <c r="F134" s="14">
        <f ca="1">IFERROR(IF(LoanIsNotPaid*LoanIsGood,Principal,0), 0)</f>
        <v>107.04761669418498</v>
      </c>
      <c r="G134" s="14">
        <f ca="1">IFERROR(IF(LoanIsNotPaid*LoanIsGood,InterestAmt,0), 0)</f>
        <v>1.4786612662957521</v>
      </c>
      <c r="H134" s="14">
        <f ca="1">IFERROR(IF(LoanIsNotPaid*LoanIsGood,EndingBalance,0), 0)</f>
        <v>215.56938686122521</v>
      </c>
    </row>
    <row r="135" spans="2:8" ht="20.100000000000001" customHeight="1">
      <c r="B135" s="5">
        <f ca="1">IFERROR(IF(LoanIsNotPaid*LoanIsGood,PaymentNumber,""), "")</f>
        <v>119</v>
      </c>
      <c r="C135" s="15">
        <f ca="1">IFERROR(IF(LoanIsNotPaid*LoanIsGood,PaymentDate,LoanStartDate), LoanStartDate)</f>
        <v>48948</v>
      </c>
      <c r="D135" s="14">
        <f ca="1">IFERROR(IF(LoanIsNotPaid*LoanIsGood,LoanValue,""), "")</f>
        <v>215.56938686122521</v>
      </c>
      <c r="E135" s="14">
        <f ca="1">IFERROR(IF(LoanIsNotPaid*LoanIsGood,MonthlyPayment,0), 0)</f>
        <v>108.52627796048073</v>
      </c>
      <c r="F135" s="14">
        <f ca="1">IFERROR(IF(LoanIsNotPaid*LoanIsGood,Principal,0), 0)</f>
        <v>107.53825160403331</v>
      </c>
      <c r="G135" s="14">
        <f ca="1">IFERROR(IF(LoanIsNotPaid*LoanIsGood,InterestAmt,0), 0)</f>
        <v>0.98802635644740411</v>
      </c>
      <c r="H135" s="14">
        <f ca="1">IFERROR(IF(LoanIsNotPaid*LoanIsGood,EndingBalance,0), 0)</f>
        <v>108.03113525719527</v>
      </c>
    </row>
    <row r="136" spans="2:8" ht="20.100000000000001" customHeight="1">
      <c r="B136" s="5">
        <f ca="1">IFERROR(IF(LoanIsNotPaid*LoanIsGood,PaymentNumber,""), "")</f>
        <v>120</v>
      </c>
      <c r="C136" s="15">
        <f ca="1">IFERROR(IF(LoanIsNotPaid*LoanIsGood,PaymentDate,LoanStartDate), LoanStartDate)</f>
        <v>48979</v>
      </c>
      <c r="D136" s="14">
        <f ca="1">IFERROR(IF(LoanIsNotPaid*LoanIsGood,LoanValue,""), "")</f>
        <v>108.03113525719527</v>
      </c>
      <c r="E136" s="14">
        <f ca="1">IFERROR(IF(LoanIsNotPaid*LoanIsGood,MonthlyPayment,0), 0)</f>
        <v>108.52627796048073</v>
      </c>
      <c r="F136" s="14">
        <f ca="1">IFERROR(IF(LoanIsNotPaid*LoanIsGood,Principal,0), 0)</f>
        <v>108.03113525721848</v>
      </c>
      <c r="G136" s="14">
        <f ca="1">IFERROR(IF(LoanIsNotPaid*LoanIsGood,InterestAmt,0), 0)</f>
        <v>0.49514270326225146</v>
      </c>
      <c r="H136" s="14">
        <f ca="1">IFERROR(IF(LoanIsNotPaid*LoanIsGood,EndingBalance,0), 0)</f>
        <v>-2.5465851649641991E-11</v>
      </c>
    </row>
    <row r="137" spans="2:8" ht="20.100000000000001" customHeight="1">
      <c r="B137" s="5" t="str">
        <f ca="1">IFERROR(IF(LoanIsNotPaid*LoanIsGood,PaymentNumber,""), "")</f>
        <v/>
      </c>
      <c r="C137" s="15">
        <f ca="1">IFERROR(IF(LoanIsNotPaid*LoanIsGood,PaymentDate,LoanStartDate), LoanStartDate)</f>
        <v>45326</v>
      </c>
      <c r="D137" s="14" t="str">
        <f ca="1">IFERROR(IF(LoanIsNotPaid*LoanIsGood,LoanValue,""), "")</f>
        <v/>
      </c>
      <c r="E137" s="14">
        <f ca="1">IFERROR(IF(LoanIsNotPaid*LoanIsGood,MonthlyPayment,0), 0)</f>
        <v>0</v>
      </c>
      <c r="F137" s="14">
        <f ca="1">IFERROR(IF(LoanIsNotPaid*LoanIsGood,Principal,0), 0)</f>
        <v>0</v>
      </c>
      <c r="G137" s="14">
        <f ca="1">IFERROR(IF(LoanIsNotPaid*LoanIsGood,InterestAmt,0), 0)</f>
        <v>0</v>
      </c>
      <c r="H137" s="14">
        <f ca="1">IFERROR(IF(LoanIsNotPaid*LoanIsGood,EndingBalance,0), 0)</f>
        <v>0</v>
      </c>
    </row>
    <row r="138" spans="2:8" ht="20.100000000000001" customHeight="1">
      <c r="B138" s="5" t="str">
        <f ca="1">IFERROR(IF(LoanIsNotPaid*LoanIsGood,PaymentNumber,""), "")</f>
        <v/>
      </c>
      <c r="C138" s="15">
        <f ca="1">IFERROR(IF(LoanIsNotPaid*LoanIsGood,PaymentDate,LoanStartDate), LoanStartDate)</f>
        <v>45326</v>
      </c>
      <c r="D138" s="14" t="str">
        <f ca="1">IFERROR(IF(LoanIsNotPaid*LoanIsGood,LoanValue,""), "")</f>
        <v/>
      </c>
      <c r="E138" s="14">
        <f ca="1">IFERROR(IF(LoanIsNotPaid*LoanIsGood,MonthlyPayment,0), 0)</f>
        <v>0</v>
      </c>
      <c r="F138" s="14">
        <f ca="1">IFERROR(IF(LoanIsNotPaid*LoanIsGood,Principal,0), 0)</f>
        <v>0</v>
      </c>
      <c r="G138" s="14">
        <f ca="1">IFERROR(IF(LoanIsNotPaid*LoanIsGood,InterestAmt,0), 0)</f>
        <v>0</v>
      </c>
      <c r="H138" s="14">
        <f ca="1">IFERROR(IF(LoanIsNotPaid*LoanIsGood,EndingBalance,0), 0)</f>
        <v>0</v>
      </c>
    </row>
    <row r="139" spans="2:8" ht="20.100000000000001" customHeight="1">
      <c r="B139" s="5" t="str">
        <f ca="1">IFERROR(IF(LoanIsNotPaid*LoanIsGood,PaymentNumber,""), "")</f>
        <v/>
      </c>
      <c r="C139" s="15">
        <f ca="1">IFERROR(IF(LoanIsNotPaid*LoanIsGood,PaymentDate,LoanStartDate), LoanStartDate)</f>
        <v>45326</v>
      </c>
      <c r="D139" s="14" t="str">
        <f ca="1">IFERROR(IF(LoanIsNotPaid*LoanIsGood,LoanValue,""), "")</f>
        <v/>
      </c>
      <c r="E139" s="14">
        <f ca="1">IFERROR(IF(LoanIsNotPaid*LoanIsGood,MonthlyPayment,0), 0)</f>
        <v>0</v>
      </c>
      <c r="F139" s="14">
        <f ca="1">IFERROR(IF(LoanIsNotPaid*LoanIsGood,Principal,0), 0)</f>
        <v>0</v>
      </c>
      <c r="G139" s="14">
        <f ca="1">IFERROR(IF(LoanIsNotPaid*LoanIsGood,InterestAmt,0), 0)</f>
        <v>0</v>
      </c>
      <c r="H139" s="14">
        <f ca="1">IFERROR(IF(LoanIsNotPaid*LoanIsGood,EndingBalance,0), 0)</f>
        <v>0</v>
      </c>
    </row>
    <row r="140" spans="2:8" ht="20.100000000000001" customHeight="1">
      <c r="B140" s="5" t="str">
        <f ca="1">IFERROR(IF(LoanIsNotPaid*LoanIsGood,PaymentNumber,""), "")</f>
        <v/>
      </c>
      <c r="C140" s="15">
        <f ca="1">IFERROR(IF(LoanIsNotPaid*LoanIsGood,PaymentDate,LoanStartDate), LoanStartDate)</f>
        <v>45326</v>
      </c>
      <c r="D140" s="14" t="str">
        <f ca="1">IFERROR(IF(LoanIsNotPaid*LoanIsGood,LoanValue,""), "")</f>
        <v/>
      </c>
      <c r="E140" s="14">
        <f ca="1">IFERROR(IF(LoanIsNotPaid*LoanIsGood,MonthlyPayment,0), 0)</f>
        <v>0</v>
      </c>
      <c r="F140" s="14">
        <f ca="1">IFERROR(IF(LoanIsNotPaid*LoanIsGood,Principal,0), 0)</f>
        <v>0</v>
      </c>
      <c r="G140" s="14">
        <f ca="1">IFERROR(IF(LoanIsNotPaid*LoanIsGood,InterestAmt,0), 0)</f>
        <v>0</v>
      </c>
      <c r="H140" s="14">
        <f ca="1">IFERROR(IF(LoanIsNotPaid*LoanIsGood,EndingBalance,0), 0)</f>
        <v>0</v>
      </c>
    </row>
    <row r="141" spans="2:8" ht="20.100000000000001" customHeight="1">
      <c r="B141" s="5" t="str">
        <f ca="1">IFERROR(IF(LoanIsNotPaid*LoanIsGood,PaymentNumber,""), "")</f>
        <v/>
      </c>
      <c r="C141" s="15">
        <f ca="1">IFERROR(IF(LoanIsNotPaid*LoanIsGood,PaymentDate,LoanStartDate), LoanStartDate)</f>
        <v>45326</v>
      </c>
      <c r="D141" s="14" t="str">
        <f ca="1">IFERROR(IF(LoanIsNotPaid*LoanIsGood,LoanValue,""), "")</f>
        <v/>
      </c>
      <c r="E141" s="14">
        <f ca="1">IFERROR(IF(LoanIsNotPaid*LoanIsGood,MonthlyPayment,0), 0)</f>
        <v>0</v>
      </c>
      <c r="F141" s="14">
        <f ca="1">IFERROR(IF(LoanIsNotPaid*LoanIsGood,Principal,0), 0)</f>
        <v>0</v>
      </c>
      <c r="G141" s="14">
        <f ca="1">IFERROR(IF(LoanIsNotPaid*LoanIsGood,InterestAmt,0), 0)</f>
        <v>0</v>
      </c>
      <c r="H141" s="14">
        <f ca="1">IFERROR(IF(LoanIsNotPaid*LoanIsGood,EndingBalance,0), 0)</f>
        <v>0</v>
      </c>
    </row>
    <row r="142" spans="2:8" ht="20.100000000000001" customHeight="1">
      <c r="B142" s="5" t="str">
        <f ca="1">IFERROR(IF(LoanIsNotPaid*LoanIsGood,PaymentNumber,""), "")</f>
        <v/>
      </c>
      <c r="C142" s="15">
        <f ca="1">IFERROR(IF(LoanIsNotPaid*LoanIsGood,PaymentDate,LoanStartDate), LoanStartDate)</f>
        <v>45326</v>
      </c>
      <c r="D142" s="14" t="str">
        <f ca="1">IFERROR(IF(LoanIsNotPaid*LoanIsGood,LoanValue,""), "")</f>
        <v/>
      </c>
      <c r="E142" s="14">
        <f ca="1">IFERROR(IF(LoanIsNotPaid*LoanIsGood,MonthlyPayment,0), 0)</f>
        <v>0</v>
      </c>
      <c r="F142" s="14">
        <f ca="1">IFERROR(IF(LoanIsNotPaid*LoanIsGood,Principal,0), 0)</f>
        <v>0</v>
      </c>
      <c r="G142" s="14">
        <f ca="1">IFERROR(IF(LoanIsNotPaid*LoanIsGood,InterestAmt,0), 0)</f>
        <v>0</v>
      </c>
      <c r="H142" s="14">
        <f ca="1">IFERROR(IF(LoanIsNotPaid*LoanIsGood,EndingBalance,0), 0)</f>
        <v>0</v>
      </c>
    </row>
    <row r="143" spans="2:8" ht="20.100000000000001" customHeight="1">
      <c r="B143" s="5" t="str">
        <f ca="1">IFERROR(IF(LoanIsNotPaid*LoanIsGood,PaymentNumber,""), "")</f>
        <v/>
      </c>
      <c r="C143" s="15">
        <f ca="1">IFERROR(IF(LoanIsNotPaid*LoanIsGood,PaymentDate,LoanStartDate), LoanStartDate)</f>
        <v>45326</v>
      </c>
      <c r="D143" s="14" t="str">
        <f ca="1">IFERROR(IF(LoanIsNotPaid*LoanIsGood,LoanValue,""), "")</f>
        <v/>
      </c>
      <c r="E143" s="14">
        <f ca="1">IFERROR(IF(LoanIsNotPaid*LoanIsGood,MonthlyPayment,0), 0)</f>
        <v>0</v>
      </c>
      <c r="F143" s="14">
        <f ca="1">IFERROR(IF(LoanIsNotPaid*LoanIsGood,Principal,0), 0)</f>
        <v>0</v>
      </c>
      <c r="G143" s="14">
        <f ca="1">IFERROR(IF(LoanIsNotPaid*LoanIsGood,InterestAmt,0), 0)</f>
        <v>0</v>
      </c>
      <c r="H143" s="14">
        <f ca="1">IFERROR(IF(LoanIsNotPaid*LoanIsGood,EndingBalance,0), 0)</f>
        <v>0</v>
      </c>
    </row>
    <row r="144" spans="2:8" ht="20.100000000000001" customHeight="1">
      <c r="B144" s="5" t="str">
        <f ca="1">IFERROR(IF(LoanIsNotPaid*LoanIsGood,PaymentNumber,""), "")</f>
        <v/>
      </c>
      <c r="C144" s="15">
        <f ca="1">IFERROR(IF(LoanIsNotPaid*LoanIsGood,PaymentDate,LoanStartDate), LoanStartDate)</f>
        <v>45326</v>
      </c>
      <c r="D144" s="14" t="str">
        <f ca="1">IFERROR(IF(LoanIsNotPaid*LoanIsGood,LoanValue,""), "")</f>
        <v/>
      </c>
      <c r="E144" s="14">
        <f ca="1">IFERROR(IF(LoanIsNotPaid*LoanIsGood,MonthlyPayment,0), 0)</f>
        <v>0</v>
      </c>
      <c r="F144" s="14">
        <f ca="1">IFERROR(IF(LoanIsNotPaid*LoanIsGood,Principal,0), 0)</f>
        <v>0</v>
      </c>
      <c r="G144" s="14">
        <f ca="1">IFERROR(IF(LoanIsNotPaid*LoanIsGood,InterestAmt,0), 0)</f>
        <v>0</v>
      </c>
      <c r="H144" s="14">
        <f ca="1">IFERROR(IF(LoanIsNotPaid*LoanIsGood,EndingBalance,0), 0)</f>
        <v>0</v>
      </c>
    </row>
    <row r="145" spans="2:8" ht="20.100000000000001" customHeight="1">
      <c r="B145" s="5" t="str">
        <f ca="1">IFERROR(IF(LoanIsNotPaid*LoanIsGood,PaymentNumber,""), "")</f>
        <v/>
      </c>
      <c r="C145" s="15">
        <f ca="1">IFERROR(IF(LoanIsNotPaid*LoanIsGood,PaymentDate,LoanStartDate), LoanStartDate)</f>
        <v>45326</v>
      </c>
      <c r="D145" s="14" t="str">
        <f ca="1">IFERROR(IF(LoanIsNotPaid*LoanIsGood,LoanValue,""), "")</f>
        <v/>
      </c>
      <c r="E145" s="14">
        <f ca="1">IFERROR(IF(LoanIsNotPaid*LoanIsGood,MonthlyPayment,0), 0)</f>
        <v>0</v>
      </c>
      <c r="F145" s="14">
        <f ca="1">IFERROR(IF(LoanIsNotPaid*LoanIsGood,Principal,0), 0)</f>
        <v>0</v>
      </c>
      <c r="G145" s="14">
        <f ca="1">IFERROR(IF(LoanIsNotPaid*LoanIsGood,InterestAmt,0), 0)</f>
        <v>0</v>
      </c>
      <c r="H145" s="14">
        <f ca="1">IFERROR(IF(LoanIsNotPaid*LoanIsGood,EndingBalance,0), 0)</f>
        <v>0</v>
      </c>
    </row>
    <row r="146" spans="2:8" ht="20.100000000000001" customHeight="1">
      <c r="B146" s="5" t="str">
        <f ca="1">IFERROR(IF(LoanIsNotPaid*LoanIsGood,PaymentNumber,""), "")</f>
        <v/>
      </c>
      <c r="C146" s="15">
        <f ca="1">IFERROR(IF(LoanIsNotPaid*LoanIsGood,PaymentDate,LoanStartDate), LoanStartDate)</f>
        <v>45326</v>
      </c>
      <c r="D146" s="14" t="str">
        <f ca="1">IFERROR(IF(LoanIsNotPaid*LoanIsGood,LoanValue,""), "")</f>
        <v/>
      </c>
      <c r="E146" s="14">
        <f ca="1">IFERROR(IF(LoanIsNotPaid*LoanIsGood,MonthlyPayment,0), 0)</f>
        <v>0</v>
      </c>
      <c r="F146" s="14">
        <f ca="1">IFERROR(IF(LoanIsNotPaid*LoanIsGood,Principal,0), 0)</f>
        <v>0</v>
      </c>
      <c r="G146" s="14">
        <f ca="1">IFERROR(IF(LoanIsNotPaid*LoanIsGood,InterestAmt,0), 0)</f>
        <v>0</v>
      </c>
      <c r="H146" s="14">
        <f ca="1">IFERROR(IF(LoanIsNotPaid*LoanIsGood,EndingBalance,0), 0)</f>
        <v>0</v>
      </c>
    </row>
    <row r="147" spans="2:8" ht="20.100000000000001" customHeight="1">
      <c r="B147" s="5" t="str">
        <f ca="1">IFERROR(IF(LoanIsNotPaid*LoanIsGood,PaymentNumber,""), "")</f>
        <v/>
      </c>
      <c r="C147" s="15">
        <f ca="1">IFERROR(IF(LoanIsNotPaid*LoanIsGood,PaymentDate,LoanStartDate), LoanStartDate)</f>
        <v>45326</v>
      </c>
      <c r="D147" s="14" t="str">
        <f ca="1">IFERROR(IF(LoanIsNotPaid*LoanIsGood,LoanValue,""), "")</f>
        <v/>
      </c>
      <c r="E147" s="14">
        <f ca="1">IFERROR(IF(LoanIsNotPaid*LoanIsGood,MonthlyPayment,0), 0)</f>
        <v>0</v>
      </c>
      <c r="F147" s="14">
        <f ca="1">IFERROR(IF(LoanIsNotPaid*LoanIsGood,Principal,0), 0)</f>
        <v>0</v>
      </c>
      <c r="G147" s="14">
        <f ca="1">IFERROR(IF(LoanIsNotPaid*LoanIsGood,InterestAmt,0), 0)</f>
        <v>0</v>
      </c>
      <c r="H147" s="14">
        <f ca="1">IFERROR(IF(LoanIsNotPaid*LoanIsGood,EndingBalance,0), 0)</f>
        <v>0</v>
      </c>
    </row>
    <row r="148" spans="2:8" ht="20.100000000000001" customHeight="1">
      <c r="B148" s="5" t="str">
        <f ca="1">IFERROR(IF(LoanIsNotPaid*LoanIsGood,PaymentNumber,""), "")</f>
        <v/>
      </c>
      <c r="C148" s="15">
        <f ca="1">IFERROR(IF(LoanIsNotPaid*LoanIsGood,PaymentDate,LoanStartDate), LoanStartDate)</f>
        <v>45326</v>
      </c>
      <c r="D148" s="14" t="str">
        <f ca="1">IFERROR(IF(LoanIsNotPaid*LoanIsGood,LoanValue,""), "")</f>
        <v/>
      </c>
      <c r="E148" s="14">
        <f ca="1">IFERROR(IF(LoanIsNotPaid*LoanIsGood,MonthlyPayment,0), 0)</f>
        <v>0</v>
      </c>
      <c r="F148" s="14">
        <f ca="1">IFERROR(IF(LoanIsNotPaid*LoanIsGood,Principal,0), 0)</f>
        <v>0</v>
      </c>
      <c r="G148" s="14">
        <f ca="1">IFERROR(IF(LoanIsNotPaid*LoanIsGood,InterestAmt,0), 0)</f>
        <v>0</v>
      </c>
      <c r="H148" s="14">
        <f ca="1">IFERROR(IF(LoanIsNotPaid*LoanIsGood,EndingBalance,0), 0)</f>
        <v>0</v>
      </c>
    </row>
    <row r="149" spans="2:8" ht="20.100000000000001" customHeight="1">
      <c r="B149" s="5" t="str">
        <f ca="1">IFERROR(IF(LoanIsNotPaid*LoanIsGood,PaymentNumber,""), "")</f>
        <v/>
      </c>
      <c r="C149" s="15">
        <f ca="1">IFERROR(IF(LoanIsNotPaid*LoanIsGood,PaymentDate,LoanStartDate), LoanStartDate)</f>
        <v>45326</v>
      </c>
      <c r="D149" s="14" t="str">
        <f ca="1">IFERROR(IF(LoanIsNotPaid*LoanIsGood,LoanValue,""), "")</f>
        <v/>
      </c>
      <c r="E149" s="14">
        <f ca="1">IFERROR(IF(LoanIsNotPaid*LoanIsGood,MonthlyPayment,0), 0)</f>
        <v>0</v>
      </c>
      <c r="F149" s="14">
        <f ca="1">IFERROR(IF(LoanIsNotPaid*LoanIsGood,Principal,0), 0)</f>
        <v>0</v>
      </c>
      <c r="G149" s="14">
        <f ca="1">IFERROR(IF(LoanIsNotPaid*LoanIsGood,InterestAmt,0), 0)</f>
        <v>0</v>
      </c>
      <c r="H149" s="14">
        <f ca="1">IFERROR(IF(LoanIsNotPaid*LoanIsGood,EndingBalance,0), 0)</f>
        <v>0</v>
      </c>
    </row>
    <row r="150" spans="2:8" ht="20.100000000000001" customHeight="1">
      <c r="B150" s="5" t="str">
        <f ca="1">IFERROR(IF(LoanIsNotPaid*LoanIsGood,PaymentNumber,""), "")</f>
        <v/>
      </c>
      <c r="C150" s="15">
        <f ca="1">IFERROR(IF(LoanIsNotPaid*LoanIsGood,PaymentDate,LoanStartDate), LoanStartDate)</f>
        <v>45326</v>
      </c>
      <c r="D150" s="14" t="str">
        <f ca="1">IFERROR(IF(LoanIsNotPaid*LoanIsGood,LoanValue,""), "")</f>
        <v/>
      </c>
      <c r="E150" s="14">
        <f ca="1">IFERROR(IF(LoanIsNotPaid*LoanIsGood,MonthlyPayment,0), 0)</f>
        <v>0</v>
      </c>
      <c r="F150" s="14">
        <f ca="1">IFERROR(IF(LoanIsNotPaid*LoanIsGood,Principal,0), 0)</f>
        <v>0</v>
      </c>
      <c r="G150" s="14">
        <f ca="1">IFERROR(IF(LoanIsNotPaid*LoanIsGood,InterestAmt,0), 0)</f>
        <v>0</v>
      </c>
      <c r="H150" s="14">
        <f ca="1">IFERROR(IF(LoanIsNotPaid*LoanIsGood,EndingBalance,0), 0)</f>
        <v>0</v>
      </c>
    </row>
    <row r="151" spans="2:8" ht="20.100000000000001" customHeight="1">
      <c r="B151" s="5" t="str">
        <f ca="1">IFERROR(IF(LoanIsNotPaid*LoanIsGood,PaymentNumber,""), "")</f>
        <v/>
      </c>
      <c r="C151" s="15">
        <f ca="1">IFERROR(IF(LoanIsNotPaid*LoanIsGood,PaymentDate,LoanStartDate), LoanStartDate)</f>
        <v>45326</v>
      </c>
      <c r="D151" s="14" t="str">
        <f ca="1">IFERROR(IF(LoanIsNotPaid*LoanIsGood,LoanValue,""), "")</f>
        <v/>
      </c>
      <c r="E151" s="14">
        <f ca="1">IFERROR(IF(LoanIsNotPaid*LoanIsGood,MonthlyPayment,0), 0)</f>
        <v>0</v>
      </c>
      <c r="F151" s="14">
        <f ca="1">IFERROR(IF(LoanIsNotPaid*LoanIsGood,Principal,0), 0)</f>
        <v>0</v>
      </c>
      <c r="G151" s="14">
        <f ca="1">IFERROR(IF(LoanIsNotPaid*LoanIsGood,InterestAmt,0), 0)</f>
        <v>0</v>
      </c>
      <c r="H151" s="14">
        <f ca="1">IFERROR(IF(LoanIsNotPaid*LoanIsGood,EndingBalance,0), 0)</f>
        <v>0</v>
      </c>
    </row>
    <row r="152" spans="2:8" ht="20.100000000000001" customHeight="1">
      <c r="B152" s="5" t="str">
        <f ca="1">IFERROR(IF(LoanIsNotPaid*LoanIsGood,PaymentNumber,""), "")</f>
        <v/>
      </c>
      <c r="C152" s="15">
        <f ca="1">IFERROR(IF(LoanIsNotPaid*LoanIsGood,PaymentDate,LoanStartDate), LoanStartDate)</f>
        <v>45326</v>
      </c>
      <c r="D152" s="14" t="str">
        <f ca="1">IFERROR(IF(LoanIsNotPaid*LoanIsGood,LoanValue,""), "")</f>
        <v/>
      </c>
      <c r="E152" s="14">
        <f ca="1">IFERROR(IF(LoanIsNotPaid*LoanIsGood,MonthlyPayment,0), 0)</f>
        <v>0</v>
      </c>
      <c r="F152" s="14">
        <f ca="1">IFERROR(IF(LoanIsNotPaid*LoanIsGood,Principal,0), 0)</f>
        <v>0</v>
      </c>
      <c r="G152" s="14">
        <f ca="1">IFERROR(IF(LoanIsNotPaid*LoanIsGood,InterestAmt,0), 0)</f>
        <v>0</v>
      </c>
      <c r="H152" s="14">
        <f ca="1">IFERROR(IF(LoanIsNotPaid*LoanIsGood,EndingBalance,0), 0)</f>
        <v>0</v>
      </c>
    </row>
    <row r="153" spans="2:8" ht="20.100000000000001" customHeight="1">
      <c r="B153" s="5" t="str">
        <f ca="1">IFERROR(IF(LoanIsNotPaid*LoanIsGood,PaymentNumber,""), "")</f>
        <v/>
      </c>
      <c r="C153" s="15">
        <f ca="1">IFERROR(IF(LoanIsNotPaid*LoanIsGood,PaymentDate,LoanStartDate), LoanStartDate)</f>
        <v>45326</v>
      </c>
      <c r="D153" s="14" t="str">
        <f ca="1">IFERROR(IF(LoanIsNotPaid*LoanIsGood,LoanValue,""), "")</f>
        <v/>
      </c>
      <c r="E153" s="14">
        <f ca="1">IFERROR(IF(LoanIsNotPaid*LoanIsGood,MonthlyPayment,0), 0)</f>
        <v>0</v>
      </c>
      <c r="F153" s="14">
        <f ca="1">IFERROR(IF(LoanIsNotPaid*LoanIsGood,Principal,0), 0)</f>
        <v>0</v>
      </c>
      <c r="G153" s="14">
        <f ca="1">IFERROR(IF(LoanIsNotPaid*LoanIsGood,InterestAmt,0), 0)</f>
        <v>0</v>
      </c>
      <c r="H153" s="14">
        <f ca="1">IFERROR(IF(LoanIsNotPaid*LoanIsGood,EndingBalance,0), 0)</f>
        <v>0</v>
      </c>
    </row>
    <row r="154" spans="2:8" ht="20.100000000000001" customHeight="1">
      <c r="B154" s="5" t="str">
        <f ca="1">IFERROR(IF(LoanIsNotPaid*LoanIsGood,PaymentNumber,""), "")</f>
        <v/>
      </c>
      <c r="C154" s="15">
        <f ca="1">IFERROR(IF(LoanIsNotPaid*LoanIsGood,PaymentDate,LoanStartDate), LoanStartDate)</f>
        <v>45326</v>
      </c>
      <c r="D154" s="14" t="str">
        <f ca="1">IFERROR(IF(LoanIsNotPaid*LoanIsGood,LoanValue,""), "")</f>
        <v/>
      </c>
      <c r="E154" s="14">
        <f ca="1">IFERROR(IF(LoanIsNotPaid*LoanIsGood,MonthlyPayment,0), 0)</f>
        <v>0</v>
      </c>
      <c r="F154" s="14">
        <f ca="1">IFERROR(IF(LoanIsNotPaid*LoanIsGood,Principal,0), 0)</f>
        <v>0</v>
      </c>
      <c r="G154" s="14">
        <f ca="1">IFERROR(IF(LoanIsNotPaid*LoanIsGood,InterestAmt,0), 0)</f>
        <v>0</v>
      </c>
      <c r="H154" s="14">
        <f ca="1">IFERROR(IF(LoanIsNotPaid*LoanIsGood,EndingBalance,0), 0)</f>
        <v>0</v>
      </c>
    </row>
    <row r="155" spans="2:8" ht="20.100000000000001" customHeight="1">
      <c r="B155" s="5" t="str">
        <f ca="1">IFERROR(IF(LoanIsNotPaid*LoanIsGood,PaymentNumber,""), "")</f>
        <v/>
      </c>
      <c r="C155" s="15">
        <f ca="1">IFERROR(IF(LoanIsNotPaid*LoanIsGood,PaymentDate,LoanStartDate), LoanStartDate)</f>
        <v>45326</v>
      </c>
      <c r="D155" s="14" t="str">
        <f ca="1">IFERROR(IF(LoanIsNotPaid*LoanIsGood,LoanValue,""), "")</f>
        <v/>
      </c>
      <c r="E155" s="14">
        <f ca="1">IFERROR(IF(LoanIsNotPaid*LoanIsGood,MonthlyPayment,0), 0)</f>
        <v>0</v>
      </c>
      <c r="F155" s="14">
        <f ca="1">IFERROR(IF(LoanIsNotPaid*LoanIsGood,Principal,0), 0)</f>
        <v>0</v>
      </c>
      <c r="G155" s="14">
        <f ca="1">IFERROR(IF(LoanIsNotPaid*LoanIsGood,InterestAmt,0), 0)</f>
        <v>0</v>
      </c>
      <c r="H155" s="14">
        <f ca="1">IFERROR(IF(LoanIsNotPaid*LoanIsGood,EndingBalance,0), 0)</f>
        <v>0</v>
      </c>
    </row>
    <row r="156" spans="2:8" ht="20.100000000000001" customHeight="1">
      <c r="B156" s="5" t="str">
        <f ca="1">IFERROR(IF(LoanIsNotPaid*LoanIsGood,PaymentNumber,""), "")</f>
        <v/>
      </c>
      <c r="C156" s="15">
        <f ca="1">IFERROR(IF(LoanIsNotPaid*LoanIsGood,PaymentDate,LoanStartDate), LoanStartDate)</f>
        <v>45326</v>
      </c>
      <c r="D156" s="14" t="str">
        <f ca="1">IFERROR(IF(LoanIsNotPaid*LoanIsGood,LoanValue,""), "")</f>
        <v/>
      </c>
      <c r="E156" s="14">
        <f ca="1">IFERROR(IF(LoanIsNotPaid*LoanIsGood,MonthlyPayment,0), 0)</f>
        <v>0</v>
      </c>
      <c r="F156" s="14">
        <f ca="1">IFERROR(IF(LoanIsNotPaid*LoanIsGood,Principal,0), 0)</f>
        <v>0</v>
      </c>
      <c r="G156" s="14">
        <f ca="1">IFERROR(IF(LoanIsNotPaid*LoanIsGood,InterestAmt,0), 0)</f>
        <v>0</v>
      </c>
      <c r="H156" s="14">
        <f ca="1">IFERROR(IF(LoanIsNotPaid*LoanIsGood,EndingBalance,0), 0)</f>
        <v>0</v>
      </c>
    </row>
    <row r="157" spans="2:8" ht="20.100000000000001" customHeight="1">
      <c r="B157" s="5" t="str">
        <f ca="1">IFERROR(IF(LoanIsNotPaid*LoanIsGood,PaymentNumber,""), "")</f>
        <v/>
      </c>
      <c r="C157" s="15">
        <f ca="1">IFERROR(IF(LoanIsNotPaid*LoanIsGood,PaymentDate,LoanStartDate), LoanStartDate)</f>
        <v>45326</v>
      </c>
      <c r="D157" s="14" t="str">
        <f ca="1">IFERROR(IF(LoanIsNotPaid*LoanIsGood,LoanValue,""), "")</f>
        <v/>
      </c>
      <c r="E157" s="14">
        <f ca="1">IFERROR(IF(LoanIsNotPaid*LoanIsGood,MonthlyPayment,0), 0)</f>
        <v>0</v>
      </c>
      <c r="F157" s="14">
        <f ca="1">IFERROR(IF(LoanIsNotPaid*LoanIsGood,Principal,0), 0)</f>
        <v>0</v>
      </c>
      <c r="G157" s="14">
        <f ca="1">IFERROR(IF(LoanIsNotPaid*LoanIsGood,InterestAmt,0), 0)</f>
        <v>0</v>
      </c>
      <c r="H157" s="14">
        <f ca="1">IFERROR(IF(LoanIsNotPaid*LoanIsGood,EndingBalance,0), 0)</f>
        <v>0</v>
      </c>
    </row>
    <row r="158" spans="2:8" ht="20.100000000000001" customHeight="1">
      <c r="B158" s="5" t="str">
        <f ca="1">IFERROR(IF(LoanIsNotPaid*LoanIsGood,PaymentNumber,""), "")</f>
        <v/>
      </c>
      <c r="C158" s="15">
        <f ca="1">IFERROR(IF(LoanIsNotPaid*LoanIsGood,PaymentDate,LoanStartDate), LoanStartDate)</f>
        <v>45326</v>
      </c>
      <c r="D158" s="14" t="str">
        <f ca="1">IFERROR(IF(LoanIsNotPaid*LoanIsGood,LoanValue,""), "")</f>
        <v/>
      </c>
      <c r="E158" s="14">
        <f ca="1">IFERROR(IF(LoanIsNotPaid*LoanIsGood,MonthlyPayment,0), 0)</f>
        <v>0</v>
      </c>
      <c r="F158" s="14">
        <f ca="1">IFERROR(IF(LoanIsNotPaid*LoanIsGood,Principal,0), 0)</f>
        <v>0</v>
      </c>
      <c r="G158" s="14">
        <f ca="1">IFERROR(IF(LoanIsNotPaid*LoanIsGood,InterestAmt,0), 0)</f>
        <v>0</v>
      </c>
      <c r="H158" s="14">
        <f ca="1">IFERROR(IF(LoanIsNotPaid*LoanIsGood,EndingBalance,0), 0)</f>
        <v>0</v>
      </c>
    </row>
    <row r="159" spans="2:8" ht="20.100000000000001" customHeight="1">
      <c r="B159" s="5" t="str">
        <f ca="1">IFERROR(IF(LoanIsNotPaid*LoanIsGood,PaymentNumber,""), "")</f>
        <v/>
      </c>
      <c r="C159" s="15">
        <f ca="1">IFERROR(IF(LoanIsNotPaid*LoanIsGood,PaymentDate,LoanStartDate), LoanStartDate)</f>
        <v>45326</v>
      </c>
      <c r="D159" s="14" t="str">
        <f ca="1">IFERROR(IF(LoanIsNotPaid*LoanIsGood,LoanValue,""), "")</f>
        <v/>
      </c>
      <c r="E159" s="14">
        <f ca="1">IFERROR(IF(LoanIsNotPaid*LoanIsGood,MonthlyPayment,0), 0)</f>
        <v>0</v>
      </c>
      <c r="F159" s="14">
        <f ca="1">IFERROR(IF(LoanIsNotPaid*LoanIsGood,Principal,0), 0)</f>
        <v>0</v>
      </c>
      <c r="G159" s="14">
        <f ca="1">IFERROR(IF(LoanIsNotPaid*LoanIsGood,InterestAmt,0), 0)</f>
        <v>0</v>
      </c>
      <c r="H159" s="14">
        <f ca="1">IFERROR(IF(LoanIsNotPaid*LoanIsGood,EndingBalance,0), 0)</f>
        <v>0</v>
      </c>
    </row>
    <row r="160" spans="2:8" ht="20.100000000000001" customHeight="1">
      <c r="B160" s="5" t="str">
        <f ca="1">IFERROR(IF(LoanIsNotPaid*LoanIsGood,PaymentNumber,""), "")</f>
        <v/>
      </c>
      <c r="C160" s="15">
        <f ca="1">IFERROR(IF(LoanIsNotPaid*LoanIsGood,PaymentDate,LoanStartDate), LoanStartDate)</f>
        <v>45326</v>
      </c>
      <c r="D160" s="14" t="str">
        <f ca="1">IFERROR(IF(LoanIsNotPaid*LoanIsGood,LoanValue,""), "")</f>
        <v/>
      </c>
      <c r="E160" s="14">
        <f ca="1">IFERROR(IF(LoanIsNotPaid*LoanIsGood,MonthlyPayment,0), 0)</f>
        <v>0</v>
      </c>
      <c r="F160" s="14">
        <f ca="1">IFERROR(IF(LoanIsNotPaid*LoanIsGood,Principal,0), 0)</f>
        <v>0</v>
      </c>
      <c r="G160" s="14">
        <f ca="1">IFERROR(IF(LoanIsNotPaid*LoanIsGood,InterestAmt,0), 0)</f>
        <v>0</v>
      </c>
      <c r="H160" s="14">
        <f ca="1">IFERROR(IF(LoanIsNotPaid*LoanIsGood,EndingBalance,0), 0)</f>
        <v>0</v>
      </c>
    </row>
    <row r="161" spans="2:8" ht="20.100000000000001" customHeight="1">
      <c r="B161" s="5" t="str">
        <f ca="1">IFERROR(IF(LoanIsNotPaid*LoanIsGood,PaymentNumber,""), "")</f>
        <v/>
      </c>
      <c r="C161" s="15">
        <f ca="1">IFERROR(IF(LoanIsNotPaid*LoanIsGood,PaymentDate,LoanStartDate), LoanStartDate)</f>
        <v>45326</v>
      </c>
      <c r="D161" s="14" t="str">
        <f ca="1">IFERROR(IF(LoanIsNotPaid*LoanIsGood,LoanValue,""), "")</f>
        <v/>
      </c>
      <c r="E161" s="14">
        <f ca="1">IFERROR(IF(LoanIsNotPaid*LoanIsGood,MonthlyPayment,0), 0)</f>
        <v>0</v>
      </c>
      <c r="F161" s="14">
        <f ca="1">IFERROR(IF(LoanIsNotPaid*LoanIsGood,Principal,0), 0)</f>
        <v>0</v>
      </c>
      <c r="G161" s="14">
        <f ca="1">IFERROR(IF(LoanIsNotPaid*LoanIsGood,InterestAmt,0), 0)</f>
        <v>0</v>
      </c>
      <c r="H161" s="14">
        <f ca="1">IFERROR(IF(LoanIsNotPaid*LoanIsGood,EndingBalance,0), 0)</f>
        <v>0</v>
      </c>
    </row>
    <row r="162" spans="2:8" ht="20.100000000000001" customHeight="1">
      <c r="B162" s="5" t="str">
        <f ca="1">IFERROR(IF(LoanIsNotPaid*LoanIsGood,PaymentNumber,""), "")</f>
        <v/>
      </c>
      <c r="C162" s="15">
        <f ca="1">IFERROR(IF(LoanIsNotPaid*LoanIsGood,PaymentDate,LoanStartDate), LoanStartDate)</f>
        <v>45326</v>
      </c>
      <c r="D162" s="14" t="str">
        <f ca="1">IFERROR(IF(LoanIsNotPaid*LoanIsGood,LoanValue,""), "")</f>
        <v/>
      </c>
      <c r="E162" s="14">
        <f ca="1">IFERROR(IF(LoanIsNotPaid*LoanIsGood,MonthlyPayment,0), 0)</f>
        <v>0</v>
      </c>
      <c r="F162" s="14">
        <f ca="1">IFERROR(IF(LoanIsNotPaid*LoanIsGood,Principal,0), 0)</f>
        <v>0</v>
      </c>
      <c r="G162" s="14">
        <f ca="1">IFERROR(IF(LoanIsNotPaid*LoanIsGood,InterestAmt,0), 0)</f>
        <v>0</v>
      </c>
      <c r="H162" s="14">
        <f ca="1">IFERROR(IF(LoanIsNotPaid*LoanIsGood,EndingBalance,0), 0)</f>
        <v>0</v>
      </c>
    </row>
    <row r="163" spans="2:8" ht="20.100000000000001" customHeight="1">
      <c r="B163" s="5" t="str">
        <f ca="1">IFERROR(IF(LoanIsNotPaid*LoanIsGood,PaymentNumber,""), "")</f>
        <v/>
      </c>
      <c r="C163" s="15">
        <f ca="1">IFERROR(IF(LoanIsNotPaid*LoanIsGood,PaymentDate,LoanStartDate), LoanStartDate)</f>
        <v>45326</v>
      </c>
      <c r="D163" s="14" t="str">
        <f ca="1">IFERROR(IF(LoanIsNotPaid*LoanIsGood,LoanValue,""), "")</f>
        <v/>
      </c>
      <c r="E163" s="14">
        <f ca="1">IFERROR(IF(LoanIsNotPaid*LoanIsGood,MonthlyPayment,0), 0)</f>
        <v>0</v>
      </c>
      <c r="F163" s="14">
        <f ca="1">IFERROR(IF(LoanIsNotPaid*LoanIsGood,Principal,0), 0)</f>
        <v>0</v>
      </c>
      <c r="G163" s="14">
        <f ca="1">IFERROR(IF(LoanIsNotPaid*LoanIsGood,InterestAmt,0), 0)</f>
        <v>0</v>
      </c>
      <c r="H163" s="14">
        <f ca="1">IFERROR(IF(LoanIsNotPaid*LoanIsGood,EndingBalance,0), 0)</f>
        <v>0</v>
      </c>
    </row>
    <row r="164" spans="2:8" ht="20.100000000000001" customHeight="1">
      <c r="B164" s="5" t="str">
        <f ca="1">IFERROR(IF(LoanIsNotPaid*LoanIsGood,PaymentNumber,""), "")</f>
        <v/>
      </c>
      <c r="C164" s="15">
        <f ca="1">IFERROR(IF(LoanIsNotPaid*LoanIsGood,PaymentDate,LoanStartDate), LoanStartDate)</f>
        <v>45326</v>
      </c>
      <c r="D164" s="14" t="str">
        <f ca="1">IFERROR(IF(LoanIsNotPaid*LoanIsGood,LoanValue,""), "")</f>
        <v/>
      </c>
      <c r="E164" s="14">
        <f ca="1">IFERROR(IF(LoanIsNotPaid*LoanIsGood,MonthlyPayment,0), 0)</f>
        <v>0</v>
      </c>
      <c r="F164" s="14">
        <f ca="1">IFERROR(IF(LoanIsNotPaid*LoanIsGood,Principal,0), 0)</f>
        <v>0</v>
      </c>
      <c r="G164" s="14">
        <f ca="1">IFERROR(IF(LoanIsNotPaid*LoanIsGood,InterestAmt,0), 0)</f>
        <v>0</v>
      </c>
      <c r="H164" s="14">
        <f ca="1">IFERROR(IF(LoanIsNotPaid*LoanIsGood,EndingBalance,0), 0)</f>
        <v>0</v>
      </c>
    </row>
    <row r="165" spans="2:8" ht="20.100000000000001" customHeight="1">
      <c r="B165" s="5" t="str">
        <f ca="1">IFERROR(IF(LoanIsNotPaid*LoanIsGood,PaymentNumber,""), "")</f>
        <v/>
      </c>
      <c r="C165" s="15">
        <f ca="1">IFERROR(IF(LoanIsNotPaid*LoanIsGood,PaymentDate,LoanStartDate), LoanStartDate)</f>
        <v>45326</v>
      </c>
      <c r="D165" s="14" t="str">
        <f ca="1">IFERROR(IF(LoanIsNotPaid*LoanIsGood,LoanValue,""), "")</f>
        <v/>
      </c>
      <c r="E165" s="14">
        <f ca="1">IFERROR(IF(LoanIsNotPaid*LoanIsGood,MonthlyPayment,0), 0)</f>
        <v>0</v>
      </c>
      <c r="F165" s="14">
        <f ca="1">IFERROR(IF(LoanIsNotPaid*LoanIsGood,Principal,0), 0)</f>
        <v>0</v>
      </c>
      <c r="G165" s="14">
        <f ca="1">IFERROR(IF(LoanIsNotPaid*LoanIsGood,InterestAmt,0), 0)</f>
        <v>0</v>
      </c>
      <c r="H165" s="14">
        <f ca="1">IFERROR(IF(LoanIsNotPaid*LoanIsGood,EndingBalance,0), 0)</f>
        <v>0</v>
      </c>
    </row>
    <row r="166" spans="2:8" ht="20.100000000000001" customHeight="1">
      <c r="B166" s="5" t="str">
        <f ca="1">IFERROR(IF(LoanIsNotPaid*LoanIsGood,PaymentNumber,""), "")</f>
        <v/>
      </c>
      <c r="C166" s="15">
        <f ca="1">IFERROR(IF(LoanIsNotPaid*LoanIsGood,PaymentDate,LoanStartDate), LoanStartDate)</f>
        <v>45326</v>
      </c>
      <c r="D166" s="14" t="str">
        <f ca="1">IFERROR(IF(LoanIsNotPaid*LoanIsGood,LoanValue,""), "")</f>
        <v/>
      </c>
      <c r="E166" s="14">
        <f ca="1">IFERROR(IF(LoanIsNotPaid*LoanIsGood,MonthlyPayment,0), 0)</f>
        <v>0</v>
      </c>
      <c r="F166" s="14">
        <f ca="1">IFERROR(IF(LoanIsNotPaid*LoanIsGood,Principal,0), 0)</f>
        <v>0</v>
      </c>
      <c r="G166" s="14">
        <f ca="1">IFERROR(IF(LoanIsNotPaid*LoanIsGood,InterestAmt,0), 0)</f>
        <v>0</v>
      </c>
      <c r="H166" s="14">
        <f ca="1">IFERROR(IF(LoanIsNotPaid*LoanIsGood,EndingBalance,0), 0)</f>
        <v>0</v>
      </c>
    </row>
    <row r="167" spans="2:8" ht="20.100000000000001" customHeight="1">
      <c r="B167" s="5" t="str">
        <f ca="1">IFERROR(IF(LoanIsNotPaid*LoanIsGood,PaymentNumber,""), "")</f>
        <v/>
      </c>
      <c r="C167" s="15">
        <f ca="1">IFERROR(IF(LoanIsNotPaid*LoanIsGood,PaymentDate,LoanStartDate), LoanStartDate)</f>
        <v>45326</v>
      </c>
      <c r="D167" s="14" t="str">
        <f ca="1">IFERROR(IF(LoanIsNotPaid*LoanIsGood,LoanValue,""), "")</f>
        <v/>
      </c>
      <c r="E167" s="14">
        <f ca="1">IFERROR(IF(LoanIsNotPaid*LoanIsGood,MonthlyPayment,0), 0)</f>
        <v>0</v>
      </c>
      <c r="F167" s="14">
        <f ca="1">IFERROR(IF(LoanIsNotPaid*LoanIsGood,Principal,0), 0)</f>
        <v>0</v>
      </c>
      <c r="G167" s="14">
        <f ca="1">IFERROR(IF(LoanIsNotPaid*LoanIsGood,InterestAmt,0), 0)</f>
        <v>0</v>
      </c>
      <c r="H167" s="14">
        <f ca="1">IFERROR(IF(LoanIsNotPaid*LoanIsGood,EndingBalance,0), 0)</f>
        <v>0</v>
      </c>
    </row>
    <row r="168" spans="2:8" ht="20.100000000000001" customHeight="1">
      <c r="B168" s="5" t="str">
        <f ca="1">IFERROR(IF(LoanIsNotPaid*LoanIsGood,PaymentNumber,""), "")</f>
        <v/>
      </c>
      <c r="C168" s="15">
        <f ca="1">IFERROR(IF(LoanIsNotPaid*LoanIsGood,PaymentDate,LoanStartDate), LoanStartDate)</f>
        <v>45326</v>
      </c>
      <c r="D168" s="14" t="str">
        <f ca="1">IFERROR(IF(LoanIsNotPaid*LoanIsGood,LoanValue,""), "")</f>
        <v/>
      </c>
      <c r="E168" s="14">
        <f ca="1">IFERROR(IF(LoanIsNotPaid*LoanIsGood,MonthlyPayment,0), 0)</f>
        <v>0</v>
      </c>
      <c r="F168" s="14">
        <f ca="1">IFERROR(IF(LoanIsNotPaid*LoanIsGood,Principal,0), 0)</f>
        <v>0</v>
      </c>
      <c r="G168" s="14">
        <f ca="1">IFERROR(IF(LoanIsNotPaid*LoanIsGood,InterestAmt,0), 0)</f>
        <v>0</v>
      </c>
      <c r="H168" s="14">
        <f ca="1">IFERROR(IF(LoanIsNotPaid*LoanIsGood,EndingBalance,0), 0)</f>
        <v>0</v>
      </c>
    </row>
    <row r="169" spans="2:8" ht="20.100000000000001" customHeight="1">
      <c r="B169" s="5" t="str">
        <f ca="1">IFERROR(IF(LoanIsNotPaid*LoanIsGood,PaymentNumber,""), "")</f>
        <v/>
      </c>
      <c r="C169" s="15">
        <f ca="1">IFERROR(IF(LoanIsNotPaid*LoanIsGood,PaymentDate,LoanStartDate), LoanStartDate)</f>
        <v>45326</v>
      </c>
      <c r="D169" s="14" t="str">
        <f ca="1">IFERROR(IF(LoanIsNotPaid*LoanIsGood,LoanValue,""), "")</f>
        <v/>
      </c>
      <c r="E169" s="14">
        <f ca="1">IFERROR(IF(LoanIsNotPaid*LoanIsGood,MonthlyPayment,0), 0)</f>
        <v>0</v>
      </c>
      <c r="F169" s="14">
        <f ca="1">IFERROR(IF(LoanIsNotPaid*LoanIsGood,Principal,0), 0)</f>
        <v>0</v>
      </c>
      <c r="G169" s="14">
        <f ca="1">IFERROR(IF(LoanIsNotPaid*LoanIsGood,InterestAmt,0), 0)</f>
        <v>0</v>
      </c>
      <c r="H169" s="14">
        <f ca="1">IFERROR(IF(LoanIsNotPaid*LoanIsGood,EndingBalance,0), 0)</f>
        <v>0</v>
      </c>
    </row>
    <row r="170" spans="2:8" ht="20.100000000000001" customHeight="1">
      <c r="B170" s="5" t="str">
        <f ca="1">IFERROR(IF(LoanIsNotPaid*LoanIsGood,PaymentNumber,""), "")</f>
        <v/>
      </c>
      <c r="C170" s="15">
        <f ca="1">IFERROR(IF(LoanIsNotPaid*LoanIsGood,PaymentDate,LoanStartDate), LoanStartDate)</f>
        <v>45326</v>
      </c>
      <c r="D170" s="14" t="str">
        <f ca="1">IFERROR(IF(LoanIsNotPaid*LoanIsGood,LoanValue,""), "")</f>
        <v/>
      </c>
      <c r="E170" s="14">
        <f ca="1">IFERROR(IF(LoanIsNotPaid*LoanIsGood,MonthlyPayment,0), 0)</f>
        <v>0</v>
      </c>
      <c r="F170" s="14">
        <f ca="1">IFERROR(IF(LoanIsNotPaid*LoanIsGood,Principal,0), 0)</f>
        <v>0</v>
      </c>
      <c r="G170" s="14">
        <f ca="1">IFERROR(IF(LoanIsNotPaid*LoanIsGood,InterestAmt,0), 0)</f>
        <v>0</v>
      </c>
      <c r="H170" s="14">
        <f ca="1">IFERROR(IF(LoanIsNotPaid*LoanIsGood,EndingBalance,0), 0)</f>
        <v>0</v>
      </c>
    </row>
    <row r="171" spans="2:8" ht="20.100000000000001" customHeight="1">
      <c r="B171" s="5" t="str">
        <f ca="1">IFERROR(IF(LoanIsNotPaid*LoanIsGood,PaymentNumber,""), "")</f>
        <v/>
      </c>
      <c r="C171" s="15">
        <f ca="1">IFERROR(IF(LoanIsNotPaid*LoanIsGood,PaymentDate,LoanStartDate), LoanStartDate)</f>
        <v>45326</v>
      </c>
      <c r="D171" s="14" t="str">
        <f ca="1">IFERROR(IF(LoanIsNotPaid*LoanIsGood,LoanValue,""), "")</f>
        <v/>
      </c>
      <c r="E171" s="14">
        <f ca="1">IFERROR(IF(LoanIsNotPaid*LoanIsGood,MonthlyPayment,0), 0)</f>
        <v>0</v>
      </c>
      <c r="F171" s="14">
        <f ca="1">IFERROR(IF(LoanIsNotPaid*LoanIsGood,Principal,0), 0)</f>
        <v>0</v>
      </c>
      <c r="G171" s="14">
        <f ca="1">IFERROR(IF(LoanIsNotPaid*LoanIsGood,InterestAmt,0), 0)</f>
        <v>0</v>
      </c>
      <c r="H171" s="14">
        <f ca="1">IFERROR(IF(LoanIsNotPaid*LoanIsGood,EndingBalance,0), 0)</f>
        <v>0</v>
      </c>
    </row>
    <row r="172" spans="2:8" ht="20.100000000000001" customHeight="1">
      <c r="B172" s="5" t="str">
        <f ca="1">IFERROR(IF(LoanIsNotPaid*LoanIsGood,PaymentNumber,""), "")</f>
        <v/>
      </c>
      <c r="C172" s="15">
        <f ca="1">IFERROR(IF(LoanIsNotPaid*LoanIsGood,PaymentDate,LoanStartDate), LoanStartDate)</f>
        <v>45326</v>
      </c>
      <c r="D172" s="14" t="str">
        <f ca="1">IFERROR(IF(LoanIsNotPaid*LoanIsGood,LoanValue,""), "")</f>
        <v/>
      </c>
      <c r="E172" s="14">
        <f ca="1">IFERROR(IF(LoanIsNotPaid*LoanIsGood,MonthlyPayment,0), 0)</f>
        <v>0</v>
      </c>
      <c r="F172" s="14">
        <f ca="1">IFERROR(IF(LoanIsNotPaid*LoanIsGood,Principal,0), 0)</f>
        <v>0</v>
      </c>
      <c r="G172" s="14">
        <f ca="1">IFERROR(IF(LoanIsNotPaid*LoanIsGood,InterestAmt,0), 0)</f>
        <v>0</v>
      </c>
      <c r="H172" s="14">
        <f ca="1">IFERROR(IF(LoanIsNotPaid*LoanIsGood,EndingBalance,0), 0)</f>
        <v>0</v>
      </c>
    </row>
    <row r="173" spans="2:8" ht="20.100000000000001" customHeight="1">
      <c r="B173" s="5" t="str">
        <f ca="1">IFERROR(IF(LoanIsNotPaid*LoanIsGood,PaymentNumber,""), "")</f>
        <v/>
      </c>
      <c r="C173" s="15">
        <f ca="1">IFERROR(IF(LoanIsNotPaid*LoanIsGood,PaymentDate,LoanStartDate), LoanStartDate)</f>
        <v>45326</v>
      </c>
      <c r="D173" s="14" t="str">
        <f ca="1">IFERROR(IF(LoanIsNotPaid*LoanIsGood,LoanValue,""), "")</f>
        <v/>
      </c>
      <c r="E173" s="14">
        <f ca="1">IFERROR(IF(LoanIsNotPaid*LoanIsGood,MonthlyPayment,0), 0)</f>
        <v>0</v>
      </c>
      <c r="F173" s="14">
        <f ca="1">IFERROR(IF(LoanIsNotPaid*LoanIsGood,Principal,0), 0)</f>
        <v>0</v>
      </c>
      <c r="G173" s="14">
        <f ca="1">IFERROR(IF(LoanIsNotPaid*LoanIsGood,InterestAmt,0), 0)</f>
        <v>0</v>
      </c>
      <c r="H173" s="14">
        <f ca="1">IFERROR(IF(LoanIsNotPaid*LoanIsGood,EndingBalance,0), 0)</f>
        <v>0</v>
      </c>
    </row>
    <row r="174" spans="2:8" ht="20.100000000000001" customHeight="1">
      <c r="B174" s="5" t="str">
        <f ca="1">IFERROR(IF(LoanIsNotPaid*LoanIsGood,PaymentNumber,""), "")</f>
        <v/>
      </c>
      <c r="C174" s="15">
        <f ca="1">IFERROR(IF(LoanIsNotPaid*LoanIsGood,PaymentDate,LoanStartDate), LoanStartDate)</f>
        <v>45326</v>
      </c>
      <c r="D174" s="14" t="str">
        <f ca="1">IFERROR(IF(LoanIsNotPaid*LoanIsGood,LoanValue,""), "")</f>
        <v/>
      </c>
      <c r="E174" s="14">
        <f ca="1">IFERROR(IF(LoanIsNotPaid*LoanIsGood,MonthlyPayment,0), 0)</f>
        <v>0</v>
      </c>
      <c r="F174" s="14">
        <f ca="1">IFERROR(IF(LoanIsNotPaid*LoanIsGood,Principal,0), 0)</f>
        <v>0</v>
      </c>
      <c r="G174" s="14">
        <f ca="1">IFERROR(IF(LoanIsNotPaid*LoanIsGood,InterestAmt,0), 0)</f>
        <v>0</v>
      </c>
      <c r="H174" s="14">
        <f ca="1">IFERROR(IF(LoanIsNotPaid*LoanIsGood,EndingBalance,0), 0)</f>
        <v>0</v>
      </c>
    </row>
    <row r="175" spans="2:8" ht="20.100000000000001" customHeight="1">
      <c r="B175" s="5" t="str">
        <f ca="1">IFERROR(IF(LoanIsNotPaid*LoanIsGood,PaymentNumber,""), "")</f>
        <v/>
      </c>
      <c r="C175" s="15">
        <f ca="1">IFERROR(IF(LoanIsNotPaid*LoanIsGood,PaymentDate,LoanStartDate), LoanStartDate)</f>
        <v>45326</v>
      </c>
      <c r="D175" s="14" t="str">
        <f ca="1">IFERROR(IF(LoanIsNotPaid*LoanIsGood,LoanValue,""), "")</f>
        <v/>
      </c>
      <c r="E175" s="14">
        <f ca="1">IFERROR(IF(LoanIsNotPaid*LoanIsGood,MonthlyPayment,0), 0)</f>
        <v>0</v>
      </c>
      <c r="F175" s="14">
        <f ca="1">IFERROR(IF(LoanIsNotPaid*LoanIsGood,Principal,0), 0)</f>
        <v>0</v>
      </c>
      <c r="G175" s="14">
        <f ca="1">IFERROR(IF(LoanIsNotPaid*LoanIsGood,InterestAmt,0), 0)</f>
        <v>0</v>
      </c>
      <c r="H175" s="14">
        <f ca="1">IFERROR(IF(LoanIsNotPaid*LoanIsGood,EndingBalance,0), 0)</f>
        <v>0</v>
      </c>
    </row>
    <row r="176" spans="2:8" ht="20.100000000000001" customHeight="1">
      <c r="B176" s="5" t="str">
        <f ca="1">IFERROR(IF(LoanIsNotPaid*LoanIsGood,PaymentNumber,""), "")</f>
        <v/>
      </c>
      <c r="C176" s="15">
        <f ca="1">IFERROR(IF(LoanIsNotPaid*LoanIsGood,PaymentDate,LoanStartDate), LoanStartDate)</f>
        <v>45326</v>
      </c>
      <c r="D176" s="14" t="str">
        <f ca="1">IFERROR(IF(LoanIsNotPaid*LoanIsGood,LoanValue,""), "")</f>
        <v/>
      </c>
      <c r="E176" s="14">
        <f ca="1">IFERROR(IF(LoanIsNotPaid*LoanIsGood,MonthlyPayment,0), 0)</f>
        <v>0</v>
      </c>
      <c r="F176" s="14">
        <f ca="1">IFERROR(IF(LoanIsNotPaid*LoanIsGood,Principal,0), 0)</f>
        <v>0</v>
      </c>
      <c r="G176" s="14">
        <f ca="1">IFERROR(IF(LoanIsNotPaid*LoanIsGood,InterestAmt,0), 0)</f>
        <v>0</v>
      </c>
      <c r="H176" s="14">
        <f ca="1">IFERROR(IF(LoanIsNotPaid*LoanIsGood,EndingBalance,0), 0)</f>
        <v>0</v>
      </c>
    </row>
    <row r="177" spans="2:8" ht="20.100000000000001" customHeight="1">
      <c r="B177" s="5" t="str">
        <f ca="1">IFERROR(IF(LoanIsNotPaid*LoanIsGood,PaymentNumber,""), "")</f>
        <v/>
      </c>
      <c r="C177" s="15">
        <f ca="1">IFERROR(IF(LoanIsNotPaid*LoanIsGood,PaymentDate,LoanStartDate), LoanStartDate)</f>
        <v>45326</v>
      </c>
      <c r="D177" s="14" t="str">
        <f ca="1">IFERROR(IF(LoanIsNotPaid*LoanIsGood,LoanValue,""), "")</f>
        <v/>
      </c>
      <c r="E177" s="14">
        <f ca="1">IFERROR(IF(LoanIsNotPaid*LoanIsGood,MonthlyPayment,0), 0)</f>
        <v>0</v>
      </c>
      <c r="F177" s="14">
        <f ca="1">IFERROR(IF(LoanIsNotPaid*LoanIsGood,Principal,0), 0)</f>
        <v>0</v>
      </c>
      <c r="G177" s="14">
        <f ca="1">IFERROR(IF(LoanIsNotPaid*LoanIsGood,InterestAmt,0), 0)</f>
        <v>0</v>
      </c>
      <c r="H177" s="14">
        <f ca="1">IFERROR(IF(LoanIsNotPaid*LoanIsGood,EndingBalance,0), 0)</f>
        <v>0</v>
      </c>
    </row>
    <row r="178" spans="2:8" ht="20.100000000000001" customHeight="1">
      <c r="B178" s="5" t="str">
        <f ca="1">IFERROR(IF(LoanIsNotPaid*LoanIsGood,PaymentNumber,""), "")</f>
        <v/>
      </c>
      <c r="C178" s="15">
        <f ca="1">IFERROR(IF(LoanIsNotPaid*LoanIsGood,PaymentDate,LoanStartDate), LoanStartDate)</f>
        <v>45326</v>
      </c>
      <c r="D178" s="14" t="str">
        <f ca="1">IFERROR(IF(LoanIsNotPaid*LoanIsGood,LoanValue,""), "")</f>
        <v/>
      </c>
      <c r="E178" s="14">
        <f ca="1">IFERROR(IF(LoanIsNotPaid*LoanIsGood,MonthlyPayment,0), 0)</f>
        <v>0</v>
      </c>
      <c r="F178" s="14">
        <f ca="1">IFERROR(IF(LoanIsNotPaid*LoanIsGood,Principal,0), 0)</f>
        <v>0</v>
      </c>
      <c r="G178" s="14">
        <f ca="1">IFERROR(IF(LoanIsNotPaid*LoanIsGood,InterestAmt,0), 0)</f>
        <v>0</v>
      </c>
      <c r="H178" s="14">
        <f ca="1">IFERROR(IF(LoanIsNotPaid*LoanIsGood,EndingBalance,0), 0)</f>
        <v>0</v>
      </c>
    </row>
    <row r="179" spans="2:8" ht="20.100000000000001" customHeight="1">
      <c r="B179" s="5" t="str">
        <f ca="1">IFERROR(IF(LoanIsNotPaid*LoanIsGood,PaymentNumber,""), "")</f>
        <v/>
      </c>
      <c r="C179" s="15">
        <f ca="1">IFERROR(IF(LoanIsNotPaid*LoanIsGood,PaymentDate,LoanStartDate), LoanStartDate)</f>
        <v>45326</v>
      </c>
      <c r="D179" s="14" t="str">
        <f ca="1">IFERROR(IF(LoanIsNotPaid*LoanIsGood,LoanValue,""), "")</f>
        <v/>
      </c>
      <c r="E179" s="14">
        <f ca="1">IFERROR(IF(LoanIsNotPaid*LoanIsGood,MonthlyPayment,0), 0)</f>
        <v>0</v>
      </c>
      <c r="F179" s="14">
        <f ca="1">IFERROR(IF(LoanIsNotPaid*LoanIsGood,Principal,0), 0)</f>
        <v>0</v>
      </c>
      <c r="G179" s="14">
        <f ca="1">IFERROR(IF(LoanIsNotPaid*LoanIsGood,InterestAmt,0), 0)</f>
        <v>0</v>
      </c>
      <c r="H179" s="14">
        <f ca="1">IFERROR(IF(LoanIsNotPaid*LoanIsGood,EndingBalance,0), 0)</f>
        <v>0</v>
      </c>
    </row>
    <row r="180" spans="2:8" ht="20.100000000000001" customHeight="1">
      <c r="B180" s="5" t="str">
        <f ca="1">IFERROR(IF(LoanIsNotPaid*LoanIsGood,PaymentNumber,""), "")</f>
        <v/>
      </c>
      <c r="C180" s="15">
        <f ca="1">IFERROR(IF(LoanIsNotPaid*LoanIsGood,PaymentDate,LoanStartDate), LoanStartDate)</f>
        <v>45326</v>
      </c>
      <c r="D180" s="14" t="str">
        <f ca="1">IFERROR(IF(LoanIsNotPaid*LoanIsGood,LoanValue,""), "")</f>
        <v/>
      </c>
      <c r="E180" s="14">
        <f ca="1">IFERROR(IF(LoanIsNotPaid*LoanIsGood,MonthlyPayment,0), 0)</f>
        <v>0</v>
      </c>
      <c r="F180" s="14">
        <f ca="1">IFERROR(IF(LoanIsNotPaid*LoanIsGood,Principal,0), 0)</f>
        <v>0</v>
      </c>
      <c r="G180" s="14">
        <f ca="1">IFERROR(IF(LoanIsNotPaid*LoanIsGood,InterestAmt,0), 0)</f>
        <v>0</v>
      </c>
      <c r="H180" s="14">
        <f ca="1">IFERROR(IF(LoanIsNotPaid*LoanIsGood,EndingBalance,0), 0)</f>
        <v>0</v>
      </c>
    </row>
    <row r="181" spans="2:8" ht="20.100000000000001" customHeight="1">
      <c r="B181" s="5" t="str">
        <f ca="1">IFERROR(IF(LoanIsNotPaid*LoanIsGood,PaymentNumber,""), "")</f>
        <v/>
      </c>
      <c r="C181" s="15">
        <f ca="1">IFERROR(IF(LoanIsNotPaid*LoanIsGood,PaymentDate,LoanStartDate), LoanStartDate)</f>
        <v>45326</v>
      </c>
      <c r="D181" s="14" t="str">
        <f ca="1">IFERROR(IF(LoanIsNotPaid*LoanIsGood,LoanValue,""), "")</f>
        <v/>
      </c>
      <c r="E181" s="14">
        <f ca="1">IFERROR(IF(LoanIsNotPaid*LoanIsGood,MonthlyPayment,0), 0)</f>
        <v>0</v>
      </c>
      <c r="F181" s="14">
        <f ca="1">IFERROR(IF(LoanIsNotPaid*LoanIsGood,Principal,0), 0)</f>
        <v>0</v>
      </c>
      <c r="G181" s="14">
        <f ca="1">IFERROR(IF(LoanIsNotPaid*LoanIsGood,InterestAmt,0), 0)</f>
        <v>0</v>
      </c>
      <c r="H181" s="14">
        <f ca="1">IFERROR(IF(LoanIsNotPaid*LoanIsGood,EndingBalance,0), 0)</f>
        <v>0</v>
      </c>
    </row>
    <row r="182" spans="2:8" ht="20.100000000000001" customHeight="1">
      <c r="B182" s="5" t="str">
        <f ca="1">IFERROR(IF(LoanIsNotPaid*LoanIsGood,PaymentNumber,""), "")</f>
        <v/>
      </c>
      <c r="C182" s="15">
        <f ca="1">IFERROR(IF(LoanIsNotPaid*LoanIsGood,PaymentDate,LoanStartDate), LoanStartDate)</f>
        <v>45326</v>
      </c>
      <c r="D182" s="14" t="str">
        <f ca="1">IFERROR(IF(LoanIsNotPaid*LoanIsGood,LoanValue,""), "")</f>
        <v/>
      </c>
      <c r="E182" s="14">
        <f ca="1">IFERROR(IF(LoanIsNotPaid*LoanIsGood,MonthlyPayment,0), 0)</f>
        <v>0</v>
      </c>
      <c r="F182" s="14">
        <f ca="1">IFERROR(IF(LoanIsNotPaid*LoanIsGood,Principal,0), 0)</f>
        <v>0</v>
      </c>
      <c r="G182" s="14">
        <f ca="1">IFERROR(IF(LoanIsNotPaid*LoanIsGood,InterestAmt,0), 0)</f>
        <v>0</v>
      </c>
      <c r="H182" s="14">
        <f ca="1">IFERROR(IF(LoanIsNotPaid*LoanIsGood,EndingBalance,0), 0)</f>
        <v>0</v>
      </c>
    </row>
    <row r="183" spans="2:8" ht="20.100000000000001" customHeight="1">
      <c r="B183" s="5" t="str">
        <f ca="1">IFERROR(IF(LoanIsNotPaid*LoanIsGood,PaymentNumber,""), "")</f>
        <v/>
      </c>
      <c r="C183" s="15">
        <f ca="1">IFERROR(IF(LoanIsNotPaid*LoanIsGood,PaymentDate,LoanStartDate), LoanStartDate)</f>
        <v>45326</v>
      </c>
      <c r="D183" s="14" t="str">
        <f ca="1">IFERROR(IF(LoanIsNotPaid*LoanIsGood,LoanValue,""), "")</f>
        <v/>
      </c>
      <c r="E183" s="14">
        <f ca="1">IFERROR(IF(LoanIsNotPaid*LoanIsGood,MonthlyPayment,0), 0)</f>
        <v>0</v>
      </c>
      <c r="F183" s="14">
        <f ca="1">IFERROR(IF(LoanIsNotPaid*LoanIsGood,Principal,0), 0)</f>
        <v>0</v>
      </c>
      <c r="G183" s="14">
        <f ca="1">IFERROR(IF(LoanIsNotPaid*LoanIsGood,InterestAmt,0), 0)</f>
        <v>0</v>
      </c>
      <c r="H183" s="14">
        <f ca="1">IFERROR(IF(LoanIsNotPaid*LoanIsGood,EndingBalance,0), 0)</f>
        <v>0</v>
      </c>
    </row>
    <row r="184" spans="2:8" ht="20.100000000000001" customHeight="1">
      <c r="B184" s="5" t="str">
        <f ca="1">IFERROR(IF(LoanIsNotPaid*LoanIsGood,PaymentNumber,""), "")</f>
        <v/>
      </c>
      <c r="C184" s="15">
        <f ca="1">IFERROR(IF(LoanIsNotPaid*LoanIsGood,PaymentDate,LoanStartDate), LoanStartDate)</f>
        <v>45326</v>
      </c>
      <c r="D184" s="14" t="str">
        <f ca="1">IFERROR(IF(LoanIsNotPaid*LoanIsGood,LoanValue,""), "")</f>
        <v/>
      </c>
      <c r="E184" s="14">
        <f ca="1">IFERROR(IF(LoanIsNotPaid*LoanIsGood,MonthlyPayment,0), 0)</f>
        <v>0</v>
      </c>
      <c r="F184" s="14">
        <f ca="1">IFERROR(IF(LoanIsNotPaid*LoanIsGood,Principal,0), 0)</f>
        <v>0</v>
      </c>
      <c r="G184" s="14">
        <f ca="1">IFERROR(IF(LoanIsNotPaid*LoanIsGood,InterestAmt,0), 0)</f>
        <v>0</v>
      </c>
      <c r="H184" s="14">
        <f ca="1">IFERROR(IF(LoanIsNotPaid*LoanIsGood,EndingBalance,0), 0)</f>
        <v>0</v>
      </c>
    </row>
    <row r="185" spans="2:8" ht="20.100000000000001" customHeight="1">
      <c r="B185" s="5" t="str">
        <f ca="1">IFERROR(IF(LoanIsNotPaid*LoanIsGood,PaymentNumber,""), "")</f>
        <v/>
      </c>
      <c r="C185" s="15">
        <f ca="1">IFERROR(IF(LoanIsNotPaid*LoanIsGood,PaymentDate,LoanStartDate), LoanStartDate)</f>
        <v>45326</v>
      </c>
      <c r="D185" s="14" t="str">
        <f ca="1">IFERROR(IF(LoanIsNotPaid*LoanIsGood,LoanValue,""), "")</f>
        <v/>
      </c>
      <c r="E185" s="14">
        <f ca="1">IFERROR(IF(LoanIsNotPaid*LoanIsGood,MonthlyPayment,0), 0)</f>
        <v>0</v>
      </c>
      <c r="F185" s="14">
        <f ca="1">IFERROR(IF(LoanIsNotPaid*LoanIsGood,Principal,0), 0)</f>
        <v>0</v>
      </c>
      <c r="G185" s="14">
        <f ca="1">IFERROR(IF(LoanIsNotPaid*LoanIsGood,InterestAmt,0), 0)</f>
        <v>0</v>
      </c>
      <c r="H185" s="14">
        <f ca="1">IFERROR(IF(LoanIsNotPaid*LoanIsGood,EndingBalance,0), 0)</f>
        <v>0</v>
      </c>
    </row>
    <row r="186" spans="2:8" ht="20.100000000000001" customHeight="1">
      <c r="B186" s="5" t="str">
        <f ca="1">IFERROR(IF(LoanIsNotPaid*LoanIsGood,PaymentNumber,""), "")</f>
        <v/>
      </c>
      <c r="C186" s="15">
        <f ca="1">IFERROR(IF(LoanIsNotPaid*LoanIsGood,PaymentDate,LoanStartDate), LoanStartDate)</f>
        <v>45326</v>
      </c>
      <c r="D186" s="14" t="str">
        <f ca="1">IFERROR(IF(LoanIsNotPaid*LoanIsGood,LoanValue,""), "")</f>
        <v/>
      </c>
      <c r="E186" s="14">
        <f ca="1">IFERROR(IF(LoanIsNotPaid*LoanIsGood,MonthlyPayment,0), 0)</f>
        <v>0</v>
      </c>
      <c r="F186" s="14">
        <f ca="1">IFERROR(IF(LoanIsNotPaid*LoanIsGood,Principal,0), 0)</f>
        <v>0</v>
      </c>
      <c r="G186" s="14">
        <f ca="1">IFERROR(IF(LoanIsNotPaid*LoanIsGood,InterestAmt,0), 0)</f>
        <v>0</v>
      </c>
      <c r="H186" s="14">
        <f ca="1">IFERROR(IF(LoanIsNotPaid*LoanIsGood,EndingBalance,0), 0)</f>
        <v>0</v>
      </c>
    </row>
    <row r="187" spans="2:8" ht="20.100000000000001" customHeight="1">
      <c r="B187" s="5" t="str">
        <f ca="1">IFERROR(IF(LoanIsNotPaid*LoanIsGood,PaymentNumber,""), "")</f>
        <v/>
      </c>
      <c r="C187" s="15">
        <f ca="1">IFERROR(IF(LoanIsNotPaid*LoanIsGood,PaymentDate,LoanStartDate), LoanStartDate)</f>
        <v>45326</v>
      </c>
      <c r="D187" s="14" t="str">
        <f ca="1">IFERROR(IF(LoanIsNotPaid*LoanIsGood,LoanValue,""), "")</f>
        <v/>
      </c>
      <c r="E187" s="14">
        <f ca="1">IFERROR(IF(LoanIsNotPaid*LoanIsGood,MonthlyPayment,0), 0)</f>
        <v>0</v>
      </c>
      <c r="F187" s="14">
        <f ca="1">IFERROR(IF(LoanIsNotPaid*LoanIsGood,Principal,0), 0)</f>
        <v>0</v>
      </c>
      <c r="G187" s="14">
        <f ca="1">IFERROR(IF(LoanIsNotPaid*LoanIsGood,InterestAmt,0), 0)</f>
        <v>0</v>
      </c>
      <c r="H187" s="14">
        <f ca="1">IFERROR(IF(LoanIsNotPaid*LoanIsGood,EndingBalance,0), 0)</f>
        <v>0</v>
      </c>
    </row>
    <row r="188" spans="2:8" ht="20.100000000000001" customHeight="1">
      <c r="B188" s="5" t="str">
        <f ca="1">IFERROR(IF(LoanIsNotPaid*LoanIsGood,PaymentNumber,""), "")</f>
        <v/>
      </c>
      <c r="C188" s="15">
        <f ca="1">IFERROR(IF(LoanIsNotPaid*LoanIsGood,PaymentDate,LoanStartDate), LoanStartDate)</f>
        <v>45326</v>
      </c>
      <c r="D188" s="14" t="str">
        <f ca="1">IFERROR(IF(LoanIsNotPaid*LoanIsGood,LoanValue,""), "")</f>
        <v/>
      </c>
      <c r="E188" s="14">
        <f ca="1">IFERROR(IF(LoanIsNotPaid*LoanIsGood,MonthlyPayment,0), 0)</f>
        <v>0</v>
      </c>
      <c r="F188" s="14">
        <f ca="1">IFERROR(IF(LoanIsNotPaid*LoanIsGood,Principal,0), 0)</f>
        <v>0</v>
      </c>
      <c r="G188" s="14">
        <f ca="1">IFERROR(IF(LoanIsNotPaid*LoanIsGood,InterestAmt,0), 0)</f>
        <v>0</v>
      </c>
      <c r="H188" s="14">
        <f ca="1">IFERROR(IF(LoanIsNotPaid*LoanIsGood,EndingBalance,0), 0)</f>
        <v>0</v>
      </c>
    </row>
    <row r="189" spans="2:8" ht="20.100000000000001" customHeight="1">
      <c r="B189" s="5" t="str">
        <f ca="1">IFERROR(IF(LoanIsNotPaid*LoanIsGood,PaymentNumber,""), "")</f>
        <v/>
      </c>
      <c r="C189" s="15">
        <f ca="1">IFERROR(IF(LoanIsNotPaid*LoanIsGood,PaymentDate,LoanStartDate), LoanStartDate)</f>
        <v>45326</v>
      </c>
      <c r="D189" s="14" t="str">
        <f ca="1">IFERROR(IF(LoanIsNotPaid*LoanIsGood,LoanValue,""), "")</f>
        <v/>
      </c>
      <c r="E189" s="14">
        <f ca="1">IFERROR(IF(LoanIsNotPaid*LoanIsGood,MonthlyPayment,0), 0)</f>
        <v>0</v>
      </c>
      <c r="F189" s="14">
        <f ca="1">IFERROR(IF(LoanIsNotPaid*LoanIsGood,Principal,0), 0)</f>
        <v>0</v>
      </c>
      <c r="G189" s="14">
        <f ca="1">IFERROR(IF(LoanIsNotPaid*LoanIsGood,InterestAmt,0), 0)</f>
        <v>0</v>
      </c>
      <c r="H189" s="14">
        <f ca="1">IFERROR(IF(LoanIsNotPaid*LoanIsGood,EndingBalance,0), 0)</f>
        <v>0</v>
      </c>
    </row>
    <row r="190" spans="2:8" ht="20.100000000000001" customHeight="1">
      <c r="B190" s="5" t="str">
        <f ca="1">IFERROR(IF(LoanIsNotPaid*LoanIsGood,PaymentNumber,""), "")</f>
        <v/>
      </c>
      <c r="C190" s="15">
        <f ca="1">IFERROR(IF(LoanIsNotPaid*LoanIsGood,PaymentDate,LoanStartDate), LoanStartDate)</f>
        <v>45326</v>
      </c>
      <c r="D190" s="14" t="str">
        <f ca="1">IFERROR(IF(LoanIsNotPaid*LoanIsGood,LoanValue,""), "")</f>
        <v/>
      </c>
      <c r="E190" s="14">
        <f ca="1">IFERROR(IF(LoanIsNotPaid*LoanIsGood,MonthlyPayment,0), 0)</f>
        <v>0</v>
      </c>
      <c r="F190" s="14">
        <f ca="1">IFERROR(IF(LoanIsNotPaid*LoanIsGood,Principal,0), 0)</f>
        <v>0</v>
      </c>
      <c r="G190" s="14">
        <f ca="1">IFERROR(IF(LoanIsNotPaid*LoanIsGood,InterestAmt,0), 0)</f>
        <v>0</v>
      </c>
      <c r="H190" s="14">
        <f ca="1">IFERROR(IF(LoanIsNotPaid*LoanIsGood,EndingBalance,0), 0)</f>
        <v>0</v>
      </c>
    </row>
    <row r="191" spans="2:8" ht="20.100000000000001" customHeight="1">
      <c r="B191" s="5" t="str">
        <f ca="1">IFERROR(IF(LoanIsNotPaid*LoanIsGood,PaymentNumber,""), "")</f>
        <v/>
      </c>
      <c r="C191" s="15">
        <f ca="1">IFERROR(IF(LoanIsNotPaid*LoanIsGood,PaymentDate,LoanStartDate), LoanStartDate)</f>
        <v>45326</v>
      </c>
      <c r="D191" s="14" t="str">
        <f ca="1">IFERROR(IF(LoanIsNotPaid*LoanIsGood,LoanValue,""), "")</f>
        <v/>
      </c>
      <c r="E191" s="14">
        <f ca="1">IFERROR(IF(LoanIsNotPaid*LoanIsGood,MonthlyPayment,0), 0)</f>
        <v>0</v>
      </c>
      <c r="F191" s="14">
        <f ca="1">IFERROR(IF(LoanIsNotPaid*LoanIsGood,Principal,0), 0)</f>
        <v>0</v>
      </c>
      <c r="G191" s="14">
        <f ca="1">IFERROR(IF(LoanIsNotPaid*LoanIsGood,InterestAmt,0), 0)</f>
        <v>0</v>
      </c>
      <c r="H191" s="14">
        <f ca="1">IFERROR(IF(LoanIsNotPaid*LoanIsGood,EndingBalance,0), 0)</f>
        <v>0</v>
      </c>
    </row>
    <row r="192" spans="2:8" ht="20.100000000000001" customHeight="1">
      <c r="B192" s="5" t="str">
        <f ca="1">IFERROR(IF(LoanIsNotPaid*LoanIsGood,PaymentNumber,""), "")</f>
        <v/>
      </c>
      <c r="C192" s="15">
        <f ca="1">IFERROR(IF(LoanIsNotPaid*LoanIsGood,PaymentDate,LoanStartDate), LoanStartDate)</f>
        <v>45326</v>
      </c>
      <c r="D192" s="14" t="str">
        <f ca="1">IFERROR(IF(LoanIsNotPaid*LoanIsGood,LoanValue,""), "")</f>
        <v/>
      </c>
      <c r="E192" s="14">
        <f ca="1">IFERROR(IF(LoanIsNotPaid*LoanIsGood,MonthlyPayment,0), 0)</f>
        <v>0</v>
      </c>
      <c r="F192" s="14">
        <f ca="1">IFERROR(IF(LoanIsNotPaid*LoanIsGood,Principal,0), 0)</f>
        <v>0</v>
      </c>
      <c r="G192" s="14">
        <f ca="1">IFERROR(IF(LoanIsNotPaid*LoanIsGood,InterestAmt,0), 0)</f>
        <v>0</v>
      </c>
      <c r="H192" s="14">
        <f ca="1">IFERROR(IF(LoanIsNotPaid*LoanIsGood,EndingBalance,0), 0)</f>
        <v>0</v>
      </c>
    </row>
    <row r="193" spans="2:8" ht="20.100000000000001" customHeight="1">
      <c r="B193" s="5" t="str">
        <f ca="1">IFERROR(IF(LoanIsNotPaid*LoanIsGood,PaymentNumber,""), "")</f>
        <v/>
      </c>
      <c r="C193" s="15">
        <f ca="1">IFERROR(IF(LoanIsNotPaid*LoanIsGood,PaymentDate,LoanStartDate), LoanStartDate)</f>
        <v>45326</v>
      </c>
      <c r="D193" s="14" t="str">
        <f ca="1">IFERROR(IF(LoanIsNotPaid*LoanIsGood,LoanValue,""), "")</f>
        <v/>
      </c>
      <c r="E193" s="14">
        <f ca="1">IFERROR(IF(LoanIsNotPaid*LoanIsGood,MonthlyPayment,0), 0)</f>
        <v>0</v>
      </c>
      <c r="F193" s="14">
        <f ca="1">IFERROR(IF(LoanIsNotPaid*LoanIsGood,Principal,0), 0)</f>
        <v>0</v>
      </c>
      <c r="G193" s="14">
        <f ca="1">IFERROR(IF(LoanIsNotPaid*LoanIsGood,InterestAmt,0), 0)</f>
        <v>0</v>
      </c>
      <c r="H193" s="14">
        <f ca="1">IFERROR(IF(LoanIsNotPaid*LoanIsGood,EndingBalance,0), 0)</f>
        <v>0</v>
      </c>
    </row>
    <row r="194" spans="2:8" ht="20.100000000000001" customHeight="1">
      <c r="B194" s="5" t="str">
        <f ca="1">IFERROR(IF(LoanIsNotPaid*LoanIsGood,PaymentNumber,""), "")</f>
        <v/>
      </c>
      <c r="C194" s="15">
        <f ca="1">IFERROR(IF(LoanIsNotPaid*LoanIsGood,PaymentDate,LoanStartDate), LoanStartDate)</f>
        <v>45326</v>
      </c>
      <c r="D194" s="14" t="str">
        <f ca="1">IFERROR(IF(LoanIsNotPaid*LoanIsGood,LoanValue,""), "")</f>
        <v/>
      </c>
      <c r="E194" s="14">
        <f ca="1">IFERROR(IF(LoanIsNotPaid*LoanIsGood,MonthlyPayment,0), 0)</f>
        <v>0</v>
      </c>
      <c r="F194" s="14">
        <f ca="1">IFERROR(IF(LoanIsNotPaid*LoanIsGood,Principal,0), 0)</f>
        <v>0</v>
      </c>
      <c r="G194" s="14">
        <f ca="1">IFERROR(IF(LoanIsNotPaid*LoanIsGood,InterestAmt,0), 0)</f>
        <v>0</v>
      </c>
      <c r="H194" s="14">
        <f ca="1">IFERROR(IF(LoanIsNotPaid*LoanIsGood,EndingBalance,0), 0)</f>
        <v>0</v>
      </c>
    </row>
    <row r="195" spans="2:8" ht="20.100000000000001" customHeight="1">
      <c r="B195" s="5" t="str">
        <f ca="1">IFERROR(IF(LoanIsNotPaid*LoanIsGood,PaymentNumber,""), "")</f>
        <v/>
      </c>
      <c r="C195" s="15">
        <f ca="1">IFERROR(IF(LoanIsNotPaid*LoanIsGood,PaymentDate,LoanStartDate), LoanStartDate)</f>
        <v>45326</v>
      </c>
      <c r="D195" s="14" t="str">
        <f ca="1">IFERROR(IF(LoanIsNotPaid*LoanIsGood,LoanValue,""), "")</f>
        <v/>
      </c>
      <c r="E195" s="14">
        <f ca="1">IFERROR(IF(LoanIsNotPaid*LoanIsGood,MonthlyPayment,0), 0)</f>
        <v>0</v>
      </c>
      <c r="F195" s="14">
        <f ca="1">IFERROR(IF(LoanIsNotPaid*LoanIsGood,Principal,0), 0)</f>
        <v>0</v>
      </c>
      <c r="G195" s="14">
        <f ca="1">IFERROR(IF(LoanIsNotPaid*LoanIsGood,InterestAmt,0), 0)</f>
        <v>0</v>
      </c>
      <c r="H195" s="14">
        <f ca="1">IFERROR(IF(LoanIsNotPaid*LoanIsGood,EndingBalance,0), 0)</f>
        <v>0</v>
      </c>
    </row>
    <row r="196" spans="2:8" ht="20.100000000000001" customHeight="1">
      <c r="B196" s="5" t="str">
        <f ca="1">IFERROR(IF(LoanIsNotPaid*LoanIsGood,PaymentNumber,""), "")</f>
        <v/>
      </c>
      <c r="C196" s="15">
        <f ca="1">IFERROR(IF(LoanIsNotPaid*LoanIsGood,PaymentDate,LoanStartDate), LoanStartDate)</f>
        <v>45326</v>
      </c>
      <c r="D196" s="14" t="str">
        <f ca="1">IFERROR(IF(LoanIsNotPaid*LoanIsGood,LoanValue,""), "")</f>
        <v/>
      </c>
      <c r="E196" s="14">
        <f ca="1">IFERROR(IF(LoanIsNotPaid*LoanIsGood,MonthlyPayment,0), 0)</f>
        <v>0</v>
      </c>
      <c r="F196" s="14">
        <f ca="1">IFERROR(IF(LoanIsNotPaid*LoanIsGood,Principal,0), 0)</f>
        <v>0</v>
      </c>
      <c r="G196" s="14">
        <f ca="1">IFERROR(IF(LoanIsNotPaid*LoanIsGood,InterestAmt,0), 0)</f>
        <v>0</v>
      </c>
      <c r="H196" s="14">
        <f ca="1">IFERROR(IF(LoanIsNotPaid*LoanIsGood,EndingBalance,0), 0)</f>
        <v>0</v>
      </c>
    </row>
    <row r="197" spans="2:8" ht="20.100000000000001" customHeight="1">
      <c r="B197" s="5" t="str">
        <f ca="1">IFERROR(IF(LoanIsNotPaid*LoanIsGood,PaymentNumber,""), "")</f>
        <v/>
      </c>
      <c r="C197" s="15">
        <f ca="1">IFERROR(IF(LoanIsNotPaid*LoanIsGood,PaymentDate,LoanStartDate), LoanStartDate)</f>
        <v>45326</v>
      </c>
      <c r="D197" s="14" t="str">
        <f ca="1">IFERROR(IF(LoanIsNotPaid*LoanIsGood,LoanValue,""), "")</f>
        <v/>
      </c>
      <c r="E197" s="14">
        <f ca="1">IFERROR(IF(LoanIsNotPaid*LoanIsGood,MonthlyPayment,0), 0)</f>
        <v>0</v>
      </c>
      <c r="F197" s="14">
        <f ca="1">IFERROR(IF(LoanIsNotPaid*LoanIsGood,Principal,0), 0)</f>
        <v>0</v>
      </c>
      <c r="G197" s="14">
        <f ca="1">IFERROR(IF(LoanIsNotPaid*LoanIsGood,InterestAmt,0), 0)</f>
        <v>0</v>
      </c>
      <c r="H197" s="14">
        <f ca="1">IFERROR(IF(LoanIsNotPaid*LoanIsGood,EndingBalance,0), 0)</f>
        <v>0</v>
      </c>
    </row>
    <row r="198" spans="2:8" ht="20.100000000000001" customHeight="1">
      <c r="B198" s="5" t="str">
        <f ca="1">IFERROR(IF(LoanIsNotPaid*LoanIsGood,PaymentNumber,""), "")</f>
        <v/>
      </c>
      <c r="C198" s="15">
        <f ca="1">IFERROR(IF(LoanIsNotPaid*LoanIsGood,PaymentDate,LoanStartDate), LoanStartDate)</f>
        <v>45326</v>
      </c>
      <c r="D198" s="14" t="str">
        <f ca="1">IFERROR(IF(LoanIsNotPaid*LoanIsGood,LoanValue,""), "")</f>
        <v/>
      </c>
      <c r="E198" s="14">
        <f ca="1">IFERROR(IF(LoanIsNotPaid*LoanIsGood,MonthlyPayment,0), 0)</f>
        <v>0</v>
      </c>
      <c r="F198" s="14">
        <f ca="1">IFERROR(IF(LoanIsNotPaid*LoanIsGood,Principal,0), 0)</f>
        <v>0</v>
      </c>
      <c r="G198" s="14">
        <f ca="1">IFERROR(IF(LoanIsNotPaid*LoanIsGood,InterestAmt,0), 0)</f>
        <v>0</v>
      </c>
      <c r="H198" s="14">
        <f ca="1">IFERROR(IF(LoanIsNotPaid*LoanIsGood,EndingBalance,0), 0)</f>
        <v>0</v>
      </c>
    </row>
    <row r="199" spans="2:8" ht="20.100000000000001" customHeight="1">
      <c r="B199" s="5" t="str">
        <f ca="1">IFERROR(IF(LoanIsNotPaid*LoanIsGood,PaymentNumber,""), "")</f>
        <v/>
      </c>
      <c r="C199" s="15">
        <f ca="1">IFERROR(IF(LoanIsNotPaid*LoanIsGood,PaymentDate,LoanStartDate), LoanStartDate)</f>
        <v>45326</v>
      </c>
      <c r="D199" s="14" t="str">
        <f ca="1">IFERROR(IF(LoanIsNotPaid*LoanIsGood,LoanValue,""), "")</f>
        <v/>
      </c>
      <c r="E199" s="14">
        <f ca="1">IFERROR(IF(LoanIsNotPaid*LoanIsGood,MonthlyPayment,0), 0)</f>
        <v>0</v>
      </c>
      <c r="F199" s="14">
        <f ca="1">IFERROR(IF(LoanIsNotPaid*LoanIsGood,Principal,0), 0)</f>
        <v>0</v>
      </c>
      <c r="G199" s="14">
        <f ca="1">IFERROR(IF(LoanIsNotPaid*LoanIsGood,InterestAmt,0), 0)</f>
        <v>0</v>
      </c>
      <c r="H199" s="14">
        <f ca="1">IFERROR(IF(LoanIsNotPaid*LoanIsGood,EndingBalance,0), 0)</f>
        <v>0</v>
      </c>
    </row>
    <row r="200" spans="2:8" ht="20.100000000000001" customHeight="1">
      <c r="B200" s="5" t="str">
        <f ca="1">IFERROR(IF(LoanIsNotPaid*LoanIsGood,PaymentNumber,""), "")</f>
        <v/>
      </c>
      <c r="C200" s="15">
        <f ca="1">IFERROR(IF(LoanIsNotPaid*LoanIsGood,PaymentDate,LoanStartDate), LoanStartDate)</f>
        <v>45326</v>
      </c>
      <c r="D200" s="14" t="str">
        <f ca="1">IFERROR(IF(LoanIsNotPaid*LoanIsGood,LoanValue,""), "")</f>
        <v/>
      </c>
      <c r="E200" s="14">
        <f ca="1">IFERROR(IF(LoanIsNotPaid*LoanIsGood,MonthlyPayment,0), 0)</f>
        <v>0</v>
      </c>
      <c r="F200" s="14">
        <f ca="1">IFERROR(IF(LoanIsNotPaid*LoanIsGood,Principal,0), 0)</f>
        <v>0</v>
      </c>
      <c r="G200" s="14">
        <f ca="1">IFERROR(IF(LoanIsNotPaid*LoanIsGood,InterestAmt,0), 0)</f>
        <v>0</v>
      </c>
      <c r="H200" s="14">
        <f ca="1">IFERROR(IF(LoanIsNotPaid*LoanIsGood,EndingBalance,0), 0)</f>
        <v>0</v>
      </c>
    </row>
    <row r="201" spans="2:8" ht="20.100000000000001" customHeight="1">
      <c r="B201" s="5" t="str">
        <f ca="1">IFERROR(IF(LoanIsNotPaid*LoanIsGood,PaymentNumber,""), "")</f>
        <v/>
      </c>
      <c r="C201" s="15">
        <f ca="1">IFERROR(IF(LoanIsNotPaid*LoanIsGood,PaymentDate,LoanStartDate), LoanStartDate)</f>
        <v>45326</v>
      </c>
      <c r="D201" s="14" t="str">
        <f ca="1">IFERROR(IF(LoanIsNotPaid*LoanIsGood,LoanValue,""), "")</f>
        <v/>
      </c>
      <c r="E201" s="14">
        <f ca="1">IFERROR(IF(LoanIsNotPaid*LoanIsGood,MonthlyPayment,0), 0)</f>
        <v>0</v>
      </c>
      <c r="F201" s="14">
        <f ca="1">IFERROR(IF(LoanIsNotPaid*LoanIsGood,Principal,0), 0)</f>
        <v>0</v>
      </c>
      <c r="G201" s="14">
        <f ca="1">IFERROR(IF(LoanIsNotPaid*LoanIsGood,InterestAmt,0), 0)</f>
        <v>0</v>
      </c>
      <c r="H201" s="14">
        <f ca="1">IFERROR(IF(LoanIsNotPaid*LoanIsGood,EndingBalance,0), 0)</f>
        <v>0</v>
      </c>
    </row>
    <row r="202" spans="2:8" ht="20.100000000000001" customHeight="1">
      <c r="B202" s="5" t="str">
        <f ca="1">IFERROR(IF(LoanIsNotPaid*LoanIsGood,PaymentNumber,""), "")</f>
        <v/>
      </c>
      <c r="C202" s="15">
        <f ca="1">IFERROR(IF(LoanIsNotPaid*LoanIsGood,PaymentDate,LoanStartDate), LoanStartDate)</f>
        <v>45326</v>
      </c>
      <c r="D202" s="14" t="str">
        <f ca="1">IFERROR(IF(LoanIsNotPaid*LoanIsGood,LoanValue,""), "")</f>
        <v/>
      </c>
      <c r="E202" s="14">
        <f ca="1">IFERROR(IF(LoanIsNotPaid*LoanIsGood,MonthlyPayment,0), 0)</f>
        <v>0</v>
      </c>
      <c r="F202" s="14">
        <f ca="1">IFERROR(IF(LoanIsNotPaid*LoanIsGood,Principal,0), 0)</f>
        <v>0</v>
      </c>
      <c r="G202" s="14">
        <f ca="1">IFERROR(IF(LoanIsNotPaid*LoanIsGood,InterestAmt,0), 0)</f>
        <v>0</v>
      </c>
      <c r="H202" s="14">
        <f ca="1">IFERROR(IF(LoanIsNotPaid*LoanIsGood,EndingBalance,0), 0)</f>
        <v>0</v>
      </c>
    </row>
    <row r="203" spans="2:8" ht="20.100000000000001" customHeight="1">
      <c r="B203" s="5" t="str">
        <f ca="1">IFERROR(IF(LoanIsNotPaid*LoanIsGood,PaymentNumber,""), "")</f>
        <v/>
      </c>
      <c r="C203" s="15">
        <f ca="1">IFERROR(IF(LoanIsNotPaid*LoanIsGood,PaymentDate,LoanStartDate), LoanStartDate)</f>
        <v>45326</v>
      </c>
      <c r="D203" s="14" t="str">
        <f ca="1">IFERROR(IF(LoanIsNotPaid*LoanIsGood,LoanValue,""), "")</f>
        <v/>
      </c>
      <c r="E203" s="14">
        <f ca="1">IFERROR(IF(LoanIsNotPaid*LoanIsGood,MonthlyPayment,0), 0)</f>
        <v>0</v>
      </c>
      <c r="F203" s="14">
        <f ca="1">IFERROR(IF(LoanIsNotPaid*LoanIsGood,Principal,0), 0)</f>
        <v>0</v>
      </c>
      <c r="G203" s="14">
        <f ca="1">IFERROR(IF(LoanIsNotPaid*LoanIsGood,InterestAmt,0), 0)</f>
        <v>0</v>
      </c>
      <c r="H203" s="14">
        <f ca="1">IFERROR(IF(LoanIsNotPaid*LoanIsGood,EndingBalance,0), 0)</f>
        <v>0</v>
      </c>
    </row>
    <row r="204" spans="2:8" ht="20.100000000000001" customHeight="1">
      <c r="B204" s="5" t="str">
        <f ca="1">IFERROR(IF(LoanIsNotPaid*LoanIsGood,PaymentNumber,""), "")</f>
        <v/>
      </c>
      <c r="C204" s="15">
        <f ca="1">IFERROR(IF(LoanIsNotPaid*LoanIsGood,PaymentDate,LoanStartDate), LoanStartDate)</f>
        <v>45326</v>
      </c>
      <c r="D204" s="14" t="str">
        <f ca="1">IFERROR(IF(LoanIsNotPaid*LoanIsGood,LoanValue,""), "")</f>
        <v/>
      </c>
      <c r="E204" s="14">
        <f ca="1">IFERROR(IF(LoanIsNotPaid*LoanIsGood,MonthlyPayment,0), 0)</f>
        <v>0</v>
      </c>
      <c r="F204" s="14">
        <f ca="1">IFERROR(IF(LoanIsNotPaid*LoanIsGood,Principal,0), 0)</f>
        <v>0</v>
      </c>
      <c r="G204" s="14">
        <f ca="1">IFERROR(IF(LoanIsNotPaid*LoanIsGood,InterestAmt,0), 0)</f>
        <v>0</v>
      </c>
      <c r="H204" s="14">
        <f ca="1">IFERROR(IF(LoanIsNotPaid*LoanIsGood,EndingBalance,0), 0)</f>
        <v>0</v>
      </c>
    </row>
    <row r="205" spans="2:8" ht="20.100000000000001" customHeight="1">
      <c r="B205" s="5" t="str">
        <f ca="1">IFERROR(IF(LoanIsNotPaid*LoanIsGood,PaymentNumber,""), "")</f>
        <v/>
      </c>
      <c r="C205" s="15">
        <f ca="1">IFERROR(IF(LoanIsNotPaid*LoanIsGood,PaymentDate,LoanStartDate), LoanStartDate)</f>
        <v>45326</v>
      </c>
      <c r="D205" s="14" t="str">
        <f ca="1">IFERROR(IF(LoanIsNotPaid*LoanIsGood,LoanValue,""), "")</f>
        <v/>
      </c>
      <c r="E205" s="14">
        <f ca="1">IFERROR(IF(LoanIsNotPaid*LoanIsGood,MonthlyPayment,0), 0)</f>
        <v>0</v>
      </c>
      <c r="F205" s="14">
        <f ca="1">IFERROR(IF(LoanIsNotPaid*LoanIsGood,Principal,0), 0)</f>
        <v>0</v>
      </c>
      <c r="G205" s="14">
        <f ca="1">IFERROR(IF(LoanIsNotPaid*LoanIsGood,InterestAmt,0), 0)</f>
        <v>0</v>
      </c>
      <c r="H205" s="14">
        <f ca="1">IFERROR(IF(LoanIsNotPaid*LoanIsGood,EndingBalance,0), 0)</f>
        <v>0</v>
      </c>
    </row>
    <row r="206" spans="2:8" ht="20.100000000000001" customHeight="1">
      <c r="B206" s="5" t="str">
        <f ca="1">IFERROR(IF(LoanIsNotPaid*LoanIsGood,PaymentNumber,""), "")</f>
        <v/>
      </c>
      <c r="C206" s="15">
        <f ca="1">IFERROR(IF(LoanIsNotPaid*LoanIsGood,PaymentDate,LoanStartDate), LoanStartDate)</f>
        <v>45326</v>
      </c>
      <c r="D206" s="14" t="str">
        <f ca="1">IFERROR(IF(LoanIsNotPaid*LoanIsGood,LoanValue,""), "")</f>
        <v/>
      </c>
      <c r="E206" s="14">
        <f ca="1">IFERROR(IF(LoanIsNotPaid*LoanIsGood,MonthlyPayment,0), 0)</f>
        <v>0</v>
      </c>
      <c r="F206" s="14">
        <f ca="1">IFERROR(IF(LoanIsNotPaid*LoanIsGood,Principal,0), 0)</f>
        <v>0</v>
      </c>
      <c r="G206" s="14">
        <f ca="1">IFERROR(IF(LoanIsNotPaid*LoanIsGood,InterestAmt,0), 0)</f>
        <v>0</v>
      </c>
      <c r="H206" s="14">
        <f ca="1">IFERROR(IF(LoanIsNotPaid*LoanIsGood,EndingBalance,0), 0)</f>
        <v>0</v>
      </c>
    </row>
    <row r="207" spans="2:8" ht="20.100000000000001" customHeight="1">
      <c r="B207" s="5" t="str">
        <f ca="1">IFERROR(IF(LoanIsNotPaid*LoanIsGood,PaymentNumber,""), "")</f>
        <v/>
      </c>
      <c r="C207" s="15">
        <f ca="1">IFERROR(IF(LoanIsNotPaid*LoanIsGood,PaymentDate,LoanStartDate), LoanStartDate)</f>
        <v>45326</v>
      </c>
      <c r="D207" s="14" t="str">
        <f ca="1">IFERROR(IF(LoanIsNotPaid*LoanIsGood,LoanValue,""), "")</f>
        <v/>
      </c>
      <c r="E207" s="14">
        <f ca="1">IFERROR(IF(LoanIsNotPaid*LoanIsGood,MonthlyPayment,0), 0)</f>
        <v>0</v>
      </c>
      <c r="F207" s="14">
        <f ca="1">IFERROR(IF(LoanIsNotPaid*LoanIsGood,Principal,0), 0)</f>
        <v>0</v>
      </c>
      <c r="G207" s="14">
        <f ca="1">IFERROR(IF(LoanIsNotPaid*LoanIsGood,InterestAmt,0), 0)</f>
        <v>0</v>
      </c>
      <c r="H207" s="14">
        <f ca="1">IFERROR(IF(LoanIsNotPaid*LoanIsGood,EndingBalance,0), 0)</f>
        <v>0</v>
      </c>
    </row>
    <row r="208" spans="2:8" ht="20.100000000000001" customHeight="1">
      <c r="B208" s="5" t="str">
        <f ca="1">IFERROR(IF(LoanIsNotPaid*LoanIsGood,PaymentNumber,""), "")</f>
        <v/>
      </c>
      <c r="C208" s="15">
        <f ca="1">IFERROR(IF(LoanIsNotPaid*LoanIsGood,PaymentDate,LoanStartDate), LoanStartDate)</f>
        <v>45326</v>
      </c>
      <c r="D208" s="14" t="str">
        <f ca="1">IFERROR(IF(LoanIsNotPaid*LoanIsGood,LoanValue,""), "")</f>
        <v/>
      </c>
      <c r="E208" s="14">
        <f ca="1">IFERROR(IF(LoanIsNotPaid*LoanIsGood,MonthlyPayment,0), 0)</f>
        <v>0</v>
      </c>
      <c r="F208" s="14">
        <f ca="1">IFERROR(IF(LoanIsNotPaid*LoanIsGood,Principal,0), 0)</f>
        <v>0</v>
      </c>
      <c r="G208" s="14">
        <f ca="1">IFERROR(IF(LoanIsNotPaid*LoanIsGood,InterestAmt,0), 0)</f>
        <v>0</v>
      </c>
      <c r="H208" s="14">
        <f ca="1">IFERROR(IF(LoanIsNotPaid*LoanIsGood,EndingBalance,0), 0)</f>
        <v>0</v>
      </c>
    </row>
    <row r="209" spans="2:8" ht="20.100000000000001" customHeight="1">
      <c r="B209" s="5" t="str">
        <f ca="1">IFERROR(IF(LoanIsNotPaid*LoanIsGood,PaymentNumber,""), "")</f>
        <v/>
      </c>
      <c r="C209" s="15">
        <f ca="1">IFERROR(IF(LoanIsNotPaid*LoanIsGood,PaymentDate,LoanStartDate), LoanStartDate)</f>
        <v>45326</v>
      </c>
      <c r="D209" s="14" t="str">
        <f ca="1">IFERROR(IF(LoanIsNotPaid*LoanIsGood,LoanValue,""), "")</f>
        <v/>
      </c>
      <c r="E209" s="14">
        <f ca="1">IFERROR(IF(LoanIsNotPaid*LoanIsGood,MonthlyPayment,0), 0)</f>
        <v>0</v>
      </c>
      <c r="F209" s="14">
        <f ca="1">IFERROR(IF(LoanIsNotPaid*LoanIsGood,Principal,0), 0)</f>
        <v>0</v>
      </c>
      <c r="G209" s="14">
        <f ca="1">IFERROR(IF(LoanIsNotPaid*LoanIsGood,InterestAmt,0), 0)</f>
        <v>0</v>
      </c>
      <c r="H209" s="14">
        <f ca="1">IFERROR(IF(LoanIsNotPaid*LoanIsGood,EndingBalance,0), 0)</f>
        <v>0</v>
      </c>
    </row>
    <row r="210" spans="2:8" ht="20.100000000000001" customHeight="1">
      <c r="B210" s="5" t="str">
        <f ca="1">IFERROR(IF(LoanIsNotPaid*LoanIsGood,PaymentNumber,""), "")</f>
        <v/>
      </c>
      <c r="C210" s="15">
        <f ca="1">IFERROR(IF(LoanIsNotPaid*LoanIsGood,PaymentDate,LoanStartDate), LoanStartDate)</f>
        <v>45326</v>
      </c>
      <c r="D210" s="14" t="str">
        <f ca="1">IFERROR(IF(LoanIsNotPaid*LoanIsGood,LoanValue,""), "")</f>
        <v/>
      </c>
      <c r="E210" s="14">
        <f ca="1">IFERROR(IF(LoanIsNotPaid*LoanIsGood,MonthlyPayment,0), 0)</f>
        <v>0</v>
      </c>
      <c r="F210" s="14">
        <f ca="1">IFERROR(IF(LoanIsNotPaid*LoanIsGood,Principal,0), 0)</f>
        <v>0</v>
      </c>
      <c r="G210" s="14">
        <f ca="1">IFERROR(IF(LoanIsNotPaid*LoanIsGood,InterestAmt,0), 0)</f>
        <v>0</v>
      </c>
      <c r="H210" s="14">
        <f ca="1">IFERROR(IF(LoanIsNotPaid*LoanIsGood,EndingBalance,0), 0)</f>
        <v>0</v>
      </c>
    </row>
    <row r="211" spans="2:8" ht="20.100000000000001" customHeight="1">
      <c r="B211" s="5" t="str">
        <f ca="1">IFERROR(IF(LoanIsNotPaid*LoanIsGood,PaymentNumber,""), "")</f>
        <v/>
      </c>
      <c r="C211" s="15">
        <f ca="1">IFERROR(IF(LoanIsNotPaid*LoanIsGood,PaymentDate,LoanStartDate), LoanStartDate)</f>
        <v>45326</v>
      </c>
      <c r="D211" s="14" t="str">
        <f ca="1">IFERROR(IF(LoanIsNotPaid*LoanIsGood,LoanValue,""), "")</f>
        <v/>
      </c>
      <c r="E211" s="14">
        <f ca="1">IFERROR(IF(LoanIsNotPaid*LoanIsGood,MonthlyPayment,0), 0)</f>
        <v>0</v>
      </c>
      <c r="F211" s="14">
        <f ca="1">IFERROR(IF(LoanIsNotPaid*LoanIsGood,Principal,0), 0)</f>
        <v>0</v>
      </c>
      <c r="G211" s="14">
        <f ca="1">IFERROR(IF(LoanIsNotPaid*LoanIsGood,InterestAmt,0), 0)</f>
        <v>0</v>
      </c>
      <c r="H211" s="14">
        <f ca="1">IFERROR(IF(LoanIsNotPaid*LoanIsGood,EndingBalance,0), 0)</f>
        <v>0</v>
      </c>
    </row>
    <row r="212" spans="2:8" ht="20.100000000000001" customHeight="1">
      <c r="B212" s="5" t="str">
        <f ca="1">IFERROR(IF(LoanIsNotPaid*LoanIsGood,PaymentNumber,""), "")</f>
        <v/>
      </c>
      <c r="C212" s="15">
        <f ca="1">IFERROR(IF(LoanIsNotPaid*LoanIsGood,PaymentDate,LoanStartDate), LoanStartDate)</f>
        <v>45326</v>
      </c>
      <c r="D212" s="14" t="str">
        <f ca="1">IFERROR(IF(LoanIsNotPaid*LoanIsGood,LoanValue,""), "")</f>
        <v/>
      </c>
      <c r="E212" s="14">
        <f ca="1">IFERROR(IF(LoanIsNotPaid*LoanIsGood,MonthlyPayment,0), 0)</f>
        <v>0</v>
      </c>
      <c r="F212" s="14">
        <f ca="1">IFERROR(IF(LoanIsNotPaid*LoanIsGood,Principal,0), 0)</f>
        <v>0</v>
      </c>
      <c r="G212" s="14">
        <f ca="1">IFERROR(IF(LoanIsNotPaid*LoanIsGood,InterestAmt,0), 0)</f>
        <v>0</v>
      </c>
      <c r="H212" s="14">
        <f ca="1">IFERROR(IF(LoanIsNotPaid*LoanIsGood,EndingBalance,0), 0)</f>
        <v>0</v>
      </c>
    </row>
    <row r="213" spans="2:8" ht="20.100000000000001" customHeight="1">
      <c r="B213" s="5" t="str">
        <f ca="1">IFERROR(IF(LoanIsNotPaid*LoanIsGood,PaymentNumber,""), "")</f>
        <v/>
      </c>
      <c r="C213" s="15">
        <f ca="1">IFERROR(IF(LoanIsNotPaid*LoanIsGood,PaymentDate,LoanStartDate), LoanStartDate)</f>
        <v>45326</v>
      </c>
      <c r="D213" s="14" t="str">
        <f ca="1">IFERROR(IF(LoanIsNotPaid*LoanIsGood,LoanValue,""), "")</f>
        <v/>
      </c>
      <c r="E213" s="14">
        <f ca="1">IFERROR(IF(LoanIsNotPaid*LoanIsGood,MonthlyPayment,0), 0)</f>
        <v>0</v>
      </c>
      <c r="F213" s="14">
        <f ca="1">IFERROR(IF(LoanIsNotPaid*LoanIsGood,Principal,0), 0)</f>
        <v>0</v>
      </c>
      <c r="G213" s="14">
        <f ca="1">IFERROR(IF(LoanIsNotPaid*LoanIsGood,InterestAmt,0), 0)</f>
        <v>0</v>
      </c>
      <c r="H213" s="14">
        <f ca="1">IFERROR(IF(LoanIsNotPaid*LoanIsGood,EndingBalance,0), 0)</f>
        <v>0</v>
      </c>
    </row>
    <row r="214" spans="2:8" ht="20.100000000000001" customHeight="1">
      <c r="B214" s="5" t="str">
        <f ca="1">IFERROR(IF(LoanIsNotPaid*LoanIsGood,PaymentNumber,""), "")</f>
        <v/>
      </c>
      <c r="C214" s="15">
        <f ca="1">IFERROR(IF(LoanIsNotPaid*LoanIsGood,PaymentDate,LoanStartDate), LoanStartDate)</f>
        <v>45326</v>
      </c>
      <c r="D214" s="14" t="str">
        <f ca="1">IFERROR(IF(LoanIsNotPaid*LoanIsGood,LoanValue,""), "")</f>
        <v/>
      </c>
      <c r="E214" s="14">
        <f ca="1">IFERROR(IF(LoanIsNotPaid*LoanIsGood,MonthlyPayment,0), 0)</f>
        <v>0</v>
      </c>
      <c r="F214" s="14">
        <f ca="1">IFERROR(IF(LoanIsNotPaid*LoanIsGood,Principal,0), 0)</f>
        <v>0</v>
      </c>
      <c r="G214" s="14">
        <f ca="1">IFERROR(IF(LoanIsNotPaid*LoanIsGood,InterestAmt,0), 0)</f>
        <v>0</v>
      </c>
      <c r="H214" s="14">
        <f ca="1">IFERROR(IF(LoanIsNotPaid*LoanIsGood,EndingBalance,0), 0)</f>
        <v>0</v>
      </c>
    </row>
    <row r="215" spans="2:8" ht="20.100000000000001" customHeight="1">
      <c r="B215" s="5" t="str">
        <f ca="1">IFERROR(IF(LoanIsNotPaid*LoanIsGood,PaymentNumber,""), "")</f>
        <v/>
      </c>
      <c r="C215" s="15">
        <f ca="1">IFERROR(IF(LoanIsNotPaid*LoanIsGood,PaymentDate,LoanStartDate), LoanStartDate)</f>
        <v>45326</v>
      </c>
      <c r="D215" s="14" t="str">
        <f ca="1">IFERROR(IF(LoanIsNotPaid*LoanIsGood,LoanValue,""), "")</f>
        <v/>
      </c>
      <c r="E215" s="14">
        <f ca="1">IFERROR(IF(LoanIsNotPaid*LoanIsGood,MonthlyPayment,0), 0)</f>
        <v>0</v>
      </c>
      <c r="F215" s="14">
        <f ca="1">IFERROR(IF(LoanIsNotPaid*LoanIsGood,Principal,0), 0)</f>
        <v>0</v>
      </c>
      <c r="G215" s="14">
        <f ca="1">IFERROR(IF(LoanIsNotPaid*LoanIsGood,InterestAmt,0), 0)</f>
        <v>0</v>
      </c>
      <c r="H215" s="14">
        <f ca="1">IFERROR(IF(LoanIsNotPaid*LoanIsGood,EndingBalance,0), 0)</f>
        <v>0</v>
      </c>
    </row>
    <row r="216" spans="2:8" ht="20.100000000000001" customHeight="1">
      <c r="B216" s="5" t="str">
        <f ca="1">IFERROR(IF(LoanIsNotPaid*LoanIsGood,PaymentNumber,""), "")</f>
        <v/>
      </c>
      <c r="C216" s="15">
        <f ca="1">IFERROR(IF(LoanIsNotPaid*LoanIsGood,PaymentDate,LoanStartDate), LoanStartDate)</f>
        <v>45326</v>
      </c>
      <c r="D216" s="14" t="str">
        <f ca="1">IFERROR(IF(LoanIsNotPaid*LoanIsGood,LoanValue,""), "")</f>
        <v/>
      </c>
      <c r="E216" s="14">
        <f ca="1">IFERROR(IF(LoanIsNotPaid*LoanIsGood,MonthlyPayment,0), 0)</f>
        <v>0</v>
      </c>
      <c r="F216" s="14">
        <f ca="1">IFERROR(IF(LoanIsNotPaid*LoanIsGood,Principal,0), 0)</f>
        <v>0</v>
      </c>
      <c r="G216" s="14">
        <f ca="1">IFERROR(IF(LoanIsNotPaid*LoanIsGood,InterestAmt,0), 0)</f>
        <v>0</v>
      </c>
      <c r="H216" s="14">
        <f ca="1">IFERROR(IF(LoanIsNotPaid*LoanIsGood,EndingBalance,0), 0)</f>
        <v>0</v>
      </c>
    </row>
    <row r="217" spans="2:8" ht="20.100000000000001" customHeight="1">
      <c r="B217" s="5" t="str">
        <f ca="1">IFERROR(IF(LoanIsNotPaid*LoanIsGood,PaymentNumber,""), "")</f>
        <v/>
      </c>
      <c r="C217" s="15">
        <f ca="1">IFERROR(IF(LoanIsNotPaid*LoanIsGood,PaymentDate,LoanStartDate), LoanStartDate)</f>
        <v>45326</v>
      </c>
      <c r="D217" s="14" t="str">
        <f ca="1">IFERROR(IF(LoanIsNotPaid*LoanIsGood,LoanValue,""), "")</f>
        <v/>
      </c>
      <c r="E217" s="14">
        <f ca="1">IFERROR(IF(LoanIsNotPaid*LoanIsGood,MonthlyPayment,0), 0)</f>
        <v>0</v>
      </c>
      <c r="F217" s="14">
        <f ca="1">IFERROR(IF(LoanIsNotPaid*LoanIsGood,Principal,0), 0)</f>
        <v>0</v>
      </c>
      <c r="G217" s="14">
        <f ca="1">IFERROR(IF(LoanIsNotPaid*LoanIsGood,InterestAmt,0), 0)</f>
        <v>0</v>
      </c>
      <c r="H217" s="14">
        <f ca="1">IFERROR(IF(LoanIsNotPaid*LoanIsGood,EndingBalance,0), 0)</f>
        <v>0</v>
      </c>
    </row>
    <row r="218" spans="2:8" ht="20.100000000000001" customHeight="1">
      <c r="B218" s="5" t="str">
        <f ca="1">IFERROR(IF(LoanIsNotPaid*LoanIsGood,PaymentNumber,""), "")</f>
        <v/>
      </c>
      <c r="C218" s="15">
        <f ca="1">IFERROR(IF(LoanIsNotPaid*LoanIsGood,PaymentDate,LoanStartDate), LoanStartDate)</f>
        <v>45326</v>
      </c>
      <c r="D218" s="14" t="str">
        <f ca="1">IFERROR(IF(LoanIsNotPaid*LoanIsGood,LoanValue,""), "")</f>
        <v/>
      </c>
      <c r="E218" s="14">
        <f ca="1">IFERROR(IF(LoanIsNotPaid*LoanIsGood,MonthlyPayment,0), 0)</f>
        <v>0</v>
      </c>
      <c r="F218" s="14">
        <f ca="1">IFERROR(IF(LoanIsNotPaid*LoanIsGood,Principal,0), 0)</f>
        <v>0</v>
      </c>
      <c r="G218" s="14">
        <f ca="1">IFERROR(IF(LoanIsNotPaid*LoanIsGood,InterestAmt,0), 0)</f>
        <v>0</v>
      </c>
      <c r="H218" s="14">
        <f ca="1">IFERROR(IF(LoanIsNotPaid*LoanIsGood,EndingBalance,0), 0)</f>
        <v>0</v>
      </c>
    </row>
    <row r="219" spans="2:8" ht="20.100000000000001" customHeight="1">
      <c r="B219" s="5" t="str">
        <f ca="1">IFERROR(IF(LoanIsNotPaid*LoanIsGood,PaymentNumber,""), "")</f>
        <v/>
      </c>
      <c r="C219" s="15">
        <f ca="1">IFERROR(IF(LoanIsNotPaid*LoanIsGood,PaymentDate,LoanStartDate), LoanStartDate)</f>
        <v>45326</v>
      </c>
      <c r="D219" s="14" t="str">
        <f ca="1">IFERROR(IF(LoanIsNotPaid*LoanIsGood,LoanValue,""), "")</f>
        <v/>
      </c>
      <c r="E219" s="14">
        <f ca="1">IFERROR(IF(LoanIsNotPaid*LoanIsGood,MonthlyPayment,0), 0)</f>
        <v>0</v>
      </c>
      <c r="F219" s="14">
        <f ca="1">IFERROR(IF(LoanIsNotPaid*LoanIsGood,Principal,0), 0)</f>
        <v>0</v>
      </c>
      <c r="G219" s="14">
        <f ca="1">IFERROR(IF(LoanIsNotPaid*LoanIsGood,InterestAmt,0), 0)</f>
        <v>0</v>
      </c>
      <c r="H219" s="14">
        <f ca="1">IFERROR(IF(LoanIsNotPaid*LoanIsGood,EndingBalance,0), 0)</f>
        <v>0</v>
      </c>
    </row>
    <row r="220" spans="2:8" ht="20.100000000000001" customHeight="1">
      <c r="B220" s="5" t="str">
        <f ca="1">IFERROR(IF(LoanIsNotPaid*LoanIsGood,PaymentNumber,""), "")</f>
        <v/>
      </c>
      <c r="C220" s="15">
        <f ca="1">IFERROR(IF(LoanIsNotPaid*LoanIsGood,PaymentDate,LoanStartDate), LoanStartDate)</f>
        <v>45326</v>
      </c>
      <c r="D220" s="14" t="str">
        <f ca="1">IFERROR(IF(LoanIsNotPaid*LoanIsGood,LoanValue,""), "")</f>
        <v/>
      </c>
      <c r="E220" s="14">
        <f ca="1">IFERROR(IF(LoanIsNotPaid*LoanIsGood,MonthlyPayment,0), 0)</f>
        <v>0</v>
      </c>
      <c r="F220" s="14">
        <f ca="1">IFERROR(IF(LoanIsNotPaid*LoanIsGood,Principal,0), 0)</f>
        <v>0</v>
      </c>
      <c r="G220" s="14">
        <f ca="1">IFERROR(IF(LoanIsNotPaid*LoanIsGood,InterestAmt,0), 0)</f>
        <v>0</v>
      </c>
      <c r="H220" s="14">
        <f ca="1">IFERROR(IF(LoanIsNotPaid*LoanIsGood,EndingBalance,0), 0)</f>
        <v>0</v>
      </c>
    </row>
    <row r="221" spans="2:8" ht="20.100000000000001" customHeight="1">
      <c r="B221" s="5" t="str">
        <f ca="1">IFERROR(IF(LoanIsNotPaid*LoanIsGood,PaymentNumber,""), "")</f>
        <v/>
      </c>
      <c r="C221" s="15">
        <f ca="1">IFERROR(IF(LoanIsNotPaid*LoanIsGood,PaymentDate,LoanStartDate), LoanStartDate)</f>
        <v>45326</v>
      </c>
      <c r="D221" s="14" t="str">
        <f ca="1">IFERROR(IF(LoanIsNotPaid*LoanIsGood,LoanValue,""), "")</f>
        <v/>
      </c>
      <c r="E221" s="14">
        <f ca="1">IFERROR(IF(LoanIsNotPaid*LoanIsGood,MonthlyPayment,0), 0)</f>
        <v>0</v>
      </c>
      <c r="F221" s="14">
        <f ca="1">IFERROR(IF(LoanIsNotPaid*LoanIsGood,Principal,0), 0)</f>
        <v>0</v>
      </c>
      <c r="G221" s="14">
        <f ca="1">IFERROR(IF(LoanIsNotPaid*LoanIsGood,InterestAmt,0), 0)</f>
        <v>0</v>
      </c>
      <c r="H221" s="14">
        <f ca="1">IFERROR(IF(LoanIsNotPaid*LoanIsGood,EndingBalance,0), 0)</f>
        <v>0</v>
      </c>
    </row>
    <row r="222" spans="2:8" ht="20.100000000000001" customHeight="1">
      <c r="B222" s="5" t="str">
        <f ca="1">IFERROR(IF(LoanIsNotPaid*LoanIsGood,PaymentNumber,""), "")</f>
        <v/>
      </c>
      <c r="C222" s="15">
        <f ca="1">IFERROR(IF(LoanIsNotPaid*LoanIsGood,PaymentDate,LoanStartDate), LoanStartDate)</f>
        <v>45326</v>
      </c>
      <c r="D222" s="14" t="str">
        <f ca="1">IFERROR(IF(LoanIsNotPaid*LoanIsGood,LoanValue,""), "")</f>
        <v/>
      </c>
      <c r="E222" s="14">
        <f ca="1">IFERROR(IF(LoanIsNotPaid*LoanIsGood,MonthlyPayment,0), 0)</f>
        <v>0</v>
      </c>
      <c r="F222" s="14">
        <f ca="1">IFERROR(IF(LoanIsNotPaid*LoanIsGood,Principal,0), 0)</f>
        <v>0</v>
      </c>
      <c r="G222" s="14">
        <f ca="1">IFERROR(IF(LoanIsNotPaid*LoanIsGood,InterestAmt,0), 0)</f>
        <v>0</v>
      </c>
      <c r="H222" s="14">
        <f ca="1">IFERROR(IF(LoanIsNotPaid*LoanIsGood,EndingBalance,0), 0)</f>
        <v>0</v>
      </c>
    </row>
    <row r="223" spans="2:8" ht="20.100000000000001" customHeight="1">
      <c r="B223" s="5" t="str">
        <f ca="1">IFERROR(IF(LoanIsNotPaid*LoanIsGood,PaymentNumber,""), "")</f>
        <v/>
      </c>
      <c r="C223" s="15">
        <f ca="1">IFERROR(IF(LoanIsNotPaid*LoanIsGood,PaymentDate,LoanStartDate), LoanStartDate)</f>
        <v>45326</v>
      </c>
      <c r="D223" s="14" t="str">
        <f ca="1">IFERROR(IF(LoanIsNotPaid*LoanIsGood,LoanValue,""), "")</f>
        <v/>
      </c>
      <c r="E223" s="14">
        <f ca="1">IFERROR(IF(LoanIsNotPaid*LoanIsGood,MonthlyPayment,0), 0)</f>
        <v>0</v>
      </c>
      <c r="F223" s="14">
        <f ca="1">IFERROR(IF(LoanIsNotPaid*LoanIsGood,Principal,0), 0)</f>
        <v>0</v>
      </c>
      <c r="G223" s="14">
        <f ca="1">IFERROR(IF(LoanIsNotPaid*LoanIsGood,InterestAmt,0), 0)</f>
        <v>0</v>
      </c>
      <c r="H223" s="14">
        <f ca="1">IFERROR(IF(LoanIsNotPaid*LoanIsGood,EndingBalance,0), 0)</f>
        <v>0</v>
      </c>
    </row>
    <row r="224" spans="2:8" ht="20.100000000000001" customHeight="1">
      <c r="B224" s="5" t="str">
        <f ca="1">IFERROR(IF(LoanIsNotPaid*LoanIsGood,PaymentNumber,""), "")</f>
        <v/>
      </c>
      <c r="C224" s="15">
        <f ca="1">IFERROR(IF(LoanIsNotPaid*LoanIsGood,PaymentDate,LoanStartDate), LoanStartDate)</f>
        <v>45326</v>
      </c>
      <c r="D224" s="14" t="str">
        <f ca="1">IFERROR(IF(LoanIsNotPaid*LoanIsGood,LoanValue,""), "")</f>
        <v/>
      </c>
      <c r="E224" s="14">
        <f ca="1">IFERROR(IF(LoanIsNotPaid*LoanIsGood,MonthlyPayment,0), 0)</f>
        <v>0</v>
      </c>
      <c r="F224" s="14">
        <f ca="1">IFERROR(IF(LoanIsNotPaid*LoanIsGood,Principal,0), 0)</f>
        <v>0</v>
      </c>
      <c r="G224" s="14">
        <f ca="1">IFERROR(IF(LoanIsNotPaid*LoanIsGood,InterestAmt,0), 0)</f>
        <v>0</v>
      </c>
      <c r="H224" s="14">
        <f ca="1">IFERROR(IF(LoanIsNotPaid*LoanIsGood,EndingBalance,0), 0)</f>
        <v>0</v>
      </c>
    </row>
    <row r="225" spans="2:8" ht="20.100000000000001" customHeight="1">
      <c r="B225" s="5" t="str">
        <f ca="1">IFERROR(IF(LoanIsNotPaid*LoanIsGood,PaymentNumber,""), "")</f>
        <v/>
      </c>
      <c r="C225" s="15">
        <f ca="1">IFERROR(IF(LoanIsNotPaid*LoanIsGood,PaymentDate,LoanStartDate), LoanStartDate)</f>
        <v>45326</v>
      </c>
      <c r="D225" s="14" t="str">
        <f ca="1">IFERROR(IF(LoanIsNotPaid*LoanIsGood,LoanValue,""), "")</f>
        <v/>
      </c>
      <c r="E225" s="14">
        <f ca="1">IFERROR(IF(LoanIsNotPaid*LoanIsGood,MonthlyPayment,0), 0)</f>
        <v>0</v>
      </c>
      <c r="F225" s="14">
        <f ca="1">IFERROR(IF(LoanIsNotPaid*LoanIsGood,Principal,0), 0)</f>
        <v>0</v>
      </c>
      <c r="G225" s="14">
        <f ca="1">IFERROR(IF(LoanIsNotPaid*LoanIsGood,InterestAmt,0), 0)</f>
        <v>0</v>
      </c>
      <c r="H225" s="14">
        <f ca="1">IFERROR(IF(LoanIsNotPaid*LoanIsGood,EndingBalance,0), 0)</f>
        <v>0</v>
      </c>
    </row>
    <row r="226" spans="2:8" ht="20.100000000000001" customHeight="1">
      <c r="B226" s="5" t="str">
        <f ca="1">IFERROR(IF(LoanIsNotPaid*LoanIsGood,PaymentNumber,""), "")</f>
        <v/>
      </c>
      <c r="C226" s="15">
        <f ca="1">IFERROR(IF(LoanIsNotPaid*LoanIsGood,PaymentDate,LoanStartDate), LoanStartDate)</f>
        <v>45326</v>
      </c>
      <c r="D226" s="14" t="str">
        <f ca="1">IFERROR(IF(LoanIsNotPaid*LoanIsGood,LoanValue,""), "")</f>
        <v/>
      </c>
      <c r="E226" s="14">
        <f ca="1">IFERROR(IF(LoanIsNotPaid*LoanIsGood,MonthlyPayment,0), 0)</f>
        <v>0</v>
      </c>
      <c r="F226" s="14">
        <f ca="1">IFERROR(IF(LoanIsNotPaid*LoanIsGood,Principal,0), 0)</f>
        <v>0</v>
      </c>
      <c r="G226" s="14">
        <f ca="1">IFERROR(IF(LoanIsNotPaid*LoanIsGood,InterestAmt,0), 0)</f>
        <v>0</v>
      </c>
      <c r="H226" s="14">
        <f ca="1">IFERROR(IF(LoanIsNotPaid*LoanIsGood,EndingBalance,0), 0)</f>
        <v>0</v>
      </c>
    </row>
    <row r="227" spans="2:8" ht="20.100000000000001" customHeight="1">
      <c r="B227" s="5" t="str">
        <f ca="1">IFERROR(IF(LoanIsNotPaid*LoanIsGood,PaymentNumber,""), "")</f>
        <v/>
      </c>
      <c r="C227" s="15">
        <f ca="1">IFERROR(IF(LoanIsNotPaid*LoanIsGood,PaymentDate,LoanStartDate), LoanStartDate)</f>
        <v>45326</v>
      </c>
      <c r="D227" s="14" t="str">
        <f ca="1">IFERROR(IF(LoanIsNotPaid*LoanIsGood,LoanValue,""), "")</f>
        <v/>
      </c>
      <c r="E227" s="14">
        <f ca="1">IFERROR(IF(LoanIsNotPaid*LoanIsGood,MonthlyPayment,0), 0)</f>
        <v>0</v>
      </c>
      <c r="F227" s="14">
        <f ca="1">IFERROR(IF(LoanIsNotPaid*LoanIsGood,Principal,0), 0)</f>
        <v>0</v>
      </c>
      <c r="G227" s="14">
        <f ca="1">IFERROR(IF(LoanIsNotPaid*LoanIsGood,InterestAmt,0), 0)</f>
        <v>0</v>
      </c>
      <c r="H227" s="14">
        <f ca="1">IFERROR(IF(LoanIsNotPaid*LoanIsGood,EndingBalance,0), 0)</f>
        <v>0</v>
      </c>
    </row>
    <row r="228" spans="2:8" ht="20.100000000000001" customHeight="1">
      <c r="B228" s="5" t="str">
        <f ca="1">IFERROR(IF(LoanIsNotPaid*LoanIsGood,PaymentNumber,""), "")</f>
        <v/>
      </c>
      <c r="C228" s="15">
        <f ca="1">IFERROR(IF(LoanIsNotPaid*LoanIsGood,PaymentDate,LoanStartDate), LoanStartDate)</f>
        <v>45326</v>
      </c>
      <c r="D228" s="14" t="str">
        <f ca="1">IFERROR(IF(LoanIsNotPaid*LoanIsGood,LoanValue,""), "")</f>
        <v/>
      </c>
      <c r="E228" s="14">
        <f ca="1">IFERROR(IF(LoanIsNotPaid*LoanIsGood,MonthlyPayment,0), 0)</f>
        <v>0</v>
      </c>
      <c r="F228" s="14">
        <f ca="1">IFERROR(IF(LoanIsNotPaid*LoanIsGood,Principal,0), 0)</f>
        <v>0</v>
      </c>
      <c r="G228" s="14">
        <f ca="1">IFERROR(IF(LoanIsNotPaid*LoanIsGood,InterestAmt,0), 0)</f>
        <v>0</v>
      </c>
      <c r="H228" s="14">
        <f ca="1">IFERROR(IF(LoanIsNotPaid*LoanIsGood,EndingBalance,0), 0)</f>
        <v>0</v>
      </c>
    </row>
    <row r="229" spans="2:8" ht="20.100000000000001" customHeight="1">
      <c r="B229" s="5" t="str">
        <f ca="1">IFERROR(IF(LoanIsNotPaid*LoanIsGood,PaymentNumber,""), "")</f>
        <v/>
      </c>
      <c r="C229" s="15">
        <f ca="1">IFERROR(IF(LoanIsNotPaid*LoanIsGood,PaymentDate,LoanStartDate), LoanStartDate)</f>
        <v>45326</v>
      </c>
      <c r="D229" s="14" t="str">
        <f ca="1">IFERROR(IF(LoanIsNotPaid*LoanIsGood,LoanValue,""), "")</f>
        <v/>
      </c>
      <c r="E229" s="14">
        <f ca="1">IFERROR(IF(LoanIsNotPaid*LoanIsGood,MonthlyPayment,0), 0)</f>
        <v>0</v>
      </c>
      <c r="F229" s="14">
        <f ca="1">IFERROR(IF(LoanIsNotPaid*LoanIsGood,Principal,0), 0)</f>
        <v>0</v>
      </c>
      <c r="G229" s="14">
        <f ca="1">IFERROR(IF(LoanIsNotPaid*LoanIsGood,InterestAmt,0), 0)</f>
        <v>0</v>
      </c>
      <c r="H229" s="14">
        <f ca="1">IFERROR(IF(LoanIsNotPaid*LoanIsGood,EndingBalance,0), 0)</f>
        <v>0</v>
      </c>
    </row>
    <row r="230" spans="2:8" ht="20.100000000000001" customHeight="1">
      <c r="B230" s="5" t="str">
        <f ca="1">IFERROR(IF(LoanIsNotPaid*LoanIsGood,PaymentNumber,""), "")</f>
        <v/>
      </c>
      <c r="C230" s="15">
        <f ca="1">IFERROR(IF(LoanIsNotPaid*LoanIsGood,PaymentDate,LoanStartDate), LoanStartDate)</f>
        <v>45326</v>
      </c>
      <c r="D230" s="14" t="str">
        <f ca="1">IFERROR(IF(LoanIsNotPaid*LoanIsGood,LoanValue,""), "")</f>
        <v/>
      </c>
      <c r="E230" s="14">
        <f ca="1">IFERROR(IF(LoanIsNotPaid*LoanIsGood,MonthlyPayment,0), 0)</f>
        <v>0</v>
      </c>
      <c r="F230" s="14">
        <f ca="1">IFERROR(IF(LoanIsNotPaid*LoanIsGood,Principal,0), 0)</f>
        <v>0</v>
      </c>
      <c r="G230" s="14">
        <f ca="1">IFERROR(IF(LoanIsNotPaid*LoanIsGood,InterestAmt,0), 0)</f>
        <v>0</v>
      </c>
      <c r="H230" s="14">
        <f ca="1">IFERROR(IF(LoanIsNotPaid*LoanIsGood,EndingBalance,0), 0)</f>
        <v>0</v>
      </c>
    </row>
    <row r="231" spans="2:8" ht="20.100000000000001" customHeight="1">
      <c r="B231" s="5" t="str">
        <f ca="1">IFERROR(IF(LoanIsNotPaid*LoanIsGood,PaymentNumber,""), "")</f>
        <v/>
      </c>
      <c r="C231" s="15">
        <f ca="1">IFERROR(IF(LoanIsNotPaid*LoanIsGood,PaymentDate,LoanStartDate), LoanStartDate)</f>
        <v>45326</v>
      </c>
      <c r="D231" s="14" t="str">
        <f ca="1">IFERROR(IF(LoanIsNotPaid*LoanIsGood,LoanValue,""), "")</f>
        <v/>
      </c>
      <c r="E231" s="14">
        <f ca="1">IFERROR(IF(LoanIsNotPaid*LoanIsGood,MonthlyPayment,0), 0)</f>
        <v>0</v>
      </c>
      <c r="F231" s="14">
        <f ca="1">IFERROR(IF(LoanIsNotPaid*LoanIsGood,Principal,0), 0)</f>
        <v>0</v>
      </c>
      <c r="G231" s="14">
        <f ca="1">IFERROR(IF(LoanIsNotPaid*LoanIsGood,InterestAmt,0), 0)</f>
        <v>0</v>
      </c>
      <c r="H231" s="14">
        <f ca="1">IFERROR(IF(LoanIsNotPaid*LoanIsGood,EndingBalance,0), 0)</f>
        <v>0</v>
      </c>
    </row>
    <row r="232" spans="2:8" ht="20.100000000000001" customHeight="1">
      <c r="B232" s="5" t="str">
        <f ca="1">IFERROR(IF(LoanIsNotPaid*LoanIsGood,PaymentNumber,""), "")</f>
        <v/>
      </c>
      <c r="C232" s="15">
        <f ca="1">IFERROR(IF(LoanIsNotPaid*LoanIsGood,PaymentDate,LoanStartDate), LoanStartDate)</f>
        <v>45326</v>
      </c>
      <c r="D232" s="14" t="str">
        <f ca="1">IFERROR(IF(LoanIsNotPaid*LoanIsGood,LoanValue,""), "")</f>
        <v/>
      </c>
      <c r="E232" s="14">
        <f ca="1">IFERROR(IF(LoanIsNotPaid*LoanIsGood,MonthlyPayment,0), 0)</f>
        <v>0</v>
      </c>
      <c r="F232" s="14">
        <f ca="1">IFERROR(IF(LoanIsNotPaid*LoanIsGood,Principal,0), 0)</f>
        <v>0</v>
      </c>
      <c r="G232" s="14">
        <f ca="1">IFERROR(IF(LoanIsNotPaid*LoanIsGood,InterestAmt,0), 0)</f>
        <v>0</v>
      </c>
      <c r="H232" s="14">
        <f ca="1">IFERROR(IF(LoanIsNotPaid*LoanIsGood,EndingBalance,0), 0)</f>
        <v>0</v>
      </c>
    </row>
    <row r="233" spans="2:8" ht="20.100000000000001" customHeight="1">
      <c r="B233" s="5" t="str">
        <f ca="1">IFERROR(IF(LoanIsNotPaid*LoanIsGood,PaymentNumber,""), "")</f>
        <v/>
      </c>
      <c r="C233" s="15">
        <f ca="1">IFERROR(IF(LoanIsNotPaid*LoanIsGood,PaymentDate,LoanStartDate), LoanStartDate)</f>
        <v>45326</v>
      </c>
      <c r="D233" s="14" t="str">
        <f ca="1">IFERROR(IF(LoanIsNotPaid*LoanIsGood,LoanValue,""), "")</f>
        <v/>
      </c>
      <c r="E233" s="14">
        <f ca="1">IFERROR(IF(LoanIsNotPaid*LoanIsGood,MonthlyPayment,0), 0)</f>
        <v>0</v>
      </c>
      <c r="F233" s="14">
        <f ca="1">IFERROR(IF(LoanIsNotPaid*LoanIsGood,Principal,0), 0)</f>
        <v>0</v>
      </c>
      <c r="G233" s="14">
        <f ca="1">IFERROR(IF(LoanIsNotPaid*LoanIsGood,InterestAmt,0), 0)</f>
        <v>0</v>
      </c>
      <c r="H233" s="14">
        <f ca="1">IFERROR(IF(LoanIsNotPaid*LoanIsGood,EndingBalance,0), 0)</f>
        <v>0</v>
      </c>
    </row>
    <row r="234" spans="2:8" ht="20.100000000000001" customHeight="1">
      <c r="B234" s="5" t="str">
        <f ca="1">IFERROR(IF(LoanIsNotPaid*LoanIsGood,PaymentNumber,""), "")</f>
        <v/>
      </c>
      <c r="C234" s="15">
        <f ca="1">IFERROR(IF(LoanIsNotPaid*LoanIsGood,PaymentDate,LoanStartDate), LoanStartDate)</f>
        <v>45326</v>
      </c>
      <c r="D234" s="14" t="str">
        <f ca="1">IFERROR(IF(LoanIsNotPaid*LoanIsGood,LoanValue,""), "")</f>
        <v/>
      </c>
      <c r="E234" s="14">
        <f ca="1">IFERROR(IF(LoanIsNotPaid*LoanIsGood,MonthlyPayment,0), 0)</f>
        <v>0</v>
      </c>
      <c r="F234" s="14">
        <f ca="1">IFERROR(IF(LoanIsNotPaid*LoanIsGood,Principal,0), 0)</f>
        <v>0</v>
      </c>
      <c r="G234" s="14">
        <f ca="1">IFERROR(IF(LoanIsNotPaid*LoanIsGood,InterestAmt,0), 0)</f>
        <v>0</v>
      </c>
      <c r="H234" s="14">
        <f ca="1">IFERROR(IF(LoanIsNotPaid*LoanIsGood,EndingBalance,0), 0)</f>
        <v>0</v>
      </c>
    </row>
    <row r="235" spans="2:8" ht="20.100000000000001" customHeight="1">
      <c r="B235" s="5" t="str">
        <f ca="1">IFERROR(IF(LoanIsNotPaid*LoanIsGood,PaymentNumber,""), "")</f>
        <v/>
      </c>
      <c r="C235" s="15">
        <f ca="1">IFERROR(IF(LoanIsNotPaid*LoanIsGood,PaymentDate,LoanStartDate), LoanStartDate)</f>
        <v>45326</v>
      </c>
      <c r="D235" s="14" t="str">
        <f ca="1">IFERROR(IF(LoanIsNotPaid*LoanIsGood,LoanValue,""), "")</f>
        <v/>
      </c>
      <c r="E235" s="14">
        <f ca="1">IFERROR(IF(LoanIsNotPaid*LoanIsGood,MonthlyPayment,0), 0)</f>
        <v>0</v>
      </c>
      <c r="F235" s="14">
        <f ca="1">IFERROR(IF(LoanIsNotPaid*LoanIsGood,Principal,0), 0)</f>
        <v>0</v>
      </c>
      <c r="G235" s="14">
        <f ca="1">IFERROR(IF(LoanIsNotPaid*LoanIsGood,InterestAmt,0), 0)</f>
        <v>0</v>
      </c>
      <c r="H235" s="14">
        <f ca="1">IFERROR(IF(LoanIsNotPaid*LoanIsGood,EndingBalance,0), 0)</f>
        <v>0</v>
      </c>
    </row>
    <row r="236" spans="2:8" ht="20.100000000000001" customHeight="1">
      <c r="B236" s="5" t="str">
        <f ca="1">IFERROR(IF(LoanIsNotPaid*LoanIsGood,PaymentNumber,""), "")</f>
        <v/>
      </c>
      <c r="C236" s="15">
        <f ca="1">IFERROR(IF(LoanIsNotPaid*LoanIsGood,PaymentDate,LoanStartDate), LoanStartDate)</f>
        <v>45326</v>
      </c>
      <c r="D236" s="14" t="str">
        <f ca="1">IFERROR(IF(LoanIsNotPaid*LoanIsGood,LoanValue,""), "")</f>
        <v/>
      </c>
      <c r="E236" s="14">
        <f ca="1">IFERROR(IF(LoanIsNotPaid*LoanIsGood,MonthlyPayment,0), 0)</f>
        <v>0</v>
      </c>
      <c r="F236" s="14">
        <f ca="1">IFERROR(IF(LoanIsNotPaid*LoanIsGood,Principal,0), 0)</f>
        <v>0</v>
      </c>
      <c r="G236" s="14">
        <f ca="1">IFERROR(IF(LoanIsNotPaid*LoanIsGood,InterestAmt,0), 0)</f>
        <v>0</v>
      </c>
      <c r="H236" s="14">
        <f ca="1">IFERROR(IF(LoanIsNotPaid*LoanIsGood,EndingBalance,0), 0)</f>
        <v>0</v>
      </c>
    </row>
    <row r="237" spans="2:8" ht="20.100000000000001" customHeight="1">
      <c r="B237" s="5" t="str">
        <f ca="1">IFERROR(IF(LoanIsNotPaid*LoanIsGood,PaymentNumber,""), "")</f>
        <v/>
      </c>
      <c r="C237" s="15">
        <f ca="1">IFERROR(IF(LoanIsNotPaid*LoanIsGood,PaymentDate,LoanStartDate), LoanStartDate)</f>
        <v>45326</v>
      </c>
      <c r="D237" s="14" t="str">
        <f ca="1">IFERROR(IF(LoanIsNotPaid*LoanIsGood,LoanValue,""), "")</f>
        <v/>
      </c>
      <c r="E237" s="14">
        <f ca="1">IFERROR(IF(LoanIsNotPaid*LoanIsGood,MonthlyPayment,0), 0)</f>
        <v>0</v>
      </c>
      <c r="F237" s="14">
        <f ca="1">IFERROR(IF(LoanIsNotPaid*LoanIsGood,Principal,0), 0)</f>
        <v>0</v>
      </c>
      <c r="G237" s="14">
        <f ca="1">IFERROR(IF(LoanIsNotPaid*LoanIsGood,InterestAmt,0), 0)</f>
        <v>0</v>
      </c>
      <c r="H237" s="14">
        <f ca="1">IFERROR(IF(LoanIsNotPaid*LoanIsGood,EndingBalance,0), 0)</f>
        <v>0</v>
      </c>
    </row>
    <row r="238" spans="2:8" ht="20.100000000000001" customHeight="1">
      <c r="B238" s="5" t="str">
        <f ca="1">IFERROR(IF(LoanIsNotPaid*LoanIsGood,PaymentNumber,""), "")</f>
        <v/>
      </c>
      <c r="C238" s="15">
        <f ca="1">IFERROR(IF(LoanIsNotPaid*LoanIsGood,PaymentDate,LoanStartDate), LoanStartDate)</f>
        <v>45326</v>
      </c>
      <c r="D238" s="14" t="str">
        <f ca="1">IFERROR(IF(LoanIsNotPaid*LoanIsGood,LoanValue,""), "")</f>
        <v/>
      </c>
      <c r="E238" s="14">
        <f ca="1">IFERROR(IF(LoanIsNotPaid*LoanIsGood,MonthlyPayment,0), 0)</f>
        <v>0</v>
      </c>
      <c r="F238" s="14">
        <f ca="1">IFERROR(IF(LoanIsNotPaid*LoanIsGood,Principal,0), 0)</f>
        <v>0</v>
      </c>
      <c r="G238" s="14">
        <f ca="1">IFERROR(IF(LoanIsNotPaid*LoanIsGood,InterestAmt,0), 0)</f>
        <v>0</v>
      </c>
      <c r="H238" s="14">
        <f ca="1">IFERROR(IF(LoanIsNotPaid*LoanIsGood,EndingBalance,0), 0)</f>
        <v>0</v>
      </c>
    </row>
    <row r="239" spans="2:8" ht="20.100000000000001" customHeight="1">
      <c r="B239" s="5" t="str">
        <f ca="1">IFERROR(IF(LoanIsNotPaid*LoanIsGood,PaymentNumber,""), "")</f>
        <v/>
      </c>
      <c r="C239" s="15">
        <f ca="1">IFERROR(IF(LoanIsNotPaid*LoanIsGood,PaymentDate,LoanStartDate), LoanStartDate)</f>
        <v>45326</v>
      </c>
      <c r="D239" s="14" t="str">
        <f ca="1">IFERROR(IF(LoanIsNotPaid*LoanIsGood,LoanValue,""), "")</f>
        <v/>
      </c>
      <c r="E239" s="14">
        <f ca="1">IFERROR(IF(LoanIsNotPaid*LoanIsGood,MonthlyPayment,0), 0)</f>
        <v>0</v>
      </c>
      <c r="F239" s="14">
        <f ca="1">IFERROR(IF(LoanIsNotPaid*LoanIsGood,Principal,0), 0)</f>
        <v>0</v>
      </c>
      <c r="G239" s="14">
        <f ca="1">IFERROR(IF(LoanIsNotPaid*LoanIsGood,InterestAmt,0), 0)</f>
        <v>0</v>
      </c>
      <c r="H239" s="14">
        <f ca="1">IFERROR(IF(LoanIsNotPaid*LoanIsGood,EndingBalance,0), 0)</f>
        <v>0</v>
      </c>
    </row>
    <row r="240" spans="2:8" ht="20.100000000000001" customHeight="1">
      <c r="B240" s="5" t="str">
        <f ca="1">IFERROR(IF(LoanIsNotPaid*LoanIsGood,PaymentNumber,""), "")</f>
        <v/>
      </c>
      <c r="C240" s="15">
        <f ca="1">IFERROR(IF(LoanIsNotPaid*LoanIsGood,PaymentDate,LoanStartDate), LoanStartDate)</f>
        <v>45326</v>
      </c>
      <c r="D240" s="14" t="str">
        <f ca="1">IFERROR(IF(LoanIsNotPaid*LoanIsGood,LoanValue,""), "")</f>
        <v/>
      </c>
      <c r="E240" s="14">
        <f ca="1">IFERROR(IF(LoanIsNotPaid*LoanIsGood,MonthlyPayment,0), 0)</f>
        <v>0</v>
      </c>
      <c r="F240" s="14">
        <f ca="1">IFERROR(IF(LoanIsNotPaid*LoanIsGood,Principal,0), 0)</f>
        <v>0</v>
      </c>
      <c r="G240" s="14">
        <f ca="1">IFERROR(IF(LoanIsNotPaid*LoanIsGood,InterestAmt,0), 0)</f>
        <v>0</v>
      </c>
      <c r="H240" s="14">
        <f ca="1">IFERROR(IF(LoanIsNotPaid*LoanIsGood,EndingBalance,0), 0)</f>
        <v>0</v>
      </c>
    </row>
    <row r="241" spans="2:8" ht="20.100000000000001" customHeight="1">
      <c r="B241" s="5" t="str">
        <f ca="1">IFERROR(IF(LoanIsNotPaid*LoanIsGood,PaymentNumber,""), "")</f>
        <v/>
      </c>
      <c r="C241" s="15">
        <f ca="1">IFERROR(IF(LoanIsNotPaid*LoanIsGood,PaymentDate,LoanStartDate), LoanStartDate)</f>
        <v>45326</v>
      </c>
      <c r="D241" s="14" t="str">
        <f ca="1">IFERROR(IF(LoanIsNotPaid*LoanIsGood,LoanValue,""), "")</f>
        <v/>
      </c>
      <c r="E241" s="14">
        <f ca="1">IFERROR(IF(LoanIsNotPaid*LoanIsGood,MonthlyPayment,0), 0)</f>
        <v>0</v>
      </c>
      <c r="F241" s="14">
        <f ca="1">IFERROR(IF(LoanIsNotPaid*LoanIsGood,Principal,0), 0)</f>
        <v>0</v>
      </c>
      <c r="G241" s="14">
        <f ca="1">IFERROR(IF(LoanIsNotPaid*LoanIsGood,InterestAmt,0), 0)</f>
        <v>0</v>
      </c>
      <c r="H241" s="14">
        <f ca="1">IFERROR(IF(LoanIsNotPaid*LoanIsGood,EndingBalance,0), 0)</f>
        <v>0</v>
      </c>
    </row>
    <row r="242" spans="2:8" ht="20.100000000000001" customHeight="1">
      <c r="B242" s="5" t="str">
        <f ca="1">IFERROR(IF(LoanIsNotPaid*LoanIsGood,PaymentNumber,""), "")</f>
        <v/>
      </c>
      <c r="C242" s="15">
        <f ca="1">IFERROR(IF(LoanIsNotPaid*LoanIsGood,PaymentDate,LoanStartDate), LoanStartDate)</f>
        <v>45326</v>
      </c>
      <c r="D242" s="14" t="str">
        <f ca="1">IFERROR(IF(LoanIsNotPaid*LoanIsGood,LoanValue,""), "")</f>
        <v/>
      </c>
      <c r="E242" s="14">
        <f ca="1">IFERROR(IF(LoanIsNotPaid*LoanIsGood,MonthlyPayment,0), 0)</f>
        <v>0</v>
      </c>
      <c r="F242" s="14">
        <f ca="1">IFERROR(IF(LoanIsNotPaid*LoanIsGood,Principal,0), 0)</f>
        <v>0</v>
      </c>
      <c r="G242" s="14">
        <f ca="1">IFERROR(IF(LoanIsNotPaid*LoanIsGood,InterestAmt,0), 0)</f>
        <v>0</v>
      </c>
      <c r="H242" s="14">
        <f ca="1">IFERROR(IF(LoanIsNotPaid*LoanIsGood,EndingBalance,0), 0)</f>
        <v>0</v>
      </c>
    </row>
    <row r="243" spans="2:8" ht="20.100000000000001" customHeight="1">
      <c r="B243" s="5" t="str">
        <f ca="1">IFERROR(IF(LoanIsNotPaid*LoanIsGood,PaymentNumber,""), "")</f>
        <v/>
      </c>
      <c r="C243" s="15">
        <f ca="1">IFERROR(IF(LoanIsNotPaid*LoanIsGood,PaymentDate,LoanStartDate), LoanStartDate)</f>
        <v>45326</v>
      </c>
      <c r="D243" s="14" t="str">
        <f ca="1">IFERROR(IF(LoanIsNotPaid*LoanIsGood,LoanValue,""), "")</f>
        <v/>
      </c>
      <c r="E243" s="14">
        <f ca="1">IFERROR(IF(LoanIsNotPaid*LoanIsGood,MonthlyPayment,0), 0)</f>
        <v>0</v>
      </c>
      <c r="F243" s="14">
        <f ca="1">IFERROR(IF(LoanIsNotPaid*LoanIsGood,Principal,0), 0)</f>
        <v>0</v>
      </c>
      <c r="G243" s="14">
        <f ca="1">IFERROR(IF(LoanIsNotPaid*LoanIsGood,InterestAmt,0), 0)</f>
        <v>0</v>
      </c>
      <c r="H243" s="14">
        <f ca="1">IFERROR(IF(LoanIsNotPaid*LoanIsGood,EndingBalance,0), 0)</f>
        <v>0</v>
      </c>
    </row>
    <row r="244" spans="2:8" ht="20.100000000000001" customHeight="1">
      <c r="B244" s="5" t="str">
        <f ca="1">IFERROR(IF(LoanIsNotPaid*LoanIsGood,PaymentNumber,""), "")</f>
        <v/>
      </c>
      <c r="C244" s="15">
        <f ca="1">IFERROR(IF(LoanIsNotPaid*LoanIsGood,PaymentDate,LoanStartDate), LoanStartDate)</f>
        <v>45326</v>
      </c>
      <c r="D244" s="14" t="str">
        <f ca="1">IFERROR(IF(LoanIsNotPaid*LoanIsGood,LoanValue,""), "")</f>
        <v/>
      </c>
      <c r="E244" s="14">
        <f ca="1">IFERROR(IF(LoanIsNotPaid*LoanIsGood,MonthlyPayment,0), 0)</f>
        <v>0</v>
      </c>
      <c r="F244" s="14">
        <f ca="1">IFERROR(IF(LoanIsNotPaid*LoanIsGood,Principal,0), 0)</f>
        <v>0</v>
      </c>
      <c r="G244" s="14">
        <f ca="1">IFERROR(IF(LoanIsNotPaid*LoanIsGood,InterestAmt,0), 0)</f>
        <v>0</v>
      </c>
      <c r="H244" s="14">
        <f ca="1">IFERROR(IF(LoanIsNotPaid*LoanIsGood,EndingBalance,0), 0)</f>
        <v>0</v>
      </c>
    </row>
    <row r="245" spans="2:8" ht="20.100000000000001" customHeight="1">
      <c r="B245" s="5" t="str">
        <f ca="1">IFERROR(IF(LoanIsNotPaid*LoanIsGood,PaymentNumber,""), "")</f>
        <v/>
      </c>
      <c r="C245" s="15">
        <f ca="1">IFERROR(IF(LoanIsNotPaid*LoanIsGood,PaymentDate,LoanStartDate), LoanStartDate)</f>
        <v>45326</v>
      </c>
      <c r="D245" s="14" t="str">
        <f ca="1">IFERROR(IF(LoanIsNotPaid*LoanIsGood,LoanValue,""), "")</f>
        <v/>
      </c>
      <c r="E245" s="14">
        <f ca="1">IFERROR(IF(LoanIsNotPaid*LoanIsGood,MonthlyPayment,0), 0)</f>
        <v>0</v>
      </c>
      <c r="F245" s="14">
        <f ca="1">IFERROR(IF(LoanIsNotPaid*LoanIsGood,Principal,0), 0)</f>
        <v>0</v>
      </c>
      <c r="G245" s="14">
        <f ca="1">IFERROR(IF(LoanIsNotPaid*LoanIsGood,InterestAmt,0), 0)</f>
        <v>0</v>
      </c>
      <c r="H245" s="14">
        <f ca="1">IFERROR(IF(LoanIsNotPaid*LoanIsGood,EndingBalance,0), 0)</f>
        <v>0</v>
      </c>
    </row>
    <row r="246" spans="2:8" ht="20.100000000000001" customHeight="1">
      <c r="B246" s="5" t="str">
        <f ca="1">IFERROR(IF(LoanIsNotPaid*LoanIsGood,PaymentNumber,""), "")</f>
        <v/>
      </c>
      <c r="C246" s="15">
        <f ca="1">IFERROR(IF(LoanIsNotPaid*LoanIsGood,PaymentDate,LoanStartDate), LoanStartDate)</f>
        <v>45326</v>
      </c>
      <c r="D246" s="14" t="str">
        <f ca="1">IFERROR(IF(LoanIsNotPaid*LoanIsGood,LoanValue,""), "")</f>
        <v/>
      </c>
      <c r="E246" s="14">
        <f ca="1">IFERROR(IF(LoanIsNotPaid*LoanIsGood,MonthlyPayment,0), 0)</f>
        <v>0</v>
      </c>
      <c r="F246" s="14">
        <f ca="1">IFERROR(IF(LoanIsNotPaid*LoanIsGood,Principal,0), 0)</f>
        <v>0</v>
      </c>
      <c r="G246" s="14">
        <f ca="1">IFERROR(IF(LoanIsNotPaid*LoanIsGood,InterestAmt,0), 0)</f>
        <v>0</v>
      </c>
      <c r="H246" s="14">
        <f ca="1">IFERROR(IF(LoanIsNotPaid*LoanIsGood,EndingBalance,0), 0)</f>
        <v>0</v>
      </c>
    </row>
    <row r="247" spans="2:8" ht="20.100000000000001" customHeight="1">
      <c r="B247" s="5" t="str">
        <f ca="1">IFERROR(IF(LoanIsNotPaid*LoanIsGood,PaymentNumber,""), "")</f>
        <v/>
      </c>
      <c r="C247" s="15">
        <f ca="1">IFERROR(IF(LoanIsNotPaid*LoanIsGood,PaymentDate,LoanStartDate), LoanStartDate)</f>
        <v>45326</v>
      </c>
      <c r="D247" s="14" t="str">
        <f ca="1">IFERROR(IF(LoanIsNotPaid*LoanIsGood,LoanValue,""), "")</f>
        <v/>
      </c>
      <c r="E247" s="14">
        <f ca="1">IFERROR(IF(LoanIsNotPaid*LoanIsGood,MonthlyPayment,0), 0)</f>
        <v>0</v>
      </c>
      <c r="F247" s="14">
        <f ca="1">IFERROR(IF(LoanIsNotPaid*LoanIsGood,Principal,0), 0)</f>
        <v>0</v>
      </c>
      <c r="G247" s="14">
        <f ca="1">IFERROR(IF(LoanIsNotPaid*LoanIsGood,InterestAmt,0), 0)</f>
        <v>0</v>
      </c>
      <c r="H247" s="14">
        <f ca="1">IFERROR(IF(LoanIsNotPaid*LoanIsGood,EndingBalance,0), 0)</f>
        <v>0</v>
      </c>
    </row>
    <row r="248" spans="2:8" ht="20.100000000000001" customHeight="1">
      <c r="B248" s="5" t="str">
        <f ca="1">IFERROR(IF(LoanIsNotPaid*LoanIsGood,PaymentNumber,""), "")</f>
        <v/>
      </c>
      <c r="C248" s="15">
        <f ca="1">IFERROR(IF(LoanIsNotPaid*LoanIsGood,PaymentDate,LoanStartDate), LoanStartDate)</f>
        <v>45326</v>
      </c>
      <c r="D248" s="14" t="str">
        <f ca="1">IFERROR(IF(LoanIsNotPaid*LoanIsGood,LoanValue,""), "")</f>
        <v/>
      </c>
      <c r="E248" s="14">
        <f ca="1">IFERROR(IF(LoanIsNotPaid*LoanIsGood,MonthlyPayment,0), 0)</f>
        <v>0</v>
      </c>
      <c r="F248" s="14">
        <f ca="1">IFERROR(IF(LoanIsNotPaid*LoanIsGood,Principal,0), 0)</f>
        <v>0</v>
      </c>
      <c r="G248" s="14">
        <f ca="1">IFERROR(IF(LoanIsNotPaid*LoanIsGood,InterestAmt,0), 0)</f>
        <v>0</v>
      </c>
      <c r="H248" s="14">
        <f ca="1">IFERROR(IF(LoanIsNotPaid*LoanIsGood,EndingBalance,0), 0)</f>
        <v>0</v>
      </c>
    </row>
    <row r="249" spans="2:8" ht="20.100000000000001" customHeight="1">
      <c r="B249" s="5" t="str">
        <f ca="1">IFERROR(IF(LoanIsNotPaid*LoanIsGood,PaymentNumber,""), "")</f>
        <v/>
      </c>
      <c r="C249" s="15">
        <f ca="1">IFERROR(IF(LoanIsNotPaid*LoanIsGood,PaymentDate,LoanStartDate), LoanStartDate)</f>
        <v>45326</v>
      </c>
      <c r="D249" s="14" t="str">
        <f ca="1">IFERROR(IF(LoanIsNotPaid*LoanIsGood,LoanValue,""), "")</f>
        <v/>
      </c>
      <c r="E249" s="14">
        <f ca="1">IFERROR(IF(LoanIsNotPaid*LoanIsGood,MonthlyPayment,0), 0)</f>
        <v>0</v>
      </c>
      <c r="F249" s="14">
        <f ca="1">IFERROR(IF(LoanIsNotPaid*LoanIsGood,Principal,0), 0)</f>
        <v>0</v>
      </c>
      <c r="G249" s="14">
        <f ca="1">IFERROR(IF(LoanIsNotPaid*LoanIsGood,InterestAmt,0), 0)</f>
        <v>0</v>
      </c>
      <c r="H249" s="14">
        <f ca="1">IFERROR(IF(LoanIsNotPaid*LoanIsGood,EndingBalance,0), 0)</f>
        <v>0</v>
      </c>
    </row>
    <row r="250" spans="2:8" ht="20.100000000000001" customHeight="1">
      <c r="B250" s="5" t="str">
        <f ca="1">IFERROR(IF(LoanIsNotPaid*LoanIsGood,PaymentNumber,""), "")</f>
        <v/>
      </c>
      <c r="C250" s="15">
        <f ca="1">IFERROR(IF(LoanIsNotPaid*LoanIsGood,PaymentDate,LoanStartDate), LoanStartDate)</f>
        <v>45326</v>
      </c>
      <c r="D250" s="14" t="str">
        <f ca="1">IFERROR(IF(LoanIsNotPaid*LoanIsGood,LoanValue,""), "")</f>
        <v/>
      </c>
      <c r="E250" s="14">
        <f ca="1">IFERROR(IF(LoanIsNotPaid*LoanIsGood,MonthlyPayment,0), 0)</f>
        <v>0</v>
      </c>
      <c r="F250" s="14">
        <f ca="1">IFERROR(IF(LoanIsNotPaid*LoanIsGood,Principal,0), 0)</f>
        <v>0</v>
      </c>
      <c r="G250" s="14">
        <f ca="1">IFERROR(IF(LoanIsNotPaid*LoanIsGood,InterestAmt,0), 0)</f>
        <v>0</v>
      </c>
      <c r="H250" s="14">
        <f ca="1">IFERROR(IF(LoanIsNotPaid*LoanIsGood,EndingBalance,0), 0)</f>
        <v>0</v>
      </c>
    </row>
    <row r="251" spans="2:8" ht="20.100000000000001" customHeight="1">
      <c r="B251" s="5" t="str">
        <f ca="1">IFERROR(IF(LoanIsNotPaid*LoanIsGood,PaymentNumber,""), "")</f>
        <v/>
      </c>
      <c r="C251" s="15">
        <f ca="1">IFERROR(IF(LoanIsNotPaid*LoanIsGood,PaymentDate,LoanStartDate), LoanStartDate)</f>
        <v>45326</v>
      </c>
      <c r="D251" s="14" t="str">
        <f ca="1">IFERROR(IF(LoanIsNotPaid*LoanIsGood,LoanValue,""), "")</f>
        <v/>
      </c>
      <c r="E251" s="14">
        <f ca="1">IFERROR(IF(LoanIsNotPaid*LoanIsGood,MonthlyPayment,0), 0)</f>
        <v>0</v>
      </c>
      <c r="F251" s="14">
        <f ca="1">IFERROR(IF(LoanIsNotPaid*LoanIsGood,Principal,0), 0)</f>
        <v>0</v>
      </c>
      <c r="G251" s="14">
        <f ca="1">IFERROR(IF(LoanIsNotPaid*LoanIsGood,InterestAmt,0), 0)</f>
        <v>0</v>
      </c>
      <c r="H251" s="14">
        <f ca="1">IFERROR(IF(LoanIsNotPaid*LoanIsGood,EndingBalance,0), 0)</f>
        <v>0</v>
      </c>
    </row>
    <row r="252" spans="2:8" ht="20.100000000000001" customHeight="1">
      <c r="B252" s="5" t="str">
        <f ca="1">IFERROR(IF(LoanIsNotPaid*LoanIsGood,PaymentNumber,""), "")</f>
        <v/>
      </c>
      <c r="C252" s="15">
        <f ca="1">IFERROR(IF(LoanIsNotPaid*LoanIsGood,PaymentDate,LoanStartDate), LoanStartDate)</f>
        <v>45326</v>
      </c>
      <c r="D252" s="14" t="str">
        <f ca="1">IFERROR(IF(LoanIsNotPaid*LoanIsGood,LoanValue,""), "")</f>
        <v/>
      </c>
      <c r="E252" s="14">
        <f ca="1">IFERROR(IF(LoanIsNotPaid*LoanIsGood,MonthlyPayment,0), 0)</f>
        <v>0</v>
      </c>
      <c r="F252" s="14">
        <f ca="1">IFERROR(IF(LoanIsNotPaid*LoanIsGood,Principal,0), 0)</f>
        <v>0</v>
      </c>
      <c r="G252" s="14">
        <f ca="1">IFERROR(IF(LoanIsNotPaid*LoanIsGood,InterestAmt,0), 0)</f>
        <v>0</v>
      </c>
      <c r="H252" s="14">
        <f ca="1">IFERROR(IF(LoanIsNotPaid*LoanIsGood,EndingBalance,0), 0)</f>
        <v>0</v>
      </c>
    </row>
    <row r="253" spans="2:8" ht="20.100000000000001" customHeight="1">
      <c r="B253" s="5" t="str">
        <f ca="1">IFERROR(IF(LoanIsNotPaid*LoanIsGood,PaymentNumber,""), "")</f>
        <v/>
      </c>
      <c r="C253" s="15">
        <f ca="1">IFERROR(IF(LoanIsNotPaid*LoanIsGood,PaymentDate,LoanStartDate), LoanStartDate)</f>
        <v>45326</v>
      </c>
      <c r="D253" s="14" t="str">
        <f ca="1">IFERROR(IF(LoanIsNotPaid*LoanIsGood,LoanValue,""), "")</f>
        <v/>
      </c>
      <c r="E253" s="14">
        <f ca="1">IFERROR(IF(LoanIsNotPaid*LoanIsGood,MonthlyPayment,0), 0)</f>
        <v>0</v>
      </c>
      <c r="F253" s="14">
        <f ca="1">IFERROR(IF(LoanIsNotPaid*LoanIsGood,Principal,0), 0)</f>
        <v>0</v>
      </c>
      <c r="G253" s="14">
        <f ca="1">IFERROR(IF(LoanIsNotPaid*LoanIsGood,InterestAmt,0), 0)</f>
        <v>0</v>
      </c>
      <c r="H253" s="14">
        <f ca="1">IFERROR(IF(LoanIsNotPaid*LoanIsGood,EndingBalance,0), 0)</f>
        <v>0</v>
      </c>
    </row>
    <row r="254" spans="2:8" ht="20.100000000000001" customHeight="1">
      <c r="B254" s="5" t="str">
        <f ca="1">IFERROR(IF(LoanIsNotPaid*LoanIsGood,PaymentNumber,""), "")</f>
        <v/>
      </c>
      <c r="C254" s="15">
        <f ca="1">IFERROR(IF(LoanIsNotPaid*LoanIsGood,PaymentDate,LoanStartDate), LoanStartDate)</f>
        <v>45326</v>
      </c>
      <c r="D254" s="14" t="str">
        <f ca="1">IFERROR(IF(LoanIsNotPaid*LoanIsGood,LoanValue,""), "")</f>
        <v/>
      </c>
      <c r="E254" s="14">
        <f ca="1">IFERROR(IF(LoanIsNotPaid*LoanIsGood,MonthlyPayment,0), 0)</f>
        <v>0</v>
      </c>
      <c r="F254" s="14">
        <f ca="1">IFERROR(IF(LoanIsNotPaid*LoanIsGood,Principal,0), 0)</f>
        <v>0</v>
      </c>
      <c r="G254" s="14">
        <f ca="1">IFERROR(IF(LoanIsNotPaid*LoanIsGood,InterestAmt,0), 0)</f>
        <v>0</v>
      </c>
      <c r="H254" s="14">
        <f ca="1">IFERROR(IF(LoanIsNotPaid*LoanIsGood,EndingBalance,0), 0)</f>
        <v>0</v>
      </c>
    </row>
    <row r="255" spans="2:8" ht="20.100000000000001" customHeight="1">
      <c r="B255" s="5" t="str">
        <f ca="1">IFERROR(IF(LoanIsNotPaid*LoanIsGood,PaymentNumber,""), "")</f>
        <v/>
      </c>
      <c r="C255" s="15">
        <f ca="1">IFERROR(IF(LoanIsNotPaid*LoanIsGood,PaymentDate,LoanStartDate), LoanStartDate)</f>
        <v>45326</v>
      </c>
      <c r="D255" s="14" t="str">
        <f ca="1">IFERROR(IF(LoanIsNotPaid*LoanIsGood,LoanValue,""), "")</f>
        <v/>
      </c>
      <c r="E255" s="14">
        <f ca="1">IFERROR(IF(LoanIsNotPaid*LoanIsGood,MonthlyPayment,0), 0)</f>
        <v>0</v>
      </c>
      <c r="F255" s="14">
        <f ca="1">IFERROR(IF(LoanIsNotPaid*LoanIsGood,Principal,0), 0)</f>
        <v>0</v>
      </c>
      <c r="G255" s="14">
        <f ca="1">IFERROR(IF(LoanIsNotPaid*LoanIsGood,InterestAmt,0), 0)</f>
        <v>0</v>
      </c>
      <c r="H255" s="14">
        <f ca="1">IFERROR(IF(LoanIsNotPaid*LoanIsGood,EndingBalance,0), 0)</f>
        <v>0</v>
      </c>
    </row>
    <row r="256" spans="2:8" ht="20.100000000000001" customHeight="1">
      <c r="B256" s="5" t="str">
        <f ca="1">IFERROR(IF(LoanIsNotPaid*LoanIsGood,PaymentNumber,""), "")</f>
        <v/>
      </c>
      <c r="C256" s="15">
        <f ca="1">IFERROR(IF(LoanIsNotPaid*LoanIsGood,PaymentDate,LoanStartDate), LoanStartDate)</f>
        <v>45326</v>
      </c>
      <c r="D256" s="14" t="str">
        <f ca="1">IFERROR(IF(LoanIsNotPaid*LoanIsGood,LoanValue,""), "")</f>
        <v/>
      </c>
      <c r="E256" s="14">
        <f ca="1">IFERROR(IF(LoanIsNotPaid*LoanIsGood,MonthlyPayment,0), 0)</f>
        <v>0</v>
      </c>
      <c r="F256" s="14">
        <f ca="1">IFERROR(IF(LoanIsNotPaid*LoanIsGood,Principal,0), 0)</f>
        <v>0</v>
      </c>
      <c r="G256" s="14">
        <f ca="1">IFERROR(IF(LoanIsNotPaid*LoanIsGood,InterestAmt,0), 0)</f>
        <v>0</v>
      </c>
      <c r="H256" s="14">
        <f ca="1">IFERROR(IF(LoanIsNotPaid*LoanIsGood,EndingBalance,0), 0)</f>
        <v>0</v>
      </c>
    </row>
    <row r="257" spans="2:8" ht="20.100000000000001" customHeight="1">
      <c r="B257" s="5" t="str">
        <f ca="1">IFERROR(IF(LoanIsNotPaid*LoanIsGood,PaymentNumber,""), "")</f>
        <v/>
      </c>
      <c r="C257" s="15">
        <f ca="1">IFERROR(IF(LoanIsNotPaid*LoanIsGood,PaymentDate,LoanStartDate), LoanStartDate)</f>
        <v>45326</v>
      </c>
      <c r="D257" s="14" t="str">
        <f ca="1">IFERROR(IF(LoanIsNotPaid*LoanIsGood,LoanValue,""), "")</f>
        <v/>
      </c>
      <c r="E257" s="14">
        <f ca="1">IFERROR(IF(LoanIsNotPaid*LoanIsGood,MonthlyPayment,0), 0)</f>
        <v>0</v>
      </c>
      <c r="F257" s="14">
        <f ca="1">IFERROR(IF(LoanIsNotPaid*LoanIsGood,Principal,0), 0)</f>
        <v>0</v>
      </c>
      <c r="G257" s="14">
        <f ca="1">IFERROR(IF(LoanIsNotPaid*LoanIsGood,InterestAmt,0), 0)</f>
        <v>0</v>
      </c>
      <c r="H257" s="14">
        <f ca="1">IFERROR(IF(LoanIsNotPaid*LoanIsGood,EndingBalance,0), 0)</f>
        <v>0</v>
      </c>
    </row>
    <row r="258" spans="2:8" ht="20.100000000000001" customHeight="1">
      <c r="B258" s="5" t="str">
        <f ca="1">IFERROR(IF(LoanIsNotPaid*LoanIsGood,PaymentNumber,""), "")</f>
        <v/>
      </c>
      <c r="C258" s="15">
        <f ca="1">IFERROR(IF(LoanIsNotPaid*LoanIsGood,PaymentDate,LoanStartDate), LoanStartDate)</f>
        <v>45326</v>
      </c>
      <c r="D258" s="14" t="str">
        <f ca="1">IFERROR(IF(LoanIsNotPaid*LoanIsGood,LoanValue,""), "")</f>
        <v/>
      </c>
      <c r="E258" s="14">
        <f ca="1">IFERROR(IF(LoanIsNotPaid*LoanIsGood,MonthlyPayment,0), 0)</f>
        <v>0</v>
      </c>
      <c r="F258" s="14">
        <f ca="1">IFERROR(IF(LoanIsNotPaid*LoanIsGood,Principal,0), 0)</f>
        <v>0</v>
      </c>
      <c r="G258" s="14">
        <f ca="1">IFERROR(IF(LoanIsNotPaid*LoanIsGood,InterestAmt,0), 0)</f>
        <v>0</v>
      </c>
      <c r="H258" s="14">
        <f ca="1">IFERROR(IF(LoanIsNotPaid*LoanIsGood,EndingBalance,0), 0)</f>
        <v>0</v>
      </c>
    </row>
    <row r="259" spans="2:8" ht="20.100000000000001" customHeight="1">
      <c r="B259" s="5" t="str">
        <f ca="1">IFERROR(IF(LoanIsNotPaid*LoanIsGood,PaymentNumber,""), "")</f>
        <v/>
      </c>
      <c r="C259" s="15">
        <f ca="1">IFERROR(IF(LoanIsNotPaid*LoanIsGood,PaymentDate,LoanStartDate), LoanStartDate)</f>
        <v>45326</v>
      </c>
      <c r="D259" s="14" t="str">
        <f ca="1">IFERROR(IF(LoanIsNotPaid*LoanIsGood,LoanValue,""), "")</f>
        <v/>
      </c>
      <c r="E259" s="14">
        <f ca="1">IFERROR(IF(LoanIsNotPaid*LoanIsGood,MonthlyPayment,0), 0)</f>
        <v>0</v>
      </c>
      <c r="F259" s="14">
        <f ca="1">IFERROR(IF(LoanIsNotPaid*LoanIsGood,Principal,0), 0)</f>
        <v>0</v>
      </c>
      <c r="G259" s="14">
        <f ca="1">IFERROR(IF(LoanIsNotPaid*LoanIsGood,InterestAmt,0), 0)</f>
        <v>0</v>
      </c>
      <c r="H259" s="14">
        <f ca="1">IFERROR(IF(LoanIsNotPaid*LoanIsGood,EndingBalance,0), 0)</f>
        <v>0</v>
      </c>
    </row>
    <row r="260" spans="2:8" ht="20.100000000000001" customHeight="1">
      <c r="B260" s="5" t="str">
        <f ca="1">IFERROR(IF(LoanIsNotPaid*LoanIsGood,PaymentNumber,""), "")</f>
        <v/>
      </c>
      <c r="C260" s="15">
        <f ca="1">IFERROR(IF(LoanIsNotPaid*LoanIsGood,PaymentDate,LoanStartDate), LoanStartDate)</f>
        <v>45326</v>
      </c>
      <c r="D260" s="14" t="str">
        <f ca="1">IFERROR(IF(LoanIsNotPaid*LoanIsGood,LoanValue,""), "")</f>
        <v/>
      </c>
      <c r="E260" s="14">
        <f ca="1">IFERROR(IF(LoanIsNotPaid*LoanIsGood,MonthlyPayment,0), 0)</f>
        <v>0</v>
      </c>
      <c r="F260" s="14">
        <f ca="1">IFERROR(IF(LoanIsNotPaid*LoanIsGood,Principal,0), 0)</f>
        <v>0</v>
      </c>
      <c r="G260" s="14">
        <f ca="1">IFERROR(IF(LoanIsNotPaid*LoanIsGood,InterestAmt,0), 0)</f>
        <v>0</v>
      </c>
      <c r="H260" s="14">
        <f ca="1">IFERROR(IF(LoanIsNotPaid*LoanIsGood,EndingBalance,0), 0)</f>
        <v>0</v>
      </c>
    </row>
    <row r="261" spans="2:8" ht="20.100000000000001" customHeight="1">
      <c r="B261" s="5" t="str">
        <f ca="1">IFERROR(IF(LoanIsNotPaid*LoanIsGood,PaymentNumber,""), "")</f>
        <v/>
      </c>
      <c r="C261" s="15">
        <f ca="1">IFERROR(IF(LoanIsNotPaid*LoanIsGood,PaymentDate,LoanStartDate), LoanStartDate)</f>
        <v>45326</v>
      </c>
      <c r="D261" s="14" t="str">
        <f ca="1">IFERROR(IF(LoanIsNotPaid*LoanIsGood,LoanValue,""), "")</f>
        <v/>
      </c>
      <c r="E261" s="14">
        <f ca="1">IFERROR(IF(LoanIsNotPaid*LoanIsGood,MonthlyPayment,0), 0)</f>
        <v>0</v>
      </c>
      <c r="F261" s="14">
        <f ca="1">IFERROR(IF(LoanIsNotPaid*LoanIsGood,Principal,0), 0)</f>
        <v>0</v>
      </c>
      <c r="G261" s="14">
        <f ca="1">IFERROR(IF(LoanIsNotPaid*LoanIsGood,InterestAmt,0), 0)</f>
        <v>0</v>
      </c>
      <c r="H261" s="14">
        <f ca="1">IFERROR(IF(LoanIsNotPaid*LoanIsGood,EndingBalance,0), 0)</f>
        <v>0</v>
      </c>
    </row>
    <row r="262" spans="2:8" ht="20.100000000000001" customHeight="1">
      <c r="B262" s="5" t="str">
        <f ca="1">IFERROR(IF(LoanIsNotPaid*LoanIsGood,PaymentNumber,""), "")</f>
        <v/>
      </c>
      <c r="C262" s="15">
        <f ca="1">IFERROR(IF(LoanIsNotPaid*LoanIsGood,PaymentDate,LoanStartDate), LoanStartDate)</f>
        <v>45326</v>
      </c>
      <c r="D262" s="14" t="str">
        <f ca="1">IFERROR(IF(LoanIsNotPaid*LoanIsGood,LoanValue,""), "")</f>
        <v/>
      </c>
      <c r="E262" s="14">
        <f ca="1">IFERROR(IF(LoanIsNotPaid*LoanIsGood,MonthlyPayment,0), 0)</f>
        <v>0</v>
      </c>
      <c r="F262" s="14">
        <f ca="1">IFERROR(IF(LoanIsNotPaid*LoanIsGood,Principal,0), 0)</f>
        <v>0</v>
      </c>
      <c r="G262" s="14">
        <f ca="1">IFERROR(IF(LoanIsNotPaid*LoanIsGood,InterestAmt,0), 0)</f>
        <v>0</v>
      </c>
      <c r="H262" s="14">
        <f ca="1">IFERROR(IF(LoanIsNotPaid*LoanIsGood,EndingBalance,0), 0)</f>
        <v>0</v>
      </c>
    </row>
    <row r="263" spans="2:8" ht="20.100000000000001" customHeight="1">
      <c r="B263" s="5" t="str">
        <f ca="1">IFERROR(IF(LoanIsNotPaid*LoanIsGood,PaymentNumber,""), "")</f>
        <v/>
      </c>
      <c r="C263" s="15">
        <f ca="1">IFERROR(IF(LoanIsNotPaid*LoanIsGood,PaymentDate,LoanStartDate), LoanStartDate)</f>
        <v>45326</v>
      </c>
      <c r="D263" s="14" t="str">
        <f ca="1">IFERROR(IF(LoanIsNotPaid*LoanIsGood,LoanValue,""), "")</f>
        <v/>
      </c>
      <c r="E263" s="14">
        <f ca="1">IFERROR(IF(LoanIsNotPaid*LoanIsGood,MonthlyPayment,0), 0)</f>
        <v>0</v>
      </c>
      <c r="F263" s="14">
        <f ca="1">IFERROR(IF(LoanIsNotPaid*LoanIsGood,Principal,0), 0)</f>
        <v>0</v>
      </c>
      <c r="G263" s="14">
        <f ca="1">IFERROR(IF(LoanIsNotPaid*LoanIsGood,InterestAmt,0), 0)</f>
        <v>0</v>
      </c>
      <c r="H263" s="14">
        <f ca="1">IFERROR(IF(LoanIsNotPaid*LoanIsGood,EndingBalance,0), 0)</f>
        <v>0</v>
      </c>
    </row>
    <row r="264" spans="2:8" ht="20.100000000000001" customHeight="1">
      <c r="B264" s="5" t="str">
        <f ca="1">IFERROR(IF(LoanIsNotPaid*LoanIsGood,PaymentNumber,""), "")</f>
        <v/>
      </c>
      <c r="C264" s="15">
        <f ca="1">IFERROR(IF(LoanIsNotPaid*LoanIsGood,PaymentDate,LoanStartDate), LoanStartDate)</f>
        <v>45326</v>
      </c>
      <c r="D264" s="14" t="str">
        <f ca="1">IFERROR(IF(LoanIsNotPaid*LoanIsGood,LoanValue,""), "")</f>
        <v/>
      </c>
      <c r="E264" s="14">
        <f ca="1">IFERROR(IF(LoanIsNotPaid*LoanIsGood,MonthlyPayment,0), 0)</f>
        <v>0</v>
      </c>
      <c r="F264" s="14">
        <f ca="1">IFERROR(IF(LoanIsNotPaid*LoanIsGood,Principal,0), 0)</f>
        <v>0</v>
      </c>
      <c r="G264" s="14">
        <f ca="1">IFERROR(IF(LoanIsNotPaid*LoanIsGood,InterestAmt,0), 0)</f>
        <v>0</v>
      </c>
      <c r="H264" s="14">
        <f ca="1">IFERROR(IF(LoanIsNotPaid*LoanIsGood,EndingBalance,0), 0)</f>
        <v>0</v>
      </c>
    </row>
    <row r="265" spans="2:8" ht="20.100000000000001" customHeight="1">
      <c r="B265" s="5" t="str">
        <f ca="1">IFERROR(IF(LoanIsNotPaid*LoanIsGood,PaymentNumber,""), "")</f>
        <v/>
      </c>
      <c r="C265" s="15">
        <f ca="1">IFERROR(IF(LoanIsNotPaid*LoanIsGood,PaymentDate,LoanStartDate), LoanStartDate)</f>
        <v>45326</v>
      </c>
      <c r="D265" s="14" t="str">
        <f ca="1">IFERROR(IF(LoanIsNotPaid*LoanIsGood,LoanValue,""), "")</f>
        <v/>
      </c>
      <c r="E265" s="14">
        <f ca="1">IFERROR(IF(LoanIsNotPaid*LoanIsGood,MonthlyPayment,0), 0)</f>
        <v>0</v>
      </c>
      <c r="F265" s="14">
        <f ca="1">IFERROR(IF(LoanIsNotPaid*LoanIsGood,Principal,0), 0)</f>
        <v>0</v>
      </c>
      <c r="G265" s="14">
        <f ca="1">IFERROR(IF(LoanIsNotPaid*LoanIsGood,InterestAmt,0), 0)</f>
        <v>0</v>
      </c>
      <c r="H265" s="14">
        <f ca="1">IFERROR(IF(LoanIsNotPaid*LoanIsGood,EndingBalance,0), 0)</f>
        <v>0</v>
      </c>
    </row>
    <row r="266" spans="2:8" ht="20.100000000000001" customHeight="1">
      <c r="B266" s="5" t="str">
        <f ca="1">IFERROR(IF(LoanIsNotPaid*LoanIsGood,PaymentNumber,""), "")</f>
        <v/>
      </c>
      <c r="C266" s="15">
        <f ca="1">IFERROR(IF(LoanIsNotPaid*LoanIsGood,PaymentDate,LoanStartDate), LoanStartDate)</f>
        <v>45326</v>
      </c>
      <c r="D266" s="14" t="str">
        <f ca="1">IFERROR(IF(LoanIsNotPaid*LoanIsGood,LoanValue,""), "")</f>
        <v/>
      </c>
      <c r="E266" s="14">
        <f ca="1">IFERROR(IF(LoanIsNotPaid*LoanIsGood,MonthlyPayment,0), 0)</f>
        <v>0</v>
      </c>
      <c r="F266" s="14">
        <f ca="1">IFERROR(IF(LoanIsNotPaid*LoanIsGood,Principal,0), 0)</f>
        <v>0</v>
      </c>
      <c r="G266" s="14">
        <f ca="1">IFERROR(IF(LoanIsNotPaid*LoanIsGood,InterestAmt,0), 0)</f>
        <v>0</v>
      </c>
      <c r="H266" s="14">
        <f ca="1">IFERROR(IF(LoanIsNotPaid*LoanIsGood,EndingBalance,0), 0)</f>
        <v>0</v>
      </c>
    </row>
    <row r="267" spans="2:8" ht="20.100000000000001" customHeight="1">
      <c r="B267" s="5" t="str">
        <f ca="1">IFERROR(IF(LoanIsNotPaid*LoanIsGood,PaymentNumber,""), "")</f>
        <v/>
      </c>
      <c r="C267" s="15">
        <f ca="1">IFERROR(IF(LoanIsNotPaid*LoanIsGood,PaymentDate,LoanStartDate), LoanStartDate)</f>
        <v>45326</v>
      </c>
      <c r="D267" s="14" t="str">
        <f ca="1">IFERROR(IF(LoanIsNotPaid*LoanIsGood,LoanValue,""), "")</f>
        <v/>
      </c>
      <c r="E267" s="14">
        <f ca="1">IFERROR(IF(LoanIsNotPaid*LoanIsGood,MonthlyPayment,0), 0)</f>
        <v>0</v>
      </c>
      <c r="F267" s="14">
        <f ca="1">IFERROR(IF(LoanIsNotPaid*LoanIsGood,Principal,0), 0)</f>
        <v>0</v>
      </c>
      <c r="G267" s="14">
        <f ca="1">IFERROR(IF(LoanIsNotPaid*LoanIsGood,InterestAmt,0), 0)</f>
        <v>0</v>
      </c>
      <c r="H267" s="14">
        <f ca="1">IFERROR(IF(LoanIsNotPaid*LoanIsGood,EndingBalance,0), 0)</f>
        <v>0</v>
      </c>
    </row>
    <row r="268" spans="2:8" ht="20.100000000000001" customHeight="1">
      <c r="B268" s="5" t="str">
        <f ca="1">IFERROR(IF(LoanIsNotPaid*LoanIsGood,PaymentNumber,""), "")</f>
        <v/>
      </c>
      <c r="C268" s="15">
        <f ca="1">IFERROR(IF(LoanIsNotPaid*LoanIsGood,PaymentDate,LoanStartDate), LoanStartDate)</f>
        <v>45326</v>
      </c>
      <c r="D268" s="14" t="str">
        <f ca="1">IFERROR(IF(LoanIsNotPaid*LoanIsGood,LoanValue,""), "")</f>
        <v/>
      </c>
      <c r="E268" s="14">
        <f ca="1">IFERROR(IF(LoanIsNotPaid*LoanIsGood,MonthlyPayment,0), 0)</f>
        <v>0</v>
      </c>
      <c r="F268" s="14">
        <f ca="1">IFERROR(IF(LoanIsNotPaid*LoanIsGood,Principal,0), 0)</f>
        <v>0</v>
      </c>
      <c r="G268" s="14">
        <f ca="1">IFERROR(IF(LoanIsNotPaid*LoanIsGood,InterestAmt,0), 0)</f>
        <v>0</v>
      </c>
      <c r="H268" s="14">
        <f ca="1">IFERROR(IF(LoanIsNotPaid*LoanIsGood,EndingBalance,0), 0)</f>
        <v>0</v>
      </c>
    </row>
    <row r="269" spans="2:8" ht="20.100000000000001" customHeight="1">
      <c r="B269" s="5" t="str">
        <f ca="1">IFERROR(IF(LoanIsNotPaid*LoanIsGood,PaymentNumber,""), "")</f>
        <v/>
      </c>
      <c r="C269" s="15">
        <f ca="1">IFERROR(IF(LoanIsNotPaid*LoanIsGood,PaymentDate,LoanStartDate), LoanStartDate)</f>
        <v>45326</v>
      </c>
      <c r="D269" s="14" t="str">
        <f ca="1">IFERROR(IF(LoanIsNotPaid*LoanIsGood,LoanValue,""), "")</f>
        <v/>
      </c>
      <c r="E269" s="14">
        <f ca="1">IFERROR(IF(LoanIsNotPaid*LoanIsGood,MonthlyPayment,0), 0)</f>
        <v>0</v>
      </c>
      <c r="F269" s="14">
        <f ca="1">IFERROR(IF(LoanIsNotPaid*LoanIsGood,Principal,0), 0)</f>
        <v>0</v>
      </c>
      <c r="G269" s="14">
        <f ca="1">IFERROR(IF(LoanIsNotPaid*LoanIsGood,InterestAmt,0), 0)</f>
        <v>0</v>
      </c>
      <c r="H269" s="14">
        <f ca="1">IFERROR(IF(LoanIsNotPaid*LoanIsGood,EndingBalance,0), 0)</f>
        <v>0</v>
      </c>
    </row>
    <row r="270" spans="2:8" ht="20.100000000000001" customHeight="1">
      <c r="B270" s="5" t="str">
        <f ca="1">IFERROR(IF(LoanIsNotPaid*LoanIsGood,PaymentNumber,""), "")</f>
        <v/>
      </c>
      <c r="C270" s="15">
        <f ca="1">IFERROR(IF(LoanIsNotPaid*LoanIsGood,PaymentDate,LoanStartDate), LoanStartDate)</f>
        <v>45326</v>
      </c>
      <c r="D270" s="14" t="str">
        <f ca="1">IFERROR(IF(LoanIsNotPaid*LoanIsGood,LoanValue,""), "")</f>
        <v/>
      </c>
      <c r="E270" s="14">
        <f ca="1">IFERROR(IF(LoanIsNotPaid*LoanIsGood,MonthlyPayment,0), 0)</f>
        <v>0</v>
      </c>
      <c r="F270" s="14">
        <f ca="1">IFERROR(IF(LoanIsNotPaid*LoanIsGood,Principal,0), 0)</f>
        <v>0</v>
      </c>
      <c r="G270" s="14">
        <f ca="1">IFERROR(IF(LoanIsNotPaid*LoanIsGood,InterestAmt,0), 0)</f>
        <v>0</v>
      </c>
      <c r="H270" s="14">
        <f ca="1">IFERROR(IF(LoanIsNotPaid*LoanIsGood,EndingBalance,0), 0)</f>
        <v>0</v>
      </c>
    </row>
    <row r="271" spans="2:8" ht="20.100000000000001" customHeight="1">
      <c r="B271" s="5" t="str">
        <f ca="1">IFERROR(IF(LoanIsNotPaid*LoanIsGood,PaymentNumber,""), "")</f>
        <v/>
      </c>
      <c r="C271" s="15">
        <f ca="1">IFERROR(IF(LoanIsNotPaid*LoanIsGood,PaymentDate,LoanStartDate), LoanStartDate)</f>
        <v>45326</v>
      </c>
      <c r="D271" s="14" t="str">
        <f ca="1">IFERROR(IF(LoanIsNotPaid*LoanIsGood,LoanValue,""), "")</f>
        <v/>
      </c>
      <c r="E271" s="14">
        <f ca="1">IFERROR(IF(LoanIsNotPaid*LoanIsGood,MonthlyPayment,0), 0)</f>
        <v>0</v>
      </c>
      <c r="F271" s="14">
        <f ca="1">IFERROR(IF(LoanIsNotPaid*LoanIsGood,Principal,0), 0)</f>
        <v>0</v>
      </c>
      <c r="G271" s="14">
        <f ca="1">IFERROR(IF(LoanIsNotPaid*LoanIsGood,InterestAmt,0), 0)</f>
        <v>0</v>
      </c>
      <c r="H271" s="14">
        <f ca="1">IFERROR(IF(LoanIsNotPaid*LoanIsGood,EndingBalance,0), 0)</f>
        <v>0</v>
      </c>
    </row>
    <row r="272" spans="2:8" ht="20.100000000000001" customHeight="1">
      <c r="B272" s="5" t="str">
        <f ca="1">IFERROR(IF(LoanIsNotPaid*LoanIsGood,PaymentNumber,""), "")</f>
        <v/>
      </c>
      <c r="C272" s="15">
        <f ca="1">IFERROR(IF(LoanIsNotPaid*LoanIsGood,PaymentDate,LoanStartDate), LoanStartDate)</f>
        <v>45326</v>
      </c>
      <c r="D272" s="14" t="str">
        <f ca="1">IFERROR(IF(LoanIsNotPaid*LoanIsGood,LoanValue,""), "")</f>
        <v/>
      </c>
      <c r="E272" s="14">
        <f ca="1">IFERROR(IF(LoanIsNotPaid*LoanIsGood,MonthlyPayment,0), 0)</f>
        <v>0</v>
      </c>
      <c r="F272" s="14">
        <f ca="1">IFERROR(IF(LoanIsNotPaid*LoanIsGood,Principal,0), 0)</f>
        <v>0</v>
      </c>
      <c r="G272" s="14">
        <f ca="1">IFERROR(IF(LoanIsNotPaid*LoanIsGood,InterestAmt,0), 0)</f>
        <v>0</v>
      </c>
      <c r="H272" s="14">
        <f ca="1">IFERROR(IF(LoanIsNotPaid*LoanIsGood,EndingBalance,0), 0)</f>
        <v>0</v>
      </c>
    </row>
    <row r="273" spans="2:8" ht="20.100000000000001" customHeight="1">
      <c r="B273" s="5" t="str">
        <f ca="1">IFERROR(IF(LoanIsNotPaid*LoanIsGood,PaymentNumber,""), "")</f>
        <v/>
      </c>
      <c r="C273" s="15">
        <f ca="1">IFERROR(IF(LoanIsNotPaid*LoanIsGood,PaymentDate,LoanStartDate), LoanStartDate)</f>
        <v>45326</v>
      </c>
      <c r="D273" s="14" t="str">
        <f ca="1">IFERROR(IF(LoanIsNotPaid*LoanIsGood,LoanValue,""), "")</f>
        <v/>
      </c>
      <c r="E273" s="14">
        <f ca="1">IFERROR(IF(LoanIsNotPaid*LoanIsGood,MonthlyPayment,0), 0)</f>
        <v>0</v>
      </c>
      <c r="F273" s="14">
        <f ca="1">IFERROR(IF(LoanIsNotPaid*LoanIsGood,Principal,0), 0)</f>
        <v>0</v>
      </c>
      <c r="G273" s="14">
        <f ca="1">IFERROR(IF(LoanIsNotPaid*LoanIsGood,InterestAmt,0), 0)</f>
        <v>0</v>
      </c>
      <c r="H273" s="14">
        <f ca="1">IFERROR(IF(LoanIsNotPaid*LoanIsGood,EndingBalance,0), 0)</f>
        <v>0</v>
      </c>
    </row>
    <row r="274" spans="2:8" ht="20.100000000000001" customHeight="1">
      <c r="B274" s="5" t="str">
        <f ca="1">IFERROR(IF(LoanIsNotPaid*LoanIsGood,PaymentNumber,""), "")</f>
        <v/>
      </c>
      <c r="C274" s="15">
        <f ca="1">IFERROR(IF(LoanIsNotPaid*LoanIsGood,PaymentDate,LoanStartDate), LoanStartDate)</f>
        <v>45326</v>
      </c>
      <c r="D274" s="14" t="str">
        <f ca="1">IFERROR(IF(LoanIsNotPaid*LoanIsGood,LoanValue,""), "")</f>
        <v/>
      </c>
      <c r="E274" s="14">
        <f ca="1">IFERROR(IF(LoanIsNotPaid*LoanIsGood,MonthlyPayment,0), 0)</f>
        <v>0</v>
      </c>
      <c r="F274" s="14">
        <f ca="1">IFERROR(IF(LoanIsNotPaid*LoanIsGood,Principal,0), 0)</f>
        <v>0</v>
      </c>
      <c r="G274" s="14">
        <f ca="1">IFERROR(IF(LoanIsNotPaid*LoanIsGood,InterestAmt,0), 0)</f>
        <v>0</v>
      </c>
      <c r="H274" s="14">
        <f ca="1">IFERROR(IF(LoanIsNotPaid*LoanIsGood,EndingBalance,0), 0)</f>
        <v>0</v>
      </c>
    </row>
    <row r="275" spans="2:8" ht="20.100000000000001" customHeight="1">
      <c r="B275" s="5" t="str">
        <f ca="1">IFERROR(IF(LoanIsNotPaid*LoanIsGood,PaymentNumber,""), "")</f>
        <v/>
      </c>
      <c r="C275" s="15">
        <f ca="1">IFERROR(IF(LoanIsNotPaid*LoanIsGood,PaymentDate,LoanStartDate), LoanStartDate)</f>
        <v>45326</v>
      </c>
      <c r="D275" s="14" t="str">
        <f ca="1">IFERROR(IF(LoanIsNotPaid*LoanIsGood,LoanValue,""), "")</f>
        <v/>
      </c>
      <c r="E275" s="14">
        <f ca="1">IFERROR(IF(LoanIsNotPaid*LoanIsGood,MonthlyPayment,0), 0)</f>
        <v>0</v>
      </c>
      <c r="F275" s="14">
        <f ca="1">IFERROR(IF(LoanIsNotPaid*LoanIsGood,Principal,0), 0)</f>
        <v>0</v>
      </c>
      <c r="G275" s="14">
        <f ca="1">IFERROR(IF(LoanIsNotPaid*LoanIsGood,InterestAmt,0), 0)</f>
        <v>0</v>
      </c>
      <c r="H275" s="14">
        <f ca="1">IFERROR(IF(LoanIsNotPaid*LoanIsGood,EndingBalance,0), 0)</f>
        <v>0</v>
      </c>
    </row>
    <row r="276" spans="2:8" ht="20.100000000000001" customHeight="1">
      <c r="B276" s="5" t="str">
        <f ca="1">IFERROR(IF(LoanIsNotPaid*LoanIsGood,PaymentNumber,""), "")</f>
        <v/>
      </c>
      <c r="C276" s="15">
        <f ca="1">IFERROR(IF(LoanIsNotPaid*LoanIsGood,PaymentDate,LoanStartDate), LoanStartDate)</f>
        <v>45326</v>
      </c>
      <c r="D276" s="14" t="str">
        <f ca="1">IFERROR(IF(LoanIsNotPaid*LoanIsGood,LoanValue,""), "")</f>
        <v/>
      </c>
      <c r="E276" s="14">
        <f ca="1">IFERROR(IF(LoanIsNotPaid*LoanIsGood,MonthlyPayment,0), 0)</f>
        <v>0</v>
      </c>
      <c r="F276" s="14">
        <f ca="1">IFERROR(IF(LoanIsNotPaid*LoanIsGood,Principal,0), 0)</f>
        <v>0</v>
      </c>
      <c r="G276" s="14">
        <f ca="1">IFERROR(IF(LoanIsNotPaid*LoanIsGood,InterestAmt,0), 0)</f>
        <v>0</v>
      </c>
      <c r="H276" s="14">
        <f ca="1">IFERROR(IF(LoanIsNotPaid*LoanIsGood,EndingBalance,0), 0)</f>
        <v>0</v>
      </c>
    </row>
    <row r="277" spans="2:8" ht="20.100000000000001" customHeight="1">
      <c r="B277" s="5" t="str">
        <f ca="1">IFERROR(IF(LoanIsNotPaid*LoanIsGood,PaymentNumber,""), "")</f>
        <v/>
      </c>
      <c r="C277" s="15">
        <f ca="1">IFERROR(IF(LoanIsNotPaid*LoanIsGood,PaymentDate,LoanStartDate), LoanStartDate)</f>
        <v>45326</v>
      </c>
      <c r="D277" s="14" t="str">
        <f ca="1">IFERROR(IF(LoanIsNotPaid*LoanIsGood,LoanValue,""), "")</f>
        <v/>
      </c>
      <c r="E277" s="14">
        <f ca="1">IFERROR(IF(LoanIsNotPaid*LoanIsGood,MonthlyPayment,0), 0)</f>
        <v>0</v>
      </c>
      <c r="F277" s="14">
        <f ca="1">IFERROR(IF(LoanIsNotPaid*LoanIsGood,Principal,0), 0)</f>
        <v>0</v>
      </c>
      <c r="G277" s="14">
        <f ca="1">IFERROR(IF(LoanIsNotPaid*LoanIsGood,InterestAmt,0), 0)</f>
        <v>0</v>
      </c>
      <c r="H277" s="14">
        <f ca="1">IFERROR(IF(LoanIsNotPaid*LoanIsGood,EndingBalance,0), 0)</f>
        <v>0</v>
      </c>
    </row>
    <row r="278" spans="2:8" ht="20.100000000000001" customHeight="1">
      <c r="B278" s="5" t="str">
        <f ca="1">IFERROR(IF(LoanIsNotPaid*LoanIsGood,PaymentNumber,""), "")</f>
        <v/>
      </c>
      <c r="C278" s="15">
        <f ca="1">IFERROR(IF(LoanIsNotPaid*LoanIsGood,PaymentDate,LoanStartDate), LoanStartDate)</f>
        <v>45326</v>
      </c>
      <c r="D278" s="14" t="str">
        <f ca="1">IFERROR(IF(LoanIsNotPaid*LoanIsGood,LoanValue,""), "")</f>
        <v/>
      </c>
      <c r="E278" s="14">
        <f ca="1">IFERROR(IF(LoanIsNotPaid*LoanIsGood,MonthlyPayment,0), 0)</f>
        <v>0</v>
      </c>
      <c r="F278" s="14">
        <f ca="1">IFERROR(IF(LoanIsNotPaid*LoanIsGood,Principal,0), 0)</f>
        <v>0</v>
      </c>
      <c r="G278" s="14">
        <f ca="1">IFERROR(IF(LoanIsNotPaid*LoanIsGood,InterestAmt,0), 0)</f>
        <v>0</v>
      </c>
      <c r="H278" s="14">
        <f ca="1">IFERROR(IF(LoanIsNotPaid*LoanIsGood,EndingBalance,0), 0)</f>
        <v>0</v>
      </c>
    </row>
    <row r="279" spans="2:8" ht="20.100000000000001" customHeight="1">
      <c r="B279" s="5" t="str">
        <f ca="1">IFERROR(IF(LoanIsNotPaid*LoanIsGood,PaymentNumber,""), "")</f>
        <v/>
      </c>
      <c r="C279" s="15">
        <f ca="1">IFERROR(IF(LoanIsNotPaid*LoanIsGood,PaymentDate,LoanStartDate), LoanStartDate)</f>
        <v>45326</v>
      </c>
      <c r="D279" s="14" t="str">
        <f ca="1">IFERROR(IF(LoanIsNotPaid*LoanIsGood,LoanValue,""), "")</f>
        <v/>
      </c>
      <c r="E279" s="14">
        <f ca="1">IFERROR(IF(LoanIsNotPaid*LoanIsGood,MonthlyPayment,0), 0)</f>
        <v>0</v>
      </c>
      <c r="F279" s="14">
        <f ca="1">IFERROR(IF(LoanIsNotPaid*LoanIsGood,Principal,0), 0)</f>
        <v>0</v>
      </c>
      <c r="G279" s="14">
        <f ca="1">IFERROR(IF(LoanIsNotPaid*LoanIsGood,InterestAmt,0), 0)</f>
        <v>0</v>
      </c>
      <c r="H279" s="14">
        <f ca="1">IFERROR(IF(LoanIsNotPaid*LoanIsGood,EndingBalance,0), 0)</f>
        <v>0</v>
      </c>
    </row>
    <row r="280" spans="2:8" ht="20.100000000000001" customHeight="1">
      <c r="B280" s="5" t="str">
        <f ca="1">IFERROR(IF(LoanIsNotPaid*LoanIsGood,PaymentNumber,""), "")</f>
        <v/>
      </c>
      <c r="C280" s="15">
        <f ca="1">IFERROR(IF(LoanIsNotPaid*LoanIsGood,PaymentDate,LoanStartDate), LoanStartDate)</f>
        <v>45326</v>
      </c>
      <c r="D280" s="14" t="str">
        <f ca="1">IFERROR(IF(LoanIsNotPaid*LoanIsGood,LoanValue,""), "")</f>
        <v/>
      </c>
      <c r="E280" s="14">
        <f ca="1">IFERROR(IF(LoanIsNotPaid*LoanIsGood,MonthlyPayment,0), 0)</f>
        <v>0</v>
      </c>
      <c r="F280" s="14">
        <f ca="1">IFERROR(IF(LoanIsNotPaid*LoanIsGood,Principal,0), 0)</f>
        <v>0</v>
      </c>
      <c r="G280" s="14">
        <f ca="1">IFERROR(IF(LoanIsNotPaid*LoanIsGood,InterestAmt,0), 0)</f>
        <v>0</v>
      </c>
      <c r="H280" s="14">
        <f ca="1">IFERROR(IF(LoanIsNotPaid*LoanIsGood,EndingBalance,0), 0)</f>
        <v>0</v>
      </c>
    </row>
    <row r="281" spans="2:8" ht="20.100000000000001" customHeight="1">
      <c r="B281" s="5" t="str">
        <f ca="1">IFERROR(IF(LoanIsNotPaid*LoanIsGood,PaymentNumber,""), "")</f>
        <v/>
      </c>
      <c r="C281" s="15">
        <f ca="1">IFERROR(IF(LoanIsNotPaid*LoanIsGood,PaymentDate,LoanStartDate), LoanStartDate)</f>
        <v>45326</v>
      </c>
      <c r="D281" s="14" t="str">
        <f ca="1">IFERROR(IF(LoanIsNotPaid*LoanIsGood,LoanValue,""), "")</f>
        <v/>
      </c>
      <c r="E281" s="14">
        <f ca="1">IFERROR(IF(LoanIsNotPaid*LoanIsGood,MonthlyPayment,0), 0)</f>
        <v>0</v>
      </c>
      <c r="F281" s="14">
        <f ca="1">IFERROR(IF(LoanIsNotPaid*LoanIsGood,Principal,0), 0)</f>
        <v>0</v>
      </c>
      <c r="G281" s="14">
        <f ca="1">IFERROR(IF(LoanIsNotPaid*LoanIsGood,InterestAmt,0), 0)</f>
        <v>0</v>
      </c>
      <c r="H281" s="14">
        <f ca="1">IFERROR(IF(LoanIsNotPaid*LoanIsGood,EndingBalance,0), 0)</f>
        <v>0</v>
      </c>
    </row>
    <row r="282" spans="2:8" ht="20.100000000000001" customHeight="1">
      <c r="B282" s="5" t="str">
        <f ca="1">IFERROR(IF(LoanIsNotPaid*LoanIsGood,PaymentNumber,""), "")</f>
        <v/>
      </c>
      <c r="C282" s="15">
        <f ca="1">IFERROR(IF(LoanIsNotPaid*LoanIsGood,PaymentDate,LoanStartDate), LoanStartDate)</f>
        <v>45326</v>
      </c>
      <c r="D282" s="14" t="str">
        <f ca="1">IFERROR(IF(LoanIsNotPaid*LoanIsGood,LoanValue,""), "")</f>
        <v/>
      </c>
      <c r="E282" s="14">
        <f ca="1">IFERROR(IF(LoanIsNotPaid*LoanIsGood,MonthlyPayment,0), 0)</f>
        <v>0</v>
      </c>
      <c r="F282" s="14">
        <f ca="1">IFERROR(IF(LoanIsNotPaid*LoanIsGood,Principal,0), 0)</f>
        <v>0</v>
      </c>
      <c r="G282" s="14">
        <f ca="1">IFERROR(IF(LoanIsNotPaid*LoanIsGood,InterestAmt,0), 0)</f>
        <v>0</v>
      </c>
      <c r="H282" s="14">
        <f ca="1">IFERROR(IF(LoanIsNotPaid*LoanIsGood,EndingBalance,0), 0)</f>
        <v>0</v>
      </c>
    </row>
    <row r="283" spans="2:8" ht="20.100000000000001" customHeight="1">
      <c r="B283" s="5" t="str">
        <f ca="1">IFERROR(IF(LoanIsNotPaid*LoanIsGood,PaymentNumber,""), "")</f>
        <v/>
      </c>
      <c r="C283" s="15">
        <f ca="1">IFERROR(IF(LoanIsNotPaid*LoanIsGood,PaymentDate,LoanStartDate), LoanStartDate)</f>
        <v>45326</v>
      </c>
      <c r="D283" s="14" t="str">
        <f ca="1">IFERROR(IF(LoanIsNotPaid*LoanIsGood,LoanValue,""), "")</f>
        <v/>
      </c>
      <c r="E283" s="14">
        <f ca="1">IFERROR(IF(LoanIsNotPaid*LoanIsGood,MonthlyPayment,0), 0)</f>
        <v>0</v>
      </c>
      <c r="F283" s="14">
        <f ca="1">IFERROR(IF(LoanIsNotPaid*LoanIsGood,Principal,0), 0)</f>
        <v>0</v>
      </c>
      <c r="G283" s="14">
        <f ca="1">IFERROR(IF(LoanIsNotPaid*LoanIsGood,InterestAmt,0), 0)</f>
        <v>0</v>
      </c>
      <c r="H283" s="14">
        <f ca="1">IFERROR(IF(LoanIsNotPaid*LoanIsGood,EndingBalance,0), 0)</f>
        <v>0</v>
      </c>
    </row>
    <row r="284" spans="2:8" ht="20.100000000000001" customHeight="1">
      <c r="B284" s="5" t="str">
        <f ca="1">IFERROR(IF(LoanIsNotPaid*LoanIsGood,PaymentNumber,""), "")</f>
        <v/>
      </c>
      <c r="C284" s="15">
        <f ca="1">IFERROR(IF(LoanIsNotPaid*LoanIsGood,PaymentDate,LoanStartDate), LoanStartDate)</f>
        <v>45326</v>
      </c>
      <c r="D284" s="14" t="str">
        <f ca="1">IFERROR(IF(LoanIsNotPaid*LoanIsGood,LoanValue,""), "")</f>
        <v/>
      </c>
      <c r="E284" s="14">
        <f ca="1">IFERROR(IF(LoanIsNotPaid*LoanIsGood,MonthlyPayment,0), 0)</f>
        <v>0</v>
      </c>
      <c r="F284" s="14">
        <f ca="1">IFERROR(IF(LoanIsNotPaid*LoanIsGood,Principal,0), 0)</f>
        <v>0</v>
      </c>
      <c r="G284" s="14">
        <f ca="1">IFERROR(IF(LoanIsNotPaid*LoanIsGood,InterestAmt,0), 0)</f>
        <v>0</v>
      </c>
      <c r="H284" s="14">
        <f ca="1">IFERROR(IF(LoanIsNotPaid*LoanIsGood,EndingBalance,0), 0)</f>
        <v>0</v>
      </c>
    </row>
    <row r="285" spans="2:8" ht="20.100000000000001" customHeight="1">
      <c r="B285" s="5" t="str">
        <f ca="1">IFERROR(IF(LoanIsNotPaid*LoanIsGood,PaymentNumber,""), "")</f>
        <v/>
      </c>
      <c r="C285" s="15">
        <f ca="1">IFERROR(IF(LoanIsNotPaid*LoanIsGood,PaymentDate,LoanStartDate), LoanStartDate)</f>
        <v>45326</v>
      </c>
      <c r="D285" s="14" t="str">
        <f ca="1">IFERROR(IF(LoanIsNotPaid*LoanIsGood,LoanValue,""), "")</f>
        <v/>
      </c>
      <c r="E285" s="14">
        <f ca="1">IFERROR(IF(LoanIsNotPaid*LoanIsGood,MonthlyPayment,0), 0)</f>
        <v>0</v>
      </c>
      <c r="F285" s="14">
        <f ca="1">IFERROR(IF(LoanIsNotPaid*LoanIsGood,Principal,0), 0)</f>
        <v>0</v>
      </c>
      <c r="G285" s="14">
        <f ca="1">IFERROR(IF(LoanIsNotPaid*LoanIsGood,InterestAmt,0), 0)</f>
        <v>0</v>
      </c>
      <c r="H285" s="14">
        <f ca="1">IFERROR(IF(LoanIsNotPaid*LoanIsGood,EndingBalance,0), 0)</f>
        <v>0</v>
      </c>
    </row>
    <row r="286" spans="2:8" ht="20.100000000000001" customHeight="1">
      <c r="B286" s="5" t="str">
        <f ca="1">IFERROR(IF(LoanIsNotPaid*LoanIsGood,PaymentNumber,""), "")</f>
        <v/>
      </c>
      <c r="C286" s="15">
        <f ca="1">IFERROR(IF(LoanIsNotPaid*LoanIsGood,PaymentDate,LoanStartDate), LoanStartDate)</f>
        <v>45326</v>
      </c>
      <c r="D286" s="14" t="str">
        <f ca="1">IFERROR(IF(LoanIsNotPaid*LoanIsGood,LoanValue,""), "")</f>
        <v/>
      </c>
      <c r="E286" s="14">
        <f ca="1">IFERROR(IF(LoanIsNotPaid*LoanIsGood,MonthlyPayment,0), 0)</f>
        <v>0</v>
      </c>
      <c r="F286" s="14">
        <f ca="1">IFERROR(IF(LoanIsNotPaid*LoanIsGood,Principal,0), 0)</f>
        <v>0</v>
      </c>
      <c r="G286" s="14">
        <f ca="1">IFERROR(IF(LoanIsNotPaid*LoanIsGood,InterestAmt,0), 0)</f>
        <v>0</v>
      </c>
      <c r="H286" s="14">
        <f ca="1">IFERROR(IF(LoanIsNotPaid*LoanIsGood,EndingBalance,0), 0)</f>
        <v>0</v>
      </c>
    </row>
    <row r="287" spans="2:8" ht="20.100000000000001" customHeight="1">
      <c r="B287" s="5" t="str">
        <f ca="1">IFERROR(IF(LoanIsNotPaid*LoanIsGood,PaymentNumber,""), "")</f>
        <v/>
      </c>
      <c r="C287" s="15">
        <f ca="1">IFERROR(IF(LoanIsNotPaid*LoanIsGood,PaymentDate,LoanStartDate), LoanStartDate)</f>
        <v>45326</v>
      </c>
      <c r="D287" s="14" t="str">
        <f ca="1">IFERROR(IF(LoanIsNotPaid*LoanIsGood,LoanValue,""), "")</f>
        <v/>
      </c>
      <c r="E287" s="14">
        <f ca="1">IFERROR(IF(LoanIsNotPaid*LoanIsGood,MonthlyPayment,0), 0)</f>
        <v>0</v>
      </c>
      <c r="F287" s="14">
        <f ca="1">IFERROR(IF(LoanIsNotPaid*LoanIsGood,Principal,0), 0)</f>
        <v>0</v>
      </c>
      <c r="G287" s="14">
        <f ca="1">IFERROR(IF(LoanIsNotPaid*LoanIsGood,InterestAmt,0), 0)</f>
        <v>0</v>
      </c>
      <c r="H287" s="14">
        <f ca="1">IFERROR(IF(LoanIsNotPaid*LoanIsGood,EndingBalance,0), 0)</f>
        <v>0</v>
      </c>
    </row>
    <row r="288" spans="2:8" ht="20.100000000000001" customHeight="1">
      <c r="B288" s="5" t="str">
        <f ca="1">IFERROR(IF(LoanIsNotPaid*LoanIsGood,PaymentNumber,""), "")</f>
        <v/>
      </c>
      <c r="C288" s="15">
        <f ca="1">IFERROR(IF(LoanIsNotPaid*LoanIsGood,PaymentDate,LoanStartDate), LoanStartDate)</f>
        <v>45326</v>
      </c>
      <c r="D288" s="14" t="str">
        <f ca="1">IFERROR(IF(LoanIsNotPaid*LoanIsGood,LoanValue,""), "")</f>
        <v/>
      </c>
      <c r="E288" s="14">
        <f ca="1">IFERROR(IF(LoanIsNotPaid*LoanIsGood,MonthlyPayment,0), 0)</f>
        <v>0</v>
      </c>
      <c r="F288" s="14">
        <f ca="1">IFERROR(IF(LoanIsNotPaid*LoanIsGood,Principal,0), 0)</f>
        <v>0</v>
      </c>
      <c r="G288" s="14">
        <f ca="1">IFERROR(IF(LoanIsNotPaid*LoanIsGood,InterestAmt,0), 0)</f>
        <v>0</v>
      </c>
      <c r="H288" s="14">
        <f ca="1">IFERROR(IF(LoanIsNotPaid*LoanIsGood,EndingBalance,0), 0)</f>
        <v>0</v>
      </c>
    </row>
    <row r="289" spans="2:8" ht="20.100000000000001" customHeight="1">
      <c r="B289" s="5" t="str">
        <f ca="1">IFERROR(IF(LoanIsNotPaid*LoanIsGood,PaymentNumber,""), "")</f>
        <v/>
      </c>
      <c r="C289" s="15">
        <f ca="1">IFERROR(IF(LoanIsNotPaid*LoanIsGood,PaymentDate,LoanStartDate), LoanStartDate)</f>
        <v>45326</v>
      </c>
      <c r="D289" s="14" t="str">
        <f ca="1">IFERROR(IF(LoanIsNotPaid*LoanIsGood,LoanValue,""), "")</f>
        <v/>
      </c>
      <c r="E289" s="14">
        <f ca="1">IFERROR(IF(LoanIsNotPaid*LoanIsGood,MonthlyPayment,0), 0)</f>
        <v>0</v>
      </c>
      <c r="F289" s="14">
        <f ca="1">IFERROR(IF(LoanIsNotPaid*LoanIsGood,Principal,0), 0)</f>
        <v>0</v>
      </c>
      <c r="G289" s="14">
        <f ca="1">IFERROR(IF(LoanIsNotPaid*LoanIsGood,InterestAmt,0), 0)</f>
        <v>0</v>
      </c>
      <c r="H289" s="14">
        <f ca="1">IFERROR(IF(LoanIsNotPaid*LoanIsGood,EndingBalance,0), 0)</f>
        <v>0</v>
      </c>
    </row>
    <row r="290" spans="2:8" ht="20.100000000000001" customHeight="1">
      <c r="B290" s="5" t="str">
        <f ca="1">IFERROR(IF(LoanIsNotPaid*LoanIsGood,PaymentNumber,""), "")</f>
        <v/>
      </c>
      <c r="C290" s="15">
        <f ca="1">IFERROR(IF(LoanIsNotPaid*LoanIsGood,PaymentDate,LoanStartDate), LoanStartDate)</f>
        <v>45326</v>
      </c>
      <c r="D290" s="14" t="str">
        <f ca="1">IFERROR(IF(LoanIsNotPaid*LoanIsGood,LoanValue,""), "")</f>
        <v/>
      </c>
      <c r="E290" s="14">
        <f ca="1">IFERROR(IF(LoanIsNotPaid*LoanIsGood,MonthlyPayment,0), 0)</f>
        <v>0</v>
      </c>
      <c r="F290" s="14">
        <f ca="1">IFERROR(IF(LoanIsNotPaid*LoanIsGood,Principal,0), 0)</f>
        <v>0</v>
      </c>
      <c r="G290" s="14">
        <f ca="1">IFERROR(IF(LoanIsNotPaid*LoanIsGood,InterestAmt,0), 0)</f>
        <v>0</v>
      </c>
      <c r="H290" s="14">
        <f ca="1">IFERROR(IF(LoanIsNotPaid*LoanIsGood,EndingBalance,0), 0)</f>
        <v>0</v>
      </c>
    </row>
    <row r="291" spans="2:8" ht="20.100000000000001" customHeight="1">
      <c r="B291" s="5" t="str">
        <f ca="1">IFERROR(IF(LoanIsNotPaid*LoanIsGood,PaymentNumber,""), "")</f>
        <v/>
      </c>
      <c r="C291" s="15">
        <f ca="1">IFERROR(IF(LoanIsNotPaid*LoanIsGood,PaymentDate,LoanStartDate), LoanStartDate)</f>
        <v>45326</v>
      </c>
      <c r="D291" s="14" t="str">
        <f ca="1">IFERROR(IF(LoanIsNotPaid*LoanIsGood,LoanValue,""), "")</f>
        <v/>
      </c>
      <c r="E291" s="14">
        <f ca="1">IFERROR(IF(LoanIsNotPaid*LoanIsGood,MonthlyPayment,0), 0)</f>
        <v>0</v>
      </c>
      <c r="F291" s="14">
        <f ca="1">IFERROR(IF(LoanIsNotPaid*LoanIsGood,Principal,0), 0)</f>
        <v>0</v>
      </c>
      <c r="G291" s="14">
        <f ca="1">IFERROR(IF(LoanIsNotPaid*LoanIsGood,InterestAmt,0), 0)</f>
        <v>0</v>
      </c>
      <c r="H291" s="14">
        <f ca="1">IFERROR(IF(LoanIsNotPaid*LoanIsGood,EndingBalance,0), 0)</f>
        <v>0</v>
      </c>
    </row>
    <row r="292" spans="2:8" ht="20.100000000000001" customHeight="1">
      <c r="B292" s="5" t="str">
        <f ca="1">IFERROR(IF(LoanIsNotPaid*LoanIsGood,PaymentNumber,""), "")</f>
        <v/>
      </c>
      <c r="C292" s="15">
        <f ca="1">IFERROR(IF(LoanIsNotPaid*LoanIsGood,PaymentDate,LoanStartDate), LoanStartDate)</f>
        <v>45326</v>
      </c>
      <c r="D292" s="14" t="str">
        <f ca="1">IFERROR(IF(LoanIsNotPaid*LoanIsGood,LoanValue,""), "")</f>
        <v/>
      </c>
      <c r="E292" s="14">
        <f ca="1">IFERROR(IF(LoanIsNotPaid*LoanIsGood,MonthlyPayment,0), 0)</f>
        <v>0</v>
      </c>
      <c r="F292" s="14">
        <f ca="1">IFERROR(IF(LoanIsNotPaid*LoanIsGood,Principal,0), 0)</f>
        <v>0</v>
      </c>
      <c r="G292" s="14">
        <f ca="1">IFERROR(IF(LoanIsNotPaid*LoanIsGood,InterestAmt,0), 0)</f>
        <v>0</v>
      </c>
      <c r="H292" s="14">
        <f ca="1">IFERROR(IF(LoanIsNotPaid*LoanIsGood,EndingBalance,0), 0)</f>
        <v>0</v>
      </c>
    </row>
    <row r="293" spans="2:8" ht="20.100000000000001" customHeight="1">
      <c r="B293" s="5" t="str">
        <f ca="1">IFERROR(IF(LoanIsNotPaid*LoanIsGood,PaymentNumber,""), "")</f>
        <v/>
      </c>
      <c r="C293" s="15">
        <f ca="1">IFERROR(IF(LoanIsNotPaid*LoanIsGood,PaymentDate,LoanStartDate), LoanStartDate)</f>
        <v>45326</v>
      </c>
      <c r="D293" s="14" t="str">
        <f ca="1">IFERROR(IF(LoanIsNotPaid*LoanIsGood,LoanValue,""), "")</f>
        <v/>
      </c>
      <c r="E293" s="14">
        <f ca="1">IFERROR(IF(LoanIsNotPaid*LoanIsGood,MonthlyPayment,0), 0)</f>
        <v>0</v>
      </c>
      <c r="F293" s="14">
        <f ca="1">IFERROR(IF(LoanIsNotPaid*LoanIsGood,Principal,0), 0)</f>
        <v>0</v>
      </c>
      <c r="G293" s="14">
        <f ca="1">IFERROR(IF(LoanIsNotPaid*LoanIsGood,InterestAmt,0), 0)</f>
        <v>0</v>
      </c>
      <c r="H293" s="14">
        <f ca="1">IFERROR(IF(LoanIsNotPaid*LoanIsGood,EndingBalance,0), 0)</f>
        <v>0</v>
      </c>
    </row>
    <row r="294" spans="2:8" ht="20.100000000000001" customHeight="1">
      <c r="B294" s="5" t="str">
        <f ca="1">IFERROR(IF(LoanIsNotPaid*LoanIsGood,PaymentNumber,""), "")</f>
        <v/>
      </c>
      <c r="C294" s="15">
        <f ca="1">IFERROR(IF(LoanIsNotPaid*LoanIsGood,PaymentDate,LoanStartDate), LoanStartDate)</f>
        <v>45326</v>
      </c>
      <c r="D294" s="14" t="str">
        <f ca="1">IFERROR(IF(LoanIsNotPaid*LoanIsGood,LoanValue,""), "")</f>
        <v/>
      </c>
      <c r="E294" s="14">
        <f ca="1">IFERROR(IF(LoanIsNotPaid*LoanIsGood,MonthlyPayment,0), 0)</f>
        <v>0</v>
      </c>
      <c r="F294" s="14">
        <f ca="1">IFERROR(IF(LoanIsNotPaid*LoanIsGood,Principal,0), 0)</f>
        <v>0</v>
      </c>
      <c r="G294" s="14">
        <f ca="1">IFERROR(IF(LoanIsNotPaid*LoanIsGood,InterestAmt,0), 0)</f>
        <v>0</v>
      </c>
      <c r="H294" s="14">
        <f ca="1">IFERROR(IF(LoanIsNotPaid*LoanIsGood,EndingBalance,0), 0)</f>
        <v>0</v>
      </c>
    </row>
    <row r="295" spans="2:8" ht="20.100000000000001" customHeight="1">
      <c r="B295" s="5" t="str">
        <f ca="1">IFERROR(IF(LoanIsNotPaid*LoanIsGood,PaymentNumber,""), "")</f>
        <v/>
      </c>
      <c r="C295" s="15">
        <f ca="1">IFERROR(IF(LoanIsNotPaid*LoanIsGood,PaymentDate,LoanStartDate), LoanStartDate)</f>
        <v>45326</v>
      </c>
      <c r="D295" s="14" t="str">
        <f ca="1">IFERROR(IF(LoanIsNotPaid*LoanIsGood,LoanValue,""), "")</f>
        <v/>
      </c>
      <c r="E295" s="14">
        <f ca="1">IFERROR(IF(LoanIsNotPaid*LoanIsGood,MonthlyPayment,0), 0)</f>
        <v>0</v>
      </c>
      <c r="F295" s="14">
        <f ca="1">IFERROR(IF(LoanIsNotPaid*LoanIsGood,Principal,0), 0)</f>
        <v>0</v>
      </c>
      <c r="G295" s="14">
        <f ca="1">IFERROR(IF(LoanIsNotPaid*LoanIsGood,InterestAmt,0), 0)</f>
        <v>0</v>
      </c>
      <c r="H295" s="14">
        <f ca="1">IFERROR(IF(LoanIsNotPaid*LoanIsGood,EndingBalance,0), 0)</f>
        <v>0</v>
      </c>
    </row>
    <row r="296" spans="2:8" ht="20.100000000000001" customHeight="1">
      <c r="B296" s="5" t="str">
        <f ca="1">IFERROR(IF(LoanIsNotPaid*LoanIsGood,PaymentNumber,""), "")</f>
        <v/>
      </c>
      <c r="C296" s="15">
        <f ca="1">IFERROR(IF(LoanIsNotPaid*LoanIsGood,PaymentDate,LoanStartDate), LoanStartDate)</f>
        <v>45326</v>
      </c>
      <c r="D296" s="14" t="str">
        <f ca="1">IFERROR(IF(LoanIsNotPaid*LoanIsGood,LoanValue,""), "")</f>
        <v/>
      </c>
      <c r="E296" s="14">
        <f ca="1">IFERROR(IF(LoanIsNotPaid*LoanIsGood,MonthlyPayment,0), 0)</f>
        <v>0</v>
      </c>
      <c r="F296" s="14">
        <f ca="1">IFERROR(IF(LoanIsNotPaid*LoanIsGood,Principal,0), 0)</f>
        <v>0</v>
      </c>
      <c r="G296" s="14">
        <f ca="1">IFERROR(IF(LoanIsNotPaid*LoanIsGood,InterestAmt,0), 0)</f>
        <v>0</v>
      </c>
      <c r="H296" s="14">
        <f ca="1">IFERROR(IF(LoanIsNotPaid*LoanIsGood,EndingBalance,0), 0)</f>
        <v>0</v>
      </c>
    </row>
    <row r="297" spans="2:8" ht="20.100000000000001" customHeight="1">
      <c r="B297" s="5" t="str">
        <f ca="1">IFERROR(IF(LoanIsNotPaid*LoanIsGood,PaymentNumber,""), "")</f>
        <v/>
      </c>
      <c r="C297" s="15">
        <f ca="1">IFERROR(IF(LoanIsNotPaid*LoanIsGood,PaymentDate,LoanStartDate), LoanStartDate)</f>
        <v>45326</v>
      </c>
      <c r="D297" s="14" t="str">
        <f ca="1">IFERROR(IF(LoanIsNotPaid*LoanIsGood,LoanValue,""), "")</f>
        <v/>
      </c>
      <c r="E297" s="14">
        <f ca="1">IFERROR(IF(LoanIsNotPaid*LoanIsGood,MonthlyPayment,0), 0)</f>
        <v>0</v>
      </c>
      <c r="F297" s="14">
        <f ca="1">IFERROR(IF(LoanIsNotPaid*LoanIsGood,Principal,0), 0)</f>
        <v>0</v>
      </c>
      <c r="G297" s="14">
        <f ca="1">IFERROR(IF(LoanIsNotPaid*LoanIsGood,InterestAmt,0), 0)</f>
        <v>0</v>
      </c>
      <c r="H297" s="14">
        <f ca="1">IFERROR(IF(LoanIsNotPaid*LoanIsGood,EndingBalance,0), 0)</f>
        <v>0</v>
      </c>
    </row>
    <row r="298" spans="2:8" ht="20.100000000000001" customHeight="1">
      <c r="B298" s="5" t="str">
        <f ca="1">IFERROR(IF(LoanIsNotPaid*LoanIsGood,PaymentNumber,""), "")</f>
        <v/>
      </c>
      <c r="C298" s="15">
        <f ca="1">IFERROR(IF(LoanIsNotPaid*LoanIsGood,PaymentDate,LoanStartDate), LoanStartDate)</f>
        <v>45326</v>
      </c>
      <c r="D298" s="14" t="str">
        <f ca="1">IFERROR(IF(LoanIsNotPaid*LoanIsGood,LoanValue,""), "")</f>
        <v/>
      </c>
      <c r="E298" s="14">
        <f ca="1">IFERROR(IF(LoanIsNotPaid*LoanIsGood,MonthlyPayment,0), 0)</f>
        <v>0</v>
      </c>
      <c r="F298" s="14">
        <f ca="1">IFERROR(IF(LoanIsNotPaid*LoanIsGood,Principal,0), 0)</f>
        <v>0</v>
      </c>
      <c r="G298" s="14">
        <f ca="1">IFERROR(IF(LoanIsNotPaid*LoanIsGood,InterestAmt,0), 0)</f>
        <v>0</v>
      </c>
      <c r="H298" s="14">
        <f ca="1">IFERROR(IF(LoanIsNotPaid*LoanIsGood,EndingBalance,0), 0)</f>
        <v>0</v>
      </c>
    </row>
    <row r="299" spans="2:8" ht="20.100000000000001" customHeight="1">
      <c r="B299" s="5" t="str">
        <f ca="1">IFERROR(IF(LoanIsNotPaid*LoanIsGood,PaymentNumber,""), "")</f>
        <v/>
      </c>
      <c r="C299" s="15">
        <f ca="1">IFERROR(IF(LoanIsNotPaid*LoanIsGood,PaymentDate,LoanStartDate), LoanStartDate)</f>
        <v>45326</v>
      </c>
      <c r="D299" s="14" t="str">
        <f ca="1">IFERROR(IF(LoanIsNotPaid*LoanIsGood,LoanValue,""), "")</f>
        <v/>
      </c>
      <c r="E299" s="14">
        <f ca="1">IFERROR(IF(LoanIsNotPaid*LoanIsGood,MonthlyPayment,0), 0)</f>
        <v>0</v>
      </c>
      <c r="F299" s="14">
        <f ca="1">IFERROR(IF(LoanIsNotPaid*LoanIsGood,Principal,0), 0)</f>
        <v>0</v>
      </c>
      <c r="G299" s="14">
        <f ca="1">IFERROR(IF(LoanIsNotPaid*LoanIsGood,InterestAmt,0), 0)</f>
        <v>0</v>
      </c>
      <c r="H299" s="14">
        <f ca="1">IFERROR(IF(LoanIsNotPaid*LoanIsGood,EndingBalance,0), 0)</f>
        <v>0</v>
      </c>
    </row>
    <row r="300" spans="2:8" ht="20.100000000000001" customHeight="1">
      <c r="B300" s="5" t="str">
        <f ca="1">IFERROR(IF(LoanIsNotPaid*LoanIsGood,PaymentNumber,""), "")</f>
        <v/>
      </c>
      <c r="C300" s="15">
        <f ca="1">IFERROR(IF(LoanIsNotPaid*LoanIsGood,PaymentDate,LoanStartDate), LoanStartDate)</f>
        <v>45326</v>
      </c>
      <c r="D300" s="14" t="str">
        <f ca="1">IFERROR(IF(LoanIsNotPaid*LoanIsGood,LoanValue,""), "")</f>
        <v/>
      </c>
      <c r="E300" s="14">
        <f ca="1">IFERROR(IF(LoanIsNotPaid*LoanIsGood,MonthlyPayment,0), 0)</f>
        <v>0</v>
      </c>
      <c r="F300" s="14">
        <f ca="1">IFERROR(IF(LoanIsNotPaid*LoanIsGood,Principal,0), 0)</f>
        <v>0</v>
      </c>
      <c r="G300" s="14">
        <f ca="1">IFERROR(IF(LoanIsNotPaid*LoanIsGood,InterestAmt,0), 0)</f>
        <v>0</v>
      </c>
      <c r="H300" s="14">
        <f ca="1">IFERROR(IF(LoanIsNotPaid*LoanIsGood,EndingBalance,0), 0)</f>
        <v>0</v>
      </c>
    </row>
    <row r="301" spans="2:8" ht="20.100000000000001" customHeight="1">
      <c r="B301" s="5" t="str">
        <f ca="1">IFERROR(IF(LoanIsNotPaid*LoanIsGood,PaymentNumber,""), "")</f>
        <v/>
      </c>
      <c r="C301" s="15">
        <f ca="1">IFERROR(IF(LoanIsNotPaid*LoanIsGood,PaymentDate,LoanStartDate), LoanStartDate)</f>
        <v>45326</v>
      </c>
      <c r="D301" s="14" t="str">
        <f ca="1">IFERROR(IF(LoanIsNotPaid*LoanIsGood,LoanValue,""), "")</f>
        <v/>
      </c>
      <c r="E301" s="14">
        <f ca="1">IFERROR(IF(LoanIsNotPaid*LoanIsGood,MonthlyPayment,0), 0)</f>
        <v>0</v>
      </c>
      <c r="F301" s="14">
        <f ca="1">IFERROR(IF(LoanIsNotPaid*LoanIsGood,Principal,0), 0)</f>
        <v>0</v>
      </c>
      <c r="G301" s="14">
        <f ca="1">IFERROR(IF(LoanIsNotPaid*LoanIsGood,InterestAmt,0), 0)</f>
        <v>0</v>
      </c>
      <c r="H301" s="14">
        <f ca="1">IFERROR(IF(LoanIsNotPaid*LoanIsGood,EndingBalance,0), 0)</f>
        <v>0</v>
      </c>
    </row>
    <row r="302" spans="2:8" ht="20.100000000000001" customHeight="1">
      <c r="B302" s="5" t="str">
        <f ca="1">IFERROR(IF(LoanIsNotPaid*LoanIsGood,PaymentNumber,""), "")</f>
        <v/>
      </c>
      <c r="C302" s="15">
        <f ca="1">IFERROR(IF(LoanIsNotPaid*LoanIsGood,PaymentDate,LoanStartDate), LoanStartDate)</f>
        <v>45326</v>
      </c>
      <c r="D302" s="14" t="str">
        <f ca="1">IFERROR(IF(LoanIsNotPaid*LoanIsGood,LoanValue,""), "")</f>
        <v/>
      </c>
      <c r="E302" s="14">
        <f ca="1">IFERROR(IF(LoanIsNotPaid*LoanIsGood,MonthlyPayment,0), 0)</f>
        <v>0</v>
      </c>
      <c r="F302" s="14">
        <f ca="1">IFERROR(IF(LoanIsNotPaid*LoanIsGood,Principal,0), 0)</f>
        <v>0</v>
      </c>
      <c r="G302" s="14">
        <f ca="1">IFERROR(IF(LoanIsNotPaid*LoanIsGood,InterestAmt,0), 0)</f>
        <v>0</v>
      </c>
      <c r="H302" s="14">
        <f ca="1">IFERROR(IF(LoanIsNotPaid*LoanIsGood,EndingBalance,0), 0)</f>
        <v>0</v>
      </c>
    </row>
    <row r="303" spans="2:8" ht="20.100000000000001" customHeight="1">
      <c r="B303" s="5" t="str">
        <f ca="1">IFERROR(IF(LoanIsNotPaid*LoanIsGood,PaymentNumber,""), "")</f>
        <v/>
      </c>
      <c r="C303" s="15">
        <f ca="1">IFERROR(IF(LoanIsNotPaid*LoanIsGood,PaymentDate,LoanStartDate), LoanStartDate)</f>
        <v>45326</v>
      </c>
      <c r="D303" s="14" t="str">
        <f ca="1">IFERROR(IF(LoanIsNotPaid*LoanIsGood,LoanValue,""), "")</f>
        <v/>
      </c>
      <c r="E303" s="14">
        <f ca="1">IFERROR(IF(LoanIsNotPaid*LoanIsGood,MonthlyPayment,0), 0)</f>
        <v>0</v>
      </c>
      <c r="F303" s="14">
        <f ca="1">IFERROR(IF(LoanIsNotPaid*LoanIsGood,Principal,0), 0)</f>
        <v>0</v>
      </c>
      <c r="G303" s="14">
        <f ca="1">IFERROR(IF(LoanIsNotPaid*LoanIsGood,InterestAmt,0), 0)</f>
        <v>0</v>
      </c>
      <c r="H303" s="14">
        <f ca="1">IFERROR(IF(LoanIsNotPaid*LoanIsGood,EndingBalance,0), 0)</f>
        <v>0</v>
      </c>
    </row>
    <row r="304" spans="2:8" ht="20.100000000000001" customHeight="1">
      <c r="B304" s="5" t="str">
        <f ca="1">IFERROR(IF(LoanIsNotPaid*LoanIsGood,PaymentNumber,""), "")</f>
        <v/>
      </c>
      <c r="C304" s="15">
        <f ca="1">IFERROR(IF(LoanIsNotPaid*LoanIsGood,PaymentDate,LoanStartDate), LoanStartDate)</f>
        <v>45326</v>
      </c>
      <c r="D304" s="14" t="str">
        <f ca="1">IFERROR(IF(LoanIsNotPaid*LoanIsGood,LoanValue,""), "")</f>
        <v/>
      </c>
      <c r="E304" s="14">
        <f ca="1">IFERROR(IF(LoanIsNotPaid*LoanIsGood,MonthlyPayment,0), 0)</f>
        <v>0</v>
      </c>
      <c r="F304" s="14">
        <f ca="1">IFERROR(IF(LoanIsNotPaid*LoanIsGood,Principal,0), 0)</f>
        <v>0</v>
      </c>
      <c r="G304" s="14">
        <f ca="1">IFERROR(IF(LoanIsNotPaid*LoanIsGood,InterestAmt,0), 0)</f>
        <v>0</v>
      </c>
      <c r="H304" s="14">
        <f ca="1">IFERROR(IF(LoanIsNotPaid*LoanIsGood,EndingBalance,0), 0)</f>
        <v>0</v>
      </c>
    </row>
    <row r="305" spans="2:8" ht="20.100000000000001" customHeight="1">
      <c r="B305" s="5" t="str">
        <f ca="1">IFERROR(IF(LoanIsNotPaid*LoanIsGood,PaymentNumber,""), "")</f>
        <v/>
      </c>
      <c r="C305" s="15">
        <f ca="1">IFERROR(IF(LoanIsNotPaid*LoanIsGood,PaymentDate,LoanStartDate), LoanStartDate)</f>
        <v>45326</v>
      </c>
      <c r="D305" s="14" t="str">
        <f ca="1">IFERROR(IF(LoanIsNotPaid*LoanIsGood,LoanValue,""), "")</f>
        <v/>
      </c>
      <c r="E305" s="14">
        <f ca="1">IFERROR(IF(LoanIsNotPaid*LoanIsGood,MonthlyPayment,0), 0)</f>
        <v>0</v>
      </c>
      <c r="F305" s="14">
        <f ca="1">IFERROR(IF(LoanIsNotPaid*LoanIsGood,Principal,0), 0)</f>
        <v>0</v>
      </c>
      <c r="G305" s="14">
        <f ca="1">IFERROR(IF(LoanIsNotPaid*LoanIsGood,InterestAmt,0), 0)</f>
        <v>0</v>
      </c>
      <c r="H305" s="14">
        <f ca="1">IFERROR(IF(LoanIsNotPaid*LoanIsGood,EndingBalance,0), 0)</f>
        <v>0</v>
      </c>
    </row>
    <row r="306" spans="2:8" ht="20.100000000000001" customHeight="1">
      <c r="B306" s="5" t="str">
        <f ca="1">IFERROR(IF(LoanIsNotPaid*LoanIsGood,PaymentNumber,""), "")</f>
        <v/>
      </c>
      <c r="C306" s="15">
        <f ca="1">IFERROR(IF(LoanIsNotPaid*LoanIsGood,PaymentDate,LoanStartDate), LoanStartDate)</f>
        <v>45326</v>
      </c>
      <c r="D306" s="14" t="str">
        <f ca="1">IFERROR(IF(LoanIsNotPaid*LoanIsGood,LoanValue,""), "")</f>
        <v/>
      </c>
      <c r="E306" s="14">
        <f ca="1">IFERROR(IF(LoanIsNotPaid*LoanIsGood,MonthlyPayment,0), 0)</f>
        <v>0</v>
      </c>
      <c r="F306" s="14">
        <f ca="1">IFERROR(IF(LoanIsNotPaid*LoanIsGood,Principal,0), 0)</f>
        <v>0</v>
      </c>
      <c r="G306" s="14">
        <f ca="1">IFERROR(IF(LoanIsNotPaid*LoanIsGood,InterestAmt,0), 0)</f>
        <v>0</v>
      </c>
      <c r="H306" s="14">
        <f ca="1">IFERROR(IF(LoanIsNotPaid*LoanIsGood,EndingBalance,0), 0)</f>
        <v>0</v>
      </c>
    </row>
    <row r="307" spans="2:8" ht="20.100000000000001" customHeight="1">
      <c r="B307" s="5" t="str">
        <f ca="1">IFERROR(IF(LoanIsNotPaid*LoanIsGood,PaymentNumber,""), "")</f>
        <v/>
      </c>
      <c r="C307" s="15">
        <f ca="1">IFERROR(IF(LoanIsNotPaid*LoanIsGood,PaymentDate,LoanStartDate), LoanStartDate)</f>
        <v>45326</v>
      </c>
      <c r="D307" s="14" t="str">
        <f ca="1">IFERROR(IF(LoanIsNotPaid*LoanIsGood,LoanValue,""), "")</f>
        <v/>
      </c>
      <c r="E307" s="14">
        <f ca="1">IFERROR(IF(LoanIsNotPaid*LoanIsGood,MonthlyPayment,0), 0)</f>
        <v>0</v>
      </c>
      <c r="F307" s="14">
        <f ca="1">IFERROR(IF(LoanIsNotPaid*LoanIsGood,Principal,0), 0)</f>
        <v>0</v>
      </c>
      <c r="G307" s="14">
        <f ca="1">IFERROR(IF(LoanIsNotPaid*LoanIsGood,InterestAmt,0), 0)</f>
        <v>0</v>
      </c>
      <c r="H307" s="14">
        <f ca="1">IFERROR(IF(LoanIsNotPaid*LoanIsGood,EndingBalance,0), 0)</f>
        <v>0</v>
      </c>
    </row>
    <row r="308" spans="2:8" ht="20.100000000000001" customHeight="1">
      <c r="B308" s="5" t="str">
        <f ca="1">IFERROR(IF(LoanIsNotPaid*LoanIsGood,PaymentNumber,""), "")</f>
        <v/>
      </c>
      <c r="C308" s="15">
        <f ca="1">IFERROR(IF(LoanIsNotPaid*LoanIsGood,PaymentDate,LoanStartDate), LoanStartDate)</f>
        <v>45326</v>
      </c>
      <c r="D308" s="14" t="str">
        <f ca="1">IFERROR(IF(LoanIsNotPaid*LoanIsGood,LoanValue,""), "")</f>
        <v/>
      </c>
      <c r="E308" s="14">
        <f ca="1">IFERROR(IF(LoanIsNotPaid*LoanIsGood,MonthlyPayment,0), 0)</f>
        <v>0</v>
      </c>
      <c r="F308" s="14">
        <f ca="1">IFERROR(IF(LoanIsNotPaid*LoanIsGood,Principal,0), 0)</f>
        <v>0</v>
      </c>
      <c r="G308" s="14">
        <f ca="1">IFERROR(IF(LoanIsNotPaid*LoanIsGood,InterestAmt,0), 0)</f>
        <v>0</v>
      </c>
      <c r="H308" s="14">
        <f ca="1">IFERROR(IF(LoanIsNotPaid*LoanIsGood,EndingBalance,0), 0)</f>
        <v>0</v>
      </c>
    </row>
    <row r="309" spans="2:8" ht="20.100000000000001" customHeight="1">
      <c r="B309" s="5" t="str">
        <f ca="1">IFERROR(IF(LoanIsNotPaid*LoanIsGood,PaymentNumber,""), "")</f>
        <v/>
      </c>
      <c r="C309" s="15">
        <f ca="1">IFERROR(IF(LoanIsNotPaid*LoanIsGood,PaymentDate,LoanStartDate), LoanStartDate)</f>
        <v>45326</v>
      </c>
      <c r="D309" s="14" t="str">
        <f ca="1">IFERROR(IF(LoanIsNotPaid*LoanIsGood,LoanValue,""), "")</f>
        <v/>
      </c>
      <c r="E309" s="14">
        <f ca="1">IFERROR(IF(LoanIsNotPaid*LoanIsGood,MonthlyPayment,0), 0)</f>
        <v>0</v>
      </c>
      <c r="F309" s="14">
        <f ca="1">IFERROR(IF(LoanIsNotPaid*LoanIsGood,Principal,0), 0)</f>
        <v>0</v>
      </c>
      <c r="G309" s="14">
        <f ca="1">IFERROR(IF(LoanIsNotPaid*LoanIsGood,InterestAmt,0), 0)</f>
        <v>0</v>
      </c>
      <c r="H309" s="14">
        <f ca="1">IFERROR(IF(LoanIsNotPaid*LoanIsGood,EndingBalance,0), 0)</f>
        <v>0</v>
      </c>
    </row>
    <row r="310" spans="2:8" ht="20.100000000000001" customHeight="1">
      <c r="B310" s="5" t="str">
        <f ca="1">IFERROR(IF(LoanIsNotPaid*LoanIsGood,PaymentNumber,""), "")</f>
        <v/>
      </c>
      <c r="C310" s="15">
        <f ca="1">IFERROR(IF(LoanIsNotPaid*LoanIsGood,PaymentDate,LoanStartDate), LoanStartDate)</f>
        <v>45326</v>
      </c>
      <c r="D310" s="14" t="str">
        <f ca="1">IFERROR(IF(LoanIsNotPaid*LoanIsGood,LoanValue,""), "")</f>
        <v/>
      </c>
      <c r="E310" s="14">
        <f ca="1">IFERROR(IF(LoanIsNotPaid*LoanIsGood,MonthlyPayment,0), 0)</f>
        <v>0</v>
      </c>
      <c r="F310" s="14">
        <f ca="1">IFERROR(IF(LoanIsNotPaid*LoanIsGood,Principal,0), 0)</f>
        <v>0</v>
      </c>
      <c r="G310" s="14">
        <f ca="1">IFERROR(IF(LoanIsNotPaid*LoanIsGood,InterestAmt,0), 0)</f>
        <v>0</v>
      </c>
      <c r="H310" s="14">
        <f ca="1">IFERROR(IF(LoanIsNotPaid*LoanIsGood,EndingBalance,0), 0)</f>
        <v>0</v>
      </c>
    </row>
    <row r="311" spans="2:8" ht="20.100000000000001" customHeight="1">
      <c r="B311" s="5" t="str">
        <f ca="1">IFERROR(IF(LoanIsNotPaid*LoanIsGood,PaymentNumber,""), "")</f>
        <v/>
      </c>
      <c r="C311" s="15">
        <f ca="1">IFERROR(IF(LoanIsNotPaid*LoanIsGood,PaymentDate,LoanStartDate), LoanStartDate)</f>
        <v>45326</v>
      </c>
      <c r="D311" s="14" t="str">
        <f ca="1">IFERROR(IF(LoanIsNotPaid*LoanIsGood,LoanValue,""), "")</f>
        <v/>
      </c>
      <c r="E311" s="14">
        <f ca="1">IFERROR(IF(LoanIsNotPaid*LoanIsGood,MonthlyPayment,0), 0)</f>
        <v>0</v>
      </c>
      <c r="F311" s="14">
        <f ca="1">IFERROR(IF(LoanIsNotPaid*LoanIsGood,Principal,0), 0)</f>
        <v>0</v>
      </c>
      <c r="G311" s="14">
        <f ca="1">IFERROR(IF(LoanIsNotPaid*LoanIsGood,InterestAmt,0), 0)</f>
        <v>0</v>
      </c>
      <c r="H311" s="14">
        <f ca="1">IFERROR(IF(LoanIsNotPaid*LoanIsGood,EndingBalance,0), 0)</f>
        <v>0</v>
      </c>
    </row>
    <row r="312" spans="2:8" ht="20.100000000000001" customHeight="1">
      <c r="B312" s="5" t="str">
        <f ca="1">IFERROR(IF(LoanIsNotPaid*LoanIsGood,PaymentNumber,""), "")</f>
        <v/>
      </c>
      <c r="C312" s="15">
        <f ca="1">IFERROR(IF(LoanIsNotPaid*LoanIsGood,PaymentDate,LoanStartDate), LoanStartDate)</f>
        <v>45326</v>
      </c>
      <c r="D312" s="14" t="str">
        <f ca="1">IFERROR(IF(LoanIsNotPaid*LoanIsGood,LoanValue,""), "")</f>
        <v/>
      </c>
      <c r="E312" s="14">
        <f ca="1">IFERROR(IF(LoanIsNotPaid*LoanIsGood,MonthlyPayment,0), 0)</f>
        <v>0</v>
      </c>
      <c r="F312" s="14">
        <f ca="1">IFERROR(IF(LoanIsNotPaid*LoanIsGood,Principal,0), 0)</f>
        <v>0</v>
      </c>
      <c r="G312" s="14">
        <f ca="1">IFERROR(IF(LoanIsNotPaid*LoanIsGood,InterestAmt,0), 0)</f>
        <v>0</v>
      </c>
      <c r="H312" s="14">
        <f ca="1">IFERROR(IF(LoanIsNotPaid*LoanIsGood,EndingBalance,0), 0)</f>
        <v>0</v>
      </c>
    </row>
    <row r="313" spans="2:8" ht="20.100000000000001" customHeight="1">
      <c r="B313" s="5" t="str">
        <f ca="1">IFERROR(IF(LoanIsNotPaid*LoanIsGood,PaymentNumber,""), "")</f>
        <v/>
      </c>
      <c r="C313" s="15">
        <f ca="1">IFERROR(IF(LoanIsNotPaid*LoanIsGood,PaymentDate,LoanStartDate), LoanStartDate)</f>
        <v>45326</v>
      </c>
      <c r="D313" s="14" t="str">
        <f ca="1">IFERROR(IF(LoanIsNotPaid*LoanIsGood,LoanValue,""), "")</f>
        <v/>
      </c>
      <c r="E313" s="14">
        <f ca="1">IFERROR(IF(LoanIsNotPaid*LoanIsGood,MonthlyPayment,0), 0)</f>
        <v>0</v>
      </c>
      <c r="F313" s="14">
        <f ca="1">IFERROR(IF(LoanIsNotPaid*LoanIsGood,Principal,0), 0)</f>
        <v>0</v>
      </c>
      <c r="G313" s="14">
        <f ca="1">IFERROR(IF(LoanIsNotPaid*LoanIsGood,InterestAmt,0), 0)</f>
        <v>0</v>
      </c>
      <c r="H313" s="14">
        <f ca="1">IFERROR(IF(LoanIsNotPaid*LoanIsGood,EndingBalance,0), 0)</f>
        <v>0</v>
      </c>
    </row>
    <row r="314" spans="2:8" ht="20.100000000000001" customHeight="1">
      <c r="B314" s="5" t="str">
        <f ca="1">IFERROR(IF(LoanIsNotPaid*LoanIsGood,PaymentNumber,""), "")</f>
        <v/>
      </c>
      <c r="C314" s="15">
        <f ca="1">IFERROR(IF(LoanIsNotPaid*LoanIsGood,PaymentDate,LoanStartDate), LoanStartDate)</f>
        <v>45326</v>
      </c>
      <c r="D314" s="14" t="str">
        <f ca="1">IFERROR(IF(LoanIsNotPaid*LoanIsGood,LoanValue,""), "")</f>
        <v/>
      </c>
      <c r="E314" s="14">
        <f ca="1">IFERROR(IF(LoanIsNotPaid*LoanIsGood,MonthlyPayment,0), 0)</f>
        <v>0</v>
      </c>
      <c r="F314" s="14">
        <f ca="1">IFERROR(IF(LoanIsNotPaid*LoanIsGood,Principal,0), 0)</f>
        <v>0</v>
      </c>
      <c r="G314" s="14">
        <f ca="1">IFERROR(IF(LoanIsNotPaid*LoanIsGood,InterestAmt,0), 0)</f>
        <v>0</v>
      </c>
      <c r="H314" s="14">
        <f ca="1">IFERROR(IF(LoanIsNotPaid*LoanIsGood,EndingBalance,0), 0)</f>
        <v>0</v>
      </c>
    </row>
    <row r="315" spans="2:8" ht="20.100000000000001" customHeight="1">
      <c r="B315" s="5" t="str">
        <f ca="1">IFERROR(IF(LoanIsNotPaid*LoanIsGood,PaymentNumber,""), "")</f>
        <v/>
      </c>
      <c r="C315" s="15">
        <f ca="1">IFERROR(IF(LoanIsNotPaid*LoanIsGood,PaymentDate,LoanStartDate), LoanStartDate)</f>
        <v>45326</v>
      </c>
      <c r="D315" s="14" t="str">
        <f ca="1">IFERROR(IF(LoanIsNotPaid*LoanIsGood,LoanValue,""), "")</f>
        <v/>
      </c>
      <c r="E315" s="14">
        <f ca="1">IFERROR(IF(LoanIsNotPaid*LoanIsGood,MonthlyPayment,0), 0)</f>
        <v>0</v>
      </c>
      <c r="F315" s="14">
        <f ca="1">IFERROR(IF(LoanIsNotPaid*LoanIsGood,Principal,0), 0)</f>
        <v>0</v>
      </c>
      <c r="G315" s="14">
        <f ca="1">IFERROR(IF(LoanIsNotPaid*LoanIsGood,InterestAmt,0), 0)</f>
        <v>0</v>
      </c>
      <c r="H315" s="14">
        <f ca="1">IFERROR(IF(LoanIsNotPaid*LoanIsGood,EndingBalance,0), 0)</f>
        <v>0</v>
      </c>
    </row>
    <row r="316" spans="2:8" ht="20.100000000000001" customHeight="1">
      <c r="B316" s="5" t="str">
        <f ca="1">IFERROR(IF(LoanIsNotPaid*LoanIsGood,PaymentNumber,""), "")</f>
        <v/>
      </c>
      <c r="C316" s="15">
        <f ca="1">IFERROR(IF(LoanIsNotPaid*LoanIsGood,PaymentDate,LoanStartDate), LoanStartDate)</f>
        <v>45326</v>
      </c>
      <c r="D316" s="14" t="str">
        <f ca="1">IFERROR(IF(LoanIsNotPaid*LoanIsGood,LoanValue,""), "")</f>
        <v/>
      </c>
      <c r="E316" s="14">
        <f ca="1">IFERROR(IF(LoanIsNotPaid*LoanIsGood,MonthlyPayment,0), 0)</f>
        <v>0</v>
      </c>
      <c r="F316" s="14">
        <f ca="1">IFERROR(IF(LoanIsNotPaid*LoanIsGood,Principal,0), 0)</f>
        <v>0</v>
      </c>
      <c r="G316" s="14">
        <f ca="1">IFERROR(IF(LoanIsNotPaid*LoanIsGood,InterestAmt,0), 0)</f>
        <v>0</v>
      </c>
      <c r="H316" s="14">
        <f ca="1">IFERROR(IF(LoanIsNotPaid*LoanIsGood,EndingBalance,0), 0)</f>
        <v>0</v>
      </c>
    </row>
    <row r="317" spans="2:8" ht="20.100000000000001" customHeight="1">
      <c r="B317" s="5" t="str">
        <f ca="1">IFERROR(IF(LoanIsNotPaid*LoanIsGood,PaymentNumber,""), "")</f>
        <v/>
      </c>
      <c r="C317" s="15">
        <f ca="1">IFERROR(IF(LoanIsNotPaid*LoanIsGood,PaymentDate,LoanStartDate), LoanStartDate)</f>
        <v>45326</v>
      </c>
      <c r="D317" s="14" t="str">
        <f ca="1">IFERROR(IF(LoanIsNotPaid*LoanIsGood,LoanValue,""), "")</f>
        <v/>
      </c>
      <c r="E317" s="14">
        <f ca="1">IFERROR(IF(LoanIsNotPaid*LoanIsGood,MonthlyPayment,0), 0)</f>
        <v>0</v>
      </c>
      <c r="F317" s="14">
        <f ca="1">IFERROR(IF(LoanIsNotPaid*LoanIsGood,Principal,0), 0)</f>
        <v>0</v>
      </c>
      <c r="G317" s="14">
        <f ca="1">IFERROR(IF(LoanIsNotPaid*LoanIsGood,InterestAmt,0), 0)</f>
        <v>0</v>
      </c>
      <c r="H317" s="14">
        <f ca="1">IFERROR(IF(LoanIsNotPaid*LoanIsGood,EndingBalance,0), 0)</f>
        <v>0</v>
      </c>
    </row>
    <row r="318" spans="2:8" ht="20.100000000000001" customHeight="1">
      <c r="B318" s="5" t="str">
        <f ca="1">IFERROR(IF(LoanIsNotPaid*LoanIsGood,PaymentNumber,""), "")</f>
        <v/>
      </c>
      <c r="C318" s="15">
        <f ca="1">IFERROR(IF(LoanIsNotPaid*LoanIsGood,PaymentDate,LoanStartDate), LoanStartDate)</f>
        <v>45326</v>
      </c>
      <c r="D318" s="14" t="str">
        <f ca="1">IFERROR(IF(LoanIsNotPaid*LoanIsGood,LoanValue,""), "")</f>
        <v/>
      </c>
      <c r="E318" s="14">
        <f ca="1">IFERROR(IF(LoanIsNotPaid*LoanIsGood,MonthlyPayment,0), 0)</f>
        <v>0</v>
      </c>
      <c r="F318" s="14">
        <f ca="1">IFERROR(IF(LoanIsNotPaid*LoanIsGood,Principal,0), 0)</f>
        <v>0</v>
      </c>
      <c r="G318" s="14">
        <f ca="1">IFERROR(IF(LoanIsNotPaid*LoanIsGood,InterestAmt,0), 0)</f>
        <v>0</v>
      </c>
      <c r="H318" s="14">
        <f ca="1">IFERROR(IF(LoanIsNotPaid*LoanIsGood,EndingBalance,0), 0)</f>
        <v>0</v>
      </c>
    </row>
    <row r="319" spans="2:8" ht="20.100000000000001" customHeight="1">
      <c r="B319" s="5" t="str">
        <f ca="1">IFERROR(IF(LoanIsNotPaid*LoanIsGood,PaymentNumber,""), "")</f>
        <v/>
      </c>
      <c r="C319" s="15">
        <f ca="1">IFERROR(IF(LoanIsNotPaid*LoanIsGood,PaymentDate,LoanStartDate), LoanStartDate)</f>
        <v>45326</v>
      </c>
      <c r="D319" s="14" t="str">
        <f ca="1">IFERROR(IF(LoanIsNotPaid*LoanIsGood,LoanValue,""), "")</f>
        <v/>
      </c>
      <c r="E319" s="14">
        <f ca="1">IFERROR(IF(LoanIsNotPaid*LoanIsGood,MonthlyPayment,0), 0)</f>
        <v>0</v>
      </c>
      <c r="F319" s="14">
        <f ca="1">IFERROR(IF(LoanIsNotPaid*LoanIsGood,Principal,0), 0)</f>
        <v>0</v>
      </c>
      <c r="G319" s="14">
        <f ca="1">IFERROR(IF(LoanIsNotPaid*LoanIsGood,InterestAmt,0), 0)</f>
        <v>0</v>
      </c>
      <c r="H319" s="14">
        <f ca="1">IFERROR(IF(LoanIsNotPaid*LoanIsGood,EndingBalance,0), 0)</f>
        <v>0</v>
      </c>
    </row>
    <row r="320" spans="2:8" ht="20.100000000000001" customHeight="1">
      <c r="B320" s="5" t="str">
        <f ca="1">IFERROR(IF(LoanIsNotPaid*LoanIsGood,PaymentNumber,""), "")</f>
        <v/>
      </c>
      <c r="C320" s="15">
        <f ca="1">IFERROR(IF(LoanIsNotPaid*LoanIsGood,PaymentDate,LoanStartDate), LoanStartDate)</f>
        <v>45326</v>
      </c>
      <c r="D320" s="14" t="str">
        <f ca="1">IFERROR(IF(LoanIsNotPaid*LoanIsGood,LoanValue,""), "")</f>
        <v/>
      </c>
      <c r="E320" s="14">
        <f ca="1">IFERROR(IF(LoanIsNotPaid*LoanIsGood,MonthlyPayment,0), 0)</f>
        <v>0</v>
      </c>
      <c r="F320" s="14">
        <f ca="1">IFERROR(IF(LoanIsNotPaid*LoanIsGood,Principal,0), 0)</f>
        <v>0</v>
      </c>
      <c r="G320" s="14">
        <f ca="1">IFERROR(IF(LoanIsNotPaid*LoanIsGood,InterestAmt,0), 0)</f>
        <v>0</v>
      </c>
      <c r="H320" s="14">
        <f ca="1">IFERROR(IF(LoanIsNotPaid*LoanIsGood,EndingBalance,0), 0)</f>
        <v>0</v>
      </c>
    </row>
    <row r="321" spans="2:8" ht="20.100000000000001" customHeight="1">
      <c r="B321" s="5" t="str">
        <f ca="1">IFERROR(IF(LoanIsNotPaid*LoanIsGood,PaymentNumber,""), "")</f>
        <v/>
      </c>
      <c r="C321" s="15">
        <f ca="1">IFERROR(IF(LoanIsNotPaid*LoanIsGood,PaymentDate,LoanStartDate), LoanStartDate)</f>
        <v>45326</v>
      </c>
      <c r="D321" s="14" t="str">
        <f ca="1">IFERROR(IF(LoanIsNotPaid*LoanIsGood,LoanValue,""), "")</f>
        <v/>
      </c>
      <c r="E321" s="14">
        <f ca="1">IFERROR(IF(LoanIsNotPaid*LoanIsGood,MonthlyPayment,0), 0)</f>
        <v>0</v>
      </c>
      <c r="F321" s="14">
        <f ca="1">IFERROR(IF(LoanIsNotPaid*LoanIsGood,Principal,0), 0)</f>
        <v>0</v>
      </c>
      <c r="G321" s="14">
        <f ca="1">IFERROR(IF(LoanIsNotPaid*LoanIsGood,InterestAmt,0), 0)</f>
        <v>0</v>
      </c>
      <c r="H321" s="14">
        <f ca="1">IFERROR(IF(LoanIsNotPaid*LoanIsGood,EndingBalance,0), 0)</f>
        <v>0</v>
      </c>
    </row>
    <row r="322" spans="2:8" ht="20.100000000000001" customHeight="1">
      <c r="B322" s="5" t="str">
        <f ca="1">IFERROR(IF(LoanIsNotPaid*LoanIsGood,PaymentNumber,""), "")</f>
        <v/>
      </c>
      <c r="C322" s="15">
        <f ca="1">IFERROR(IF(LoanIsNotPaid*LoanIsGood,PaymentDate,LoanStartDate), LoanStartDate)</f>
        <v>45326</v>
      </c>
      <c r="D322" s="14" t="str">
        <f ca="1">IFERROR(IF(LoanIsNotPaid*LoanIsGood,LoanValue,""), "")</f>
        <v/>
      </c>
      <c r="E322" s="14">
        <f ca="1">IFERROR(IF(LoanIsNotPaid*LoanIsGood,MonthlyPayment,0), 0)</f>
        <v>0</v>
      </c>
      <c r="F322" s="14">
        <f ca="1">IFERROR(IF(LoanIsNotPaid*LoanIsGood,Principal,0), 0)</f>
        <v>0</v>
      </c>
      <c r="G322" s="14">
        <f ca="1">IFERROR(IF(LoanIsNotPaid*LoanIsGood,InterestAmt,0), 0)</f>
        <v>0</v>
      </c>
      <c r="H322" s="14">
        <f ca="1">IFERROR(IF(LoanIsNotPaid*LoanIsGood,EndingBalance,0), 0)</f>
        <v>0</v>
      </c>
    </row>
    <row r="323" spans="2:8" ht="20.100000000000001" customHeight="1">
      <c r="B323" s="5" t="str">
        <f ca="1">IFERROR(IF(LoanIsNotPaid*LoanIsGood,PaymentNumber,""), "")</f>
        <v/>
      </c>
      <c r="C323" s="15">
        <f ca="1">IFERROR(IF(LoanIsNotPaid*LoanIsGood,PaymentDate,LoanStartDate), LoanStartDate)</f>
        <v>45326</v>
      </c>
      <c r="D323" s="14" t="str">
        <f ca="1">IFERROR(IF(LoanIsNotPaid*LoanIsGood,LoanValue,""), "")</f>
        <v/>
      </c>
      <c r="E323" s="14">
        <f ca="1">IFERROR(IF(LoanIsNotPaid*LoanIsGood,MonthlyPayment,0), 0)</f>
        <v>0</v>
      </c>
      <c r="F323" s="14">
        <f ca="1">IFERROR(IF(LoanIsNotPaid*LoanIsGood,Principal,0), 0)</f>
        <v>0</v>
      </c>
      <c r="G323" s="14">
        <f ca="1">IFERROR(IF(LoanIsNotPaid*LoanIsGood,InterestAmt,0), 0)</f>
        <v>0</v>
      </c>
      <c r="H323" s="14">
        <f ca="1">IFERROR(IF(LoanIsNotPaid*LoanIsGood,EndingBalance,0), 0)</f>
        <v>0</v>
      </c>
    </row>
    <row r="324" spans="2:8" ht="20.100000000000001" customHeight="1">
      <c r="B324" s="5" t="str">
        <f ca="1">IFERROR(IF(LoanIsNotPaid*LoanIsGood,PaymentNumber,""), "")</f>
        <v/>
      </c>
      <c r="C324" s="15">
        <f ca="1">IFERROR(IF(LoanIsNotPaid*LoanIsGood,PaymentDate,LoanStartDate), LoanStartDate)</f>
        <v>45326</v>
      </c>
      <c r="D324" s="14" t="str">
        <f ca="1">IFERROR(IF(LoanIsNotPaid*LoanIsGood,LoanValue,""), "")</f>
        <v/>
      </c>
      <c r="E324" s="14">
        <f ca="1">IFERROR(IF(LoanIsNotPaid*LoanIsGood,MonthlyPayment,0), 0)</f>
        <v>0</v>
      </c>
      <c r="F324" s="14">
        <f ca="1">IFERROR(IF(LoanIsNotPaid*LoanIsGood,Principal,0), 0)</f>
        <v>0</v>
      </c>
      <c r="G324" s="14">
        <f ca="1">IFERROR(IF(LoanIsNotPaid*LoanIsGood,InterestAmt,0), 0)</f>
        <v>0</v>
      </c>
      <c r="H324" s="14">
        <f ca="1">IFERROR(IF(LoanIsNotPaid*LoanIsGood,EndingBalance,0), 0)</f>
        <v>0</v>
      </c>
    </row>
    <row r="325" spans="2:8" ht="20.100000000000001" customHeight="1">
      <c r="B325" s="5" t="str">
        <f ca="1">IFERROR(IF(LoanIsNotPaid*LoanIsGood,PaymentNumber,""), "")</f>
        <v/>
      </c>
      <c r="C325" s="15">
        <f ca="1">IFERROR(IF(LoanIsNotPaid*LoanIsGood,PaymentDate,LoanStartDate), LoanStartDate)</f>
        <v>45326</v>
      </c>
      <c r="D325" s="14" t="str">
        <f ca="1">IFERROR(IF(LoanIsNotPaid*LoanIsGood,LoanValue,""), "")</f>
        <v/>
      </c>
      <c r="E325" s="14">
        <f ca="1">IFERROR(IF(LoanIsNotPaid*LoanIsGood,MonthlyPayment,0), 0)</f>
        <v>0</v>
      </c>
      <c r="F325" s="14">
        <f ca="1">IFERROR(IF(LoanIsNotPaid*LoanIsGood,Principal,0), 0)</f>
        <v>0</v>
      </c>
      <c r="G325" s="14">
        <f ca="1">IFERROR(IF(LoanIsNotPaid*LoanIsGood,InterestAmt,0), 0)</f>
        <v>0</v>
      </c>
      <c r="H325" s="14">
        <f ca="1">IFERROR(IF(LoanIsNotPaid*LoanIsGood,EndingBalance,0), 0)</f>
        <v>0</v>
      </c>
    </row>
    <row r="326" spans="2:8" ht="20.100000000000001" customHeight="1">
      <c r="B326" s="5" t="str">
        <f ca="1">IFERROR(IF(LoanIsNotPaid*LoanIsGood,PaymentNumber,""), "")</f>
        <v/>
      </c>
      <c r="C326" s="15">
        <f ca="1">IFERROR(IF(LoanIsNotPaid*LoanIsGood,PaymentDate,LoanStartDate), LoanStartDate)</f>
        <v>45326</v>
      </c>
      <c r="D326" s="14" t="str">
        <f ca="1">IFERROR(IF(LoanIsNotPaid*LoanIsGood,LoanValue,""), "")</f>
        <v/>
      </c>
      <c r="E326" s="14">
        <f ca="1">IFERROR(IF(LoanIsNotPaid*LoanIsGood,MonthlyPayment,0), 0)</f>
        <v>0</v>
      </c>
      <c r="F326" s="14">
        <f ca="1">IFERROR(IF(LoanIsNotPaid*LoanIsGood,Principal,0), 0)</f>
        <v>0</v>
      </c>
      <c r="G326" s="14">
        <f ca="1">IFERROR(IF(LoanIsNotPaid*LoanIsGood,InterestAmt,0), 0)</f>
        <v>0</v>
      </c>
      <c r="H326" s="14">
        <f ca="1">IFERROR(IF(LoanIsNotPaid*LoanIsGood,EndingBalance,0), 0)</f>
        <v>0</v>
      </c>
    </row>
    <row r="327" spans="2:8" ht="20.100000000000001" customHeight="1">
      <c r="B327" s="5" t="str">
        <f ca="1">IFERROR(IF(LoanIsNotPaid*LoanIsGood,PaymentNumber,""), "")</f>
        <v/>
      </c>
      <c r="C327" s="15">
        <f ca="1">IFERROR(IF(LoanIsNotPaid*LoanIsGood,PaymentDate,LoanStartDate), LoanStartDate)</f>
        <v>45326</v>
      </c>
      <c r="D327" s="14" t="str">
        <f ca="1">IFERROR(IF(LoanIsNotPaid*LoanIsGood,LoanValue,""), "")</f>
        <v/>
      </c>
      <c r="E327" s="14">
        <f ca="1">IFERROR(IF(LoanIsNotPaid*LoanIsGood,MonthlyPayment,0), 0)</f>
        <v>0</v>
      </c>
      <c r="F327" s="14">
        <f ca="1">IFERROR(IF(LoanIsNotPaid*LoanIsGood,Principal,0), 0)</f>
        <v>0</v>
      </c>
      <c r="G327" s="14">
        <f ca="1">IFERROR(IF(LoanIsNotPaid*LoanIsGood,InterestAmt,0), 0)</f>
        <v>0</v>
      </c>
      <c r="H327" s="14">
        <f ca="1">IFERROR(IF(LoanIsNotPaid*LoanIsGood,EndingBalance,0), 0)</f>
        <v>0</v>
      </c>
    </row>
    <row r="328" spans="2:8" ht="20.100000000000001" customHeight="1">
      <c r="B328" s="5" t="str">
        <f ca="1">IFERROR(IF(LoanIsNotPaid*LoanIsGood,PaymentNumber,""), "")</f>
        <v/>
      </c>
      <c r="C328" s="15">
        <f ca="1">IFERROR(IF(LoanIsNotPaid*LoanIsGood,PaymentDate,LoanStartDate), LoanStartDate)</f>
        <v>45326</v>
      </c>
      <c r="D328" s="14" t="str">
        <f ca="1">IFERROR(IF(LoanIsNotPaid*LoanIsGood,LoanValue,""), "")</f>
        <v/>
      </c>
      <c r="E328" s="14">
        <f ca="1">IFERROR(IF(LoanIsNotPaid*LoanIsGood,MonthlyPayment,0), 0)</f>
        <v>0</v>
      </c>
      <c r="F328" s="14">
        <f ca="1">IFERROR(IF(LoanIsNotPaid*LoanIsGood,Principal,0), 0)</f>
        <v>0</v>
      </c>
      <c r="G328" s="14">
        <f ca="1">IFERROR(IF(LoanIsNotPaid*LoanIsGood,InterestAmt,0), 0)</f>
        <v>0</v>
      </c>
      <c r="H328" s="14">
        <f ca="1">IFERROR(IF(LoanIsNotPaid*LoanIsGood,EndingBalance,0), 0)</f>
        <v>0</v>
      </c>
    </row>
    <row r="329" spans="2:8" ht="20.100000000000001" customHeight="1">
      <c r="B329" s="5" t="str">
        <f ca="1">IFERROR(IF(LoanIsNotPaid*LoanIsGood,PaymentNumber,""), "")</f>
        <v/>
      </c>
      <c r="C329" s="15">
        <f ca="1">IFERROR(IF(LoanIsNotPaid*LoanIsGood,PaymentDate,LoanStartDate), LoanStartDate)</f>
        <v>45326</v>
      </c>
      <c r="D329" s="14" t="str">
        <f ca="1">IFERROR(IF(LoanIsNotPaid*LoanIsGood,LoanValue,""), "")</f>
        <v/>
      </c>
      <c r="E329" s="14">
        <f ca="1">IFERROR(IF(LoanIsNotPaid*LoanIsGood,MonthlyPayment,0), 0)</f>
        <v>0</v>
      </c>
      <c r="F329" s="14">
        <f ca="1">IFERROR(IF(LoanIsNotPaid*LoanIsGood,Principal,0), 0)</f>
        <v>0</v>
      </c>
      <c r="G329" s="14">
        <f ca="1">IFERROR(IF(LoanIsNotPaid*LoanIsGood,InterestAmt,0), 0)</f>
        <v>0</v>
      </c>
      <c r="H329" s="14">
        <f ca="1">IFERROR(IF(LoanIsNotPaid*LoanIsGood,EndingBalance,0), 0)</f>
        <v>0</v>
      </c>
    </row>
    <row r="330" spans="2:8" ht="20.100000000000001" customHeight="1">
      <c r="B330" s="5" t="str">
        <f ca="1">IFERROR(IF(LoanIsNotPaid*LoanIsGood,PaymentNumber,""), "")</f>
        <v/>
      </c>
      <c r="C330" s="15">
        <f ca="1">IFERROR(IF(LoanIsNotPaid*LoanIsGood,PaymentDate,LoanStartDate), LoanStartDate)</f>
        <v>45326</v>
      </c>
      <c r="D330" s="14" t="str">
        <f ca="1">IFERROR(IF(LoanIsNotPaid*LoanIsGood,LoanValue,""), "")</f>
        <v/>
      </c>
      <c r="E330" s="14">
        <f ca="1">IFERROR(IF(LoanIsNotPaid*LoanIsGood,MonthlyPayment,0), 0)</f>
        <v>0</v>
      </c>
      <c r="F330" s="14">
        <f ca="1">IFERROR(IF(LoanIsNotPaid*LoanIsGood,Principal,0), 0)</f>
        <v>0</v>
      </c>
      <c r="G330" s="14">
        <f ca="1">IFERROR(IF(LoanIsNotPaid*LoanIsGood,InterestAmt,0), 0)</f>
        <v>0</v>
      </c>
      <c r="H330" s="14">
        <f ca="1">IFERROR(IF(LoanIsNotPaid*LoanIsGood,EndingBalance,0), 0)</f>
        <v>0</v>
      </c>
    </row>
    <row r="331" spans="2:8" ht="20.100000000000001" customHeight="1">
      <c r="B331" s="5" t="str">
        <f ca="1">IFERROR(IF(LoanIsNotPaid*LoanIsGood,PaymentNumber,""), "")</f>
        <v/>
      </c>
      <c r="C331" s="15">
        <f ca="1">IFERROR(IF(LoanIsNotPaid*LoanIsGood,PaymentDate,LoanStartDate), LoanStartDate)</f>
        <v>45326</v>
      </c>
      <c r="D331" s="14" t="str">
        <f ca="1">IFERROR(IF(LoanIsNotPaid*LoanIsGood,LoanValue,""), "")</f>
        <v/>
      </c>
      <c r="E331" s="14">
        <f ca="1">IFERROR(IF(LoanIsNotPaid*LoanIsGood,MonthlyPayment,0), 0)</f>
        <v>0</v>
      </c>
      <c r="F331" s="14">
        <f ca="1">IFERROR(IF(LoanIsNotPaid*LoanIsGood,Principal,0), 0)</f>
        <v>0</v>
      </c>
      <c r="G331" s="14">
        <f ca="1">IFERROR(IF(LoanIsNotPaid*LoanIsGood,InterestAmt,0), 0)</f>
        <v>0</v>
      </c>
      <c r="H331" s="14">
        <f ca="1">IFERROR(IF(LoanIsNotPaid*LoanIsGood,EndingBalance,0), 0)</f>
        <v>0</v>
      </c>
    </row>
    <row r="332" spans="2:8" ht="20.100000000000001" customHeight="1">
      <c r="B332" s="5" t="str">
        <f ca="1">IFERROR(IF(LoanIsNotPaid*LoanIsGood,PaymentNumber,""), "")</f>
        <v/>
      </c>
      <c r="C332" s="15">
        <f ca="1">IFERROR(IF(LoanIsNotPaid*LoanIsGood,PaymentDate,LoanStartDate), LoanStartDate)</f>
        <v>45326</v>
      </c>
      <c r="D332" s="14" t="str">
        <f ca="1">IFERROR(IF(LoanIsNotPaid*LoanIsGood,LoanValue,""), "")</f>
        <v/>
      </c>
      <c r="E332" s="14">
        <f ca="1">IFERROR(IF(LoanIsNotPaid*LoanIsGood,MonthlyPayment,0), 0)</f>
        <v>0</v>
      </c>
      <c r="F332" s="14">
        <f ca="1">IFERROR(IF(LoanIsNotPaid*LoanIsGood,Principal,0), 0)</f>
        <v>0</v>
      </c>
      <c r="G332" s="14">
        <f ca="1">IFERROR(IF(LoanIsNotPaid*LoanIsGood,InterestAmt,0), 0)</f>
        <v>0</v>
      </c>
      <c r="H332" s="14">
        <f ca="1">IFERROR(IF(LoanIsNotPaid*LoanIsGood,EndingBalance,0), 0)</f>
        <v>0</v>
      </c>
    </row>
    <row r="333" spans="2:8" ht="20.100000000000001" customHeight="1">
      <c r="B333" s="5" t="str">
        <f ca="1">IFERROR(IF(LoanIsNotPaid*LoanIsGood,PaymentNumber,""), "")</f>
        <v/>
      </c>
      <c r="C333" s="15">
        <f ca="1">IFERROR(IF(LoanIsNotPaid*LoanIsGood,PaymentDate,LoanStartDate), LoanStartDate)</f>
        <v>45326</v>
      </c>
      <c r="D333" s="14" t="str">
        <f ca="1">IFERROR(IF(LoanIsNotPaid*LoanIsGood,LoanValue,""), "")</f>
        <v/>
      </c>
      <c r="E333" s="14">
        <f ca="1">IFERROR(IF(LoanIsNotPaid*LoanIsGood,MonthlyPayment,0), 0)</f>
        <v>0</v>
      </c>
      <c r="F333" s="14">
        <f ca="1">IFERROR(IF(LoanIsNotPaid*LoanIsGood,Principal,0), 0)</f>
        <v>0</v>
      </c>
      <c r="G333" s="14">
        <f ca="1">IFERROR(IF(LoanIsNotPaid*LoanIsGood,InterestAmt,0), 0)</f>
        <v>0</v>
      </c>
      <c r="H333" s="14">
        <f ca="1">IFERROR(IF(LoanIsNotPaid*LoanIsGood,EndingBalance,0), 0)</f>
        <v>0</v>
      </c>
    </row>
    <row r="334" spans="2:8" ht="20.100000000000001" customHeight="1">
      <c r="B334" s="5" t="str">
        <f ca="1">IFERROR(IF(LoanIsNotPaid*LoanIsGood,PaymentNumber,""), "")</f>
        <v/>
      </c>
      <c r="C334" s="15">
        <f ca="1">IFERROR(IF(LoanIsNotPaid*LoanIsGood,PaymentDate,LoanStartDate), LoanStartDate)</f>
        <v>45326</v>
      </c>
      <c r="D334" s="14" t="str">
        <f ca="1">IFERROR(IF(LoanIsNotPaid*LoanIsGood,LoanValue,""), "")</f>
        <v/>
      </c>
      <c r="E334" s="14">
        <f ca="1">IFERROR(IF(LoanIsNotPaid*LoanIsGood,MonthlyPayment,0), 0)</f>
        <v>0</v>
      </c>
      <c r="F334" s="14">
        <f ca="1">IFERROR(IF(LoanIsNotPaid*LoanIsGood,Principal,0), 0)</f>
        <v>0</v>
      </c>
      <c r="G334" s="14">
        <f ca="1">IFERROR(IF(LoanIsNotPaid*LoanIsGood,InterestAmt,0), 0)</f>
        <v>0</v>
      </c>
      <c r="H334" s="14">
        <f ca="1">IFERROR(IF(LoanIsNotPaid*LoanIsGood,EndingBalance,0), 0)</f>
        <v>0</v>
      </c>
    </row>
    <row r="335" spans="2:8" ht="20.100000000000001" customHeight="1">
      <c r="B335" s="5" t="str">
        <f ca="1">IFERROR(IF(LoanIsNotPaid*LoanIsGood,PaymentNumber,""), "")</f>
        <v/>
      </c>
      <c r="C335" s="15">
        <f ca="1">IFERROR(IF(LoanIsNotPaid*LoanIsGood,PaymentDate,LoanStartDate), LoanStartDate)</f>
        <v>45326</v>
      </c>
      <c r="D335" s="14" t="str">
        <f ca="1">IFERROR(IF(LoanIsNotPaid*LoanIsGood,LoanValue,""), "")</f>
        <v/>
      </c>
      <c r="E335" s="14">
        <f ca="1">IFERROR(IF(LoanIsNotPaid*LoanIsGood,MonthlyPayment,0), 0)</f>
        <v>0</v>
      </c>
      <c r="F335" s="14">
        <f ca="1">IFERROR(IF(LoanIsNotPaid*LoanIsGood,Principal,0), 0)</f>
        <v>0</v>
      </c>
      <c r="G335" s="14">
        <f ca="1">IFERROR(IF(LoanIsNotPaid*LoanIsGood,InterestAmt,0), 0)</f>
        <v>0</v>
      </c>
      <c r="H335" s="14">
        <f ca="1">IFERROR(IF(LoanIsNotPaid*LoanIsGood,EndingBalance,0), 0)</f>
        <v>0</v>
      </c>
    </row>
    <row r="336" spans="2:8" ht="20.100000000000001" customHeight="1">
      <c r="B336" s="5" t="str">
        <f ca="1">IFERROR(IF(LoanIsNotPaid*LoanIsGood,PaymentNumber,""), "")</f>
        <v/>
      </c>
      <c r="C336" s="15">
        <f ca="1">IFERROR(IF(LoanIsNotPaid*LoanIsGood,PaymentDate,LoanStartDate), LoanStartDate)</f>
        <v>45326</v>
      </c>
      <c r="D336" s="14" t="str">
        <f ca="1">IFERROR(IF(LoanIsNotPaid*LoanIsGood,LoanValue,""), "")</f>
        <v/>
      </c>
      <c r="E336" s="14">
        <f ca="1">IFERROR(IF(LoanIsNotPaid*LoanIsGood,MonthlyPayment,0), 0)</f>
        <v>0</v>
      </c>
      <c r="F336" s="14">
        <f ca="1">IFERROR(IF(LoanIsNotPaid*LoanIsGood,Principal,0), 0)</f>
        <v>0</v>
      </c>
      <c r="G336" s="14">
        <f ca="1">IFERROR(IF(LoanIsNotPaid*LoanIsGood,InterestAmt,0), 0)</f>
        <v>0</v>
      </c>
      <c r="H336" s="14">
        <f ca="1">IFERROR(IF(LoanIsNotPaid*LoanIsGood,EndingBalance,0), 0)</f>
        <v>0</v>
      </c>
    </row>
    <row r="337" spans="2:8" ht="20.100000000000001" customHeight="1">
      <c r="B337" s="5" t="str">
        <f ca="1">IFERROR(IF(LoanIsNotPaid*LoanIsGood,PaymentNumber,""), "")</f>
        <v/>
      </c>
      <c r="C337" s="15">
        <f ca="1">IFERROR(IF(LoanIsNotPaid*LoanIsGood,PaymentDate,LoanStartDate), LoanStartDate)</f>
        <v>45326</v>
      </c>
      <c r="D337" s="14" t="str">
        <f ca="1">IFERROR(IF(LoanIsNotPaid*LoanIsGood,LoanValue,""), "")</f>
        <v/>
      </c>
      <c r="E337" s="14">
        <f ca="1">IFERROR(IF(LoanIsNotPaid*LoanIsGood,MonthlyPayment,0), 0)</f>
        <v>0</v>
      </c>
      <c r="F337" s="14">
        <f ca="1">IFERROR(IF(LoanIsNotPaid*LoanIsGood,Principal,0), 0)</f>
        <v>0</v>
      </c>
      <c r="G337" s="14">
        <f ca="1">IFERROR(IF(LoanIsNotPaid*LoanIsGood,InterestAmt,0), 0)</f>
        <v>0</v>
      </c>
      <c r="H337" s="14">
        <f ca="1">IFERROR(IF(LoanIsNotPaid*LoanIsGood,EndingBalance,0), 0)</f>
        <v>0</v>
      </c>
    </row>
    <row r="338" spans="2:8" ht="20.100000000000001" customHeight="1">
      <c r="B338" s="5" t="str">
        <f ca="1">IFERROR(IF(LoanIsNotPaid*LoanIsGood,PaymentNumber,""), "")</f>
        <v/>
      </c>
      <c r="C338" s="15">
        <f ca="1">IFERROR(IF(LoanIsNotPaid*LoanIsGood,PaymentDate,LoanStartDate), LoanStartDate)</f>
        <v>45326</v>
      </c>
      <c r="D338" s="14" t="str">
        <f ca="1">IFERROR(IF(LoanIsNotPaid*LoanIsGood,LoanValue,""), "")</f>
        <v/>
      </c>
      <c r="E338" s="14">
        <f ca="1">IFERROR(IF(LoanIsNotPaid*LoanIsGood,MonthlyPayment,0), 0)</f>
        <v>0</v>
      </c>
      <c r="F338" s="14">
        <f ca="1">IFERROR(IF(LoanIsNotPaid*LoanIsGood,Principal,0), 0)</f>
        <v>0</v>
      </c>
      <c r="G338" s="14">
        <f ca="1">IFERROR(IF(LoanIsNotPaid*LoanIsGood,InterestAmt,0), 0)</f>
        <v>0</v>
      </c>
      <c r="H338" s="14">
        <f ca="1">IFERROR(IF(LoanIsNotPaid*LoanIsGood,EndingBalance,0), 0)</f>
        <v>0</v>
      </c>
    </row>
    <row r="339" spans="2:8" ht="20.100000000000001" customHeight="1">
      <c r="B339" s="5" t="str">
        <f ca="1">IFERROR(IF(LoanIsNotPaid*LoanIsGood,PaymentNumber,""), "")</f>
        <v/>
      </c>
      <c r="C339" s="15">
        <f ca="1">IFERROR(IF(LoanIsNotPaid*LoanIsGood,PaymentDate,LoanStartDate), LoanStartDate)</f>
        <v>45326</v>
      </c>
      <c r="D339" s="14" t="str">
        <f ca="1">IFERROR(IF(LoanIsNotPaid*LoanIsGood,LoanValue,""), "")</f>
        <v/>
      </c>
      <c r="E339" s="14">
        <f ca="1">IFERROR(IF(LoanIsNotPaid*LoanIsGood,MonthlyPayment,0), 0)</f>
        <v>0</v>
      </c>
      <c r="F339" s="14">
        <f ca="1">IFERROR(IF(LoanIsNotPaid*LoanIsGood,Principal,0), 0)</f>
        <v>0</v>
      </c>
      <c r="G339" s="14">
        <f ca="1">IFERROR(IF(LoanIsNotPaid*LoanIsGood,InterestAmt,0), 0)</f>
        <v>0</v>
      </c>
      <c r="H339" s="14">
        <f ca="1">IFERROR(IF(LoanIsNotPaid*LoanIsGood,EndingBalance,0), 0)</f>
        <v>0</v>
      </c>
    </row>
    <row r="340" spans="2:8" ht="20.100000000000001" customHeight="1">
      <c r="B340" s="5" t="str">
        <f ca="1">IFERROR(IF(LoanIsNotPaid*LoanIsGood,PaymentNumber,""), "")</f>
        <v/>
      </c>
      <c r="C340" s="15">
        <f ca="1">IFERROR(IF(LoanIsNotPaid*LoanIsGood,PaymentDate,LoanStartDate), LoanStartDate)</f>
        <v>45326</v>
      </c>
      <c r="D340" s="14" t="str">
        <f ca="1">IFERROR(IF(LoanIsNotPaid*LoanIsGood,LoanValue,""), "")</f>
        <v/>
      </c>
      <c r="E340" s="14">
        <f ca="1">IFERROR(IF(LoanIsNotPaid*LoanIsGood,MonthlyPayment,0), 0)</f>
        <v>0</v>
      </c>
      <c r="F340" s="14">
        <f ca="1">IFERROR(IF(LoanIsNotPaid*LoanIsGood,Principal,0), 0)</f>
        <v>0</v>
      </c>
      <c r="G340" s="14">
        <f ca="1">IFERROR(IF(LoanIsNotPaid*LoanIsGood,InterestAmt,0), 0)</f>
        <v>0</v>
      </c>
      <c r="H340" s="14">
        <f ca="1">IFERROR(IF(LoanIsNotPaid*LoanIsGood,EndingBalance,0), 0)</f>
        <v>0</v>
      </c>
    </row>
    <row r="341" spans="2:8" ht="20.100000000000001" customHeight="1">
      <c r="B341" s="5" t="str">
        <f ca="1">IFERROR(IF(LoanIsNotPaid*LoanIsGood,PaymentNumber,""), "")</f>
        <v/>
      </c>
      <c r="C341" s="15">
        <f ca="1">IFERROR(IF(LoanIsNotPaid*LoanIsGood,PaymentDate,LoanStartDate), LoanStartDate)</f>
        <v>45326</v>
      </c>
      <c r="D341" s="14" t="str">
        <f ca="1">IFERROR(IF(LoanIsNotPaid*LoanIsGood,LoanValue,""), "")</f>
        <v/>
      </c>
      <c r="E341" s="14">
        <f ca="1">IFERROR(IF(LoanIsNotPaid*LoanIsGood,MonthlyPayment,0), 0)</f>
        <v>0</v>
      </c>
      <c r="F341" s="14">
        <f ca="1">IFERROR(IF(LoanIsNotPaid*LoanIsGood,Principal,0), 0)</f>
        <v>0</v>
      </c>
      <c r="G341" s="14">
        <f ca="1">IFERROR(IF(LoanIsNotPaid*LoanIsGood,InterestAmt,0), 0)</f>
        <v>0</v>
      </c>
      <c r="H341" s="14">
        <f ca="1">IFERROR(IF(LoanIsNotPaid*LoanIsGood,EndingBalance,0), 0)</f>
        <v>0</v>
      </c>
    </row>
    <row r="342" spans="2:8" ht="20.100000000000001" customHeight="1">
      <c r="B342" s="5" t="str">
        <f ca="1">IFERROR(IF(LoanIsNotPaid*LoanIsGood,PaymentNumber,""), "")</f>
        <v/>
      </c>
      <c r="C342" s="15">
        <f ca="1">IFERROR(IF(LoanIsNotPaid*LoanIsGood,PaymentDate,LoanStartDate), LoanStartDate)</f>
        <v>45326</v>
      </c>
      <c r="D342" s="14" t="str">
        <f ca="1">IFERROR(IF(LoanIsNotPaid*LoanIsGood,LoanValue,""), "")</f>
        <v/>
      </c>
      <c r="E342" s="14">
        <f ca="1">IFERROR(IF(LoanIsNotPaid*LoanIsGood,MonthlyPayment,0), 0)</f>
        <v>0</v>
      </c>
      <c r="F342" s="14">
        <f ca="1">IFERROR(IF(LoanIsNotPaid*LoanIsGood,Principal,0), 0)</f>
        <v>0</v>
      </c>
      <c r="G342" s="14">
        <f ca="1">IFERROR(IF(LoanIsNotPaid*LoanIsGood,InterestAmt,0), 0)</f>
        <v>0</v>
      </c>
      <c r="H342" s="14">
        <f ca="1">IFERROR(IF(LoanIsNotPaid*LoanIsGood,EndingBalance,0), 0)</f>
        <v>0</v>
      </c>
    </row>
    <row r="343" spans="2:8" ht="20.100000000000001" customHeight="1">
      <c r="B343" s="5" t="str">
        <f ca="1">IFERROR(IF(LoanIsNotPaid*LoanIsGood,PaymentNumber,""), "")</f>
        <v/>
      </c>
      <c r="C343" s="15">
        <f ca="1">IFERROR(IF(LoanIsNotPaid*LoanIsGood,PaymentDate,LoanStartDate), LoanStartDate)</f>
        <v>45326</v>
      </c>
      <c r="D343" s="14" t="str">
        <f ca="1">IFERROR(IF(LoanIsNotPaid*LoanIsGood,LoanValue,""), "")</f>
        <v/>
      </c>
      <c r="E343" s="14">
        <f ca="1">IFERROR(IF(LoanIsNotPaid*LoanIsGood,MonthlyPayment,0), 0)</f>
        <v>0</v>
      </c>
      <c r="F343" s="14">
        <f ca="1">IFERROR(IF(LoanIsNotPaid*LoanIsGood,Principal,0), 0)</f>
        <v>0</v>
      </c>
      <c r="G343" s="14">
        <f ca="1">IFERROR(IF(LoanIsNotPaid*LoanIsGood,InterestAmt,0), 0)</f>
        <v>0</v>
      </c>
      <c r="H343" s="14">
        <f ca="1">IFERROR(IF(LoanIsNotPaid*LoanIsGood,EndingBalance,0), 0)</f>
        <v>0</v>
      </c>
    </row>
    <row r="344" spans="2:8" ht="20.100000000000001" customHeight="1">
      <c r="B344" s="5" t="str">
        <f ca="1">IFERROR(IF(LoanIsNotPaid*LoanIsGood,PaymentNumber,""), "")</f>
        <v/>
      </c>
      <c r="C344" s="15">
        <f ca="1">IFERROR(IF(LoanIsNotPaid*LoanIsGood,PaymentDate,LoanStartDate), LoanStartDate)</f>
        <v>45326</v>
      </c>
      <c r="D344" s="14" t="str">
        <f ca="1">IFERROR(IF(LoanIsNotPaid*LoanIsGood,LoanValue,""), "")</f>
        <v/>
      </c>
      <c r="E344" s="14">
        <f ca="1">IFERROR(IF(LoanIsNotPaid*LoanIsGood,MonthlyPayment,0), 0)</f>
        <v>0</v>
      </c>
      <c r="F344" s="14">
        <f ca="1">IFERROR(IF(LoanIsNotPaid*LoanIsGood,Principal,0), 0)</f>
        <v>0</v>
      </c>
      <c r="G344" s="14">
        <f ca="1">IFERROR(IF(LoanIsNotPaid*LoanIsGood,InterestAmt,0), 0)</f>
        <v>0</v>
      </c>
      <c r="H344" s="14">
        <f ca="1">IFERROR(IF(LoanIsNotPaid*LoanIsGood,EndingBalance,0), 0)</f>
        <v>0</v>
      </c>
    </row>
    <row r="345" spans="2:8" ht="20.100000000000001" customHeight="1">
      <c r="B345" s="5" t="str">
        <f ca="1">IFERROR(IF(LoanIsNotPaid*LoanIsGood,PaymentNumber,""), "")</f>
        <v/>
      </c>
      <c r="C345" s="15">
        <f ca="1">IFERROR(IF(LoanIsNotPaid*LoanIsGood,PaymentDate,LoanStartDate), LoanStartDate)</f>
        <v>45326</v>
      </c>
      <c r="D345" s="14" t="str">
        <f ca="1">IFERROR(IF(LoanIsNotPaid*LoanIsGood,LoanValue,""), "")</f>
        <v/>
      </c>
      <c r="E345" s="14">
        <f ca="1">IFERROR(IF(LoanIsNotPaid*LoanIsGood,MonthlyPayment,0), 0)</f>
        <v>0</v>
      </c>
      <c r="F345" s="14">
        <f ca="1">IFERROR(IF(LoanIsNotPaid*LoanIsGood,Principal,0), 0)</f>
        <v>0</v>
      </c>
      <c r="G345" s="14">
        <f ca="1">IFERROR(IF(LoanIsNotPaid*LoanIsGood,InterestAmt,0), 0)</f>
        <v>0</v>
      </c>
      <c r="H345" s="14">
        <f ca="1">IFERROR(IF(LoanIsNotPaid*LoanIsGood,EndingBalance,0), 0)</f>
        <v>0</v>
      </c>
    </row>
    <row r="346" spans="2:8" ht="20.100000000000001" customHeight="1">
      <c r="B346" s="5" t="str">
        <f ca="1">IFERROR(IF(LoanIsNotPaid*LoanIsGood,PaymentNumber,""), "")</f>
        <v/>
      </c>
      <c r="C346" s="15">
        <f ca="1">IFERROR(IF(LoanIsNotPaid*LoanIsGood,PaymentDate,LoanStartDate), LoanStartDate)</f>
        <v>45326</v>
      </c>
      <c r="D346" s="14" t="str">
        <f ca="1">IFERROR(IF(LoanIsNotPaid*LoanIsGood,LoanValue,""), "")</f>
        <v/>
      </c>
      <c r="E346" s="14">
        <f ca="1">IFERROR(IF(LoanIsNotPaid*LoanIsGood,MonthlyPayment,0), 0)</f>
        <v>0</v>
      </c>
      <c r="F346" s="14">
        <f ca="1">IFERROR(IF(LoanIsNotPaid*LoanIsGood,Principal,0), 0)</f>
        <v>0</v>
      </c>
      <c r="G346" s="14">
        <f ca="1">IFERROR(IF(LoanIsNotPaid*LoanIsGood,InterestAmt,0), 0)</f>
        <v>0</v>
      </c>
      <c r="H346" s="14">
        <f ca="1">IFERROR(IF(LoanIsNotPaid*LoanIsGood,EndingBalance,0), 0)</f>
        <v>0</v>
      </c>
    </row>
    <row r="347" spans="2:8" ht="20.100000000000001" customHeight="1">
      <c r="B347" s="5" t="str">
        <f ca="1">IFERROR(IF(LoanIsNotPaid*LoanIsGood,PaymentNumber,""), "")</f>
        <v/>
      </c>
      <c r="C347" s="15">
        <f ca="1">IFERROR(IF(LoanIsNotPaid*LoanIsGood,PaymentDate,LoanStartDate), LoanStartDate)</f>
        <v>45326</v>
      </c>
      <c r="D347" s="14" t="str">
        <f ca="1">IFERROR(IF(LoanIsNotPaid*LoanIsGood,LoanValue,""), "")</f>
        <v/>
      </c>
      <c r="E347" s="14">
        <f ca="1">IFERROR(IF(LoanIsNotPaid*LoanIsGood,MonthlyPayment,0), 0)</f>
        <v>0</v>
      </c>
      <c r="F347" s="14">
        <f ca="1">IFERROR(IF(LoanIsNotPaid*LoanIsGood,Principal,0), 0)</f>
        <v>0</v>
      </c>
      <c r="G347" s="14">
        <f ca="1">IFERROR(IF(LoanIsNotPaid*LoanIsGood,InterestAmt,0), 0)</f>
        <v>0</v>
      </c>
      <c r="H347" s="14">
        <f ca="1">IFERROR(IF(LoanIsNotPaid*LoanIsGood,EndingBalance,0), 0)</f>
        <v>0</v>
      </c>
    </row>
    <row r="348" spans="2:8" ht="20.100000000000001" customHeight="1">
      <c r="B348" s="5" t="str">
        <f ca="1">IFERROR(IF(LoanIsNotPaid*LoanIsGood,PaymentNumber,""), "")</f>
        <v/>
      </c>
      <c r="C348" s="15">
        <f ca="1">IFERROR(IF(LoanIsNotPaid*LoanIsGood,PaymentDate,LoanStartDate), LoanStartDate)</f>
        <v>45326</v>
      </c>
      <c r="D348" s="14" t="str">
        <f ca="1">IFERROR(IF(LoanIsNotPaid*LoanIsGood,LoanValue,""), "")</f>
        <v/>
      </c>
      <c r="E348" s="14">
        <f ca="1">IFERROR(IF(LoanIsNotPaid*LoanIsGood,MonthlyPayment,0), 0)</f>
        <v>0</v>
      </c>
      <c r="F348" s="14">
        <f ca="1">IFERROR(IF(LoanIsNotPaid*LoanIsGood,Principal,0), 0)</f>
        <v>0</v>
      </c>
      <c r="G348" s="14">
        <f ca="1">IFERROR(IF(LoanIsNotPaid*LoanIsGood,InterestAmt,0), 0)</f>
        <v>0</v>
      </c>
      <c r="H348" s="14">
        <f ca="1">IFERROR(IF(LoanIsNotPaid*LoanIsGood,EndingBalance,0), 0)</f>
        <v>0</v>
      </c>
    </row>
    <row r="349" spans="2:8" ht="20.100000000000001" customHeight="1">
      <c r="B349" s="5" t="str">
        <f ca="1">IFERROR(IF(LoanIsNotPaid*LoanIsGood,PaymentNumber,""), "")</f>
        <v/>
      </c>
      <c r="C349" s="15">
        <f ca="1">IFERROR(IF(LoanIsNotPaid*LoanIsGood,PaymentDate,LoanStartDate), LoanStartDate)</f>
        <v>45326</v>
      </c>
      <c r="D349" s="14" t="str">
        <f ca="1">IFERROR(IF(LoanIsNotPaid*LoanIsGood,LoanValue,""), "")</f>
        <v/>
      </c>
      <c r="E349" s="14">
        <f ca="1">IFERROR(IF(LoanIsNotPaid*LoanIsGood,MonthlyPayment,0), 0)</f>
        <v>0</v>
      </c>
      <c r="F349" s="14">
        <f ca="1">IFERROR(IF(LoanIsNotPaid*LoanIsGood,Principal,0), 0)</f>
        <v>0</v>
      </c>
      <c r="G349" s="14">
        <f ca="1">IFERROR(IF(LoanIsNotPaid*LoanIsGood,InterestAmt,0), 0)</f>
        <v>0</v>
      </c>
      <c r="H349" s="14">
        <f ca="1">IFERROR(IF(LoanIsNotPaid*LoanIsGood,EndingBalance,0), 0)</f>
        <v>0</v>
      </c>
    </row>
    <row r="350" spans="2:8" ht="20.100000000000001" customHeight="1">
      <c r="B350" s="5" t="str">
        <f ca="1">IFERROR(IF(LoanIsNotPaid*LoanIsGood,PaymentNumber,""), "")</f>
        <v/>
      </c>
      <c r="C350" s="15">
        <f ca="1">IFERROR(IF(LoanIsNotPaid*LoanIsGood,PaymentDate,LoanStartDate), LoanStartDate)</f>
        <v>45326</v>
      </c>
      <c r="D350" s="14" t="str">
        <f ca="1">IFERROR(IF(LoanIsNotPaid*LoanIsGood,LoanValue,""), "")</f>
        <v/>
      </c>
      <c r="E350" s="14">
        <f ca="1">IFERROR(IF(LoanIsNotPaid*LoanIsGood,MonthlyPayment,0), 0)</f>
        <v>0</v>
      </c>
      <c r="F350" s="14">
        <f ca="1">IFERROR(IF(LoanIsNotPaid*LoanIsGood,Principal,0), 0)</f>
        <v>0</v>
      </c>
      <c r="G350" s="14">
        <f ca="1">IFERROR(IF(LoanIsNotPaid*LoanIsGood,InterestAmt,0), 0)</f>
        <v>0</v>
      </c>
      <c r="H350" s="14">
        <f ca="1">IFERROR(IF(LoanIsNotPaid*LoanIsGood,EndingBalance,0), 0)</f>
        <v>0</v>
      </c>
    </row>
    <row r="351" spans="2:8" ht="20.100000000000001" customHeight="1">
      <c r="B351" s="5" t="str">
        <f ca="1">IFERROR(IF(LoanIsNotPaid*LoanIsGood,PaymentNumber,""), "")</f>
        <v/>
      </c>
      <c r="C351" s="15">
        <f ca="1">IFERROR(IF(LoanIsNotPaid*LoanIsGood,PaymentDate,LoanStartDate), LoanStartDate)</f>
        <v>45326</v>
      </c>
      <c r="D351" s="14" t="str">
        <f ca="1">IFERROR(IF(LoanIsNotPaid*LoanIsGood,LoanValue,""), "")</f>
        <v/>
      </c>
      <c r="E351" s="14">
        <f ca="1">IFERROR(IF(LoanIsNotPaid*LoanIsGood,MonthlyPayment,0), 0)</f>
        <v>0</v>
      </c>
      <c r="F351" s="14">
        <f ca="1">IFERROR(IF(LoanIsNotPaid*LoanIsGood,Principal,0), 0)</f>
        <v>0</v>
      </c>
      <c r="G351" s="14">
        <f ca="1">IFERROR(IF(LoanIsNotPaid*LoanIsGood,InterestAmt,0), 0)</f>
        <v>0</v>
      </c>
      <c r="H351" s="14">
        <f ca="1">IFERROR(IF(LoanIsNotPaid*LoanIsGood,EndingBalance,0), 0)</f>
        <v>0</v>
      </c>
    </row>
    <row r="352" spans="2:8" ht="20.100000000000001" customHeight="1">
      <c r="B352" s="5" t="str">
        <f ca="1">IFERROR(IF(LoanIsNotPaid*LoanIsGood,PaymentNumber,""), "")</f>
        <v/>
      </c>
      <c r="C352" s="15">
        <f ca="1">IFERROR(IF(LoanIsNotPaid*LoanIsGood,PaymentDate,LoanStartDate), LoanStartDate)</f>
        <v>45326</v>
      </c>
      <c r="D352" s="14" t="str">
        <f ca="1">IFERROR(IF(LoanIsNotPaid*LoanIsGood,LoanValue,""), "")</f>
        <v/>
      </c>
      <c r="E352" s="14">
        <f ca="1">IFERROR(IF(LoanIsNotPaid*LoanIsGood,MonthlyPayment,0), 0)</f>
        <v>0</v>
      </c>
      <c r="F352" s="14">
        <f ca="1">IFERROR(IF(LoanIsNotPaid*LoanIsGood,Principal,0), 0)</f>
        <v>0</v>
      </c>
      <c r="G352" s="14">
        <f ca="1">IFERROR(IF(LoanIsNotPaid*LoanIsGood,InterestAmt,0), 0)</f>
        <v>0</v>
      </c>
      <c r="H352" s="14">
        <f ca="1">IFERROR(IF(LoanIsNotPaid*LoanIsGood,EndingBalance,0), 0)</f>
        <v>0</v>
      </c>
    </row>
    <row r="353" spans="2:8" ht="20.100000000000001" customHeight="1">
      <c r="B353" s="5" t="str">
        <f ca="1">IFERROR(IF(LoanIsNotPaid*LoanIsGood,PaymentNumber,""), "")</f>
        <v/>
      </c>
      <c r="C353" s="15">
        <f ca="1">IFERROR(IF(LoanIsNotPaid*LoanIsGood,PaymentDate,LoanStartDate), LoanStartDate)</f>
        <v>45326</v>
      </c>
      <c r="D353" s="14" t="str">
        <f ca="1">IFERROR(IF(LoanIsNotPaid*LoanIsGood,LoanValue,""), "")</f>
        <v/>
      </c>
      <c r="E353" s="14">
        <f ca="1">IFERROR(IF(LoanIsNotPaid*LoanIsGood,MonthlyPayment,0), 0)</f>
        <v>0</v>
      </c>
      <c r="F353" s="14">
        <f ca="1">IFERROR(IF(LoanIsNotPaid*LoanIsGood,Principal,0), 0)</f>
        <v>0</v>
      </c>
      <c r="G353" s="14">
        <f ca="1">IFERROR(IF(LoanIsNotPaid*LoanIsGood,InterestAmt,0), 0)</f>
        <v>0</v>
      </c>
      <c r="H353" s="14">
        <f ca="1">IFERROR(IF(LoanIsNotPaid*LoanIsGood,EndingBalance,0), 0)</f>
        <v>0</v>
      </c>
    </row>
    <row r="354" spans="2:8" ht="20.100000000000001" customHeight="1">
      <c r="B354" s="5" t="str">
        <f ca="1">IFERROR(IF(LoanIsNotPaid*LoanIsGood,PaymentNumber,""), "")</f>
        <v/>
      </c>
      <c r="C354" s="15">
        <f ca="1">IFERROR(IF(LoanIsNotPaid*LoanIsGood,PaymentDate,LoanStartDate), LoanStartDate)</f>
        <v>45326</v>
      </c>
      <c r="D354" s="14" t="str">
        <f ca="1">IFERROR(IF(LoanIsNotPaid*LoanIsGood,LoanValue,""), "")</f>
        <v/>
      </c>
      <c r="E354" s="14">
        <f ca="1">IFERROR(IF(LoanIsNotPaid*LoanIsGood,MonthlyPayment,0), 0)</f>
        <v>0</v>
      </c>
      <c r="F354" s="14">
        <f ca="1">IFERROR(IF(LoanIsNotPaid*LoanIsGood,Principal,0), 0)</f>
        <v>0</v>
      </c>
      <c r="G354" s="14">
        <f ca="1">IFERROR(IF(LoanIsNotPaid*LoanIsGood,InterestAmt,0), 0)</f>
        <v>0</v>
      </c>
      <c r="H354" s="14">
        <f ca="1">IFERROR(IF(LoanIsNotPaid*LoanIsGood,EndingBalance,0), 0)</f>
        <v>0</v>
      </c>
    </row>
    <row r="355" spans="2:8" ht="20.100000000000001" customHeight="1">
      <c r="B355" s="5" t="str">
        <f ca="1">IFERROR(IF(LoanIsNotPaid*LoanIsGood,PaymentNumber,""), "")</f>
        <v/>
      </c>
      <c r="C355" s="15">
        <f ca="1">IFERROR(IF(LoanIsNotPaid*LoanIsGood,PaymentDate,LoanStartDate), LoanStartDate)</f>
        <v>45326</v>
      </c>
      <c r="D355" s="14" t="str">
        <f ca="1">IFERROR(IF(LoanIsNotPaid*LoanIsGood,LoanValue,""), "")</f>
        <v/>
      </c>
      <c r="E355" s="14">
        <f ca="1">IFERROR(IF(LoanIsNotPaid*LoanIsGood,MonthlyPayment,0), 0)</f>
        <v>0</v>
      </c>
      <c r="F355" s="14">
        <f ca="1">IFERROR(IF(LoanIsNotPaid*LoanIsGood,Principal,0), 0)</f>
        <v>0</v>
      </c>
      <c r="G355" s="14">
        <f ca="1">IFERROR(IF(LoanIsNotPaid*LoanIsGood,InterestAmt,0), 0)</f>
        <v>0</v>
      </c>
      <c r="H355" s="14">
        <f ca="1">IFERROR(IF(LoanIsNotPaid*LoanIsGood,EndingBalance,0), 0)</f>
        <v>0</v>
      </c>
    </row>
    <row r="356" spans="2:8" ht="20.100000000000001" customHeight="1">
      <c r="B356" s="5" t="str">
        <f ca="1">IFERROR(IF(LoanIsNotPaid*LoanIsGood,PaymentNumber,""), "")</f>
        <v/>
      </c>
      <c r="C356" s="15">
        <f ca="1">IFERROR(IF(LoanIsNotPaid*LoanIsGood,PaymentDate,LoanStartDate), LoanStartDate)</f>
        <v>45326</v>
      </c>
      <c r="D356" s="14" t="str">
        <f ca="1">IFERROR(IF(LoanIsNotPaid*LoanIsGood,LoanValue,""), "")</f>
        <v/>
      </c>
      <c r="E356" s="14">
        <f ca="1">IFERROR(IF(LoanIsNotPaid*LoanIsGood,MonthlyPayment,0), 0)</f>
        <v>0</v>
      </c>
      <c r="F356" s="14">
        <f ca="1">IFERROR(IF(LoanIsNotPaid*LoanIsGood,Principal,0), 0)</f>
        <v>0</v>
      </c>
      <c r="G356" s="14">
        <f ca="1">IFERROR(IF(LoanIsNotPaid*LoanIsGood,InterestAmt,0), 0)</f>
        <v>0</v>
      </c>
      <c r="H356" s="14">
        <f ca="1">IFERROR(IF(LoanIsNotPaid*LoanIsGood,EndingBalance,0), 0)</f>
        <v>0</v>
      </c>
    </row>
    <row r="357" spans="2:8" ht="20.100000000000001" customHeight="1">
      <c r="B357" s="5" t="str">
        <f ca="1">IFERROR(IF(LoanIsNotPaid*LoanIsGood,PaymentNumber,""), "")</f>
        <v/>
      </c>
      <c r="C357" s="15">
        <f ca="1">IFERROR(IF(LoanIsNotPaid*LoanIsGood,PaymentDate,LoanStartDate), LoanStartDate)</f>
        <v>45326</v>
      </c>
      <c r="D357" s="14" t="str">
        <f ca="1">IFERROR(IF(LoanIsNotPaid*LoanIsGood,LoanValue,""), "")</f>
        <v/>
      </c>
      <c r="E357" s="14">
        <f ca="1">IFERROR(IF(LoanIsNotPaid*LoanIsGood,MonthlyPayment,0), 0)</f>
        <v>0</v>
      </c>
      <c r="F357" s="14">
        <f ca="1">IFERROR(IF(LoanIsNotPaid*LoanIsGood,Principal,0), 0)</f>
        <v>0</v>
      </c>
      <c r="G357" s="14">
        <f ca="1">IFERROR(IF(LoanIsNotPaid*LoanIsGood,InterestAmt,0), 0)</f>
        <v>0</v>
      </c>
      <c r="H357" s="14">
        <f ca="1">IFERROR(IF(LoanIsNotPaid*LoanIsGood,EndingBalance,0), 0)</f>
        <v>0</v>
      </c>
    </row>
    <row r="358" spans="2:8" ht="20.100000000000001" customHeight="1">
      <c r="B358" s="5" t="str">
        <f ca="1">IFERROR(IF(LoanIsNotPaid*LoanIsGood,PaymentNumber,""), "")</f>
        <v/>
      </c>
      <c r="C358" s="15">
        <f ca="1">IFERROR(IF(LoanIsNotPaid*LoanIsGood,PaymentDate,LoanStartDate), LoanStartDate)</f>
        <v>45326</v>
      </c>
      <c r="D358" s="14" t="str">
        <f ca="1">IFERROR(IF(LoanIsNotPaid*LoanIsGood,LoanValue,""), "")</f>
        <v/>
      </c>
      <c r="E358" s="14">
        <f ca="1">IFERROR(IF(LoanIsNotPaid*LoanIsGood,MonthlyPayment,0), 0)</f>
        <v>0</v>
      </c>
      <c r="F358" s="14">
        <f ca="1">IFERROR(IF(LoanIsNotPaid*LoanIsGood,Principal,0), 0)</f>
        <v>0</v>
      </c>
      <c r="G358" s="14">
        <f ca="1">IFERROR(IF(LoanIsNotPaid*LoanIsGood,InterestAmt,0), 0)</f>
        <v>0</v>
      </c>
      <c r="H358" s="14">
        <f ca="1">IFERROR(IF(LoanIsNotPaid*LoanIsGood,EndingBalance,0), 0)</f>
        <v>0</v>
      </c>
    </row>
    <row r="359" spans="2:8" ht="20.100000000000001" customHeight="1">
      <c r="B359" s="5" t="str">
        <f ca="1">IFERROR(IF(LoanIsNotPaid*LoanIsGood,PaymentNumber,""), "")</f>
        <v/>
      </c>
      <c r="C359" s="15">
        <f ca="1">IFERROR(IF(LoanIsNotPaid*LoanIsGood,PaymentDate,LoanStartDate), LoanStartDate)</f>
        <v>45326</v>
      </c>
      <c r="D359" s="14" t="str">
        <f ca="1">IFERROR(IF(LoanIsNotPaid*LoanIsGood,LoanValue,""), "")</f>
        <v/>
      </c>
      <c r="E359" s="14">
        <f ca="1">IFERROR(IF(LoanIsNotPaid*LoanIsGood,MonthlyPayment,0), 0)</f>
        <v>0</v>
      </c>
      <c r="F359" s="14">
        <f ca="1">IFERROR(IF(LoanIsNotPaid*LoanIsGood,Principal,0), 0)</f>
        <v>0</v>
      </c>
      <c r="G359" s="14">
        <f ca="1">IFERROR(IF(LoanIsNotPaid*LoanIsGood,InterestAmt,0), 0)</f>
        <v>0</v>
      </c>
      <c r="H359" s="14">
        <f ca="1">IFERROR(IF(LoanIsNotPaid*LoanIsGood,EndingBalance,0), 0)</f>
        <v>0</v>
      </c>
    </row>
    <row r="360" spans="2:8" ht="20.100000000000001" customHeight="1">
      <c r="B360" s="5" t="str">
        <f ca="1">IFERROR(IF(LoanIsNotPaid*LoanIsGood,PaymentNumber,""), "")</f>
        <v/>
      </c>
      <c r="C360" s="15">
        <f ca="1">IFERROR(IF(LoanIsNotPaid*LoanIsGood,PaymentDate,LoanStartDate), LoanStartDate)</f>
        <v>45326</v>
      </c>
      <c r="D360" s="14" t="str">
        <f ca="1">IFERROR(IF(LoanIsNotPaid*LoanIsGood,LoanValue,""), "")</f>
        <v/>
      </c>
      <c r="E360" s="14">
        <f ca="1">IFERROR(IF(LoanIsNotPaid*LoanIsGood,MonthlyPayment,0), 0)</f>
        <v>0</v>
      </c>
      <c r="F360" s="14">
        <f ca="1">IFERROR(IF(LoanIsNotPaid*LoanIsGood,Principal,0), 0)</f>
        <v>0</v>
      </c>
      <c r="G360" s="14">
        <f ca="1">IFERROR(IF(LoanIsNotPaid*LoanIsGood,InterestAmt,0), 0)</f>
        <v>0</v>
      </c>
      <c r="H360" s="14">
        <f ca="1">IFERROR(IF(LoanIsNotPaid*LoanIsGood,EndingBalance,0), 0)</f>
        <v>0</v>
      </c>
    </row>
    <row r="361" spans="2:8" ht="20.100000000000001" customHeight="1">
      <c r="B361" s="5" t="str">
        <f ca="1">IFERROR(IF(LoanIsNotPaid*LoanIsGood,PaymentNumber,""), "")</f>
        <v/>
      </c>
      <c r="C361" s="15">
        <f ca="1">IFERROR(IF(LoanIsNotPaid*LoanIsGood,PaymentDate,LoanStartDate), LoanStartDate)</f>
        <v>45326</v>
      </c>
      <c r="D361" s="14" t="str">
        <f ca="1">IFERROR(IF(LoanIsNotPaid*LoanIsGood,LoanValue,""), "")</f>
        <v/>
      </c>
      <c r="E361" s="14">
        <f ca="1">IFERROR(IF(LoanIsNotPaid*LoanIsGood,MonthlyPayment,0), 0)</f>
        <v>0</v>
      </c>
      <c r="F361" s="14">
        <f ca="1">IFERROR(IF(LoanIsNotPaid*LoanIsGood,Principal,0), 0)</f>
        <v>0</v>
      </c>
      <c r="G361" s="14">
        <f ca="1">IFERROR(IF(LoanIsNotPaid*LoanIsGood,InterestAmt,0), 0)</f>
        <v>0</v>
      </c>
      <c r="H361" s="14">
        <f ca="1">IFERROR(IF(LoanIsNotPaid*LoanIsGood,EndingBalance,0), 0)</f>
        <v>0</v>
      </c>
    </row>
    <row r="362" spans="2:8" ht="20.100000000000001" customHeight="1">
      <c r="B362" s="5" t="str">
        <f ca="1">IFERROR(IF(LoanIsNotPaid*LoanIsGood,PaymentNumber,""), "")</f>
        <v/>
      </c>
      <c r="C362" s="15">
        <f ca="1">IFERROR(IF(LoanIsNotPaid*LoanIsGood,PaymentDate,LoanStartDate), LoanStartDate)</f>
        <v>45326</v>
      </c>
      <c r="D362" s="14" t="str">
        <f ca="1">IFERROR(IF(LoanIsNotPaid*LoanIsGood,LoanValue,""), "")</f>
        <v/>
      </c>
      <c r="E362" s="14">
        <f ca="1">IFERROR(IF(LoanIsNotPaid*LoanIsGood,MonthlyPayment,0), 0)</f>
        <v>0</v>
      </c>
      <c r="F362" s="14">
        <f ca="1">IFERROR(IF(LoanIsNotPaid*LoanIsGood,Principal,0), 0)</f>
        <v>0</v>
      </c>
      <c r="G362" s="14">
        <f ca="1">IFERROR(IF(LoanIsNotPaid*LoanIsGood,InterestAmt,0), 0)</f>
        <v>0</v>
      </c>
      <c r="H362" s="14">
        <f ca="1">IFERROR(IF(LoanIsNotPaid*LoanIsGood,EndingBalance,0), 0)</f>
        <v>0</v>
      </c>
    </row>
    <row r="363" spans="2:8" ht="20.100000000000001" customHeight="1">
      <c r="B363" s="5" t="str">
        <f ca="1">IFERROR(IF(LoanIsNotPaid*LoanIsGood,PaymentNumber,""), "")</f>
        <v/>
      </c>
      <c r="C363" s="15">
        <f ca="1">IFERROR(IF(LoanIsNotPaid*LoanIsGood,PaymentDate,LoanStartDate), LoanStartDate)</f>
        <v>45326</v>
      </c>
      <c r="D363" s="14" t="str">
        <f ca="1">IFERROR(IF(LoanIsNotPaid*LoanIsGood,LoanValue,""), "")</f>
        <v/>
      </c>
      <c r="E363" s="14">
        <f ca="1">IFERROR(IF(LoanIsNotPaid*LoanIsGood,MonthlyPayment,0), 0)</f>
        <v>0</v>
      </c>
      <c r="F363" s="14">
        <f ca="1">IFERROR(IF(LoanIsNotPaid*LoanIsGood,Principal,0), 0)</f>
        <v>0</v>
      </c>
      <c r="G363" s="14">
        <f ca="1">IFERROR(IF(LoanIsNotPaid*LoanIsGood,InterestAmt,0), 0)</f>
        <v>0</v>
      </c>
      <c r="H363" s="14">
        <f ca="1">IFERROR(IF(LoanIsNotPaid*LoanIsGood,EndingBalance,0), 0)</f>
        <v>0</v>
      </c>
    </row>
    <row r="364" spans="2:8" ht="20.100000000000001" customHeight="1">
      <c r="B364" s="5" t="str">
        <f ca="1">IFERROR(IF(LoanIsNotPaid*LoanIsGood,PaymentNumber,""), "")</f>
        <v/>
      </c>
      <c r="C364" s="15">
        <f ca="1">IFERROR(IF(LoanIsNotPaid*LoanIsGood,PaymentDate,LoanStartDate), LoanStartDate)</f>
        <v>45326</v>
      </c>
      <c r="D364" s="14" t="str">
        <f ca="1">IFERROR(IF(LoanIsNotPaid*LoanIsGood,LoanValue,""), "")</f>
        <v/>
      </c>
      <c r="E364" s="14">
        <f ca="1">IFERROR(IF(LoanIsNotPaid*LoanIsGood,MonthlyPayment,0), 0)</f>
        <v>0</v>
      </c>
      <c r="F364" s="14">
        <f ca="1">IFERROR(IF(LoanIsNotPaid*LoanIsGood,Principal,0), 0)</f>
        <v>0</v>
      </c>
      <c r="G364" s="14">
        <f ca="1">IFERROR(IF(LoanIsNotPaid*LoanIsGood,InterestAmt,0), 0)</f>
        <v>0</v>
      </c>
      <c r="H364" s="14">
        <f ca="1">IFERROR(IF(LoanIsNotPaid*LoanIsGood,EndingBalance,0), 0)</f>
        <v>0</v>
      </c>
    </row>
    <row r="365" spans="2:8" ht="20.100000000000001" customHeight="1">
      <c r="B365" s="5" t="str">
        <f ca="1">IFERROR(IF(LoanIsNotPaid*LoanIsGood,PaymentNumber,""), "")</f>
        <v/>
      </c>
      <c r="C365" s="15">
        <f ca="1">IFERROR(IF(LoanIsNotPaid*LoanIsGood,PaymentDate,LoanStartDate), LoanStartDate)</f>
        <v>45326</v>
      </c>
      <c r="D365" s="14" t="str">
        <f ca="1">IFERROR(IF(LoanIsNotPaid*LoanIsGood,LoanValue,""), "")</f>
        <v/>
      </c>
      <c r="E365" s="14">
        <f ca="1">IFERROR(IF(LoanIsNotPaid*LoanIsGood,MonthlyPayment,0), 0)</f>
        <v>0</v>
      </c>
      <c r="F365" s="14">
        <f ca="1">IFERROR(IF(LoanIsNotPaid*LoanIsGood,Principal,0), 0)</f>
        <v>0</v>
      </c>
      <c r="G365" s="14">
        <f ca="1">IFERROR(IF(LoanIsNotPaid*LoanIsGood,InterestAmt,0), 0)</f>
        <v>0</v>
      </c>
      <c r="H365" s="14">
        <f ca="1">IFERROR(IF(LoanIsNotPaid*LoanIsGood,EndingBalance,0), 0)</f>
        <v>0</v>
      </c>
    </row>
    <row r="366" spans="2:8" ht="20.100000000000001" customHeight="1">
      <c r="B366" s="5" t="str">
        <f ca="1">IFERROR(IF(LoanIsNotPaid*LoanIsGood,PaymentNumber,""), "")</f>
        <v/>
      </c>
      <c r="C366" s="15">
        <f ca="1">IFERROR(IF(LoanIsNotPaid*LoanIsGood,PaymentDate,LoanStartDate), LoanStartDate)</f>
        <v>45326</v>
      </c>
      <c r="D366" s="14" t="str">
        <f ca="1">IFERROR(IF(LoanIsNotPaid*LoanIsGood,LoanValue,""), "")</f>
        <v/>
      </c>
      <c r="E366" s="14">
        <f ca="1">IFERROR(IF(LoanIsNotPaid*LoanIsGood,MonthlyPayment,0), 0)</f>
        <v>0</v>
      </c>
      <c r="F366" s="14">
        <f ca="1">IFERROR(IF(LoanIsNotPaid*LoanIsGood,Principal,0), 0)</f>
        <v>0</v>
      </c>
      <c r="G366" s="14">
        <f ca="1">IFERROR(IF(LoanIsNotPaid*LoanIsGood,InterestAmt,0), 0)</f>
        <v>0</v>
      </c>
      <c r="H366" s="14">
        <f ca="1">IFERROR(IF(LoanIsNotPaid*LoanIsGood,EndingBalance,0), 0)</f>
        <v>0</v>
      </c>
    </row>
    <row r="367" spans="2:8" ht="20.100000000000001" customHeight="1">
      <c r="B367" s="5" t="str">
        <f ca="1">IFERROR(IF(LoanIsNotPaid*LoanIsGood,PaymentNumber,""), "")</f>
        <v/>
      </c>
      <c r="C367" s="15">
        <f ca="1">IFERROR(IF(LoanIsNotPaid*LoanIsGood,PaymentDate,LoanStartDate), LoanStartDate)</f>
        <v>45326</v>
      </c>
      <c r="D367" s="14" t="str">
        <f ca="1">IFERROR(IF(LoanIsNotPaid*LoanIsGood,LoanValue,""), "")</f>
        <v/>
      </c>
      <c r="E367" s="14">
        <f ca="1">IFERROR(IF(LoanIsNotPaid*LoanIsGood,MonthlyPayment,0), 0)</f>
        <v>0</v>
      </c>
      <c r="F367" s="14">
        <f ca="1">IFERROR(IF(LoanIsNotPaid*LoanIsGood,Principal,0), 0)</f>
        <v>0</v>
      </c>
      <c r="G367" s="14">
        <f ca="1">IFERROR(IF(LoanIsNotPaid*LoanIsGood,InterestAmt,0), 0)</f>
        <v>0</v>
      </c>
      <c r="H367" s="14">
        <f ca="1">IFERROR(IF(LoanIsNotPaid*LoanIsGood,EndingBalance,0), 0)</f>
        <v>0</v>
      </c>
    </row>
    <row r="368" spans="2:8" ht="20.100000000000001" customHeight="1">
      <c r="B368" s="5" t="str">
        <f ca="1">IFERROR(IF(LoanIsNotPaid*LoanIsGood,PaymentNumber,""), "")</f>
        <v/>
      </c>
      <c r="C368" s="15">
        <f ca="1">IFERROR(IF(LoanIsNotPaid*LoanIsGood,PaymentDate,LoanStartDate), LoanStartDate)</f>
        <v>45326</v>
      </c>
      <c r="D368" s="14" t="str">
        <f ca="1">IFERROR(IF(LoanIsNotPaid*LoanIsGood,LoanValue,""), "")</f>
        <v/>
      </c>
      <c r="E368" s="14">
        <f ca="1">IFERROR(IF(LoanIsNotPaid*LoanIsGood,MonthlyPayment,0), 0)</f>
        <v>0</v>
      </c>
      <c r="F368" s="14">
        <f ca="1">IFERROR(IF(LoanIsNotPaid*LoanIsGood,Principal,0), 0)</f>
        <v>0</v>
      </c>
      <c r="G368" s="14">
        <f ca="1">IFERROR(IF(LoanIsNotPaid*LoanIsGood,InterestAmt,0), 0)</f>
        <v>0</v>
      </c>
      <c r="H368" s="14">
        <f ca="1">IFERROR(IF(LoanIsNotPaid*LoanIsGood,EndingBalance,0), 0)</f>
        <v>0</v>
      </c>
    </row>
    <row r="369" spans="2:8" ht="20.100000000000001" customHeight="1">
      <c r="B369" s="5" t="str">
        <f ca="1">IFERROR(IF(LoanIsNotPaid*LoanIsGood,PaymentNumber,""), "")</f>
        <v/>
      </c>
      <c r="C369" s="15">
        <f ca="1">IFERROR(IF(LoanIsNotPaid*LoanIsGood,PaymentDate,LoanStartDate), LoanStartDate)</f>
        <v>45326</v>
      </c>
      <c r="D369" s="14" t="str">
        <f ca="1">IFERROR(IF(LoanIsNotPaid*LoanIsGood,LoanValue,""), "")</f>
        <v/>
      </c>
      <c r="E369" s="14">
        <f ca="1">IFERROR(IF(LoanIsNotPaid*LoanIsGood,MonthlyPayment,0), 0)</f>
        <v>0</v>
      </c>
      <c r="F369" s="14">
        <f ca="1">IFERROR(IF(LoanIsNotPaid*LoanIsGood,Principal,0), 0)</f>
        <v>0</v>
      </c>
      <c r="G369" s="14">
        <f ca="1">IFERROR(IF(LoanIsNotPaid*LoanIsGood,InterestAmt,0), 0)</f>
        <v>0</v>
      </c>
      <c r="H369" s="14">
        <f ca="1">IFERROR(IF(LoanIsNotPaid*LoanIsGood,EndingBalance,0), 0)</f>
        <v>0</v>
      </c>
    </row>
    <row r="370" spans="2:8" ht="20.100000000000001" customHeight="1">
      <c r="B370" s="5" t="str">
        <f ca="1">IFERROR(IF(LoanIsNotPaid*LoanIsGood,PaymentNumber,""), "")</f>
        <v/>
      </c>
      <c r="C370" s="15">
        <f ca="1">IFERROR(IF(LoanIsNotPaid*LoanIsGood,PaymentDate,LoanStartDate), LoanStartDate)</f>
        <v>45326</v>
      </c>
      <c r="D370" s="14" t="str">
        <f ca="1">IFERROR(IF(LoanIsNotPaid*LoanIsGood,LoanValue,""), "")</f>
        <v/>
      </c>
      <c r="E370" s="14">
        <f ca="1">IFERROR(IF(LoanIsNotPaid*LoanIsGood,MonthlyPayment,0), 0)</f>
        <v>0</v>
      </c>
      <c r="F370" s="14">
        <f ca="1">IFERROR(IF(LoanIsNotPaid*LoanIsGood,Principal,0), 0)</f>
        <v>0</v>
      </c>
      <c r="G370" s="14">
        <f ca="1">IFERROR(IF(LoanIsNotPaid*LoanIsGood,InterestAmt,0), 0)</f>
        <v>0</v>
      </c>
      <c r="H370" s="14">
        <f ca="1">IFERROR(IF(LoanIsNotPaid*LoanIsGood,EndingBalance,0), 0)</f>
        <v>0</v>
      </c>
    </row>
    <row r="371" spans="2:8" ht="20.100000000000001" customHeight="1">
      <c r="B371" s="5" t="str">
        <f ca="1">IFERROR(IF(LoanIsNotPaid*LoanIsGood,PaymentNumber,""), "")</f>
        <v/>
      </c>
      <c r="C371" s="15">
        <f ca="1">IFERROR(IF(LoanIsNotPaid*LoanIsGood,PaymentDate,LoanStartDate), LoanStartDate)</f>
        <v>45326</v>
      </c>
      <c r="D371" s="14" t="str">
        <f ca="1">IFERROR(IF(LoanIsNotPaid*LoanIsGood,LoanValue,""), "")</f>
        <v/>
      </c>
      <c r="E371" s="14">
        <f ca="1">IFERROR(IF(LoanIsNotPaid*LoanIsGood,MonthlyPayment,0), 0)</f>
        <v>0</v>
      </c>
      <c r="F371" s="14">
        <f ca="1">IFERROR(IF(LoanIsNotPaid*LoanIsGood,Principal,0), 0)</f>
        <v>0</v>
      </c>
      <c r="G371" s="14">
        <f ca="1">IFERROR(IF(LoanIsNotPaid*LoanIsGood,InterestAmt,0), 0)</f>
        <v>0</v>
      </c>
      <c r="H371" s="14">
        <f ca="1">IFERROR(IF(LoanIsNotPaid*LoanIsGood,EndingBalance,0), 0)</f>
        <v>0</v>
      </c>
    </row>
    <row r="372" spans="2:8" ht="20.100000000000001" customHeight="1">
      <c r="B372" s="5" t="str">
        <f ca="1">IFERROR(IF(LoanIsNotPaid*LoanIsGood,PaymentNumber,""), "")</f>
        <v/>
      </c>
      <c r="C372" s="15">
        <f ca="1">IFERROR(IF(LoanIsNotPaid*LoanIsGood,PaymentDate,LoanStartDate), LoanStartDate)</f>
        <v>45326</v>
      </c>
      <c r="D372" s="14" t="str">
        <f ca="1">IFERROR(IF(LoanIsNotPaid*LoanIsGood,LoanValue,""), "")</f>
        <v/>
      </c>
      <c r="E372" s="14">
        <f ca="1">IFERROR(IF(LoanIsNotPaid*LoanIsGood,MonthlyPayment,0), 0)</f>
        <v>0</v>
      </c>
      <c r="F372" s="14">
        <f ca="1">IFERROR(IF(LoanIsNotPaid*LoanIsGood,Principal,0), 0)</f>
        <v>0</v>
      </c>
      <c r="G372" s="14">
        <f ca="1">IFERROR(IF(LoanIsNotPaid*LoanIsGood,InterestAmt,0), 0)</f>
        <v>0</v>
      </c>
      <c r="H372" s="14">
        <f ca="1">IFERROR(IF(LoanIsNotPaid*LoanIsGood,EndingBalance,0), 0)</f>
        <v>0</v>
      </c>
    </row>
    <row r="373" spans="2:8" ht="20.100000000000001" customHeight="1">
      <c r="B373" s="5" t="str">
        <f ca="1">IFERROR(IF(LoanIsNotPaid*LoanIsGood,PaymentNumber,""), "")</f>
        <v/>
      </c>
      <c r="C373" s="15">
        <f ca="1">IFERROR(IF(LoanIsNotPaid*LoanIsGood,PaymentDate,LoanStartDate), LoanStartDate)</f>
        <v>45326</v>
      </c>
      <c r="D373" s="14" t="str">
        <f ca="1">IFERROR(IF(LoanIsNotPaid*LoanIsGood,LoanValue,""), "")</f>
        <v/>
      </c>
      <c r="E373" s="14">
        <f ca="1">IFERROR(IF(LoanIsNotPaid*LoanIsGood,MonthlyPayment,0), 0)</f>
        <v>0</v>
      </c>
      <c r="F373" s="14">
        <f ca="1">IFERROR(IF(LoanIsNotPaid*LoanIsGood,Principal,0), 0)</f>
        <v>0</v>
      </c>
      <c r="G373" s="14">
        <f ca="1">IFERROR(IF(LoanIsNotPaid*LoanIsGood,InterestAmt,0), 0)</f>
        <v>0</v>
      </c>
      <c r="H373" s="14">
        <f ca="1">IFERROR(IF(LoanIsNotPaid*LoanIsGood,EndingBalance,0), 0)</f>
        <v>0</v>
      </c>
    </row>
    <row r="374" spans="2:8" ht="20.100000000000001" customHeight="1">
      <c r="B374" s="5" t="str">
        <f ca="1">IFERROR(IF(LoanIsNotPaid*LoanIsGood,PaymentNumber,""), "")</f>
        <v/>
      </c>
      <c r="C374" s="15">
        <f ca="1">IFERROR(IF(LoanIsNotPaid*LoanIsGood,PaymentDate,LoanStartDate), LoanStartDate)</f>
        <v>45326</v>
      </c>
      <c r="D374" s="14" t="str">
        <f ca="1">IFERROR(IF(LoanIsNotPaid*LoanIsGood,LoanValue,""), "")</f>
        <v/>
      </c>
      <c r="E374" s="14">
        <f ca="1">IFERROR(IF(LoanIsNotPaid*LoanIsGood,MonthlyPayment,0), 0)</f>
        <v>0</v>
      </c>
      <c r="F374" s="14">
        <f ca="1">IFERROR(IF(LoanIsNotPaid*LoanIsGood,Principal,0), 0)</f>
        <v>0</v>
      </c>
      <c r="G374" s="14">
        <f ca="1">IFERROR(IF(LoanIsNotPaid*LoanIsGood,InterestAmt,0), 0)</f>
        <v>0</v>
      </c>
      <c r="H374" s="14">
        <f ca="1">IFERROR(IF(LoanIsNotPaid*LoanIsGood,EndingBalance,0), 0)</f>
        <v>0</v>
      </c>
    </row>
    <row r="375" spans="2:8" ht="20.100000000000001" customHeight="1">
      <c r="B375" s="5" t="str">
        <f ca="1">IFERROR(IF(LoanIsNotPaid*LoanIsGood,PaymentNumber,""), "")</f>
        <v/>
      </c>
      <c r="C375" s="15">
        <f ca="1">IFERROR(IF(LoanIsNotPaid*LoanIsGood,PaymentDate,LoanStartDate), LoanStartDate)</f>
        <v>45326</v>
      </c>
      <c r="D375" s="14" t="str">
        <f ca="1">IFERROR(IF(LoanIsNotPaid*LoanIsGood,LoanValue,""), "")</f>
        <v/>
      </c>
      <c r="E375" s="14">
        <f ca="1">IFERROR(IF(LoanIsNotPaid*LoanIsGood,MonthlyPayment,0), 0)</f>
        <v>0</v>
      </c>
      <c r="F375" s="14">
        <f ca="1">IFERROR(IF(LoanIsNotPaid*LoanIsGood,Principal,0), 0)</f>
        <v>0</v>
      </c>
      <c r="G375" s="14">
        <f ca="1">IFERROR(IF(LoanIsNotPaid*LoanIsGood,InterestAmt,0), 0)</f>
        <v>0</v>
      </c>
      <c r="H375" s="14">
        <f ca="1">IFERROR(IF(LoanIsNotPaid*LoanIsGood,EndingBalance,0), 0)</f>
        <v>0</v>
      </c>
    </row>
    <row r="376" spans="2:8" ht="20.100000000000001" customHeight="1">
      <c r="B376" s="5" t="str">
        <f ca="1">IFERROR(IF(LoanIsNotPaid*LoanIsGood,PaymentNumber,""), "")</f>
        <v/>
      </c>
      <c r="C376" s="15">
        <f ca="1">IFERROR(IF(LoanIsNotPaid*LoanIsGood,PaymentDate,LoanStartDate), LoanStartDate)</f>
        <v>45326</v>
      </c>
      <c r="D376" s="14" t="str">
        <f ca="1">IFERROR(IF(LoanIsNotPaid*LoanIsGood,LoanValue,""), "")</f>
        <v/>
      </c>
      <c r="E376" s="14">
        <f ca="1">IFERROR(IF(LoanIsNotPaid*LoanIsGood,MonthlyPayment,0), 0)</f>
        <v>0</v>
      </c>
      <c r="F376" s="14">
        <f ca="1">IFERROR(IF(LoanIsNotPaid*LoanIsGood,Principal,0), 0)</f>
        <v>0</v>
      </c>
      <c r="G376" s="14">
        <f ca="1">IFERROR(IF(LoanIsNotPaid*LoanIsGood,InterestAmt,0), 0)</f>
        <v>0</v>
      </c>
      <c r="H376" s="14">
        <f ca="1">IFERROR(IF(LoanIsNotPaid*LoanIsGood,EndingBalance,0), 0)</f>
        <v>0</v>
      </c>
    </row>
  </sheetData>
  <mergeCells count="3">
    <mergeCell ref="B4:D4"/>
    <mergeCell ref="B10:D10"/>
    <mergeCell ref="B2:H2"/>
  </mergeCells>
  <phoneticPr fontId="0" type="noConversion"/>
  <conditionalFormatting sqref="B17:B376">
    <cfRule type="expression" dxfId="6" priority="4" stopIfTrue="1">
      <formula>NOT(LoanIsNotPaid)</formula>
    </cfRule>
    <cfRule type="expression" dxfId="5" priority="5" stopIfTrue="1">
      <formula>IF(ROW(B17)=LastRow,TRUE,FALSE)</formula>
    </cfRule>
  </conditionalFormatting>
  <conditionalFormatting sqref="B17:H376">
    <cfRule type="expression" dxfId="4" priority="1">
      <formula>$B17=""</formula>
    </cfRule>
  </conditionalFormatting>
  <conditionalFormatting sqref="C17:G376">
    <cfRule type="expression" dxfId="3" priority="2" stopIfTrue="1">
      <formula>NOT(LoanIsNotPaid)</formula>
    </cfRule>
    <cfRule type="expression" dxfId="2" priority="3" stopIfTrue="1">
      <formula>IF(ROW(C17)=LastRow,TRUE,FALSE)</formula>
    </cfRule>
  </conditionalFormatting>
  <conditionalFormatting sqref="H17:H376">
    <cfRule type="expression" dxfId="1" priority="6" stopIfTrue="1">
      <formula>NOT(LoanIsNotPaid)</formula>
    </cfRule>
    <cfRule type="expression" dxfId="0" priority="7" stopIfTrue="1">
      <formula>IF(ROW(H17)=LastRow,TRUE,FALSE)</formula>
    </cfRule>
  </conditionalFormatting>
  <dataValidations count="27">
    <dataValidation allowBlank="1" showInputMessage="1" showErrorMessage="1" prompt="Title of this worksheet is in this cell. Enter Loan Values in cells D3 through D6. Loan Summary in cells H3 through H6 and Loan table are automatically updated" sqref="B2:B3" xr:uid="{00000000-0002-0000-0000-000000000000}"/>
    <dataValidation allowBlank="1" showInputMessage="1" showErrorMessage="1" prompt="Loan Summary is automatically updated in cells below" sqref="B10" xr:uid="{00000000-0002-0000-0000-000001000000}"/>
    <dataValidation allowBlank="1" showInputMessage="1" showErrorMessage="1" prompt="Enter loan amount in this cell" sqref="D5" xr:uid="{00000000-0002-0000-0000-000002000000}"/>
    <dataValidation allowBlank="1" showInputMessage="1" showErrorMessage="1" prompt="Enter Loan amount in cell at right" sqref="B5" xr:uid="{00000000-0002-0000-0000-000003000000}"/>
    <dataValidation allowBlank="1" showInputMessage="1" showErrorMessage="1" prompt="Enter annual interest rate in this cell" sqref="D6" xr:uid="{00000000-0002-0000-0000-000004000000}"/>
    <dataValidation allowBlank="1" showInputMessage="1" showErrorMessage="1" prompt="Enter Annual interest rate in cell at right" sqref="B6" xr:uid="{00000000-0002-0000-0000-000005000000}"/>
    <dataValidation allowBlank="1" showInputMessage="1" showErrorMessage="1" prompt="Enter loan period in years in this cell" sqref="D7" xr:uid="{00000000-0002-0000-0000-000006000000}"/>
    <dataValidation allowBlank="1" showInputMessage="1" showErrorMessage="1" prompt="Enter Loan period in years in cell at right" sqref="B7" xr:uid="{00000000-0002-0000-0000-000007000000}"/>
    <dataValidation allowBlank="1" showInputMessage="1" showErrorMessage="1" prompt="Enter start date of loan in this cell" sqref="D8" xr:uid="{00000000-0002-0000-0000-000008000000}"/>
    <dataValidation allowBlank="1" showInputMessage="1" showErrorMessage="1" prompt="Enter Start date of loan in cell at right" sqref="B8" xr:uid="{00000000-0002-0000-0000-000009000000}"/>
    <dataValidation allowBlank="1" showInputMessage="1" showErrorMessage="1" prompt="Monthly payment is automatically calculated in this cell" sqref="D11" xr:uid="{00000000-0002-0000-0000-00000A000000}"/>
    <dataValidation allowBlank="1" showInputMessage="1" showErrorMessage="1" prompt="Monthly payment is automatically calculated in cell at right" sqref="B11" xr:uid="{00000000-0002-0000-0000-00000B000000}"/>
    <dataValidation allowBlank="1" showInputMessage="1" showErrorMessage="1" prompt="Number of payments is automatically calculated in cell at right" sqref="B12" xr:uid="{00000000-0002-0000-0000-00000C000000}"/>
    <dataValidation allowBlank="1" showInputMessage="1" showErrorMessage="1" prompt="Total interest is automatically calculated in cell at right" sqref="B13" xr:uid="{00000000-0002-0000-0000-00000D000000}"/>
    <dataValidation allowBlank="1" showInputMessage="1" showErrorMessage="1" prompt="Total cost of loan is automatically calculated in cell at right" sqref="B14" xr:uid="{00000000-0002-0000-0000-00000E000000}"/>
    <dataValidation allowBlank="1" showInputMessage="1" showErrorMessage="1" prompt="Total cost of loan is automatically calculated in this cell" sqref="D14" xr:uid="{00000000-0002-0000-0000-00000F000000}"/>
    <dataValidation allowBlank="1" showInputMessage="1" showErrorMessage="1" prompt="Total interest is automatically calculated in this cell" sqref="D13" xr:uid="{00000000-0002-0000-0000-000010000000}"/>
    <dataValidation allowBlank="1" showInputMessage="1" showErrorMessage="1" prompt="Number of payments is automatically calculated in this cell" sqref="D12" xr:uid="{00000000-0002-0000-0000-000011000000}"/>
    <dataValidation allowBlank="1" showInputMessage="1" showErrorMessage="1" prompt="Payment Number is automatically updated in this column under this heading" sqref="B16" xr:uid="{00000000-0002-0000-0000-000012000000}"/>
    <dataValidation allowBlank="1" showInputMessage="1" showErrorMessage="1" prompt="Payment Date is automatically updated in this column under this heading" sqref="C16" xr:uid="{00000000-0002-0000-0000-000013000000}"/>
    <dataValidation allowBlank="1" showInputMessage="1" showErrorMessage="1" prompt="Beginning Balance is automatically calculated in this column under this heading" sqref="D16" xr:uid="{00000000-0002-0000-0000-000014000000}"/>
    <dataValidation allowBlank="1" showInputMessage="1" showErrorMessage="1" prompt="Payment amount is automatically calculated in this column under this heading" sqref="E16" xr:uid="{00000000-0002-0000-0000-000015000000}"/>
    <dataValidation allowBlank="1" showInputMessage="1" showErrorMessage="1" prompt="Principal amount is automatically updated in this column under this heading" sqref="F16" xr:uid="{00000000-0002-0000-0000-000016000000}"/>
    <dataValidation allowBlank="1" showInputMessage="1" showErrorMessage="1" prompt="Interest amount is automatically updated in this column under this heading" sqref="G16" xr:uid="{00000000-0002-0000-0000-000017000000}"/>
    <dataValidation allowBlank="1" showInputMessage="1" showErrorMessage="1" prompt="Ending Balance is automatically updated in this column under this heading" sqref="H16" xr:uid="{00000000-0002-0000-0000-000018000000}"/>
    <dataValidation allowBlank="1" showInputMessage="1" showErrorMessage="1" prompt="Enter loan details to the cells below" sqref="B4:D4" xr:uid="{00000000-0002-0000-0000-000019000000}"/>
    <dataValidation allowBlank="1" showInputMessage="1" showErrorMessage="1" promptTitle="Simple Loan Calculator" prompt="Enter loan details to cells D7 to D12._x000a__x000a_The loan summary and payment table will auto update._x000a__x000a_To update the chart, go to Data ribbon -&gt; Refresh All" sqref="A1" xr:uid="{00000000-0002-0000-0000-00001A000000}"/>
  </dataValidations>
  <printOptions horizontalCentered="1"/>
  <pageMargins left="0.4" right="0.4" top="0.4" bottom="0.4" header="0.3" footer="0.3"/>
  <pageSetup scale="77" fitToHeight="0" orientation="portrait" r:id="rId2"/>
  <headerFooter differentFirst="1">
    <oddFooter>Page &amp;P of &amp;N</oddFooter>
  </headerFooter>
  <ignoredErrors>
    <ignoredError sqref="B360 B17:B359 B361:B376 D17:D376" emptyCellReference="1"/>
  </ignoredErrors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7f9b5e87859ce6d7eedbdc6e4e4205c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5e0075ee7624d6a846e01eb61837427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6B0C17FD-8DE1-4E71-B429-EF0290FF0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0DC378-17C2-446B-81E8-FFE67756C1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79976-E820-4142-88EE-18227065FC87}">
  <ds:schemaRefs>
    <ds:schemaRef ds:uri="71af3243-3dd4-4a8d-8c0d-dd76da1f02a5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Loan Calculator</vt:lpstr>
      <vt:lpstr>ColumnTitle1</vt:lpstr>
      <vt:lpstr>InterestRate</vt:lpstr>
      <vt:lpstr>LoanAmount</vt:lpstr>
      <vt:lpstr>LoanStartDate</vt:lpstr>
      <vt:lpstr>LoanYears</vt:lpstr>
      <vt:lpstr>NumberOfPayments</vt:lpstr>
      <vt:lpstr>'Loan Calculator'!Print_Area</vt:lpstr>
      <vt:lpstr>'Loan Calculator'!Print_Titles</vt:lpstr>
      <vt:lpstr>RowTitleRegion1..D6</vt:lpstr>
      <vt:lpstr>RowTitleRegion2..H6</vt:lpstr>
      <vt:lpstr>Total_Interest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2019-09-03T07:28:46Z</dcterms:created>
  <dcterms:modified xsi:type="dcterms:W3CDTF">2024-02-04T17:56:42Z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