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3" activeTab="3" autoFilterDateGrouping="1"/>
  </bookViews>
  <sheets>
    <sheet name="Defect Log" sheetId="1" state="visible" r:id="rId1"/>
    <sheet name="Batch 1 Enactments" sheetId="2" state="hidden" r:id="rId2"/>
    <sheet name="Summary" sheetId="3" state="visible" r:id="rId3"/>
    <sheet name="Enactments" sheetId="4" state="visible" r:id="rId4"/>
    <sheet name="Error Type Highlights" sheetId="5" state="visible" r:id="rId5"/>
  </sheets>
  <externalReferences>
    <externalReference r:id="rId6"/>
  </externalReferences>
  <definedNames>
    <definedName name="Category">'[1]List Options'!$A$2:$A$9</definedName>
    <definedName name="_xlnm._FilterDatabase" localSheetId="1" hidden="1">'Batch 1 Enactments'!$A$1:$W$4002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Calibri"/>
      <family val="2"/>
      <sz val="8"/>
      <scheme val="minor"/>
    </font>
    <font>
      <name val="Aptos Narrow"/>
      <family val="2"/>
      <b val="1"/>
      <color rgb="FF000000"/>
      <sz val="11"/>
    </font>
    <font>
      <name val="Aptos Narrow"/>
      <family val="2"/>
      <color rgb="FF000000"/>
      <sz val="11"/>
    </font>
    <font>
      <name val="Aptos Narrow"/>
      <family val="2"/>
      <sz val="11"/>
    </font>
  </fonts>
  <fills count="12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"/>
        <bgColor rgb="FF000000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2">
    <xf numFmtId="0" fontId="1" fillId="0" borderId="0"/>
    <xf numFmtId="9" fontId="1" fillId="0" borderId="0"/>
  </cellStyleXfs>
  <cellXfs count="155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4" fontId="2" fillId="0" borderId="0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5" pivotButton="0" quotePrefix="0" xfId="0"/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3" applyAlignment="1" pivotButton="0" quotePrefix="0" xfId="0">
      <alignment wrapText="1"/>
    </xf>
    <xf numFmtId="0" fontId="3" fillId="0" borderId="5" applyAlignment="1" pivotButton="0" quotePrefix="0" xfId="0">
      <alignment vertical="center" wrapText="1"/>
    </xf>
    <xf numFmtId="0" fontId="3" fillId="0" borderId="9" applyAlignment="1" pivotButton="0" quotePrefix="0" xfId="0">
      <alignment vertical="center" wrapText="1"/>
    </xf>
    <xf numFmtId="0" fontId="3" fillId="0" borderId="10" applyAlignment="1" pivotButton="0" quotePrefix="0" xfId="0">
      <alignment wrapText="1"/>
    </xf>
    <xf numFmtId="0" fontId="3" fillId="0" borderId="5" applyAlignment="1" pivotButton="0" quotePrefix="0" xfId="0">
      <alignment wrapText="1"/>
    </xf>
    <xf numFmtId="0" fontId="3" fillId="0" borderId="9" applyAlignment="1" pivotButton="0" quotePrefix="0" xfId="0">
      <alignment wrapText="1"/>
    </xf>
    <xf numFmtId="0" fontId="3" fillId="0" borderId="0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10" fontId="4" fillId="0" borderId="14" applyAlignment="1" pivotButton="0" quotePrefix="0" xfId="1">
      <alignment horizontal="center"/>
    </xf>
    <xf numFmtId="10" fontId="3" fillId="0" borderId="6" applyAlignment="1" pivotButton="0" quotePrefix="0" xfId="1">
      <alignment horizontal="center"/>
    </xf>
    <xf numFmtId="10" fontId="3" fillId="0" borderId="0" applyAlignment="1" pivotButton="0" quotePrefix="0" xfId="1">
      <alignment horizontal="center"/>
    </xf>
    <xf numFmtId="10" fontId="3" fillId="0" borderId="11" applyAlignment="1" pivotButton="0" quotePrefix="0" xfId="1">
      <alignment horizontal="center"/>
    </xf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3" fillId="0" borderId="0" applyAlignment="1" pivotButton="0" quotePrefix="0" xfId="1">
      <alignment horizontal="center" vertical="center"/>
    </xf>
    <xf numFmtId="10" fontId="4" fillId="0" borderId="0" applyAlignment="1" pivotButton="0" quotePrefix="0" xfId="1">
      <alignment horizontal="center" vertical="center" wrapText="1"/>
    </xf>
    <xf numFmtId="10" fontId="4" fillId="0" borderId="0" applyAlignment="1" pivotButton="0" quotePrefix="0" xfId="1">
      <alignment horizontal="center" vertical="center"/>
    </xf>
    <xf numFmtId="0" fontId="3" fillId="0" borderId="5" applyAlignment="1" pivotButton="0" quotePrefix="0" xfId="0">
      <alignment vertical="center"/>
    </xf>
    <xf numFmtId="10" fontId="3" fillId="0" borderId="6" applyAlignment="1" pivotButton="0" quotePrefix="0" xfId="1">
      <alignment horizontal="center" vertical="center"/>
    </xf>
    <xf numFmtId="0" fontId="3" fillId="0" borderId="9" applyAlignment="1" pivotButton="0" quotePrefix="0" xfId="0">
      <alignment vertical="center"/>
    </xf>
    <xf numFmtId="0" fontId="3" fillId="0" borderId="10" applyAlignment="1" pivotButton="0" quotePrefix="0" xfId="0">
      <alignment horizontal="center" vertical="center"/>
    </xf>
    <xf numFmtId="10" fontId="3" fillId="0" borderId="11" applyAlignment="1" pivotButton="0" quotePrefix="0" xfId="1">
      <alignment horizontal="center" vertical="center"/>
    </xf>
    <xf numFmtId="0" fontId="4" fillId="0" borderId="13" applyAlignment="1" pivotButton="0" quotePrefix="0" xfId="0">
      <alignment horizontal="center" wrapText="1"/>
    </xf>
    <xf numFmtId="0" fontId="4" fillId="0" borderId="14" applyAlignment="1" pivotButton="0" quotePrefix="0" xfId="0">
      <alignment horizontal="center" wrapText="1"/>
    </xf>
    <xf numFmtId="0" fontId="3" fillId="0" borderId="5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8" applyAlignment="1" pivotButton="0" quotePrefix="1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10" fontId="3" fillId="0" borderId="20" applyAlignment="1" pivotButton="0" quotePrefix="0" xfId="1">
      <alignment horizontal="center" vertical="center"/>
    </xf>
    <xf numFmtId="10" fontId="3" fillId="0" borderId="0" pivotButton="0" quotePrefix="0" xfId="1"/>
    <xf numFmtId="0" fontId="4" fillId="3" borderId="15" applyAlignment="1" pivotButton="0" quotePrefix="0" xfId="0">
      <alignment vertical="center" wrapText="1"/>
    </xf>
    <xf numFmtId="0" fontId="4" fillId="3" borderId="16" applyAlignment="1" pivotButton="0" quotePrefix="0" xfId="0">
      <alignment vertical="center" wrapText="1"/>
    </xf>
    <xf numFmtId="0" fontId="4" fillId="3" borderId="17" applyAlignment="1" pivotButton="0" quotePrefix="0" xfId="0">
      <alignment vertical="center" wrapText="1"/>
    </xf>
    <xf numFmtId="0" fontId="4" fillId="4" borderId="15" applyAlignment="1" pivotButton="0" quotePrefix="0" xfId="0">
      <alignment vertical="center" wrapText="1"/>
    </xf>
    <xf numFmtId="0" fontId="4" fillId="4" borderId="16" applyAlignment="1" pivotButton="0" quotePrefix="0" xfId="0">
      <alignment vertical="center" wrapText="1"/>
    </xf>
    <xf numFmtId="0" fontId="4" fillId="4" borderId="17" applyAlignment="1" pivotButton="0" quotePrefix="0" xfId="0">
      <alignment vertical="center" wrapText="1"/>
    </xf>
    <xf numFmtId="0" fontId="3" fillId="0" borderId="2" pivotButton="0" quotePrefix="0" xfId="0"/>
    <xf numFmtId="0" fontId="3" fillId="0" borderId="5" applyAlignment="1" pivotButton="0" quotePrefix="0" xfId="0">
      <alignment horizontal="left" indent="4"/>
    </xf>
    <xf numFmtId="0" fontId="3" fillId="0" borderId="5" applyAlignment="1" pivotButton="0" quotePrefix="0" xfId="0">
      <alignment horizontal="left" vertical="center" indent="4"/>
    </xf>
    <xf numFmtId="0" fontId="4" fillId="0" borderId="7" applyAlignment="1" pivotButton="0" quotePrefix="0" xfId="0">
      <alignment horizontal="left" vertical="center" indent="1"/>
    </xf>
    <xf numFmtId="0" fontId="4" fillId="0" borderId="8" applyAlignment="1" pivotButton="0" quotePrefix="0" xfId="0">
      <alignment horizontal="center" vertical="center"/>
    </xf>
    <xf numFmtId="10" fontId="4" fillId="0" borderId="8" applyAlignment="1" pivotButton="0" quotePrefix="0" xfId="1">
      <alignment horizontal="center" vertical="center"/>
    </xf>
    <xf numFmtId="10" fontId="4" fillId="0" borderId="21" applyAlignment="1" pivotButton="0" quotePrefix="0" xfId="1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10" fontId="3" fillId="0" borderId="5" applyAlignment="1" pivotButton="0" quotePrefix="0" xfId="1">
      <alignment horizontal="center"/>
    </xf>
    <xf numFmtId="0" fontId="3" fillId="0" borderId="5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0" fontId="4" fillId="6" borderId="5" applyAlignment="1" pivotButton="0" quotePrefix="0" xfId="0">
      <alignment horizontal="center"/>
    </xf>
    <xf numFmtId="0" fontId="4" fillId="6" borderId="6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left" vertical="center" wrapText="1"/>
    </xf>
    <xf numFmtId="14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vertical="center" wrapText="1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4" fillId="0" borderId="5" applyAlignment="1" pivotButton="0" quotePrefix="0" xfId="0">
      <alignment vertical="center"/>
    </xf>
    <xf numFmtId="0" fontId="0" fillId="0" borderId="6" applyAlignment="1" pivotButton="0" quotePrefix="0" xfId="0">
      <alignment horizontal="center"/>
    </xf>
    <xf numFmtId="0" fontId="2" fillId="7" borderId="22" applyAlignment="1" pivotButton="0" quotePrefix="0" xfId="0">
      <alignment horizontal="center" vertical="center" wrapText="1"/>
    </xf>
    <xf numFmtId="0" fontId="2" fillId="7" borderId="23" applyAlignment="1" pivotButton="0" quotePrefix="0" xfId="0">
      <alignment horizontal="center" vertical="center" wrapText="1"/>
    </xf>
    <xf numFmtId="0" fontId="3" fillId="0" borderId="18" applyAlignment="1" pivotButton="0" quotePrefix="0" xfId="0">
      <alignment wrapText="1"/>
    </xf>
    <xf numFmtId="0" fontId="3" fillId="0" borderId="19" applyAlignment="1" pivotButton="0" quotePrefix="1" xfId="0">
      <alignment wrapText="1"/>
    </xf>
    <xf numFmtId="0" fontId="3" fillId="0" borderId="19" applyAlignment="1" pivotButton="0" quotePrefix="0" xfId="0">
      <alignment horizontal="center"/>
    </xf>
    <xf numFmtId="10" fontId="3" fillId="0" borderId="19" applyAlignment="1" pivotButton="0" quotePrefix="1" xfId="1">
      <alignment horizontal="center"/>
    </xf>
    <xf numFmtId="0" fontId="2" fillId="0" borderId="0" applyAlignment="1" pivotButton="0" quotePrefix="0" xfId="0">
      <alignment vertical="center"/>
    </xf>
    <xf numFmtId="0" fontId="2" fillId="8" borderId="0" applyAlignment="1" pivotButton="0" quotePrefix="0" xfId="0">
      <alignment vertical="center" wrapText="1"/>
    </xf>
    <xf numFmtId="0" fontId="0" fillId="8" borderId="0" applyAlignment="1" pivotButton="0" quotePrefix="0" xfId="0">
      <alignment vertical="center"/>
    </xf>
    <xf numFmtId="0" fontId="0" fillId="8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4" fillId="0" borderId="12" applyAlignment="1" pivotButton="0" quotePrefix="1" xfId="0">
      <alignment horizontal="center"/>
    </xf>
    <xf numFmtId="0" fontId="4" fillId="0" borderId="14" applyAlignment="1" pivotButton="0" quotePrefix="0" xfId="0">
      <alignment horizontal="center"/>
    </xf>
    <xf numFmtId="9" fontId="4" fillId="0" borderId="12" applyAlignment="1" pivotButton="0" quotePrefix="0" xfId="1">
      <alignment horizontal="center"/>
    </xf>
    <xf numFmtId="9" fontId="4" fillId="0" borderId="14" applyAlignment="1" pivotButton="0" quotePrefix="0" xfId="1">
      <alignment horizontal="center"/>
    </xf>
    <xf numFmtId="0" fontId="0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right" vertical="center" wrapText="1"/>
    </xf>
    <xf numFmtId="14" fontId="0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1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9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18" fontId="8" fillId="0" borderId="0" pivotButton="0" quotePrefix="0" xfId="0"/>
    <xf numFmtId="19" fontId="7" fillId="0" borderId="0" pivotButton="0" quotePrefix="0" xfId="0"/>
    <xf numFmtId="19" fontId="8" fillId="0" borderId="0" pivotButton="0" quotePrefix="0" xfId="0"/>
    <xf numFmtId="19" fontId="7" fillId="0" borderId="0" applyAlignment="1" pivotButton="0" quotePrefix="0" xfId="0">
      <alignment horizontal="center" vertical="center" wrapText="1"/>
    </xf>
    <xf numFmtId="18" fontId="7" fillId="0" borderId="0" pivotButton="0" quotePrefix="0" xfId="0"/>
    <xf numFmtId="0" fontId="7" fillId="0" borderId="0" applyAlignment="1" pivotButton="0" quotePrefix="0" xfId="0">
      <alignment vertical="center" wrapText="1"/>
    </xf>
    <xf numFmtId="0" fontId="2" fillId="8" borderId="0" applyAlignment="1" pivotButton="0" quotePrefix="0" xfId="0">
      <alignment horizontal="center" vertical="center"/>
    </xf>
    <xf numFmtId="0" fontId="2" fillId="8" borderId="0" applyAlignment="1" pivotButton="0" quotePrefix="0" xfId="0">
      <alignment vertical="center"/>
    </xf>
    <xf numFmtId="14" fontId="2" fillId="8" borderId="0" applyAlignment="1" pivotButton="0" quotePrefix="0" xfId="0">
      <alignment horizontal="center" vertical="center"/>
    </xf>
    <xf numFmtId="14" fontId="0" fillId="8" borderId="0" applyAlignment="1" pivotButton="0" quotePrefix="0" xfId="0">
      <alignment horizontal="center"/>
    </xf>
    <xf numFmtId="0" fontId="6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/>
    </xf>
    <xf numFmtId="0" fontId="0" fillId="9" borderId="0" pivotButton="0" quotePrefix="0" xfId="0"/>
    <xf numFmtId="0" fontId="6" fillId="11" borderId="0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2" fillId="8" borderId="0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left" vertical="center" wrapText="1"/>
    </xf>
    <xf numFmtId="0" fontId="4" fillId="2" borderId="9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left" vertical="center" wrapText="1"/>
    </xf>
    <xf numFmtId="0" fontId="4" fillId="2" borderId="10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10" fontId="4" fillId="2" borderId="4" applyAlignment="1" pivotButton="0" quotePrefix="0" xfId="1">
      <alignment horizontal="center" vertical="center" wrapText="1"/>
    </xf>
    <xf numFmtId="10" fontId="4" fillId="2" borderId="11" applyAlignment="1" pivotButton="0" quotePrefix="0" xfId="1">
      <alignment horizontal="center" vertical="center" wrapText="1"/>
    </xf>
    <xf numFmtId="0" fontId="3" fillId="6" borderId="2" applyAlignment="1" pivotButton="0" quotePrefix="0" xfId="0">
      <alignment horizontal="center" vertical="center" wrapText="1"/>
    </xf>
    <xf numFmtId="0" fontId="3" fillId="6" borderId="4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4" fillId="2" borderId="24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center" vertical="center" wrapText="1"/>
    </xf>
    <xf numFmtId="10" fontId="4" fillId="2" borderId="26" applyAlignment="1" pivotButton="0" quotePrefix="0" xfId="1">
      <alignment horizontal="center" vertical="center" wrapText="1"/>
    </xf>
    <xf numFmtId="0" fontId="0" fillId="0" borderId="4" pivotButton="0" quotePrefix="0" xfId="0"/>
    <xf numFmtId="0" fontId="3" fillId="6" borderId="15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27" pivotButton="0" quotePrefix="0" xfId="0"/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rgb="FFEE0000"/>
        </patternFill>
      </fill>
    </dxf>
    <dxf>
      <fill>
        <patternFill>
          <bgColor theme="5" tint="0.3999450666829432"/>
        </patternFill>
      </fill>
    </dxf>
    <dxf>
      <font>
        <color theme="0"/>
      </font>
      <fill>
        <patternFill>
          <bgColor rgb="FFEE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tc={CF90F3D2-3357-40B9-8C8F-8A130CE104ED}</author>
  </authors>
  <commentList>
    <comment ref="E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 is yyyymmdd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https://innodata-my.sharepoint.com/personal/iwd_innodata_com/Documents/Documents/Innodata/LNK/UK%20and%20Irish%20Review/UK_Irish%20Review%20Alignment%20Meeting%20with%20Innodata/UK%20Defect%20Log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efect Log"/>
      <sheetName val="Defect Log_Pilot 70 Ver Unavail"/>
      <sheetName val="Enactments_Pilot 70 Ver Unavail"/>
      <sheetName val="Defect Log_Batch1"/>
      <sheetName val="Enactments"/>
      <sheetName val="Attendance"/>
      <sheetName val="Reference"/>
      <sheetName val="Severity matrix"/>
      <sheetName val="QA rating"/>
      <sheetName val="Checks to carry out"/>
      <sheetName val="Column Descriptions"/>
      <sheetName val="List Options"/>
      <sheetName val="Query Log"/>
      <sheetName val="Defect Log_70 Ver Unavail"/>
      <sheetName val="Sheet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"/>
  <sheetViews>
    <sheetView topLeftCell="G1" zoomScale="90" zoomScaleNormal="90" workbookViewId="0">
      <pane ySplit="1" topLeftCell="A2" activePane="bottomLeft" state="frozen"/>
      <selection pane="bottomLeft" activeCell="C53" sqref="C53"/>
    </sheetView>
  </sheetViews>
  <sheetFormatPr baseColWidth="8" defaultColWidth="9.140625" defaultRowHeight="15" customHeight="1"/>
  <cols>
    <col width="9.140625" customWidth="1" style="3" min="1" max="1"/>
    <col width="12.42578125" customWidth="1" style="3" min="2" max="2"/>
    <col width="14" customWidth="1" style="104" min="3" max="3"/>
    <col width="14.5703125" customWidth="1" style="103" min="4" max="4"/>
    <col width="9.140625" customWidth="1" style="3" min="5" max="6"/>
    <col width="35.28515625" customWidth="1" style="3" min="7" max="7"/>
    <col width="15.7109375" customWidth="1" style="3" min="8" max="9"/>
    <col width="12" customWidth="1" style="3" min="10" max="10"/>
    <col width="9.85546875" customWidth="1" style="96" min="11" max="11"/>
    <col width="8.140625" customWidth="1" style="96" min="12" max="12"/>
    <col width="21.42578125" customWidth="1" style="3" min="13" max="13"/>
    <col width="12.28515625" bestFit="1" customWidth="1" style="7" min="14" max="14"/>
    <col width="20.7109375" customWidth="1" style="3" min="15" max="15"/>
    <col width="13.42578125" customWidth="1" style="3" min="16" max="16"/>
    <col width="14.7109375" customWidth="1" style="3" min="17" max="17"/>
    <col width="9.140625" customWidth="1" style="3" min="18" max="16384"/>
  </cols>
  <sheetData>
    <row r="1" ht="60.75" customHeight="1">
      <c r="A1" s="2" t="inlineStr">
        <is>
          <t>Defect ID</t>
        </is>
      </c>
      <c r="B1" s="1" t="inlineStr">
        <is>
          <t>Enactment Citation</t>
        </is>
      </c>
      <c r="C1" s="105" t="inlineStr">
        <is>
          <t>Provision Ref(s)</t>
        </is>
      </c>
      <c r="D1" s="102" t="inlineStr">
        <is>
          <t>Version Date</t>
        </is>
      </c>
      <c r="E1" s="1" t="inlineStr">
        <is>
          <t>Category</t>
        </is>
      </c>
      <c r="F1" s="1" t="inlineStr">
        <is>
          <t>Check Type</t>
        </is>
      </c>
      <c r="G1" s="2" t="inlineStr">
        <is>
          <t>Issue Description</t>
        </is>
      </c>
      <c r="H1" s="1" t="inlineStr">
        <is>
          <t>Expected Outcome (BES)</t>
        </is>
      </c>
      <c r="I1" s="1" t="inlineStr">
        <is>
          <t>Actual Outcome (L+CP)</t>
        </is>
      </c>
      <c r="J1" s="1" t="inlineStr">
        <is>
          <t>Screenshot / Link</t>
        </is>
      </c>
      <c r="K1" s="1" t="inlineStr">
        <is>
          <t>Severity</t>
        </is>
      </c>
      <c r="L1" s="1" t="inlineStr">
        <is>
          <t>Count per document</t>
        </is>
      </c>
      <c r="M1" s="1" t="inlineStr">
        <is>
          <t>Logged By</t>
        </is>
      </c>
      <c r="N1" s="6" t="inlineStr">
        <is>
          <t>Date Logged</t>
        </is>
      </c>
      <c r="O1" s="2" t="inlineStr">
        <is>
          <t>Comments</t>
        </is>
      </c>
    </row>
    <row r="2">
      <c r="A2" t="inlineStr">
        <is>
          <t>DEF-008</t>
        </is>
      </c>
      <c r="B2" t="inlineStr">
        <is>
          <t>1996_16a</t>
        </is>
      </c>
      <c r="C2" t="inlineStr">
        <is>
          <t>9</t>
        </is>
      </c>
      <c r="D2" t="inlineStr">
        <is>
          <t>22/05/1996</t>
        </is>
      </c>
      <c r="E2" t="inlineStr">
        <is>
          <t>Duplication</t>
        </is>
      </c>
      <c r="F2" t="inlineStr">
        <is>
          <t>Duplicated text</t>
        </is>
      </c>
      <c r="G2" t="inlineStr">
        <is>
          <t>3131243</t>
        </is>
      </c>
      <c r="H2" t="inlineStr">
        <is>
          <t>313</t>
        </is>
      </c>
      <c r="I2" t="inlineStr">
        <is>
          <t>13133</t>
        </is>
      </c>
      <c r="J2" t="inlineStr"/>
      <c r="K2" t="n">
        <v>2</v>
      </c>
      <c r="L2" t="n">
        <v>131</v>
      </c>
      <c r="M2" t="inlineStr">
        <is>
          <t>donmacnino@gmail.com</t>
        </is>
      </c>
      <c r="N2" t="inlineStr">
        <is>
          <t>29/09/2025</t>
        </is>
      </c>
      <c r="O2" t="inlineStr">
        <is>
          <t>sdg</t>
        </is>
      </c>
    </row>
    <row r="3">
      <c r="A3" t="inlineStr">
        <is>
          <t>DEF-009</t>
        </is>
      </c>
      <c r="B3" t="inlineStr">
        <is>
          <t>1996_16a</t>
        </is>
      </c>
      <c r="C3" t="inlineStr">
        <is>
          <t>(Prelims)</t>
        </is>
      </c>
      <c r="D3" t="inlineStr">
        <is>
          <t>22/05/1996</t>
        </is>
      </c>
      <c r="E3" t="inlineStr">
        <is>
          <t>Completeness</t>
        </is>
      </c>
      <c r="F3" t="inlineStr">
        <is>
          <t>Missing spacing</t>
        </is>
      </c>
      <c r="G3" t="inlineStr">
        <is>
          <t>sadf</t>
        </is>
      </c>
      <c r="H3" t="inlineStr">
        <is>
          <t>asdf</t>
        </is>
      </c>
      <c r="I3" t="inlineStr">
        <is>
          <t>asdf</t>
        </is>
      </c>
      <c r="J3" t="inlineStr"/>
      <c r="K3" t="n">
        <v>3</v>
      </c>
      <c r="L3" t="n">
        <v>23</v>
      </c>
      <c r="M3" t="inlineStr">
        <is>
          <t>donmacnino@gmail.com</t>
        </is>
      </c>
      <c r="N3" t="inlineStr">
        <is>
          <t>30/09/2025</t>
        </is>
      </c>
      <c r="O3" t="inlineStr">
        <is>
          <t>asdf</t>
        </is>
      </c>
    </row>
    <row r="4">
      <c r="A4" t="inlineStr">
        <is>
          <t>DEF-010</t>
        </is>
      </c>
      <c r="B4" t="inlineStr">
        <is>
          <t>1996_16a</t>
        </is>
      </c>
      <c r="C4" t="inlineStr">
        <is>
          <t>(Prelims)</t>
        </is>
      </c>
      <c r="D4" t="inlineStr">
        <is>
          <t>22/05/1996</t>
        </is>
      </c>
      <c r="E4" t="inlineStr">
        <is>
          <t>Local Styling</t>
        </is>
      </c>
      <c r="F4" t="inlineStr">
        <is>
          <t>Italics incorrect</t>
        </is>
      </c>
      <c r="G4" t="inlineStr">
        <is>
          <t>asdf</t>
        </is>
      </c>
      <c r="H4" t="inlineStr">
        <is>
          <t>asdf</t>
        </is>
      </c>
      <c r="I4" t="inlineStr">
        <is>
          <t>asdf</t>
        </is>
      </c>
      <c r="J4" t="inlineStr"/>
      <c r="K4" t="n">
        <v>4</v>
      </c>
      <c r="L4" t="n">
        <v>23</v>
      </c>
      <c r="M4" t="inlineStr">
        <is>
          <t>donmacnino@gmail.com</t>
        </is>
      </c>
      <c r="N4" t="inlineStr">
        <is>
          <t>30/09/2025</t>
        </is>
      </c>
      <c r="O4" t="inlineStr">
        <is>
          <t>asdf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002"/>
  <sheetViews>
    <sheetView workbookViewId="0">
      <pane ySplit="1" topLeftCell="H342" activePane="bottomLeft" state="frozen"/>
      <selection pane="bottomLeft" activeCell="J91" sqref="J91"/>
    </sheetView>
  </sheetViews>
  <sheetFormatPr baseColWidth="8" defaultColWidth="8.85546875" defaultRowHeight="15" customHeight="1"/>
  <cols>
    <col width="44.42578125" customWidth="1" style="5" min="1" max="1"/>
    <col width="13.7109375" customWidth="1" style="5" min="2" max="2"/>
    <col width="20" customWidth="1" style="4" min="3" max="3"/>
    <col width="16.140625" customWidth="1" style="9" min="4" max="5"/>
    <col width="15.28515625" bestFit="1" customWidth="1" style="9" min="6" max="6"/>
    <col width="23.28515625" bestFit="1" customWidth="1" style="5" min="7" max="7"/>
    <col width="12.42578125" customWidth="1" style="5" min="8" max="8"/>
    <col width="8.85546875" customWidth="1" style="5" min="9" max="9"/>
    <col width="14.7109375" customWidth="1" style="5" min="10" max="10"/>
    <col width="21.5703125" customWidth="1" style="94" min="11" max="11"/>
    <col width="20" customWidth="1" style="94" min="12" max="12"/>
    <col width="11.28515625" customWidth="1" style="94" min="13" max="13"/>
    <col width="12.85546875" customWidth="1" style="5" min="14" max="16"/>
    <col width="15.5703125" customWidth="1" style="5" min="17" max="17"/>
    <col width="16.7109375" customWidth="1" style="5" min="18" max="18"/>
    <col width="14.28515625" bestFit="1" customWidth="1" style="5" min="19" max="19"/>
    <col width="13.28515625" customWidth="1" style="5" min="20" max="22"/>
    <col width="8.85546875" customWidth="1" style="5" min="23" max="16384"/>
  </cols>
  <sheetData>
    <row r="1" ht="28.9" customFormat="1" customHeight="1" s="3">
      <c r="A1" s="92" t="inlineStr">
        <is>
          <t>Filename</t>
        </is>
      </c>
      <c r="B1" s="92" t="inlineStr">
        <is>
          <t>Enactment citation</t>
        </is>
      </c>
      <c r="C1" s="92" t="inlineStr">
        <is>
          <t>Provision</t>
        </is>
      </c>
      <c r="D1" s="122" t="inlineStr">
        <is>
          <t>Version Date</t>
        </is>
      </c>
      <c r="E1" s="92" t="inlineStr">
        <is>
          <t>Date</t>
        </is>
      </c>
      <c r="F1" s="92" t="inlineStr">
        <is>
          <t>Document rating</t>
        </is>
      </c>
      <c r="G1" s="93" t="inlineStr">
        <is>
          <t>Reference (Enactment, Provisions, Date)</t>
        </is>
      </c>
      <c r="H1" s="123" t="inlineStr">
        <is>
          <t>Source</t>
        </is>
      </c>
      <c r="I1" s="123" t="inlineStr">
        <is>
          <t>Status</t>
        </is>
      </c>
      <c r="J1" s="124" t="inlineStr">
        <is>
          <t>Completed Date</t>
        </is>
      </c>
      <c r="K1" s="94" t="inlineStr">
        <is>
          <t>Check to 0721 Allocation</t>
        </is>
      </c>
      <c r="L1" s="126" t="inlineStr">
        <is>
          <t>Status (2025-08-01)</t>
        </is>
      </c>
      <c r="M1" s="126" t="inlineStr">
        <is>
          <t>Check to Enactments</t>
        </is>
      </c>
      <c r="N1" s="106" t="inlineStr">
        <is>
          <t>Count</t>
        </is>
      </c>
      <c r="O1" s="106" t="n"/>
      <c r="P1" s="106" t="n"/>
      <c r="Q1" s="107" t="n"/>
      <c r="R1" s="113" t="n"/>
      <c r="S1" s="113" t="n"/>
      <c r="T1" s="107" t="n"/>
      <c r="U1" s="107" t="n"/>
      <c r="V1" s="107" t="n"/>
      <c r="W1" s="109" t="n"/>
    </row>
    <row r="2" ht="15" customHeight="1">
      <c r="A2" t="inlineStr">
        <is>
          <t>2003_43a_SCHEDULE 11_20031120.docx</t>
        </is>
      </c>
      <c r="B2">
        <f>LEFT(A2, FIND("_", A2, FIND("_", A2) + 1) - 1)</f>
        <v/>
      </c>
      <c r="C2">
        <f>MID(A2, FIND("_", A2, FIND("_", A2) + 1) + 1, FIND("_", A2, FIND("_", A2, FIND("_", A2) + 1) + 1) - FIND("_", A2, FIND("_", A2) + 1) - 1)</f>
        <v/>
      </c>
      <c r="D2" s="125">
        <f>DATE(LEFT(E2,4), MID(E2,5,2), RIGHT(E2,2))</f>
        <v/>
      </c>
      <c r="E2">
        <f>MID(A2, FIND("_", A2, FIND("_", A2, FIND("_", A2) + 1) + 1) + 1, 8)</f>
        <v/>
      </c>
      <c r="G2" s="95">
        <f>B2&amp;C2&amp;D2</f>
        <v/>
      </c>
      <c r="H2" s="95" t="inlineStr">
        <is>
          <t>Yes_Batch 1</t>
        </is>
      </c>
      <c r="I2" s="95" t="inlineStr">
        <is>
          <t>Completed</t>
        </is>
      </c>
      <c r="J2" s="125" t="n">
        <v>45849</v>
      </c>
      <c r="K2" s="95" t="e">
        <v>#N/A</v>
      </c>
      <c r="L2" s="127" t="e">
        <v>#N/A</v>
      </c>
      <c r="M2" s="128">
        <f>VLOOKUP(G2,Enactments!#REF!,2,FALSE)</f>
        <v/>
      </c>
      <c r="N2" s="131">
        <f>COUNTIFS(G:G,G2)</f>
        <v/>
      </c>
      <c r="O2" s="114" t="n"/>
      <c r="P2" s="109" t="n"/>
      <c r="Q2" s="110" t="n"/>
      <c r="R2" s="112" t="n"/>
      <c r="S2" s="112" t="n"/>
      <c r="T2" s="112" t="n"/>
      <c r="U2" s="112" t="n"/>
      <c r="V2" s="112" t="n"/>
      <c r="W2" s="111" t="n"/>
    </row>
    <row r="3" ht="15" customHeight="1">
      <c r="A3" t="inlineStr">
        <is>
          <t>2006_46a_554_20061108.docx</t>
        </is>
      </c>
      <c r="B3">
        <f>LEFT(A3, FIND("_", A3, FIND("_", A3) + 1) - 1)</f>
        <v/>
      </c>
      <c r="C3">
        <f>MID(A3, FIND("_", A3, FIND("_", A3) + 1) + 1, FIND("_", A3, FIND("_", A3, FIND("_", A3) + 1) + 1) - FIND("_", A3, FIND("_", A3) + 1) - 1)</f>
        <v/>
      </c>
      <c r="D3" s="125">
        <f>DATE(LEFT(E3,4), MID(E3,5,2), RIGHT(E3,2))</f>
        <v/>
      </c>
      <c r="E3">
        <f>MID(A3, FIND("_", A3, FIND("_", A3, FIND("_", A3) + 1) + 1) + 1, 8)</f>
        <v/>
      </c>
      <c r="G3" s="95">
        <f>B3&amp;C3&amp;D3</f>
        <v/>
      </c>
      <c r="H3" s="95" t="inlineStr">
        <is>
          <t>Yes_Batch 1</t>
        </is>
      </c>
      <c r="I3" s="95" t="inlineStr">
        <is>
          <t>Completed</t>
        </is>
      </c>
      <c r="J3" s="125" t="n">
        <v>45849</v>
      </c>
      <c r="K3" s="95" t="e">
        <v>#N/A</v>
      </c>
      <c r="L3" s="127" t="inlineStr">
        <is>
          <t>Submitted_2025-08-01</t>
        </is>
      </c>
      <c r="M3" s="128">
        <f>VLOOKUP(G3,Enactments!#REF!,2,FALSE)</f>
        <v/>
      </c>
      <c r="N3" s="131">
        <f>COUNTIFS(G:G,G3)</f>
        <v/>
      </c>
      <c r="O3" s="114" t="n"/>
      <c r="P3" s="109" t="n"/>
      <c r="Q3" s="110" t="n"/>
      <c r="R3" s="112" t="n"/>
      <c r="S3" s="112" t="n"/>
      <c r="T3" s="112" t="n"/>
      <c r="U3" s="112" t="n"/>
      <c r="V3" s="112" t="n"/>
      <c r="W3" s="111" t="n"/>
    </row>
    <row r="4" ht="15" customHeight="1">
      <c r="A4" t="inlineStr">
        <is>
          <t>2006_46a_612_20091001.docx</t>
        </is>
      </c>
      <c r="B4">
        <f>LEFT(A4, FIND("_", A4, FIND("_", A4) + 1) - 1)</f>
        <v/>
      </c>
      <c r="C4">
        <f>MID(A4, FIND("_", A4, FIND("_", A4) + 1) + 1, FIND("_", A4, FIND("_", A4, FIND("_", A4) + 1) + 1) - FIND("_", A4, FIND("_", A4) + 1) - 1)</f>
        <v/>
      </c>
      <c r="D4" s="125">
        <f>DATE(LEFT(E4,4), MID(E4,5,2), RIGHT(E4,2))</f>
        <v/>
      </c>
      <c r="E4">
        <f>MID(A4, FIND("_", A4, FIND("_", A4, FIND("_", A4) + 1) + 1) + 1, 8)</f>
        <v/>
      </c>
      <c r="G4" s="95">
        <f>B4&amp;C4&amp;D4</f>
        <v/>
      </c>
      <c r="H4" s="95" t="inlineStr">
        <is>
          <t>Yes_Batch 1</t>
        </is>
      </c>
      <c r="I4" s="95" t="inlineStr">
        <is>
          <t>Completed</t>
        </is>
      </c>
      <c r="J4" s="125" t="n">
        <v>45849</v>
      </c>
      <c r="K4" s="95" t="e">
        <v>#N/A</v>
      </c>
      <c r="L4" s="127" t="inlineStr">
        <is>
          <t>Submitted_2025-08-01</t>
        </is>
      </c>
      <c r="M4" s="128">
        <f>VLOOKUP(G4,Enactments!#REF!,2,FALSE)</f>
        <v/>
      </c>
      <c r="N4" s="131">
        <f>COUNTIFS(G:G,G4)</f>
        <v/>
      </c>
      <c r="O4" s="114" t="n"/>
      <c r="P4" s="109" t="n"/>
      <c r="Q4" s="110" t="n"/>
      <c r="R4" s="112" t="n"/>
      <c r="S4" s="112" t="n"/>
      <c r="T4" s="112" t="n"/>
      <c r="U4" s="112" t="n"/>
      <c r="V4" s="112" t="n"/>
      <c r="W4" s="111" t="n"/>
    </row>
    <row r="5" ht="15" customHeight="1">
      <c r="A5" t="inlineStr">
        <is>
          <t>2009_10a_SCHEDULE 44Part 5_20110401.docx</t>
        </is>
      </c>
      <c r="B5">
        <f>LEFT(A5, FIND("_", A5, FIND("_", A5) + 1) - 1)</f>
        <v/>
      </c>
      <c r="C5">
        <f>MID(A5, FIND("_", A5, FIND("_", A5) + 1) + 1, FIND("_", A5, FIND("_", A5, FIND("_", A5) + 1) + 1) - FIND("_", A5, FIND("_", A5) + 1) - 1)</f>
        <v/>
      </c>
      <c r="D5" s="125">
        <f>DATE(LEFT(E5,4), MID(E5,5,2), RIGHT(E5,2))</f>
        <v/>
      </c>
      <c r="E5">
        <f>MID(A5, FIND("_", A5, FIND("_", A5, FIND("_", A5) + 1) + 1) + 1, 8)</f>
        <v/>
      </c>
      <c r="G5" s="95">
        <f>B5&amp;C5&amp;D5</f>
        <v/>
      </c>
      <c r="H5" s="95" t="inlineStr">
        <is>
          <t>Yes_Batch 1</t>
        </is>
      </c>
      <c r="I5" s="95" t="inlineStr">
        <is>
          <t>Completed</t>
        </is>
      </c>
      <c r="J5" s="125" t="n">
        <v>45849</v>
      </c>
      <c r="K5" s="95" t="e">
        <v>#N/A</v>
      </c>
      <c r="L5" s="127" t="inlineStr">
        <is>
          <t>Submitted_2025-08-01</t>
        </is>
      </c>
      <c r="M5" s="128">
        <f>VLOOKUP(G5,Enactments!#REF!,2,FALSE)</f>
        <v/>
      </c>
      <c r="N5" s="131">
        <f>COUNTIFS(G:G,G5)</f>
        <v/>
      </c>
      <c r="O5" s="114" t="n"/>
      <c r="P5" s="109" t="n"/>
      <c r="Q5" s="110" t="n"/>
      <c r="R5" s="112" t="n"/>
      <c r="S5" s="112" t="n"/>
      <c r="T5" s="112" t="n"/>
      <c r="U5" s="112" t="n"/>
      <c r="V5" s="112" t="n"/>
      <c r="W5" s="111" t="n"/>
    </row>
    <row r="6" ht="15" customHeight="1">
      <c r="A6" t="inlineStr">
        <is>
          <t>2008_17a_259_20100401.docx</t>
        </is>
      </c>
      <c r="B6">
        <f>LEFT(A6, FIND("_", A6, FIND("_", A6) + 1) - 1)</f>
        <v/>
      </c>
      <c r="C6">
        <f>MID(A6, FIND("_", A6, FIND("_", A6) + 1) + 1, FIND("_", A6, FIND("_", A6, FIND("_", A6) + 1) + 1) - FIND("_", A6, FIND("_", A6) + 1) - 1)</f>
        <v/>
      </c>
      <c r="D6" s="125">
        <f>DATE(LEFT(E6,4), MID(E6,5,2), RIGHT(E6,2))</f>
        <v/>
      </c>
      <c r="E6">
        <f>MID(A6, FIND("_", A6, FIND("_", A6, FIND("_", A6) + 1) + 1) + 1, 8)</f>
        <v/>
      </c>
      <c r="G6" s="95">
        <f>B6&amp;C6&amp;D6</f>
        <v/>
      </c>
      <c r="H6" s="95" t="inlineStr">
        <is>
          <t>Yes_Batch 1</t>
        </is>
      </c>
      <c r="I6" s="95" t="inlineStr">
        <is>
          <t>Completed</t>
        </is>
      </c>
      <c r="J6" s="125" t="n">
        <v>45849</v>
      </c>
      <c r="K6" s="95" t="e">
        <v>#N/A</v>
      </c>
      <c r="L6" s="127" t="inlineStr">
        <is>
          <t>Submitted_2025-08-01</t>
        </is>
      </c>
      <c r="M6" s="128">
        <f>VLOOKUP(G6,Enactments!#REF!,2,FALSE)</f>
        <v/>
      </c>
      <c r="N6" s="131">
        <f>COUNTIFS(G:G,G6)</f>
        <v/>
      </c>
      <c r="O6" s="114" t="n"/>
      <c r="P6" s="109" t="n"/>
      <c r="Q6" s="110" t="n"/>
      <c r="R6" s="112" t="n"/>
      <c r="S6" s="112" t="n"/>
      <c r="T6" s="112" t="n"/>
      <c r="U6" s="112" t="n"/>
      <c r="V6" s="112" t="n"/>
      <c r="W6" s="111" t="n"/>
    </row>
    <row r="7" ht="15" customHeight="1">
      <c r="A7" t="inlineStr">
        <is>
          <t>1985_6a_723D_20010619.docx</t>
        </is>
      </c>
      <c r="B7">
        <f>LEFT(A7, FIND("_", A7, FIND("_", A7) + 1) - 1)</f>
        <v/>
      </c>
      <c r="C7">
        <f>MID(A7, FIND("_", A7, FIND("_", A7) + 1) + 1, FIND("_", A7, FIND("_", A7, FIND("_", A7) + 1) + 1) - FIND("_", A7, FIND("_", A7) + 1) - 1)</f>
        <v/>
      </c>
      <c r="D7" s="125">
        <f>DATE(LEFT(E7,4), MID(E7,5,2), RIGHT(E7,2))</f>
        <v/>
      </c>
      <c r="E7">
        <f>MID(A7, FIND("_", A7, FIND("_", A7, FIND("_", A7) + 1) + 1) + 1, 8)</f>
        <v/>
      </c>
      <c r="G7" s="95">
        <f>B7&amp;C7&amp;D7</f>
        <v/>
      </c>
      <c r="H7" s="95" t="inlineStr">
        <is>
          <t>Yes_Batch 1</t>
        </is>
      </c>
      <c r="I7" s="95" t="inlineStr">
        <is>
          <t>Completed</t>
        </is>
      </c>
      <c r="J7" s="125" t="n">
        <v>45849</v>
      </c>
      <c r="K7" s="95" t="e">
        <v>#N/A</v>
      </c>
      <c r="L7" s="127" t="inlineStr">
        <is>
          <t>Submitted_2025-08-01</t>
        </is>
      </c>
      <c r="M7" s="128">
        <f>VLOOKUP(G7,Enactments!#REF!,2,FALSE)</f>
        <v/>
      </c>
      <c r="N7" s="131">
        <f>COUNTIFS(G:G,G7)</f>
        <v/>
      </c>
      <c r="O7" s="114" t="n"/>
      <c r="P7" s="109" t="n"/>
      <c r="Q7" s="110" t="n"/>
      <c r="R7" s="112" t="n"/>
      <c r="S7" s="112" t="n"/>
      <c r="T7" s="112" t="n"/>
      <c r="U7" s="112" t="n"/>
      <c r="V7" s="112" t="n"/>
      <c r="W7" s="111" t="n"/>
    </row>
    <row r="8" ht="15" customHeight="1">
      <c r="A8" t="inlineStr">
        <is>
          <t>1986_1925s_1.6_20170406.docx</t>
        </is>
      </c>
      <c r="B8">
        <f>LEFT(A8, FIND("_", A8, FIND("_", A8) + 1) - 1)</f>
        <v/>
      </c>
      <c r="C8">
        <f>MID(A8, FIND("_", A8, FIND("_", A8) + 1) + 1, FIND("_", A8, FIND("_", A8, FIND("_", A8) + 1) + 1) - FIND("_", A8, FIND("_", A8) + 1) - 1)</f>
        <v/>
      </c>
      <c r="D8" s="125">
        <f>DATE(LEFT(E8,4), MID(E8,5,2), RIGHT(E8,2))</f>
        <v/>
      </c>
      <c r="E8">
        <f>MID(A8, FIND("_", A8, FIND("_", A8, FIND("_", A8) + 1) + 1) + 1, 8)</f>
        <v/>
      </c>
      <c r="G8" s="95">
        <f>B8&amp;C8&amp;D8</f>
        <v/>
      </c>
      <c r="H8" s="95" t="inlineStr">
        <is>
          <t>Yes_Batch 1</t>
        </is>
      </c>
      <c r="I8" s="95" t="inlineStr">
        <is>
          <t>Completed</t>
        </is>
      </c>
      <c r="J8" s="125" t="n">
        <v>45849</v>
      </c>
      <c r="K8" s="95" t="e">
        <v>#N/A</v>
      </c>
      <c r="L8" s="127" t="inlineStr">
        <is>
          <t>Submitted_2025-08-01</t>
        </is>
      </c>
      <c r="M8" s="128">
        <f>VLOOKUP(G8,Enactments!#REF!,2,FALSE)</f>
        <v/>
      </c>
      <c r="N8" s="131">
        <f>COUNTIFS(G:G,G8)</f>
        <v/>
      </c>
      <c r="O8" s="114" t="n"/>
      <c r="P8" s="109" t="n"/>
      <c r="Q8" s="110" t="n"/>
      <c r="R8" s="112" t="n"/>
      <c r="S8" s="112" t="n"/>
      <c r="T8" s="112" t="n"/>
      <c r="U8" s="112" t="n"/>
      <c r="V8" s="112" t="n"/>
      <c r="W8" s="111" t="n"/>
    </row>
    <row r="9" ht="15" customHeight="1">
      <c r="A9" t="inlineStr">
        <is>
          <t>2007_3a_94_20070320.docx</t>
        </is>
      </c>
      <c r="B9">
        <f>LEFT(A9, FIND("_", A9, FIND("_", A9) + 1) - 1)</f>
        <v/>
      </c>
      <c r="C9">
        <f>MID(A9, FIND("_", A9, FIND("_", A9) + 1) + 1, FIND("_", A9, FIND("_", A9, FIND("_", A9) + 1) + 1) - FIND("_", A9, FIND("_", A9) + 1) - 1)</f>
        <v/>
      </c>
      <c r="D9" s="125">
        <f>DATE(LEFT(E9,4), MID(E9,5,2), RIGHT(E9,2))</f>
        <v/>
      </c>
      <c r="E9">
        <f>MID(A9, FIND("_", A9, FIND("_", A9, FIND("_", A9) + 1) + 1) + 1, 8)</f>
        <v/>
      </c>
      <c r="G9" s="95">
        <f>B9&amp;C9&amp;D9</f>
        <v/>
      </c>
      <c r="H9" s="95" t="inlineStr">
        <is>
          <t>Yes_Batch 1</t>
        </is>
      </c>
      <c r="I9" s="95" t="inlineStr">
        <is>
          <t>Completed</t>
        </is>
      </c>
      <c r="J9" s="125" t="n">
        <v>45849</v>
      </c>
      <c r="K9" s="95" t="e">
        <v>#N/A</v>
      </c>
      <c r="L9" s="127" t="inlineStr">
        <is>
          <t>Submitted_2025-08-01</t>
        </is>
      </c>
      <c r="M9" s="128">
        <f>VLOOKUP(G9,Enactments!#REF!,2,FALSE)</f>
        <v/>
      </c>
      <c r="N9" s="131">
        <f>COUNTIFS(G:G,G9)</f>
        <v/>
      </c>
      <c r="O9" s="114" t="n"/>
      <c r="P9" s="109" t="n"/>
      <c r="Q9" s="110" t="n"/>
      <c r="R9" s="112" t="n"/>
      <c r="S9" s="112" t="n"/>
      <c r="T9" s="112" t="n"/>
      <c r="U9" s="112" t="n"/>
      <c r="V9" s="112" t="n"/>
      <c r="W9" s="111" t="n"/>
    </row>
    <row r="10" ht="15" customHeight="1">
      <c r="A10" t="inlineStr">
        <is>
          <t>2000_8a_137A_20240101.docx</t>
        </is>
      </c>
      <c r="B10">
        <f>LEFT(A10, FIND("_", A10, FIND("_", A10) + 1) - 1)</f>
        <v/>
      </c>
      <c r="C10">
        <f>MID(A10, FIND("_", A10, FIND("_", A10) + 1) + 1, FIND("_", A10, FIND("_", A10, FIND("_", A10) + 1) + 1) - FIND("_", A10, FIND("_", A10) + 1) - 1)</f>
        <v/>
      </c>
      <c r="D10" s="125">
        <f>DATE(LEFT(E10,4), MID(E10,5,2), RIGHT(E10,2))</f>
        <v/>
      </c>
      <c r="E10">
        <f>MID(A10, FIND("_", A10, FIND("_", A10, FIND("_", A10) + 1) + 1) + 1, 8)</f>
        <v/>
      </c>
      <c r="G10" s="95">
        <f>B10&amp;C10&amp;D10</f>
        <v/>
      </c>
      <c r="H10" s="95" t="inlineStr">
        <is>
          <t>Yes_Batch 1</t>
        </is>
      </c>
      <c r="I10" s="95" t="inlineStr">
        <is>
          <t>Completed</t>
        </is>
      </c>
      <c r="J10" s="125" t="n">
        <v>45849</v>
      </c>
      <c r="K10" s="95" t="e">
        <v>#N/A</v>
      </c>
      <c r="L10" s="127" t="inlineStr">
        <is>
          <t>Submitted_2025-08-01</t>
        </is>
      </c>
      <c r="M10" s="128">
        <f>VLOOKUP(G10,Enactments!#REF!,2,FALSE)</f>
        <v/>
      </c>
      <c r="N10" s="131">
        <f>COUNTIFS(G:G,G10)</f>
        <v/>
      </c>
      <c r="O10" s="115" t="n"/>
      <c r="P10" s="109" t="n"/>
      <c r="Q10" s="110" t="n"/>
      <c r="R10" s="112" t="n"/>
      <c r="S10" s="112" t="n"/>
      <c r="T10" s="112" t="n"/>
      <c r="U10" s="112" t="n"/>
      <c r="V10" s="112" t="n"/>
      <c r="W10" s="111" t="n"/>
    </row>
    <row r="11" ht="15" customHeight="1">
      <c r="A11" t="inlineStr">
        <is>
          <t>2017_1485_Article 158_20201231.docx</t>
        </is>
      </c>
      <c r="B11">
        <f>LEFT(A11, FIND("_", A11, FIND("_", A11) + 1) - 1)</f>
        <v/>
      </c>
      <c r="C11">
        <f>MID(A11, FIND("_", A11, FIND("_", A11) + 1) + 1, FIND("_", A11, FIND("_", A11, FIND("_", A11) + 1) + 1) - FIND("_", A11, FIND("_", A11) + 1) - 1)</f>
        <v/>
      </c>
      <c r="D11" s="125">
        <f>DATE(LEFT(E11,4), MID(E11,5,2), RIGHT(E11,2))</f>
        <v/>
      </c>
      <c r="E11">
        <f>MID(A11, FIND("_", A11, FIND("_", A11, FIND("_", A11) + 1) + 1) + 1, 8)</f>
        <v/>
      </c>
      <c r="G11" s="95">
        <f>B11&amp;C11&amp;D11</f>
        <v/>
      </c>
      <c r="H11" s="95" t="inlineStr">
        <is>
          <t>Yes_Batch 1</t>
        </is>
      </c>
      <c r="I11" s="95" t="inlineStr">
        <is>
          <t>Completed</t>
        </is>
      </c>
      <c r="J11" s="125" t="n">
        <v>45849</v>
      </c>
      <c r="K11" s="95" t="e">
        <v>#N/A</v>
      </c>
      <c r="L11" s="127" t="inlineStr">
        <is>
          <t>Submitted_2025-08-01</t>
        </is>
      </c>
      <c r="M11" s="128">
        <f>VLOOKUP(G11,Enactments!#REF!,2,FALSE)</f>
        <v/>
      </c>
      <c r="N11" s="131">
        <f>COUNTIFS(G:G,G11)</f>
        <v/>
      </c>
      <c r="O11" s="114" t="n"/>
      <c r="P11" s="109" t="n"/>
      <c r="Q11" s="110" t="n"/>
      <c r="R11" s="112" t="n"/>
      <c r="S11" s="112" t="n"/>
      <c r="T11" s="112" t="n"/>
      <c r="U11" s="112" t="n"/>
      <c r="V11" s="112" t="n"/>
      <c r="W11" s="111" t="n"/>
    </row>
    <row r="12" ht="15" customHeight="1">
      <c r="A12" t="inlineStr">
        <is>
          <t>w2016_6a_37_20180401.docx</t>
        </is>
      </c>
      <c r="B12">
        <f>LEFT(A12, FIND("_", A12, FIND("_", A12) + 1) - 1)</f>
        <v/>
      </c>
      <c r="C12">
        <f>MID(A12, FIND("_", A12, FIND("_", A12) + 1) + 1, FIND("_", A12, FIND("_", A12, FIND("_", A12) + 1) + 1) - FIND("_", A12, FIND("_", A12) + 1) - 1)</f>
        <v/>
      </c>
      <c r="D12" s="125">
        <f>DATE(LEFT(E12,4), MID(E12,5,2), RIGHT(E12,2))</f>
        <v/>
      </c>
      <c r="E12">
        <f>MID(A12, FIND("_", A12, FIND("_", A12, FIND("_", A12) + 1) + 1) + 1, 8)</f>
        <v/>
      </c>
      <c r="G12" s="95">
        <f>B12&amp;C12&amp;D12</f>
        <v/>
      </c>
      <c r="H12" s="95" t="inlineStr">
        <is>
          <t>Yes_Batch 1</t>
        </is>
      </c>
      <c r="I12" s="95" t="inlineStr">
        <is>
          <t>Completed</t>
        </is>
      </c>
      <c r="J12" s="125" t="n">
        <v>45849</v>
      </c>
      <c r="K12" s="95" t="e">
        <v>#N/A</v>
      </c>
      <c r="L12" s="127" t="inlineStr">
        <is>
          <t>Submitted_2025-08-01</t>
        </is>
      </c>
      <c r="M12" s="128">
        <f>VLOOKUP(G12,Enactments!#REF!,2,FALSE)</f>
        <v/>
      </c>
      <c r="N12" s="131">
        <f>COUNTIFS(G:G,G12)</f>
        <v/>
      </c>
      <c r="O12" s="114" t="n"/>
      <c r="P12" s="109" t="n"/>
      <c r="Q12" s="110" t="n"/>
      <c r="R12" s="112" t="n"/>
      <c r="S12" s="112" t="n"/>
      <c r="T12" s="112" t="n"/>
      <c r="U12" s="112" t="n"/>
      <c r="V12" s="112" t="n"/>
      <c r="W12" s="111" t="n"/>
    </row>
    <row r="13" ht="15" customHeight="1">
      <c r="A13" t="inlineStr">
        <is>
          <t>1985_6a_444_20150312.docx</t>
        </is>
      </c>
      <c r="B13">
        <f>LEFT(A13, FIND("_", A13, FIND("_", A13) + 1) - 1)</f>
        <v/>
      </c>
      <c r="C13">
        <f>MID(A13, FIND("_", A13, FIND("_", A13) + 1) + 1, FIND("_", A13, FIND("_", A13, FIND("_", A13) + 1) + 1) - FIND("_", A13, FIND("_", A13) + 1) - 1)</f>
        <v/>
      </c>
      <c r="D13" s="125">
        <f>DATE(LEFT(E13,4), MID(E13,5,2), RIGHT(E13,2))</f>
        <v/>
      </c>
      <c r="E13">
        <f>MID(A13, FIND("_", A13, FIND("_", A13, FIND("_", A13) + 1) + 1) + 1, 8)</f>
        <v/>
      </c>
      <c r="G13" s="95">
        <f>B13&amp;C13&amp;D13</f>
        <v/>
      </c>
      <c r="H13" s="95" t="inlineStr">
        <is>
          <t>Yes_Batch 1</t>
        </is>
      </c>
      <c r="I13" s="95" t="inlineStr">
        <is>
          <t>Completed</t>
        </is>
      </c>
      <c r="J13" s="125" t="n">
        <v>45849</v>
      </c>
      <c r="K13" s="95" t="e">
        <v>#N/A</v>
      </c>
      <c r="L13" s="127" t="inlineStr">
        <is>
          <t>Submitted_2025-08-01</t>
        </is>
      </c>
      <c r="M13" s="128">
        <f>VLOOKUP(G13,Enactments!#REF!,2,FALSE)</f>
        <v/>
      </c>
      <c r="N13" s="131">
        <f>COUNTIFS(G:G,G13)</f>
        <v/>
      </c>
      <c r="O13" s="114" t="n"/>
      <c r="P13" s="109" t="n"/>
      <c r="Q13" s="110" t="n"/>
      <c r="R13" s="112" t="n"/>
      <c r="S13" s="112" t="n"/>
      <c r="T13" s="112" t="n"/>
      <c r="U13" s="112" t="n"/>
      <c r="V13" s="112" t="n"/>
      <c r="W13" s="111" t="n"/>
    </row>
    <row r="14" ht="15" customHeight="1">
      <c r="A14" t="inlineStr">
        <is>
          <t>1996_56a_348_19960724.docx</t>
        </is>
      </c>
      <c r="B14">
        <f>LEFT(A14, FIND("_", A14, FIND("_", A14) + 1) - 1)</f>
        <v/>
      </c>
      <c r="C14">
        <f>MID(A14, FIND("_", A14, FIND("_", A14) + 1) + 1, FIND("_", A14, FIND("_", A14, FIND("_", A14) + 1) + 1) - FIND("_", A14, FIND("_", A14) + 1) - 1)</f>
        <v/>
      </c>
      <c r="D14" s="125">
        <f>DATE(LEFT(E14,4), MID(E14,5,2), RIGHT(E14,2))</f>
        <v/>
      </c>
      <c r="E14">
        <f>MID(A14, FIND("_", A14, FIND("_", A14, FIND("_", A14) + 1) + 1) + 1, 8)</f>
        <v/>
      </c>
      <c r="G14" s="95">
        <f>B14&amp;C14&amp;D14</f>
        <v/>
      </c>
      <c r="H14" s="95" t="inlineStr">
        <is>
          <t>Yes_Batch 1</t>
        </is>
      </c>
      <c r="I14" s="95" t="inlineStr">
        <is>
          <t>Completed</t>
        </is>
      </c>
      <c r="J14" s="125" t="n">
        <v>45849</v>
      </c>
      <c r="K14" s="95" t="e">
        <v>#N/A</v>
      </c>
      <c r="L14" s="127" t="inlineStr">
        <is>
          <t>Submitted_2025-08-01</t>
        </is>
      </c>
      <c r="M14" s="128">
        <f>VLOOKUP(G14,Enactments!#REF!,2,FALSE)</f>
        <v/>
      </c>
      <c r="N14" s="131">
        <f>COUNTIFS(G:G,G14)</f>
        <v/>
      </c>
      <c r="O14" s="114" t="n"/>
      <c r="P14" s="109" t="n"/>
      <c r="Q14" s="110" t="n"/>
      <c r="R14" s="112" t="n"/>
      <c r="S14" s="112" t="n"/>
      <c r="T14" s="112" t="n"/>
      <c r="U14" s="112" t="n"/>
      <c r="V14" s="112" t="n"/>
      <c r="W14" s="111" t="n"/>
    </row>
    <row r="15" ht="15" customHeight="1">
      <c r="A15" t="inlineStr">
        <is>
          <t>2010_4a_463_20100303.docx</t>
        </is>
      </c>
      <c r="B15">
        <f>LEFT(A15, FIND("_", A15, FIND("_", A15) + 1) - 1)</f>
        <v/>
      </c>
      <c r="C15">
        <f>MID(A15, FIND("_", A15, FIND("_", A15) + 1) + 1, FIND("_", A15, FIND("_", A15, FIND("_", A15) + 1) + 1) - FIND("_", A15, FIND("_", A15) + 1) - 1)</f>
        <v/>
      </c>
      <c r="D15" s="125">
        <f>DATE(LEFT(E15,4), MID(E15,5,2), RIGHT(E15,2))</f>
        <v/>
      </c>
      <c r="E15">
        <f>MID(A15, FIND("_", A15, FIND("_", A15, FIND("_", A15) + 1) + 1) + 1, 8)</f>
        <v/>
      </c>
      <c r="G15" s="95">
        <f>B15&amp;C15&amp;D15</f>
        <v/>
      </c>
      <c r="H15" s="95" t="inlineStr">
        <is>
          <t>Yes_Batch 1</t>
        </is>
      </c>
      <c r="I15" s="95" t="inlineStr">
        <is>
          <t>Completed</t>
        </is>
      </c>
      <c r="J15" s="125" t="n">
        <v>45849</v>
      </c>
      <c r="K15" s="95" t="e">
        <v>#N/A</v>
      </c>
      <c r="L15" s="127" t="e">
        <v>#N/A</v>
      </c>
      <c r="M15" s="128">
        <f>VLOOKUP(G15,Enactments!#REF!,2,FALSE)</f>
        <v/>
      </c>
      <c r="N15" s="131">
        <f>COUNTIFS(G:G,G15)</f>
        <v/>
      </c>
      <c r="O15" s="114" t="n"/>
      <c r="P15" s="109" t="n"/>
      <c r="Q15" s="110" t="n"/>
      <c r="R15" s="112" t="n"/>
      <c r="S15" s="112" t="n"/>
      <c r="T15" s="112" t="n"/>
      <c r="U15" s="112" t="n"/>
      <c r="V15" s="112" t="n"/>
      <c r="W15" s="111" t="n"/>
    </row>
    <row r="16" ht="15" customHeight="1">
      <c r="A16" t="inlineStr">
        <is>
          <t>2000_8a_391_20170629.docx</t>
        </is>
      </c>
      <c r="B16">
        <f>LEFT(A16, FIND("_", A16, FIND("_", A16) + 1) - 1)</f>
        <v/>
      </c>
      <c r="C16">
        <f>MID(A16, FIND("_", A16, FIND("_", A16) + 1) + 1, FIND("_", A16, FIND("_", A16, FIND("_", A16) + 1) + 1) - FIND("_", A16, FIND("_", A16) + 1) - 1)</f>
        <v/>
      </c>
      <c r="D16" s="125">
        <f>DATE(LEFT(E16,4), MID(E16,5,2), RIGHT(E16,2))</f>
        <v/>
      </c>
      <c r="E16">
        <f>MID(A16, FIND("_", A16, FIND("_", A16, FIND("_", A16) + 1) + 1) + 1, 8)</f>
        <v/>
      </c>
      <c r="G16" s="95">
        <f>B16&amp;C16&amp;D16</f>
        <v/>
      </c>
      <c r="H16" s="95" t="inlineStr">
        <is>
          <t>Yes_Batch 1</t>
        </is>
      </c>
      <c r="I16" s="95" t="inlineStr">
        <is>
          <t>Completed</t>
        </is>
      </c>
      <c r="J16" s="125" t="n">
        <v>45849</v>
      </c>
      <c r="K16" s="95" t="e">
        <v>#N/A</v>
      </c>
      <c r="L16" s="127" t="inlineStr">
        <is>
          <t>Submitted_2025-08-01</t>
        </is>
      </c>
      <c r="M16" s="128">
        <f>VLOOKUP(G16,Enactments!#REF!,2,FALSE)</f>
        <v/>
      </c>
      <c r="N16" s="131">
        <f>COUNTIFS(G:G,G16)</f>
        <v/>
      </c>
      <c r="O16" s="114" t="n"/>
      <c r="P16" s="109" t="n"/>
      <c r="Q16" s="110" t="n"/>
      <c r="R16" s="112" t="n"/>
      <c r="S16" s="112" t="n"/>
      <c r="T16" s="112" t="n"/>
      <c r="U16" s="112" t="n"/>
      <c r="V16" s="112" t="n"/>
      <c r="W16" s="111" t="n"/>
    </row>
    <row r="17" ht="15" customHeight="1">
      <c r="A17" t="inlineStr">
        <is>
          <t>1992_53a_SCHEDULE 1Part I_20130726.docx</t>
        </is>
      </c>
      <c r="B17">
        <f>LEFT(A17, FIND("_", A17, FIND("_", A17) + 1) - 1)</f>
        <v/>
      </c>
      <c r="C17">
        <f>MID(A17, FIND("_", A17, FIND("_", A17) + 1) + 1, FIND("_", A17, FIND("_", A17, FIND("_", A17) + 1) + 1) - FIND("_", A17, FIND("_", A17) + 1) - 1)</f>
        <v/>
      </c>
      <c r="D17" s="125">
        <f>DATE(LEFT(E17,4), MID(E17,5,2), RIGHT(E17,2))</f>
        <v/>
      </c>
      <c r="E17">
        <f>MID(A17, FIND("_", A17, FIND("_", A17, FIND("_", A17) + 1) + 1) + 1, 8)</f>
        <v/>
      </c>
      <c r="G17" s="95">
        <f>B17&amp;C17&amp;D17</f>
        <v/>
      </c>
      <c r="H17" s="95" t="inlineStr">
        <is>
          <t>Yes_Batch 1</t>
        </is>
      </c>
      <c r="I17" s="95" t="inlineStr">
        <is>
          <t>Completed</t>
        </is>
      </c>
      <c r="J17" s="125" t="n">
        <v>45849</v>
      </c>
      <c r="K17" s="95" t="e">
        <v>#N/A</v>
      </c>
      <c r="L17" s="127" t="inlineStr">
        <is>
          <t>Submitted_2025-08-01</t>
        </is>
      </c>
      <c r="M17" s="128">
        <f>VLOOKUP(G17,Enactments!#REF!,2,FALSE)</f>
        <v/>
      </c>
      <c r="N17" s="131">
        <f>COUNTIFS(G:G,G17)</f>
        <v/>
      </c>
      <c r="O17" s="114" t="n"/>
      <c r="P17" s="109" t="n"/>
      <c r="Q17" s="110" t="n"/>
      <c r="R17" s="112" t="n"/>
      <c r="S17" s="112" t="n"/>
      <c r="T17" s="112" t="n"/>
      <c r="U17" s="112" t="n"/>
      <c r="V17" s="112" t="n"/>
      <c r="W17" s="111" t="n"/>
    </row>
    <row r="18" ht="15" customHeight="1">
      <c r="A18" t="inlineStr">
        <is>
          <t>1984_60a_63B_20051201.docx</t>
        </is>
      </c>
      <c r="B18">
        <f>LEFT(A18, FIND("_", A18, FIND("_", A18) + 1) - 1)</f>
        <v/>
      </c>
      <c r="C18">
        <f>MID(A18, FIND("_", A18, FIND("_", A18) + 1) + 1, FIND("_", A18, FIND("_", A18, FIND("_", A18) + 1) + 1) - FIND("_", A18, FIND("_", A18) + 1) - 1)</f>
        <v/>
      </c>
      <c r="D18" s="125">
        <f>DATE(LEFT(E18,4), MID(E18,5,2), RIGHT(E18,2))</f>
        <v/>
      </c>
      <c r="E18">
        <f>MID(A18, FIND("_", A18, FIND("_", A18, FIND("_", A18) + 1) + 1) + 1, 8)</f>
        <v/>
      </c>
      <c r="G18" s="95">
        <f>B18&amp;C18&amp;D18</f>
        <v/>
      </c>
      <c r="H18" s="95" t="inlineStr">
        <is>
          <t>Yes_Batch 1</t>
        </is>
      </c>
      <c r="I18" s="95" t="inlineStr">
        <is>
          <t>Completed</t>
        </is>
      </c>
      <c r="J18" s="125" t="n">
        <v>45849</v>
      </c>
      <c r="K18" s="95" t="e">
        <v>#N/A</v>
      </c>
      <c r="L18" s="127" t="inlineStr">
        <is>
          <t>Submitted_2025-08-01</t>
        </is>
      </c>
      <c r="M18" s="128">
        <f>VLOOKUP(G18,Enactments!#REF!,2,FALSE)</f>
        <v/>
      </c>
      <c r="N18" s="131">
        <f>COUNTIFS(G:G,G18)</f>
        <v/>
      </c>
      <c r="O18" s="114" t="n"/>
      <c r="P18" s="109" t="n"/>
      <c r="Q18" s="110" t="n"/>
      <c r="R18" s="112" t="n"/>
      <c r="S18" s="112" t="n"/>
      <c r="T18" s="112" t="n"/>
      <c r="U18" s="112" t="n"/>
      <c r="V18" s="112" t="n"/>
      <c r="W18" s="111" t="n"/>
    </row>
    <row r="19" ht="15" customHeight="1">
      <c r="A19" t="inlineStr">
        <is>
          <t>1970_9a_31A_20090401.docx</t>
        </is>
      </c>
      <c r="B19">
        <f>LEFT(A19, FIND("_", A19, FIND("_", A19) + 1) - 1)</f>
        <v/>
      </c>
      <c r="C19">
        <f>MID(A19, FIND("_", A19, FIND("_", A19) + 1) + 1, FIND("_", A19, FIND("_", A19, FIND("_", A19) + 1) + 1) - FIND("_", A19, FIND("_", A19) + 1) - 1)</f>
        <v/>
      </c>
      <c r="D19" s="125">
        <f>DATE(LEFT(E19,4), MID(E19,5,2), RIGHT(E19,2))</f>
        <v/>
      </c>
      <c r="E19">
        <f>MID(A19, FIND("_", A19, FIND("_", A19, FIND("_", A19) + 1) + 1) + 1, 8)</f>
        <v/>
      </c>
      <c r="G19" s="95">
        <f>B19&amp;C19&amp;D19</f>
        <v/>
      </c>
      <c r="H19" s="95" t="inlineStr">
        <is>
          <t>Yes_Batch 1</t>
        </is>
      </c>
      <c r="I19" s="95" t="inlineStr">
        <is>
          <t>Completed</t>
        </is>
      </c>
      <c r="J19" s="125" t="n">
        <v>45849</v>
      </c>
      <c r="K19" s="95" t="e">
        <v>#N/A</v>
      </c>
      <c r="L19" s="127" t="inlineStr">
        <is>
          <t>Submitted_2025-08-01</t>
        </is>
      </c>
      <c r="M19" s="128">
        <f>VLOOKUP(G19,Enactments!#REF!,2,FALSE)</f>
        <v/>
      </c>
      <c r="N19" s="131">
        <f>COUNTIFS(G:G,G19)</f>
        <v/>
      </c>
      <c r="O19" s="114" t="n"/>
      <c r="P19" s="109" t="n"/>
      <c r="Q19" s="110" t="n"/>
      <c r="R19" s="112" t="n"/>
      <c r="S19" s="112" t="n"/>
      <c r="T19" s="112" t="n"/>
      <c r="U19" s="112" t="n"/>
      <c r="V19" s="112" t="n"/>
      <c r="W19" s="111" t="n"/>
    </row>
    <row r="20" ht="15" customHeight="1">
      <c r="A20" t="inlineStr">
        <is>
          <t>w2016_6a_122_20240401.docx</t>
        </is>
      </c>
      <c r="B20">
        <f>LEFT(A20, FIND("_", A20, FIND("_", A20) + 1) - 1)</f>
        <v/>
      </c>
      <c r="C20">
        <f>MID(A20, FIND("_", A20, FIND("_", A20) + 1) + 1, FIND("_", A20, FIND("_", A20, FIND("_", A20) + 1) + 1) - FIND("_", A20, FIND("_", A20) + 1) - 1)</f>
        <v/>
      </c>
      <c r="D20" s="125">
        <f>DATE(LEFT(E20,4), MID(E20,5,2), RIGHT(E20,2))</f>
        <v/>
      </c>
      <c r="E20">
        <f>MID(A20, FIND("_", A20, FIND("_", A20, FIND("_", A20) + 1) + 1) + 1, 8)</f>
        <v/>
      </c>
      <c r="G20" s="95">
        <f>B20&amp;C20&amp;D20</f>
        <v/>
      </c>
      <c r="H20" s="95" t="inlineStr">
        <is>
          <t>Yes_Batch 1</t>
        </is>
      </c>
      <c r="I20" s="95" t="inlineStr">
        <is>
          <t>Completed</t>
        </is>
      </c>
      <c r="J20" s="125" t="n">
        <v>45849</v>
      </c>
      <c r="K20" s="95" t="e">
        <v>#N/A</v>
      </c>
      <c r="L20" s="127" t="inlineStr">
        <is>
          <t>Submitted_2025-08-01</t>
        </is>
      </c>
      <c r="M20" s="128">
        <f>VLOOKUP(G20,Enactments!#REF!,2,FALSE)</f>
        <v/>
      </c>
      <c r="N20" s="131">
        <f>COUNTIFS(G:G,G20)</f>
        <v/>
      </c>
      <c r="O20" s="114" t="n"/>
      <c r="P20" s="109" t="n"/>
      <c r="Q20" s="110" t="n"/>
      <c r="R20" s="112" t="n"/>
      <c r="S20" s="112" t="n"/>
      <c r="T20" s="112" t="n"/>
      <c r="U20" s="112" t="n"/>
      <c r="V20" s="112" t="n"/>
      <c r="W20" s="111" t="n"/>
    </row>
    <row r="21" ht="15" customHeight="1">
      <c r="A21" t="inlineStr">
        <is>
          <t>2016_1024s_3.18_20161018.docx</t>
        </is>
      </c>
      <c r="B21">
        <f>LEFT(A21, FIND("_", A21, FIND("_", A21) + 1) - 1)</f>
        <v/>
      </c>
      <c r="C21">
        <f>MID(A21, FIND("_", A21, FIND("_", A21) + 1) + 1, FIND("_", A21, FIND("_", A21, FIND("_", A21) + 1) + 1) - FIND("_", A21, FIND("_", A21) + 1) - 1)</f>
        <v/>
      </c>
      <c r="D21" s="125">
        <f>DATE(LEFT(E21,4), MID(E21,5,2), RIGHT(E21,2))</f>
        <v/>
      </c>
      <c r="E21">
        <f>MID(A21, FIND("_", A21, FIND("_", A21, FIND("_", A21) + 1) + 1) + 1, 8)</f>
        <v/>
      </c>
      <c r="G21" s="95">
        <f>B21&amp;C21&amp;D21</f>
        <v/>
      </c>
      <c r="H21" s="95" t="inlineStr">
        <is>
          <t>Yes_Batch 1</t>
        </is>
      </c>
      <c r="I21" s="95" t="inlineStr">
        <is>
          <t>Completed</t>
        </is>
      </c>
      <c r="J21" s="125" t="n">
        <v>45849</v>
      </c>
      <c r="K21" s="95" t="e">
        <v>#N/A</v>
      </c>
      <c r="L21" s="127" t="inlineStr">
        <is>
          <t>Submitted_2025-08-01</t>
        </is>
      </c>
      <c r="M21" s="128">
        <f>VLOOKUP(G21,Enactments!#REF!,2,FALSE)</f>
        <v/>
      </c>
      <c r="N21" s="131">
        <f>COUNTIFS(G:G,G21)</f>
        <v/>
      </c>
      <c r="O21" s="114" t="n"/>
      <c r="P21" s="109" t="n"/>
      <c r="Q21" s="110" t="n"/>
      <c r="R21" s="112" t="n"/>
      <c r="S21" s="112" t="n"/>
      <c r="T21" s="112" t="n"/>
      <c r="U21" s="112" t="n"/>
      <c r="V21" s="112" t="n"/>
      <c r="W21" s="111" t="n"/>
    </row>
    <row r="22" ht="15" customHeight="1">
      <c r="A22" t="inlineStr">
        <is>
          <t>2006_47a_67_20071231.docx</t>
        </is>
      </c>
      <c r="B22">
        <f>LEFT(A22, FIND("_", A22, FIND("_", A22) + 1) - 1)</f>
        <v/>
      </c>
      <c r="C22">
        <f>MID(A22, FIND("_", A22, FIND("_", A22) + 1) + 1, FIND("_", A22, FIND("_", A22, FIND("_", A22) + 1) + 1) - FIND("_", A22, FIND("_", A22) + 1) - 1)</f>
        <v/>
      </c>
      <c r="D22" s="125">
        <f>DATE(LEFT(E22,4), MID(E22,5,2), RIGHT(E22,2))</f>
        <v/>
      </c>
      <c r="E22">
        <f>MID(A22, FIND("_", A22, FIND("_", A22, FIND("_", A22) + 1) + 1) + 1, 8)</f>
        <v/>
      </c>
      <c r="G22" s="95">
        <f>B22&amp;C22&amp;D22</f>
        <v/>
      </c>
      <c r="H22" s="95" t="inlineStr">
        <is>
          <t>Yes_Batch 1</t>
        </is>
      </c>
      <c r="I22" s="95" t="inlineStr">
        <is>
          <t>Completed</t>
        </is>
      </c>
      <c r="J22" s="125" t="n">
        <v>45849</v>
      </c>
      <c r="K22" s="95" t="e">
        <v>#N/A</v>
      </c>
      <c r="L22" s="127" t="inlineStr">
        <is>
          <t>Submitted_2025-08-01</t>
        </is>
      </c>
      <c r="M22" s="128">
        <f>VLOOKUP(G22,Enactments!#REF!,2,FALSE)</f>
        <v/>
      </c>
      <c r="N22" s="131">
        <f>COUNTIFS(G:G,G22)</f>
        <v/>
      </c>
      <c r="O22" s="114" t="n"/>
      <c r="P22" s="109" t="n"/>
      <c r="Q22" s="110" t="n"/>
      <c r="R22" s="112" t="n"/>
      <c r="S22" s="112" t="n"/>
      <c r="T22" s="112" t="n"/>
      <c r="U22" s="112" t="n"/>
      <c r="V22" s="112" t="n"/>
      <c r="W22" s="111" t="n"/>
    </row>
    <row r="23" ht="15" customHeight="1">
      <c r="A23" t="inlineStr">
        <is>
          <t>1996_56a_444A_20120901.docx</t>
        </is>
      </c>
      <c r="B23">
        <f>LEFT(A23, FIND("_", A23, FIND("_", A23) + 1) - 1)</f>
        <v/>
      </c>
      <c r="C23">
        <f>MID(A23, FIND("_", A23, FIND("_", A23) + 1) + 1, FIND("_", A23, FIND("_", A23, FIND("_", A23) + 1) + 1) - FIND("_", A23, FIND("_", A23) + 1) - 1)</f>
        <v/>
      </c>
      <c r="D23" s="125">
        <f>DATE(LEFT(E23,4), MID(E23,5,2), RIGHT(E23,2))</f>
        <v/>
      </c>
      <c r="E23">
        <f>MID(A23, FIND("_", A23, FIND("_", A23, FIND("_", A23) + 1) + 1) + 1, 8)</f>
        <v/>
      </c>
      <c r="G23" s="95">
        <f>B23&amp;C23&amp;D23</f>
        <v/>
      </c>
      <c r="H23" s="95" t="inlineStr">
        <is>
          <t>Yes_Batch 1</t>
        </is>
      </c>
      <c r="I23" s="95" t="inlineStr">
        <is>
          <t>Completed</t>
        </is>
      </c>
      <c r="J23" s="125" t="n">
        <v>45854</v>
      </c>
      <c r="K23" s="95" t="e">
        <v>#N/A</v>
      </c>
      <c r="L23" s="127" t="inlineStr">
        <is>
          <t>Submitted_2025-08-01</t>
        </is>
      </c>
      <c r="M23" s="128">
        <f>VLOOKUP(G23,Enactments!#REF!,2,FALSE)</f>
        <v/>
      </c>
      <c r="N23" s="131">
        <f>COUNTIFS(G:G,G23)</f>
        <v/>
      </c>
      <c r="O23" s="114" t="n"/>
      <c r="P23" s="109" t="n"/>
      <c r="Q23" s="110" t="n"/>
      <c r="R23" s="112" t="n"/>
      <c r="S23" s="112" t="n"/>
      <c r="T23" s="112" t="n"/>
      <c r="U23" s="112" t="n"/>
      <c r="V23" s="112" t="n"/>
      <c r="W23" s="111" t="n"/>
    </row>
    <row r="24" ht="15" customHeight="1">
      <c r="A24" t="inlineStr">
        <is>
          <t>2000_22a_35_20110710.docx</t>
        </is>
      </c>
      <c r="B24">
        <f>LEFT(A24, FIND("_", A24, FIND("_", A24) + 1) - 1)</f>
        <v/>
      </c>
      <c r="C24">
        <f>MID(A24, FIND("_", A24, FIND("_", A24) + 1) + 1, FIND("_", A24, FIND("_", A24, FIND("_", A24) + 1) + 1) - FIND("_", A24, FIND("_", A24) + 1) - 1)</f>
        <v/>
      </c>
      <c r="D24" s="125">
        <f>DATE(LEFT(E24,4), MID(E24,5,2), RIGHT(E24,2))</f>
        <v/>
      </c>
      <c r="E24">
        <f>MID(A24, FIND("_", A24, FIND("_", A24, FIND("_", A24) + 1) + 1) + 1, 8)</f>
        <v/>
      </c>
      <c r="G24" s="95">
        <f>B24&amp;C24&amp;D24</f>
        <v/>
      </c>
      <c r="H24" s="95" t="inlineStr">
        <is>
          <t>Yes_Batch 1</t>
        </is>
      </c>
      <c r="I24" s="95" t="inlineStr">
        <is>
          <t>Completed</t>
        </is>
      </c>
      <c r="J24" s="125" t="n">
        <v>45849</v>
      </c>
      <c r="K24" s="95" t="e">
        <v>#N/A</v>
      </c>
      <c r="L24" s="127" t="inlineStr">
        <is>
          <t>Submitted_2025-08-01</t>
        </is>
      </c>
      <c r="M24" s="128">
        <f>VLOOKUP(G24,Enactments!#REF!,2,FALSE)</f>
        <v/>
      </c>
      <c r="N24" s="131">
        <f>COUNTIFS(G:G,G24)</f>
        <v/>
      </c>
      <c r="O24" s="114" t="n"/>
      <c r="P24" s="109" t="n"/>
      <c r="Q24" s="110" t="n"/>
      <c r="R24" s="112" t="n"/>
      <c r="S24" s="112" t="n"/>
      <c r="T24" s="112" t="n"/>
      <c r="U24" s="112" t="n"/>
      <c r="V24" s="112" t="n"/>
      <c r="W24" s="111" t="n"/>
    </row>
    <row r="25" ht="15" customHeight="1">
      <c r="A25" t="inlineStr">
        <is>
          <t>1958_51a_SCHEDULE 1_20051001.docx</t>
        </is>
      </c>
      <c r="B25">
        <f>LEFT(A25, FIND("_", A25, FIND("_", A25) + 1) - 1)</f>
        <v/>
      </c>
      <c r="C25">
        <f>MID(A25, FIND("_", A25, FIND("_", A25) + 1) + 1, FIND("_", A25, FIND("_", A25, FIND("_", A25) + 1) + 1) - FIND("_", A25, FIND("_", A25) + 1) - 1)</f>
        <v/>
      </c>
      <c r="D25" s="125">
        <f>DATE(LEFT(E25,4), MID(E25,5,2), RIGHT(E25,2))</f>
        <v/>
      </c>
      <c r="E25">
        <f>MID(A25, FIND("_", A25, FIND("_", A25, FIND("_", A25) + 1) + 1) + 1, 8)</f>
        <v/>
      </c>
      <c r="G25" s="95">
        <f>B25&amp;C25&amp;D25</f>
        <v/>
      </c>
      <c r="H25" s="95" t="inlineStr">
        <is>
          <t>Yes_Batch 1</t>
        </is>
      </c>
      <c r="I25" s="95" t="inlineStr">
        <is>
          <t>Completed</t>
        </is>
      </c>
      <c r="J25" s="125" t="n">
        <v>45849</v>
      </c>
      <c r="K25" s="95" t="e">
        <v>#N/A</v>
      </c>
      <c r="L25" s="127" t="inlineStr">
        <is>
          <t>Submitted_2025-08-01</t>
        </is>
      </c>
      <c r="M25" s="128">
        <f>VLOOKUP(G25,Enactments!#REF!,2,FALSE)</f>
        <v/>
      </c>
      <c r="N25" s="131">
        <f>COUNTIFS(G:G,G25)</f>
        <v/>
      </c>
      <c r="O25" s="114" t="n"/>
      <c r="P25" s="109" t="n"/>
      <c r="Q25" s="110" t="n"/>
      <c r="R25" s="112" t="n"/>
      <c r="S25" s="112" t="n"/>
      <c r="T25" s="112" t="n"/>
      <c r="U25" s="112" t="n"/>
      <c r="V25" s="112" t="n"/>
      <c r="W25" s="111" t="n"/>
    </row>
    <row r="26" ht="15" customHeight="1">
      <c r="A26" t="inlineStr">
        <is>
          <t>2000_8a_SCHEDULE 14_20030620.docx</t>
        </is>
      </c>
      <c r="B26">
        <f>LEFT(A26, FIND("_", A26, FIND("_", A26) + 1) - 1)</f>
        <v/>
      </c>
      <c r="C26">
        <f>MID(A26, FIND("_", A26, FIND("_", A26) + 1) + 1, FIND("_", A26, FIND("_", A26, FIND("_", A26) + 1) + 1) - FIND("_", A26, FIND("_", A26) + 1) - 1)</f>
        <v/>
      </c>
      <c r="D26" s="125">
        <f>DATE(LEFT(E26,4), MID(E26,5,2), RIGHT(E26,2))</f>
        <v/>
      </c>
      <c r="E26">
        <f>MID(A26, FIND("_", A26, FIND("_", A26, FIND("_", A26) + 1) + 1) + 1, 8)</f>
        <v/>
      </c>
      <c r="G26" s="95">
        <f>B26&amp;C26&amp;D26</f>
        <v/>
      </c>
      <c r="H26" s="95" t="inlineStr">
        <is>
          <t>Yes_Batch 1</t>
        </is>
      </c>
      <c r="I26" s="95" t="inlineStr">
        <is>
          <t>Completed</t>
        </is>
      </c>
      <c r="J26" s="125" t="n">
        <v>45849</v>
      </c>
      <c r="K26" s="95" t="e">
        <v>#N/A</v>
      </c>
      <c r="L26" s="127" t="inlineStr">
        <is>
          <t>Submitted_2025-08-01</t>
        </is>
      </c>
      <c r="M26" s="128">
        <f>VLOOKUP(G26,Enactments!#REF!,2,FALSE)</f>
        <v/>
      </c>
      <c r="N26" s="131">
        <f>COUNTIFS(G:G,G26)</f>
        <v/>
      </c>
      <c r="O26" s="114" t="n"/>
      <c r="P26" s="109" t="n"/>
      <c r="Q26" s="110" t="n"/>
      <c r="R26" s="112" t="n"/>
      <c r="S26" s="112" t="n"/>
      <c r="T26" s="112" t="n"/>
      <c r="U26" s="112" t="n"/>
      <c r="V26" s="112" t="n"/>
      <c r="W26" s="111" t="n"/>
    </row>
    <row r="27" ht="15" customHeight="1">
      <c r="A27" t="inlineStr">
        <is>
          <t>2007_3a_399_20070320.docx</t>
        </is>
      </c>
      <c r="B27">
        <f>LEFT(A27, FIND("_", A27, FIND("_", A27) + 1) - 1)</f>
        <v/>
      </c>
      <c r="C27">
        <f>MID(A27, FIND("_", A27, FIND("_", A27) + 1) + 1, FIND("_", A27, FIND("_", A27, FIND("_", A27) + 1) + 1) - FIND("_", A27, FIND("_", A27) + 1) - 1)</f>
        <v/>
      </c>
      <c r="D27" s="125">
        <f>DATE(LEFT(E27,4), MID(E27,5,2), RIGHT(E27,2))</f>
        <v/>
      </c>
      <c r="E27">
        <f>MID(A27, FIND("_", A27, FIND("_", A27, FIND("_", A27) + 1) + 1) + 1, 8)</f>
        <v/>
      </c>
      <c r="G27" s="95">
        <f>B27&amp;C27&amp;D27</f>
        <v/>
      </c>
      <c r="H27" s="95" t="inlineStr">
        <is>
          <t>Yes_Batch 1</t>
        </is>
      </c>
      <c r="I27" s="95" t="inlineStr">
        <is>
          <t>Completed</t>
        </is>
      </c>
      <c r="J27" s="125" t="n">
        <v>45849</v>
      </c>
      <c r="K27" s="95" t="e">
        <v>#N/A</v>
      </c>
      <c r="L27" s="127" t="inlineStr">
        <is>
          <t>Submitted_2025-08-01</t>
        </is>
      </c>
      <c r="M27" s="128">
        <f>VLOOKUP(G27,Enactments!#REF!,2,FALSE)</f>
        <v/>
      </c>
      <c r="N27" s="131">
        <f>COUNTIFS(G:G,G27)</f>
        <v/>
      </c>
      <c r="O27" s="114" t="n"/>
      <c r="P27" s="109" t="n"/>
      <c r="Q27" s="110" t="n"/>
      <c r="R27" s="112" t="n"/>
      <c r="S27" s="112" t="n"/>
      <c r="T27" s="112" t="n"/>
      <c r="U27" s="112" t="n"/>
      <c r="V27" s="112" t="n"/>
      <c r="W27" s="111" t="n"/>
    </row>
    <row r="28" ht="15" customHeight="1">
      <c r="A28" t="inlineStr">
        <is>
          <t>2000_8a_71H_20161216.docx</t>
        </is>
      </c>
      <c r="B28">
        <f>LEFT(A28, FIND("_", A28, FIND("_", A28) + 1) - 1)</f>
        <v/>
      </c>
      <c r="C28">
        <f>MID(A28, FIND("_", A28, FIND("_", A28) + 1) + 1, FIND("_", A28, FIND("_", A28, FIND("_", A28) + 1) + 1) - FIND("_", A28, FIND("_", A28) + 1) - 1)</f>
        <v/>
      </c>
      <c r="D28" s="125">
        <f>DATE(LEFT(E28,4), MID(E28,5,2), RIGHT(E28,2))</f>
        <v/>
      </c>
      <c r="E28">
        <f>MID(A28, FIND("_", A28, FIND("_", A28, FIND("_", A28) + 1) + 1) + 1, 8)</f>
        <v/>
      </c>
      <c r="G28" s="95">
        <f>B28&amp;C28&amp;D28</f>
        <v/>
      </c>
      <c r="H28" s="95" t="inlineStr">
        <is>
          <t>Yes_Batch 1</t>
        </is>
      </c>
      <c r="I28" s="95" t="inlineStr">
        <is>
          <t>Completed</t>
        </is>
      </c>
      <c r="J28" s="125" t="n">
        <v>45849</v>
      </c>
      <c r="K28" s="95" t="e">
        <v>#N/A</v>
      </c>
      <c r="L28" s="127" t="inlineStr">
        <is>
          <t>Submitted_2025-08-01</t>
        </is>
      </c>
      <c r="M28" s="128">
        <f>VLOOKUP(G28,Enactments!#REF!,2,FALSE)</f>
        <v/>
      </c>
      <c r="N28" s="131">
        <f>COUNTIFS(G:G,G28)</f>
        <v/>
      </c>
      <c r="O28" s="114" t="n"/>
      <c r="P28" s="109" t="n"/>
      <c r="Q28" s="110" t="n"/>
      <c r="R28" s="112" t="n"/>
      <c r="S28" s="112" t="n"/>
      <c r="T28" s="112" t="n"/>
      <c r="U28" s="112" t="n"/>
      <c r="V28" s="112" t="n"/>
      <c r="W28" s="111" t="n"/>
    </row>
    <row r="29" ht="15" customHeight="1">
      <c r="A29" t="inlineStr">
        <is>
          <t>1993_34a_SCHEDULE 15_19990701.docx</t>
        </is>
      </c>
      <c r="B29">
        <f>LEFT(A29, FIND("_", A29, FIND("_", A29) + 1) - 1)</f>
        <v/>
      </c>
      <c r="C29">
        <f>MID(A29, FIND("_", A29, FIND("_", A29) + 1) + 1, FIND("_", A29, FIND("_", A29, FIND("_", A29) + 1) + 1) - FIND("_", A29, FIND("_", A29) + 1) - 1)</f>
        <v/>
      </c>
      <c r="D29" s="125">
        <f>DATE(LEFT(E29,4), MID(E29,5,2), RIGHT(E29,2))</f>
        <v/>
      </c>
      <c r="E29">
        <f>MID(A29, FIND("_", A29, FIND("_", A29, FIND("_", A29) + 1) + 1) + 1, 8)</f>
        <v/>
      </c>
      <c r="G29" s="95">
        <f>B29&amp;C29&amp;D29</f>
        <v/>
      </c>
      <c r="H29" s="95" t="inlineStr">
        <is>
          <t>Yes_Batch 1</t>
        </is>
      </c>
      <c r="I29" s="95" t="inlineStr">
        <is>
          <t>Completed</t>
        </is>
      </c>
      <c r="J29" s="125" t="n">
        <v>45849</v>
      </c>
      <c r="K29" s="95" t="e">
        <v>#N/A</v>
      </c>
      <c r="L29" s="127" t="inlineStr">
        <is>
          <t>Submitted_2025-08-01</t>
        </is>
      </c>
      <c r="M29" s="128">
        <f>VLOOKUP(G29,Enactments!#REF!,2,FALSE)</f>
        <v/>
      </c>
      <c r="N29" s="131">
        <f>COUNTIFS(G:G,G29)</f>
        <v/>
      </c>
      <c r="O29" s="114" t="n"/>
      <c r="P29" s="109" t="n"/>
      <c r="Q29" s="110" t="n"/>
      <c r="R29" s="112" t="n"/>
      <c r="S29" s="112" t="n"/>
      <c r="T29" s="112" t="n"/>
      <c r="U29" s="112" t="n"/>
      <c r="V29" s="112" t="n"/>
      <c r="W29" s="111" t="n"/>
    </row>
    <row r="30" ht="15" customHeight="1">
      <c r="A30" t="inlineStr">
        <is>
          <t>2013_1306_Article 12_20200131.docx</t>
        </is>
      </c>
      <c r="B30">
        <f>LEFT(A30, FIND("_", A30, FIND("_", A30) + 1) - 1)</f>
        <v/>
      </c>
      <c r="C30">
        <f>MID(A30, FIND("_", A30, FIND("_", A30) + 1) + 1, FIND("_", A30, FIND("_", A30, FIND("_", A30) + 1) + 1) - FIND("_", A30, FIND("_", A30) + 1) - 1)</f>
        <v/>
      </c>
      <c r="D30" s="125">
        <f>DATE(LEFT(E30,4), MID(E30,5,2), RIGHT(E30,2))</f>
        <v/>
      </c>
      <c r="E30">
        <f>MID(A30, FIND("_", A30, FIND("_", A30, FIND("_", A30) + 1) + 1) + 1, 8)</f>
        <v/>
      </c>
      <c r="G30" s="95">
        <f>B30&amp;C30&amp;D30</f>
        <v/>
      </c>
      <c r="H30" s="95" t="inlineStr">
        <is>
          <t>Yes_Batch 1</t>
        </is>
      </c>
      <c r="I30" s="95" t="inlineStr">
        <is>
          <t>Completed</t>
        </is>
      </c>
      <c r="J30" s="125" t="n">
        <v>45849</v>
      </c>
      <c r="K30" s="95" t="e">
        <v>#N/A</v>
      </c>
      <c r="L30" s="127" t="e">
        <v>#N/A</v>
      </c>
      <c r="M30" s="128">
        <f>VLOOKUP(G30,Enactments!#REF!,2,FALSE)</f>
        <v/>
      </c>
      <c r="N30" s="131">
        <f>COUNTIFS(G:G,G30)</f>
        <v/>
      </c>
      <c r="O30" s="114" t="n"/>
      <c r="P30" s="109" t="n"/>
      <c r="Q30" s="110" t="n"/>
      <c r="R30" s="112" t="n"/>
      <c r="S30" s="112" t="n"/>
      <c r="T30" s="112" t="n"/>
      <c r="U30" s="112" t="n"/>
      <c r="V30" s="112" t="n"/>
      <c r="W30" s="111" t="n"/>
    </row>
    <row r="31" ht="15" customHeight="1">
      <c r="A31" t="inlineStr">
        <is>
          <t>2000_6a_133_20201201.docx</t>
        </is>
      </c>
      <c r="B31">
        <f>LEFT(A31, FIND("_", A31, FIND("_", A31) + 1) - 1)</f>
        <v/>
      </c>
      <c r="C31">
        <f>MID(A31, FIND("_", A31, FIND("_", A31) + 1) + 1, FIND("_", A31, FIND("_", A31, FIND("_", A31) + 1) + 1) - FIND("_", A31, FIND("_", A31) + 1) - 1)</f>
        <v/>
      </c>
      <c r="D31" s="125">
        <f>DATE(LEFT(E31,4), MID(E31,5,2), RIGHT(E31,2))</f>
        <v/>
      </c>
      <c r="E31">
        <f>MID(A31, FIND("_", A31, FIND("_", A31, FIND("_", A31) + 1) + 1) + 1, 8)</f>
        <v/>
      </c>
      <c r="G31" s="95">
        <f>B31&amp;C31&amp;D31</f>
        <v/>
      </c>
      <c r="H31" s="95" t="inlineStr">
        <is>
          <t>Yes_Batch 1</t>
        </is>
      </c>
      <c r="I31" s="95" t="inlineStr">
        <is>
          <t>Completed</t>
        </is>
      </c>
      <c r="J31" s="125" t="n">
        <v>45849</v>
      </c>
      <c r="K31" s="95" t="e">
        <v>#N/A</v>
      </c>
      <c r="L31" s="127" t="inlineStr">
        <is>
          <t>Submitted_2025-08-01</t>
        </is>
      </c>
      <c r="M31" s="128">
        <f>VLOOKUP(G31,Enactments!#REF!,2,FALSE)</f>
        <v/>
      </c>
      <c r="N31" s="131">
        <f>COUNTIFS(G:G,G31)</f>
        <v/>
      </c>
      <c r="O31" s="114" t="n"/>
      <c r="P31" s="109" t="n"/>
      <c r="Q31" s="110" t="n"/>
      <c r="R31" s="112" t="n"/>
      <c r="S31" s="112" t="n"/>
      <c r="T31" s="112" t="n"/>
      <c r="U31" s="112" t="n"/>
      <c r="V31" s="112" t="n"/>
      <c r="W31" s="111" t="n"/>
    </row>
    <row r="32" ht="15" customHeight="1">
      <c r="A32" t="inlineStr">
        <is>
          <t>1996_207s_3B_20010319.docx</t>
        </is>
      </c>
      <c r="B32">
        <f>LEFT(A32, FIND("_", A32, FIND("_", A32) + 1) - 1)</f>
        <v/>
      </c>
      <c r="C32">
        <f>MID(A32, FIND("_", A32, FIND("_", A32) + 1) + 1, FIND("_", A32, FIND("_", A32, FIND("_", A32) + 1) + 1) - FIND("_", A32, FIND("_", A32) + 1) - 1)</f>
        <v/>
      </c>
      <c r="D32" s="125">
        <f>DATE(LEFT(E32,4), MID(E32,5,2), RIGHT(E32,2))</f>
        <v/>
      </c>
      <c r="E32">
        <f>MID(A32, FIND("_", A32, FIND("_", A32, FIND("_", A32) + 1) + 1) + 1, 8)</f>
        <v/>
      </c>
      <c r="G32" s="95">
        <f>B32&amp;C32&amp;D32</f>
        <v/>
      </c>
      <c r="H32" s="95" t="inlineStr">
        <is>
          <t>Yes_Batch 1</t>
        </is>
      </c>
      <c r="I32" s="95" t="inlineStr">
        <is>
          <t>Completed</t>
        </is>
      </c>
      <c r="J32" s="125" t="n">
        <v>45849</v>
      </c>
      <c r="K32" s="95" t="e">
        <v>#N/A</v>
      </c>
      <c r="L32" s="127" t="inlineStr">
        <is>
          <t>Submitted_2025-08-01</t>
        </is>
      </c>
      <c r="M32" s="128">
        <f>VLOOKUP(G32,Enactments!#REF!,2,FALSE)</f>
        <v/>
      </c>
      <c r="N32" s="131">
        <f>COUNTIFS(G:G,G32)</f>
        <v/>
      </c>
      <c r="O32" s="114" t="n"/>
      <c r="P32" s="109" t="n"/>
      <c r="Q32" s="110" t="n"/>
      <c r="R32" s="112" t="n"/>
      <c r="S32" s="112" t="n"/>
      <c r="T32" s="112" t="n"/>
      <c r="U32" s="112" t="n"/>
      <c r="V32" s="112" t="n"/>
      <c r="W32" s="111" t="n"/>
    </row>
    <row r="33" ht="15" customHeight="1">
      <c r="A33" t="inlineStr">
        <is>
          <t>2006_47a_25_20061108.docx</t>
        </is>
      </c>
      <c r="B33">
        <f>LEFT(A33, FIND("_", A33, FIND("_", A33) + 1) - 1)</f>
        <v/>
      </c>
      <c r="C33">
        <f>MID(A33, FIND("_", A33, FIND("_", A33) + 1) + 1, FIND("_", A33, FIND("_", A33, FIND("_", A33) + 1) + 1) - FIND("_", A33, FIND("_", A33) + 1) - 1)</f>
        <v/>
      </c>
      <c r="D33" s="125">
        <f>DATE(LEFT(E33,4), MID(E33,5,2), RIGHT(E33,2))</f>
        <v/>
      </c>
      <c r="E33">
        <f>MID(A33, FIND("_", A33, FIND("_", A33, FIND("_", A33) + 1) + 1) + 1, 8)</f>
        <v/>
      </c>
      <c r="G33" s="95">
        <f>B33&amp;C33&amp;D33</f>
        <v/>
      </c>
      <c r="H33" s="95" t="inlineStr">
        <is>
          <t>Yes_Batch 1</t>
        </is>
      </c>
      <c r="I33" s="95" t="inlineStr">
        <is>
          <t>Completed</t>
        </is>
      </c>
      <c r="J33" s="125" t="n">
        <v>45849</v>
      </c>
      <c r="K33" s="95" t="e">
        <v>#N/A</v>
      </c>
      <c r="L33" s="127" t="inlineStr">
        <is>
          <t>Submitted_2025-08-01</t>
        </is>
      </c>
      <c r="M33" s="128">
        <f>VLOOKUP(G33,Enactments!#REF!,2,FALSE)</f>
        <v/>
      </c>
      <c r="N33" s="131">
        <f>COUNTIFS(G:G,G33)</f>
        <v/>
      </c>
      <c r="O33" s="114" t="n"/>
      <c r="P33" s="109" t="n"/>
      <c r="Q33" s="110" t="n"/>
      <c r="R33" s="112" t="n"/>
      <c r="S33" s="112" t="n"/>
      <c r="T33" s="112" t="n"/>
      <c r="U33" s="112" t="n"/>
      <c r="V33" s="112" t="n"/>
      <c r="W33" s="111" t="n"/>
    </row>
    <row r="34" ht="15" customHeight="1">
      <c r="A34" t="inlineStr">
        <is>
          <t>2000_8a_3E_20130124.docx</t>
        </is>
      </c>
      <c r="B34">
        <f>LEFT(A34, FIND("_", A34, FIND("_", A34) + 1) - 1)</f>
        <v/>
      </c>
      <c r="C34">
        <f>MID(A34, FIND("_", A34, FIND("_", A34) + 1) + 1, FIND("_", A34, FIND("_", A34, FIND("_", A34) + 1) + 1) - FIND("_", A34, FIND("_", A34) + 1) - 1)</f>
        <v/>
      </c>
      <c r="D34" s="125">
        <f>DATE(LEFT(E34,4), MID(E34,5,2), RIGHT(E34,2))</f>
        <v/>
      </c>
      <c r="E34">
        <f>MID(A34, FIND("_", A34, FIND("_", A34, FIND("_", A34) + 1) + 1) + 1, 8)</f>
        <v/>
      </c>
      <c r="G34" s="95">
        <f>B34&amp;C34&amp;D34</f>
        <v/>
      </c>
      <c r="H34" s="95" t="inlineStr">
        <is>
          <t>Yes_Batch 1</t>
        </is>
      </c>
      <c r="I34" s="95" t="inlineStr">
        <is>
          <t>Completed</t>
        </is>
      </c>
      <c r="J34" s="125" t="n">
        <v>45849</v>
      </c>
      <c r="K34" s="95" t="e">
        <v>#N/A</v>
      </c>
      <c r="L34" s="127" t="inlineStr">
        <is>
          <t>Submitted_2025-08-01</t>
        </is>
      </c>
      <c r="M34" s="128">
        <f>VLOOKUP(G34,Enactments!#REF!,2,FALSE)</f>
        <v/>
      </c>
      <c r="N34" s="131">
        <f>COUNTIFS(G:G,G34)</f>
        <v/>
      </c>
      <c r="O34" s="114" t="n"/>
      <c r="P34" s="109" t="n"/>
      <c r="Q34" s="110" t="n"/>
      <c r="R34" s="112" t="n"/>
      <c r="S34" s="112" t="n"/>
      <c r="T34" s="112" t="n"/>
      <c r="U34" s="112" t="n"/>
      <c r="V34" s="112" t="n"/>
      <c r="W34" s="111" t="n"/>
    </row>
    <row r="35" ht="15" customHeight="1">
      <c r="A35" t="inlineStr">
        <is>
          <t>1962_46a_24_20120702.docx</t>
        </is>
      </c>
      <c r="B35">
        <f>LEFT(A35, FIND("_", A35, FIND("_", A35) + 1) - 1)</f>
        <v/>
      </c>
      <c r="C35">
        <f>MID(A35, FIND("_", A35, FIND("_", A35) + 1) + 1, FIND("_", A35, FIND("_", A35, FIND("_", A35) + 1) + 1) - FIND("_", A35, FIND("_", A35) + 1) - 1)</f>
        <v/>
      </c>
      <c r="D35" s="125">
        <f>DATE(LEFT(E35,4), MID(E35,5,2), RIGHT(E35,2))</f>
        <v/>
      </c>
      <c r="E35">
        <f>MID(A35, FIND("_", A35, FIND("_", A35, FIND("_", A35) + 1) + 1) + 1, 8)</f>
        <v/>
      </c>
      <c r="G35" s="95">
        <f>B35&amp;C35&amp;D35</f>
        <v/>
      </c>
      <c r="H35" s="95" t="inlineStr">
        <is>
          <t>Yes_Batch 1</t>
        </is>
      </c>
      <c r="I35" s="95" t="inlineStr">
        <is>
          <t>Completed</t>
        </is>
      </c>
      <c r="J35" s="125" t="n">
        <v>45849</v>
      </c>
      <c r="K35" s="95" t="e">
        <v>#N/A</v>
      </c>
      <c r="L35" s="127" t="inlineStr">
        <is>
          <t>Submitted_2025-08-01</t>
        </is>
      </c>
      <c r="M35" s="128">
        <f>VLOOKUP(G35,Enactments!#REF!,2,FALSE)</f>
        <v/>
      </c>
      <c r="N35" s="131">
        <f>COUNTIFS(G:G,G35)</f>
        <v/>
      </c>
      <c r="O35" s="114" t="n"/>
      <c r="P35" s="109" t="n"/>
      <c r="Q35" s="110" t="n"/>
      <c r="R35" s="112" t="n"/>
      <c r="S35" s="112" t="n"/>
      <c r="T35" s="112" t="n"/>
      <c r="U35" s="112" t="n"/>
      <c r="V35" s="112" t="n"/>
      <c r="W35" s="111" t="n"/>
    </row>
    <row r="36" ht="15" customHeight="1">
      <c r="A36" t="inlineStr">
        <is>
          <t>2010_4a_998_20100303.docx</t>
        </is>
      </c>
      <c r="B36">
        <f>LEFT(A36, FIND("_", A36, FIND("_", A36) + 1) - 1)</f>
        <v/>
      </c>
      <c r="C36">
        <f>MID(A36, FIND("_", A36, FIND("_", A36) + 1) + 1, FIND("_", A36, FIND("_", A36, FIND("_", A36) + 1) + 1) - FIND("_", A36, FIND("_", A36) + 1) - 1)</f>
        <v/>
      </c>
      <c r="D36" s="125">
        <f>DATE(LEFT(E36,4), MID(E36,5,2), RIGHT(E36,2))</f>
        <v/>
      </c>
      <c r="E36">
        <f>MID(A36, FIND("_", A36, FIND("_", A36, FIND("_", A36) + 1) + 1) + 1, 8)</f>
        <v/>
      </c>
      <c r="G36" s="95">
        <f>B36&amp;C36&amp;D36</f>
        <v/>
      </c>
      <c r="H36" s="95" t="inlineStr">
        <is>
          <t>Yes_Batch 1</t>
        </is>
      </c>
      <c r="I36" s="95" t="inlineStr">
        <is>
          <t>Completed</t>
        </is>
      </c>
      <c r="J36" s="125" t="n">
        <v>45849</v>
      </c>
      <c r="K36" s="95" t="e">
        <v>#N/A</v>
      </c>
      <c r="L36" s="127" t="inlineStr">
        <is>
          <t>Submitted_2025-08-01</t>
        </is>
      </c>
      <c r="M36" s="128">
        <f>VLOOKUP(G36,Enactments!#REF!,2,FALSE)</f>
        <v/>
      </c>
      <c r="N36" s="131">
        <f>COUNTIFS(G:G,G36)</f>
        <v/>
      </c>
      <c r="O36" s="114" t="n"/>
      <c r="P36" s="109" t="n"/>
      <c r="Q36" s="110" t="n"/>
      <c r="R36" s="112" t="n"/>
      <c r="S36" s="112" t="n"/>
      <c r="T36" s="112" t="n"/>
      <c r="U36" s="112" t="n"/>
      <c r="V36" s="112" t="n"/>
      <c r="W36" s="111" t="n"/>
    </row>
    <row r="37" ht="15" customHeight="1">
      <c r="A37" t="inlineStr">
        <is>
          <t>1986_1925s_12A.15_20100406.docx</t>
        </is>
      </c>
      <c r="B37">
        <f>LEFT(A37, FIND("_", A37, FIND("_", A37) + 1) - 1)</f>
        <v/>
      </c>
      <c r="C37">
        <f>MID(A37, FIND("_", A37, FIND("_", A37) + 1) + 1, FIND("_", A37, FIND("_", A37, FIND("_", A37) + 1) + 1) - FIND("_", A37, FIND("_", A37) + 1) - 1)</f>
        <v/>
      </c>
      <c r="D37" s="125">
        <f>DATE(LEFT(E37,4), MID(E37,5,2), RIGHT(E37,2))</f>
        <v/>
      </c>
      <c r="E37">
        <f>MID(A37, FIND("_", A37, FIND("_", A37, FIND("_", A37) + 1) + 1) + 1, 8)</f>
        <v/>
      </c>
      <c r="G37" s="95">
        <f>B37&amp;C37&amp;D37</f>
        <v/>
      </c>
      <c r="H37" s="95" t="inlineStr">
        <is>
          <t>Yes_Batch 1</t>
        </is>
      </c>
      <c r="I37" s="95" t="inlineStr">
        <is>
          <t>Completed</t>
        </is>
      </c>
      <c r="J37" s="125" t="n">
        <v>45849</v>
      </c>
      <c r="K37" s="95" t="e">
        <v>#N/A</v>
      </c>
      <c r="L37" s="127" t="inlineStr">
        <is>
          <t>Submitted_2025-08-01</t>
        </is>
      </c>
      <c r="M37" s="128">
        <f>VLOOKUP(G37,Enactments!#REF!,2,FALSE)</f>
        <v/>
      </c>
      <c r="N37" s="131">
        <f>COUNTIFS(G:G,G37)</f>
        <v/>
      </c>
      <c r="O37" s="114" t="n"/>
      <c r="P37" s="109" t="n"/>
      <c r="Q37" s="110" t="n"/>
      <c r="R37" s="112" t="n"/>
      <c r="S37" s="112" t="n"/>
      <c r="T37" s="112" t="n"/>
      <c r="U37" s="112" t="n"/>
      <c r="V37" s="112" t="n"/>
      <c r="W37" s="111" t="n"/>
    </row>
    <row r="38" ht="15" customHeight="1">
      <c r="A38" t="inlineStr">
        <is>
          <t>1992_13a_31_20010401.docx</t>
        </is>
      </c>
      <c r="B38">
        <f>LEFT(A38, FIND("_", A38, FIND("_", A38) + 1) - 1)</f>
        <v/>
      </c>
      <c r="C38">
        <f>MID(A38, FIND("_", A38, FIND("_", A38) + 1) + 1, FIND("_", A38, FIND("_", A38, FIND("_", A38) + 1) + 1) - FIND("_", A38, FIND("_", A38) + 1) - 1)</f>
        <v/>
      </c>
      <c r="D38" s="125">
        <f>DATE(LEFT(E38,4), MID(E38,5,2), RIGHT(E38,2))</f>
        <v/>
      </c>
      <c r="E38">
        <f>MID(A38, FIND("_", A38, FIND("_", A38, FIND("_", A38) + 1) + 1) + 1, 8)</f>
        <v/>
      </c>
      <c r="G38" s="95">
        <f>B38&amp;C38&amp;D38</f>
        <v/>
      </c>
      <c r="H38" s="95" t="inlineStr">
        <is>
          <t>Yes_Batch 1</t>
        </is>
      </c>
      <c r="I38" s="95" t="inlineStr">
        <is>
          <t>Completed</t>
        </is>
      </c>
      <c r="J38" s="125" t="n">
        <v>45849</v>
      </c>
      <c r="K38" s="95" t="e">
        <v>#N/A</v>
      </c>
      <c r="L38" s="127" t="inlineStr">
        <is>
          <t>Submitted_2025-08-01</t>
        </is>
      </c>
      <c r="M38" s="128">
        <f>VLOOKUP(G38,Enactments!#REF!,2,FALSE)</f>
        <v/>
      </c>
      <c r="N38" s="131">
        <f>COUNTIFS(G:G,G38)</f>
        <v/>
      </c>
      <c r="O38" s="114" t="n"/>
      <c r="P38" s="109" t="n"/>
      <c r="Q38" s="110" t="n"/>
      <c r="R38" s="112" t="n"/>
      <c r="S38" s="112" t="n"/>
      <c r="T38" s="112" t="n"/>
      <c r="U38" s="112" t="n"/>
      <c r="V38" s="112" t="n"/>
      <c r="W38" s="111" t="n"/>
    </row>
    <row r="39" ht="15" customHeight="1">
      <c r="A39" t="inlineStr">
        <is>
          <t>2000_8a_3B_20140301.docx</t>
        </is>
      </c>
      <c r="B39">
        <f>LEFT(A39, FIND("_", A39, FIND("_", A39) + 1) - 1)</f>
        <v/>
      </c>
      <c r="C39">
        <f>MID(A39, FIND("_", A39, FIND("_", A39) + 1) + 1, FIND("_", A39, FIND("_", A39, FIND("_", A39) + 1) + 1) - FIND("_", A39, FIND("_", A39) + 1) - 1)</f>
        <v/>
      </c>
      <c r="D39" s="125">
        <f>DATE(LEFT(E39,4), MID(E39,5,2), RIGHT(E39,2))</f>
        <v/>
      </c>
      <c r="E39">
        <f>MID(A39, FIND("_", A39, FIND("_", A39, FIND("_", A39) + 1) + 1) + 1, 8)</f>
        <v/>
      </c>
      <c r="G39" s="95">
        <f>B39&amp;C39&amp;D39</f>
        <v/>
      </c>
      <c r="H39" s="95" t="inlineStr">
        <is>
          <t>Yes_Batch 1</t>
        </is>
      </c>
      <c r="I39" s="95" t="inlineStr">
        <is>
          <t>Completed</t>
        </is>
      </c>
      <c r="J39" s="125" t="n">
        <v>45849</v>
      </c>
      <c r="K39" s="95" t="e">
        <v>#N/A</v>
      </c>
      <c r="L39" s="127" t="inlineStr">
        <is>
          <t>Submitted_2025-08-01</t>
        </is>
      </c>
      <c r="M39" s="128">
        <f>VLOOKUP(G39,Enactments!#REF!,2,FALSE)</f>
        <v/>
      </c>
      <c r="N39" s="131">
        <f>COUNTIFS(G:G,G39)</f>
        <v/>
      </c>
      <c r="O39" s="114" t="n"/>
      <c r="P39" s="109" t="n"/>
      <c r="Q39" s="110" t="n"/>
      <c r="R39" s="112" t="n"/>
      <c r="S39" s="112" t="n"/>
      <c r="T39" s="112" t="n"/>
      <c r="U39" s="112" t="n"/>
      <c r="V39" s="112" t="n"/>
      <c r="W39" s="111" t="n"/>
    </row>
    <row r="40" ht="15" customHeight="1">
      <c r="A40" t="inlineStr">
        <is>
          <t>2000_8a_63C_20100608.docx</t>
        </is>
      </c>
      <c r="B40">
        <f>LEFT(A40, FIND("_", A40, FIND("_", A40) + 1) - 1)</f>
        <v/>
      </c>
      <c r="C40">
        <f>MID(A40, FIND("_", A40, FIND("_", A40) + 1) + 1, FIND("_", A40, FIND("_", A40, FIND("_", A40) + 1) + 1) - FIND("_", A40, FIND("_", A40) + 1) - 1)</f>
        <v/>
      </c>
      <c r="D40" s="125">
        <f>DATE(LEFT(E40,4), MID(E40,5,2), RIGHT(E40,2))</f>
        <v/>
      </c>
      <c r="E40">
        <f>MID(A40, FIND("_", A40, FIND("_", A40, FIND("_", A40) + 1) + 1) + 1, 8)</f>
        <v/>
      </c>
      <c r="G40" s="95">
        <f>B40&amp;C40&amp;D40</f>
        <v/>
      </c>
      <c r="H40" s="95" t="inlineStr">
        <is>
          <t>Yes_Batch 1</t>
        </is>
      </c>
      <c r="I40" s="95" t="inlineStr">
        <is>
          <t>Completed</t>
        </is>
      </c>
      <c r="J40" s="125" t="n">
        <v>45849</v>
      </c>
      <c r="K40" s="95" t="e">
        <v>#N/A</v>
      </c>
      <c r="L40" s="127" t="inlineStr">
        <is>
          <t>Submitted_2025-08-01</t>
        </is>
      </c>
      <c r="M40" s="128">
        <f>VLOOKUP(G40,Enactments!#REF!,2,FALSE)</f>
        <v/>
      </c>
      <c r="N40" s="131">
        <f>COUNTIFS(G:G,G40)</f>
        <v/>
      </c>
      <c r="O40" s="114" t="n"/>
      <c r="P40" s="109" t="n"/>
      <c r="Q40" s="110" t="n"/>
      <c r="R40" s="112" t="n"/>
      <c r="S40" s="112" t="n"/>
      <c r="T40" s="112" t="n"/>
      <c r="U40" s="112" t="n"/>
      <c r="V40" s="112" t="n"/>
      <c r="W40" s="111" t="n"/>
    </row>
    <row r="41" ht="15" customHeight="1">
      <c r="A41" t="inlineStr">
        <is>
          <t>2001_838s_51C_20050722.docx</t>
        </is>
      </c>
      <c r="B41">
        <f>LEFT(A41, FIND("_", A41, FIND("_", A41) + 1) - 1)</f>
        <v/>
      </c>
      <c r="C41">
        <f>MID(A41, FIND("_", A41, FIND("_", A41) + 1) + 1, FIND("_", A41, FIND("_", A41, FIND("_", A41) + 1) + 1) - FIND("_", A41, FIND("_", A41) + 1) - 1)</f>
        <v/>
      </c>
      <c r="D41" s="125">
        <f>DATE(LEFT(E41,4), MID(E41,5,2), RIGHT(E41,2))</f>
        <v/>
      </c>
      <c r="E41">
        <f>MID(A41, FIND("_", A41, FIND("_", A41, FIND("_", A41) + 1) + 1) + 1, 8)</f>
        <v/>
      </c>
      <c r="G41" s="95">
        <f>B41&amp;C41&amp;D41</f>
        <v/>
      </c>
      <c r="H41" s="95" t="inlineStr">
        <is>
          <t>Yes_Batch 1</t>
        </is>
      </c>
      <c r="I41" s="95" t="inlineStr">
        <is>
          <t>Completed</t>
        </is>
      </c>
      <c r="J41" s="125" t="n">
        <v>45849</v>
      </c>
      <c r="K41" s="95" t="e">
        <v>#N/A</v>
      </c>
      <c r="L41" s="127" t="inlineStr">
        <is>
          <t>Submitted_2025-08-01</t>
        </is>
      </c>
      <c r="M41" s="128">
        <f>VLOOKUP(G41,Enactments!#REF!,2,FALSE)</f>
        <v/>
      </c>
      <c r="N41" s="131">
        <f>COUNTIFS(G:G,G41)</f>
        <v/>
      </c>
      <c r="O41" s="114" t="n"/>
      <c r="P41" s="109" t="n"/>
      <c r="Q41" s="110" t="n"/>
      <c r="R41" s="112" t="n"/>
      <c r="S41" s="112" t="n"/>
      <c r="T41" s="112" t="n"/>
      <c r="U41" s="112" t="n"/>
      <c r="V41" s="112" t="n"/>
      <c r="W41" s="111" t="n"/>
    </row>
    <row r="42" ht="15" customHeight="1">
      <c r="A42" t="inlineStr">
        <is>
          <t>2006_46a_1097_20091001.docx</t>
        </is>
      </c>
      <c r="B42">
        <f>LEFT(A42, FIND("_", A42, FIND("_", A42) + 1) - 1)</f>
        <v/>
      </c>
      <c r="C42">
        <f>MID(A42, FIND("_", A42, FIND("_", A42) + 1) + 1, FIND("_", A42, FIND("_", A42, FIND("_", A42) + 1) + 1) - FIND("_", A42, FIND("_", A42) + 1) - 1)</f>
        <v/>
      </c>
      <c r="D42" s="125">
        <f>DATE(LEFT(E42,4), MID(E42,5,2), RIGHT(E42,2))</f>
        <v/>
      </c>
      <c r="E42">
        <f>MID(A42, FIND("_", A42, FIND("_", A42, FIND("_", A42) + 1) + 1) + 1, 8)</f>
        <v/>
      </c>
      <c r="G42" s="95">
        <f>B42&amp;C42&amp;D42</f>
        <v/>
      </c>
      <c r="H42" s="95" t="inlineStr">
        <is>
          <t>Yes_Batch 1</t>
        </is>
      </c>
      <c r="I42" s="95" t="inlineStr">
        <is>
          <t>Completed</t>
        </is>
      </c>
      <c r="J42" s="125" t="n">
        <v>45849</v>
      </c>
      <c r="K42" s="95" t="e">
        <v>#N/A</v>
      </c>
      <c r="L42" s="127" t="inlineStr">
        <is>
          <t>Submitted_2025-08-01</t>
        </is>
      </c>
      <c r="M42" s="128">
        <f>VLOOKUP(G42,Enactments!#REF!,2,FALSE)</f>
        <v/>
      </c>
      <c r="N42" s="131">
        <f>COUNTIFS(G:G,G42)</f>
        <v/>
      </c>
      <c r="O42" s="114" t="n"/>
      <c r="P42" s="109" t="n"/>
      <c r="Q42" s="110" t="n"/>
      <c r="R42" s="112" t="n"/>
      <c r="S42" s="112" t="n"/>
      <c r="T42" s="112" t="n"/>
      <c r="U42" s="112" t="n"/>
      <c r="V42" s="112" t="n"/>
      <c r="W42" s="111" t="n"/>
    </row>
    <row r="43" ht="15" customHeight="1">
      <c r="A43" t="inlineStr">
        <is>
          <t>1986_1925s_4.158_19861110.docx</t>
        </is>
      </c>
      <c r="B43">
        <f>LEFT(A43, FIND("_", A43, FIND("_", A43) + 1) - 1)</f>
        <v/>
      </c>
      <c r="C43">
        <f>MID(A43, FIND("_", A43, FIND("_", A43) + 1) + 1, FIND("_", A43, FIND("_", A43, FIND("_", A43) + 1) + 1) - FIND("_", A43, FIND("_", A43) + 1) - 1)</f>
        <v/>
      </c>
      <c r="D43" s="125">
        <f>DATE(LEFT(E43,4), MID(E43,5,2), RIGHT(E43,2))</f>
        <v/>
      </c>
      <c r="E43">
        <f>MID(A43, FIND("_", A43, FIND("_", A43, FIND("_", A43) + 1) + 1) + 1, 8)</f>
        <v/>
      </c>
      <c r="G43" s="95">
        <f>B43&amp;C43&amp;D43</f>
        <v/>
      </c>
      <c r="H43" s="95" t="inlineStr">
        <is>
          <t>Yes_Batch 1</t>
        </is>
      </c>
      <c r="I43" s="95" t="inlineStr">
        <is>
          <t>Completed</t>
        </is>
      </c>
      <c r="J43" s="125" t="n">
        <v>45849</v>
      </c>
      <c r="K43" s="95" t="e">
        <v>#N/A</v>
      </c>
      <c r="L43" s="127" t="inlineStr">
        <is>
          <t>Submitted_2025-08-01</t>
        </is>
      </c>
      <c r="M43" s="128">
        <f>VLOOKUP(G43,Enactments!#REF!,2,FALSE)</f>
        <v/>
      </c>
      <c r="N43" s="131">
        <f>COUNTIFS(G:G,G43)</f>
        <v/>
      </c>
      <c r="O43" s="114" t="n"/>
      <c r="P43" s="109" t="n"/>
      <c r="Q43" s="110" t="n"/>
      <c r="R43" s="112" t="n"/>
      <c r="S43" s="112" t="n"/>
      <c r="T43" s="112" t="n"/>
      <c r="U43" s="112" t="n"/>
      <c r="V43" s="112" t="n"/>
      <c r="W43" s="111" t="n"/>
    </row>
    <row r="44" ht="15" customHeight="1">
      <c r="A44" t="inlineStr">
        <is>
          <t>1986_44a_33BAA_20220113.docx</t>
        </is>
      </c>
      <c r="B44">
        <f>LEFT(A44, FIND("_", A44, FIND("_", A44) + 1) - 1)</f>
        <v/>
      </c>
      <c r="C44">
        <f>MID(A44, FIND("_", A44, FIND("_", A44) + 1) + 1, FIND("_", A44, FIND("_", A44, FIND("_", A44) + 1) + 1) - FIND("_", A44, FIND("_", A44) + 1) - 1)</f>
        <v/>
      </c>
      <c r="D44" s="125">
        <f>DATE(LEFT(E44,4), MID(E44,5,2), RIGHT(E44,2))</f>
        <v/>
      </c>
      <c r="E44">
        <f>MID(A44, FIND("_", A44, FIND("_", A44, FIND("_", A44) + 1) + 1) + 1, 8)</f>
        <v/>
      </c>
      <c r="G44" s="95">
        <f>B44&amp;C44&amp;D44</f>
        <v/>
      </c>
      <c r="H44" s="95" t="inlineStr">
        <is>
          <t>Yes_Batch 1</t>
        </is>
      </c>
      <c r="I44" s="95" t="inlineStr">
        <is>
          <t>Completed</t>
        </is>
      </c>
      <c r="J44" s="125" t="n">
        <v>45849</v>
      </c>
      <c r="K44" s="95" t="e">
        <v>#N/A</v>
      </c>
      <c r="L44" s="127" t="inlineStr">
        <is>
          <t>Submitted_2025-08-01</t>
        </is>
      </c>
      <c r="M44" s="128">
        <f>VLOOKUP(G44,Enactments!#REF!,2,FALSE)</f>
        <v/>
      </c>
      <c r="N44" s="131">
        <f>COUNTIFS(G:G,G44)</f>
        <v/>
      </c>
      <c r="O44" s="114" t="n"/>
      <c r="P44" s="109" t="n"/>
      <c r="Q44" s="110" t="n"/>
      <c r="R44" s="112" t="n"/>
      <c r="S44" s="112" t="n"/>
      <c r="T44" s="112" t="n"/>
      <c r="U44" s="112" t="n"/>
      <c r="V44" s="112" t="n"/>
      <c r="W44" s="111" t="n"/>
    </row>
    <row r="45" ht="15" customHeight="1">
      <c r="A45" t="inlineStr">
        <is>
          <t>1986_1925s_12A.30_99990101.docx</t>
        </is>
      </c>
      <c r="B45">
        <f>LEFT(A45, FIND("_", A45, FIND("_", A45) + 1) - 1)</f>
        <v/>
      </c>
      <c r="C45">
        <f>MID(A45, FIND("_", A45, FIND("_", A45) + 1) + 1, FIND("_", A45, FIND("_", A45, FIND("_", A45) + 1) + 1) - FIND("_", A45, FIND("_", A45) + 1) - 1)</f>
        <v/>
      </c>
      <c r="D45" s="125">
        <f>DATE(LEFT(E45,4), MID(E45,5,2), RIGHT(E45,2))</f>
        <v/>
      </c>
      <c r="E45">
        <f>MID(A45, FIND("_", A45, FIND("_", A45, FIND("_", A45) + 1) + 1) + 1, 8)</f>
        <v/>
      </c>
      <c r="G45" s="95">
        <f>B45&amp;C45&amp;D45</f>
        <v/>
      </c>
      <c r="H45" s="95" t="inlineStr">
        <is>
          <t>Yes_Batch 1</t>
        </is>
      </c>
      <c r="I45" s="95" t="e">
        <v>#N/A</v>
      </c>
      <c r="J45" s="125" t="e">
        <v>#N/A</v>
      </c>
      <c r="K45" s="95" t="inlineStr">
        <is>
          <t>Yes_0721 Allocation</t>
        </is>
      </c>
      <c r="L45" s="127" t="e">
        <v>#N/A</v>
      </c>
      <c r="M45" s="128">
        <f>VLOOKUP(G45,Enactments!#REF!,2,FALSE)</f>
        <v/>
      </c>
      <c r="N45" s="131">
        <f>COUNTIFS(G:G,G45)</f>
        <v/>
      </c>
      <c r="O45" s="114" t="n"/>
      <c r="P45" s="109" t="n"/>
      <c r="Q45" s="110" t="n"/>
      <c r="R45" s="112" t="n"/>
      <c r="S45" s="112" t="n"/>
      <c r="T45" s="112" t="n"/>
      <c r="U45" s="112" t="n"/>
      <c r="V45" s="112" t="n"/>
      <c r="W45" s="111" t="n"/>
    </row>
    <row r="46" ht="15" customHeight="1">
      <c r="A46" t="inlineStr">
        <is>
          <t>1965_12a_SCHEDULE 3Part II_19660101.docx</t>
        </is>
      </c>
      <c r="B46">
        <f>LEFT(A46, FIND("_", A46, FIND("_", A46) + 1) - 1)</f>
        <v/>
      </c>
      <c r="C46">
        <f>MID(A46, FIND("_", A46, FIND("_", A46) + 1) + 1, FIND("_", A46, FIND("_", A46, FIND("_", A46) + 1) + 1) - FIND("_", A46, FIND("_", A46) + 1) - 1)</f>
        <v/>
      </c>
      <c r="D46" s="125">
        <f>DATE(LEFT(E46,4), MID(E46,5,2), RIGHT(E46,2))</f>
        <v/>
      </c>
      <c r="E46">
        <f>MID(A46, FIND("_", A46, FIND("_", A46, FIND("_", A46) + 1) + 1) + 1, 8)</f>
        <v/>
      </c>
      <c r="G46" s="95">
        <f>B46&amp;C46&amp;D46</f>
        <v/>
      </c>
      <c r="H46" s="95" t="inlineStr">
        <is>
          <t>Yes_Batch 1</t>
        </is>
      </c>
      <c r="I46" s="95" t="inlineStr">
        <is>
          <t>Completed</t>
        </is>
      </c>
      <c r="J46" s="125" t="n">
        <v>45849</v>
      </c>
      <c r="K46" s="95" t="e">
        <v>#N/A</v>
      </c>
      <c r="L46" s="127" t="inlineStr">
        <is>
          <t>Submitted_2025-08-01</t>
        </is>
      </c>
      <c r="M46" s="128">
        <f>VLOOKUP(G46,Enactments!#REF!,2,FALSE)</f>
        <v/>
      </c>
      <c r="N46" s="131">
        <f>COUNTIFS(G:G,G46)</f>
        <v/>
      </c>
      <c r="O46" s="114" t="n"/>
      <c r="P46" s="109" t="n"/>
      <c r="Q46" s="110" t="n"/>
      <c r="R46" s="112" t="n"/>
      <c r="S46" s="112" t="n"/>
      <c r="T46" s="112" t="n"/>
      <c r="U46" s="112" t="n"/>
      <c r="V46" s="112" t="n"/>
      <c r="W46" s="111" t="n"/>
    </row>
    <row r="47" ht="15" customHeight="1">
      <c r="A47" t="inlineStr">
        <is>
          <t>1986_1925s_SCHEDULE 4Form 6.9_99990101.docx</t>
        </is>
      </c>
      <c r="B47">
        <f>LEFT(A47, FIND("_", A47, FIND("_", A47) + 1) - 1)</f>
        <v/>
      </c>
      <c r="C47">
        <f>MID(A47, FIND("_", A47, FIND("_", A47) + 1) + 1, FIND("_", A47, FIND("_", A47, FIND("_", A47) + 1) + 1) - FIND("_", A47, FIND("_", A47) + 1) - 1)</f>
        <v/>
      </c>
      <c r="D47" s="125">
        <f>DATE(LEFT(E47,4), MID(E47,5,2), RIGHT(E47,2))</f>
        <v/>
      </c>
      <c r="E47">
        <f>MID(A47, FIND("_", A47, FIND("_", A47, FIND("_", A47) + 1) + 1) + 1, 8)</f>
        <v/>
      </c>
      <c r="G47" s="95">
        <f>B47&amp;C47&amp;D47</f>
        <v/>
      </c>
      <c r="H47" s="95" t="inlineStr">
        <is>
          <t>Yes_Batch 1</t>
        </is>
      </c>
      <c r="I47" s="95" t="e">
        <v>#N/A</v>
      </c>
      <c r="J47" s="125" t="e">
        <v>#N/A</v>
      </c>
      <c r="K47" s="95" t="inlineStr">
        <is>
          <t>Yes_0721 Allocation</t>
        </is>
      </c>
      <c r="L47" s="127" t="e">
        <v>#N/A</v>
      </c>
      <c r="M47" s="128">
        <f>VLOOKUP(G47,Enactments!#REF!,2,FALSE)</f>
        <v/>
      </c>
      <c r="N47" s="131">
        <f>COUNTIFS(G:G,G47)</f>
        <v/>
      </c>
      <c r="O47" s="114" t="n"/>
      <c r="P47" s="109" t="n"/>
      <c r="Q47" s="110" t="n"/>
      <c r="R47" s="112" t="n"/>
      <c r="S47" s="112" t="n"/>
      <c r="T47" s="112" t="n"/>
      <c r="U47" s="112" t="n"/>
      <c r="V47" s="112" t="n"/>
      <c r="W47" s="111" t="n"/>
    </row>
    <row r="48" ht="15" customHeight="1">
      <c r="A48" t="inlineStr">
        <is>
          <t>1998_18a_22_20150401.docx</t>
        </is>
      </c>
      <c r="B48">
        <f>LEFT(A48, FIND("_", A48, FIND("_", A48) + 1) - 1)</f>
        <v/>
      </c>
      <c r="C48">
        <f>MID(A48, FIND("_", A48, FIND("_", A48) + 1) + 1, FIND("_", A48, FIND("_", A48, FIND("_", A48) + 1) + 1) - FIND("_", A48, FIND("_", A48) + 1) - 1)</f>
        <v/>
      </c>
      <c r="D48" s="125">
        <f>DATE(LEFT(E48,4), MID(E48,5,2), RIGHT(E48,2))</f>
        <v/>
      </c>
      <c r="E48">
        <f>MID(A48, FIND("_", A48, FIND("_", A48, FIND("_", A48) + 1) + 1) + 1, 8)</f>
        <v/>
      </c>
      <c r="G48" s="95">
        <f>B48&amp;C48&amp;D48</f>
        <v/>
      </c>
      <c r="H48" s="95" t="inlineStr">
        <is>
          <t>Yes_Batch 1</t>
        </is>
      </c>
      <c r="I48" s="95" t="inlineStr">
        <is>
          <t>Completed</t>
        </is>
      </c>
      <c r="J48" s="125" t="n">
        <v>45849</v>
      </c>
      <c r="K48" s="95" t="e">
        <v>#N/A</v>
      </c>
      <c r="L48" s="127" t="inlineStr">
        <is>
          <t>Submitted_2025-08-01</t>
        </is>
      </c>
      <c r="M48" s="128">
        <f>VLOOKUP(G48,Enactments!#REF!,2,FALSE)</f>
        <v/>
      </c>
      <c r="N48" s="131">
        <f>COUNTIFS(G:G,G48)</f>
        <v/>
      </c>
      <c r="O48" s="114" t="n"/>
      <c r="P48" s="109" t="n"/>
      <c r="Q48" s="110" t="n"/>
      <c r="R48" s="112" t="n"/>
      <c r="S48" s="112" t="n"/>
      <c r="T48" s="112" t="n"/>
      <c r="U48" s="112" t="n"/>
      <c r="V48" s="112" t="n"/>
      <c r="W48" s="111" t="n"/>
    </row>
    <row r="49" ht="15" customHeight="1">
      <c r="A49" t="inlineStr">
        <is>
          <t>1986_1925s_7.18_19861110.docx</t>
        </is>
      </c>
      <c r="B49">
        <f>LEFT(A49, FIND("_", A49, FIND("_", A49) + 1) - 1)</f>
        <v/>
      </c>
      <c r="C49">
        <f>MID(A49, FIND("_", A49, FIND("_", A49) + 1) + 1, FIND("_", A49, FIND("_", A49, FIND("_", A49) + 1) + 1) - FIND("_", A49, FIND("_", A49) + 1) - 1)</f>
        <v/>
      </c>
      <c r="D49" s="125">
        <f>DATE(LEFT(E49,4), MID(E49,5,2), RIGHT(E49,2))</f>
        <v/>
      </c>
      <c r="E49">
        <f>MID(A49, FIND("_", A49, FIND("_", A49, FIND("_", A49) + 1) + 1) + 1, 8)</f>
        <v/>
      </c>
      <c r="G49" s="95">
        <f>B49&amp;C49&amp;D49</f>
        <v/>
      </c>
      <c r="H49" s="95" t="inlineStr">
        <is>
          <t>Yes_Batch 1</t>
        </is>
      </c>
      <c r="I49" s="95" t="inlineStr">
        <is>
          <t>Completed</t>
        </is>
      </c>
      <c r="J49" s="125" t="n">
        <v>45849</v>
      </c>
      <c r="K49" s="95" t="e">
        <v>#N/A</v>
      </c>
      <c r="L49" s="127" t="inlineStr">
        <is>
          <t>Submitted_2025-08-01</t>
        </is>
      </c>
      <c r="M49" s="128">
        <f>VLOOKUP(G49,Enactments!#REF!,2,FALSE)</f>
        <v/>
      </c>
      <c r="N49" s="131">
        <f>COUNTIFS(G:G,G49)</f>
        <v/>
      </c>
      <c r="O49" s="114" t="n"/>
      <c r="P49" s="109" t="n"/>
      <c r="Q49" s="110" t="n"/>
      <c r="R49" s="112" t="n"/>
      <c r="S49" s="112" t="n"/>
      <c r="T49" s="112" t="n"/>
      <c r="U49" s="112" t="n"/>
      <c r="V49" s="112" t="n"/>
      <c r="W49" s="111" t="n"/>
    </row>
    <row r="50" ht="15" customHeight="1">
      <c r="A50" t="inlineStr">
        <is>
          <t>2008_17a_33_20170203.docx</t>
        </is>
      </c>
      <c r="B50">
        <f>LEFT(A50, FIND("_", A50, FIND("_", A50) + 1) - 1)</f>
        <v/>
      </c>
      <c r="C50">
        <f>MID(A50, FIND("_", A50, FIND("_", A50) + 1) + 1, FIND("_", A50, FIND("_", A50, FIND("_", A50) + 1) + 1) - FIND("_", A50, FIND("_", A50) + 1) - 1)</f>
        <v/>
      </c>
      <c r="D50" s="125">
        <f>DATE(LEFT(E50,4), MID(E50,5,2), RIGHT(E50,2))</f>
        <v/>
      </c>
      <c r="E50">
        <f>MID(A50, FIND("_", A50, FIND("_", A50, FIND("_", A50) + 1) + 1) + 1, 8)</f>
        <v/>
      </c>
      <c r="G50" s="95">
        <f>B50&amp;C50&amp;D50</f>
        <v/>
      </c>
      <c r="H50" s="95" t="inlineStr">
        <is>
          <t>Yes_Batch 1</t>
        </is>
      </c>
      <c r="I50" s="95" t="inlineStr">
        <is>
          <t>Completed</t>
        </is>
      </c>
      <c r="J50" s="125" t="n">
        <v>45849</v>
      </c>
      <c r="K50" s="95" t="e">
        <v>#N/A</v>
      </c>
      <c r="L50" s="127" t="inlineStr">
        <is>
          <t>Submitted_2025-08-01</t>
        </is>
      </c>
      <c r="M50" s="128">
        <f>VLOOKUP(G50,Enactments!#REF!,2,FALSE)</f>
        <v/>
      </c>
      <c r="N50" s="131">
        <f>COUNTIFS(G:G,G50)</f>
        <v/>
      </c>
      <c r="O50" s="114" t="n"/>
      <c r="P50" s="109" t="n"/>
      <c r="Q50" s="110" t="n"/>
      <c r="R50" s="112" t="n"/>
      <c r="S50" s="112" t="n"/>
      <c r="T50" s="112" t="n"/>
      <c r="U50" s="112" t="n"/>
      <c r="V50" s="112" t="n"/>
      <c r="W50" s="111" t="n"/>
    </row>
    <row r="51" ht="15" customHeight="1">
      <c r="A51" t="inlineStr">
        <is>
          <t>1986_1925s_4.72_19980601.docx</t>
        </is>
      </c>
      <c r="B51">
        <f>LEFT(A51, FIND("_", A51, FIND("_", A51) + 1) - 1)</f>
        <v/>
      </c>
      <c r="C51">
        <f>MID(A51, FIND("_", A51, FIND("_", A51) + 1) + 1, FIND("_", A51, FIND("_", A51, FIND("_", A51) + 1) + 1) - FIND("_", A51, FIND("_", A51) + 1) - 1)</f>
        <v/>
      </c>
      <c r="D51" s="125">
        <f>DATE(LEFT(E51,4), MID(E51,5,2), RIGHT(E51,2))</f>
        <v/>
      </c>
      <c r="E51">
        <f>MID(A51, FIND("_", A51, FIND("_", A51, FIND("_", A51) + 1) + 1) + 1, 8)</f>
        <v/>
      </c>
      <c r="G51" s="95">
        <f>B51&amp;C51&amp;D51</f>
        <v/>
      </c>
      <c r="H51" s="95" t="inlineStr">
        <is>
          <t>Yes_Batch 1</t>
        </is>
      </c>
      <c r="I51" s="95" t="inlineStr">
        <is>
          <t>Completed</t>
        </is>
      </c>
      <c r="J51" s="125" t="n">
        <v>45852</v>
      </c>
      <c r="K51" s="95" t="e">
        <v>#N/A</v>
      </c>
      <c r="L51" s="127" t="inlineStr">
        <is>
          <t>Submitted_2025-08-01</t>
        </is>
      </c>
      <c r="M51" s="128">
        <f>VLOOKUP(G51,Enactments!#REF!,2,FALSE)</f>
        <v/>
      </c>
      <c r="N51" s="131">
        <f>COUNTIFS(G:G,G51)</f>
        <v/>
      </c>
      <c r="O51" s="114" t="n"/>
      <c r="P51" s="109" t="n"/>
      <c r="Q51" s="110" t="n"/>
      <c r="R51" s="112" t="n"/>
      <c r="S51" s="112" t="n"/>
      <c r="T51" s="112" t="n"/>
      <c r="U51" s="112" t="n"/>
      <c r="V51" s="112" t="n"/>
      <c r="W51" s="111" t="n"/>
    </row>
    <row r="52" ht="15" customHeight="1">
      <c r="A52" t="inlineStr">
        <is>
          <t>2013_1305_Article 73_99990101.docx</t>
        </is>
      </c>
      <c r="B52">
        <f>LEFT(A52, FIND("_", A52, FIND("_", A52) + 1) - 1)</f>
        <v/>
      </c>
      <c r="C52">
        <f>MID(A52, FIND("_", A52, FIND("_", A52) + 1) + 1, FIND("_", A52, FIND("_", A52, FIND("_", A52) + 1) + 1) - FIND("_", A52, FIND("_", A52) + 1) - 1)</f>
        <v/>
      </c>
      <c r="D52" s="125">
        <f>DATE(LEFT(E52,4), MID(E52,5,2), RIGHT(E52,2))</f>
        <v/>
      </c>
      <c r="E52">
        <f>MID(A52, FIND("_", A52, FIND("_", A52, FIND("_", A52) + 1) + 1) + 1, 8)</f>
        <v/>
      </c>
      <c r="G52" s="95">
        <f>B52&amp;C52&amp;D52</f>
        <v/>
      </c>
      <c r="H52" s="95" t="inlineStr">
        <is>
          <t>Yes_Batch 1</t>
        </is>
      </c>
      <c r="I52" s="95" t="e">
        <v>#N/A</v>
      </c>
      <c r="J52" s="125" t="e">
        <v>#N/A</v>
      </c>
      <c r="K52" s="95" t="inlineStr">
        <is>
          <t>Yes_0721 Allocation</t>
        </is>
      </c>
      <c r="L52" s="127" t="e">
        <v>#N/A</v>
      </c>
      <c r="M52" s="128">
        <f>VLOOKUP(G52,Enactments!#REF!,2,FALSE)</f>
        <v/>
      </c>
      <c r="N52" s="131">
        <f>COUNTIFS(G:G,G52)</f>
        <v/>
      </c>
      <c r="O52" s="114" t="n"/>
      <c r="P52" s="109" t="n"/>
      <c r="Q52" s="110" t="n"/>
      <c r="R52" s="112" t="n"/>
      <c r="S52" s="112" t="n"/>
      <c r="T52" s="112" t="n"/>
      <c r="U52" s="112" t="n"/>
      <c r="V52" s="112" t="n"/>
      <c r="W52" s="111" t="n"/>
    </row>
    <row r="53" ht="15" customHeight="1">
      <c r="A53" t="inlineStr">
        <is>
          <t>2006_46a_622_20091001.docx</t>
        </is>
      </c>
      <c r="B53">
        <f>LEFT(A53, FIND("_", A53, FIND("_", A53) + 1) - 1)</f>
        <v/>
      </c>
      <c r="C53">
        <f>MID(A53, FIND("_", A53, FIND("_", A53) + 1) + 1, FIND("_", A53, FIND("_", A53, FIND("_", A53) + 1) + 1) - FIND("_", A53, FIND("_", A53) + 1) - 1)</f>
        <v/>
      </c>
      <c r="D53" s="125">
        <f>DATE(LEFT(E53,4), MID(E53,5,2), RIGHT(E53,2))</f>
        <v/>
      </c>
      <c r="E53">
        <f>MID(A53, FIND("_", A53, FIND("_", A53, FIND("_", A53) + 1) + 1) + 1, 8)</f>
        <v/>
      </c>
      <c r="G53" s="95">
        <f>B53&amp;C53&amp;D53</f>
        <v/>
      </c>
      <c r="H53" s="95" t="inlineStr">
        <is>
          <t>Yes_Batch 1</t>
        </is>
      </c>
      <c r="I53" s="95" t="inlineStr">
        <is>
          <t>Completed</t>
        </is>
      </c>
      <c r="J53" s="125" t="n">
        <v>45849</v>
      </c>
      <c r="K53" s="95" t="e">
        <v>#N/A</v>
      </c>
      <c r="L53" s="127" t="inlineStr">
        <is>
          <t>Submitted_2025-08-01</t>
        </is>
      </c>
      <c r="M53" s="128">
        <f>VLOOKUP(G53,Enactments!#REF!,2,FALSE)</f>
        <v/>
      </c>
      <c r="N53" s="131">
        <f>COUNTIFS(G:G,G53)</f>
        <v/>
      </c>
      <c r="O53" s="114" t="n"/>
      <c r="P53" s="109" t="n"/>
      <c r="Q53" s="110" t="n"/>
      <c r="R53" s="112" t="n"/>
      <c r="S53" s="112" t="n"/>
      <c r="T53" s="112" t="n"/>
      <c r="U53" s="112" t="n"/>
      <c r="V53" s="112" t="n"/>
      <c r="W53" s="111" t="n"/>
    </row>
    <row r="54" ht="15" customHeight="1">
      <c r="A54" t="inlineStr">
        <is>
          <t>2000_8a_298_20201231.docx</t>
        </is>
      </c>
      <c r="B54">
        <f>LEFT(A54, FIND("_", A54, FIND("_", A54) + 1) - 1)</f>
        <v/>
      </c>
      <c r="C54">
        <f>MID(A54, FIND("_", A54, FIND("_", A54) + 1) + 1, FIND("_", A54, FIND("_", A54, FIND("_", A54) + 1) + 1) - FIND("_", A54, FIND("_", A54) + 1) - 1)</f>
        <v/>
      </c>
      <c r="D54" s="125">
        <f>DATE(LEFT(E54,4), MID(E54,5,2), RIGHT(E54,2))</f>
        <v/>
      </c>
      <c r="E54">
        <f>MID(A54, FIND("_", A54, FIND("_", A54, FIND("_", A54) + 1) + 1) + 1, 8)</f>
        <v/>
      </c>
      <c r="G54" s="95">
        <f>B54&amp;C54&amp;D54</f>
        <v/>
      </c>
      <c r="H54" s="95" t="inlineStr">
        <is>
          <t>Yes_Batch 1</t>
        </is>
      </c>
      <c r="I54" s="95" t="inlineStr">
        <is>
          <t>Completed</t>
        </is>
      </c>
      <c r="J54" s="125" t="n">
        <v>45849</v>
      </c>
      <c r="K54" s="95" t="e">
        <v>#N/A</v>
      </c>
      <c r="L54" s="127" t="inlineStr">
        <is>
          <t>Submitted_2025-08-01</t>
        </is>
      </c>
      <c r="M54" s="128">
        <f>VLOOKUP(G54,Enactments!#REF!,2,FALSE)</f>
        <v/>
      </c>
      <c r="N54" s="131">
        <f>COUNTIFS(G:G,G54)</f>
        <v/>
      </c>
      <c r="O54" s="114" t="n"/>
      <c r="P54" s="109" t="n"/>
      <c r="Q54" s="110" t="n"/>
      <c r="R54" s="112" t="n"/>
      <c r="S54" s="112" t="n"/>
      <c r="T54" s="112" t="n"/>
      <c r="U54" s="112" t="n"/>
      <c r="V54" s="112" t="n"/>
      <c r="W54" s="111" t="n"/>
    </row>
    <row r="55" ht="15" customHeight="1">
      <c r="A55" t="inlineStr">
        <is>
          <t>2000_8a_89C_20130401.docx</t>
        </is>
      </c>
      <c r="B55">
        <f>LEFT(A55, FIND("_", A55, FIND("_", A55) + 1) - 1)</f>
        <v/>
      </c>
      <c r="C55">
        <f>MID(A55, FIND("_", A55, FIND("_", A55) + 1) + 1, FIND("_", A55, FIND("_", A55, FIND("_", A55) + 1) + 1) - FIND("_", A55, FIND("_", A55) + 1) - 1)</f>
        <v/>
      </c>
      <c r="D55" s="125">
        <f>DATE(LEFT(E55,4), MID(E55,5,2), RIGHT(E55,2))</f>
        <v/>
      </c>
      <c r="E55">
        <f>MID(A55, FIND("_", A55, FIND("_", A55, FIND("_", A55) + 1) + 1) + 1, 8)</f>
        <v/>
      </c>
      <c r="G55" s="95">
        <f>B55&amp;C55&amp;D55</f>
        <v/>
      </c>
      <c r="H55" s="95" t="inlineStr">
        <is>
          <t>Yes_Batch 1</t>
        </is>
      </c>
      <c r="I55" s="95" t="inlineStr">
        <is>
          <t>Completed</t>
        </is>
      </c>
      <c r="J55" s="125" t="n">
        <v>45849</v>
      </c>
      <c r="K55" s="95" t="e">
        <v>#N/A</v>
      </c>
      <c r="L55" s="127" t="inlineStr">
        <is>
          <t>Submitted_2025-08-01</t>
        </is>
      </c>
      <c r="M55" s="128">
        <f>VLOOKUP(G55,Enactments!#REF!,2,FALSE)</f>
        <v/>
      </c>
      <c r="N55" s="131">
        <f>COUNTIFS(G:G,G55)</f>
        <v/>
      </c>
      <c r="O55" s="114" t="n"/>
      <c r="P55" s="109" t="n"/>
      <c r="Q55" s="110" t="n"/>
      <c r="R55" s="112" t="n"/>
      <c r="S55" s="112" t="n"/>
      <c r="T55" s="112" t="n"/>
      <c r="U55" s="112" t="n"/>
      <c r="V55" s="112" t="n"/>
      <c r="W55" s="111" t="n"/>
    </row>
    <row r="56" ht="15" customHeight="1">
      <c r="A56" t="inlineStr">
        <is>
          <t>2020_759s_39.8_20210208.docx</t>
        </is>
      </c>
      <c r="B56">
        <f>LEFT(A56, FIND("_", A56, FIND("_", A56) + 1) - 1)</f>
        <v/>
      </c>
      <c r="C56">
        <f>MID(A56, FIND("_", A56, FIND("_", A56) + 1) + 1, FIND("_", A56, FIND("_", A56, FIND("_", A56) + 1) + 1) - FIND("_", A56, FIND("_", A56) + 1) - 1)</f>
        <v/>
      </c>
      <c r="D56" s="125">
        <f>DATE(LEFT(E56,4), MID(E56,5,2), RIGHT(E56,2))</f>
        <v/>
      </c>
      <c r="E56">
        <f>MID(A56, FIND("_", A56, FIND("_", A56, FIND("_", A56) + 1) + 1) + 1, 8)</f>
        <v/>
      </c>
      <c r="G56" s="95">
        <f>B56&amp;C56&amp;D56</f>
        <v/>
      </c>
      <c r="H56" s="95" t="inlineStr">
        <is>
          <t>Yes_Batch 1</t>
        </is>
      </c>
      <c r="I56" s="95" t="inlineStr">
        <is>
          <t>Completed</t>
        </is>
      </c>
      <c r="J56" s="125" t="n">
        <v>45849</v>
      </c>
      <c r="K56" s="95" t="e">
        <v>#N/A</v>
      </c>
      <c r="L56" s="127" t="inlineStr">
        <is>
          <t>Submitted_2025-08-01</t>
        </is>
      </c>
      <c r="M56" s="128">
        <f>VLOOKUP(G56,Enactments!#REF!,2,FALSE)</f>
        <v/>
      </c>
      <c r="N56" s="131">
        <f>COUNTIFS(G:G,G56)</f>
        <v/>
      </c>
      <c r="O56" s="114" t="n"/>
      <c r="P56" s="109" t="n"/>
      <c r="Q56" s="110" t="n"/>
      <c r="R56" s="112" t="n"/>
      <c r="S56" s="112" t="n"/>
      <c r="T56" s="112" t="n"/>
      <c r="U56" s="112" t="n"/>
      <c r="V56" s="112" t="n"/>
      <c r="W56" s="111" t="n"/>
    </row>
    <row r="57" ht="15" customHeight="1">
      <c r="A57" t="inlineStr">
        <is>
          <t>2000_8a_89C_20141217.docx</t>
        </is>
      </c>
      <c r="B57">
        <f>LEFT(A57, FIND("_", A57, FIND("_", A57) + 1) - 1)</f>
        <v/>
      </c>
      <c r="C57">
        <f>MID(A57, FIND("_", A57, FIND("_", A57) + 1) + 1, FIND("_", A57, FIND("_", A57, FIND("_", A57) + 1) + 1) - FIND("_", A57, FIND("_", A57) + 1) - 1)</f>
        <v/>
      </c>
      <c r="D57" s="125">
        <f>DATE(LEFT(E57,4), MID(E57,5,2), RIGHT(E57,2))</f>
        <v/>
      </c>
      <c r="E57">
        <f>MID(A57, FIND("_", A57, FIND("_", A57, FIND("_", A57) + 1) + 1) + 1, 8)</f>
        <v/>
      </c>
      <c r="G57" s="95">
        <f>B57&amp;C57&amp;D57</f>
        <v/>
      </c>
      <c r="H57" s="95" t="inlineStr">
        <is>
          <t>Yes_Batch 1</t>
        </is>
      </c>
      <c r="I57" s="95" t="inlineStr">
        <is>
          <t>Completed</t>
        </is>
      </c>
      <c r="J57" s="125" t="n">
        <v>45849</v>
      </c>
      <c r="K57" s="95" t="e">
        <v>#N/A</v>
      </c>
      <c r="L57" s="127" t="inlineStr">
        <is>
          <t>Submitted_2025-08-01</t>
        </is>
      </c>
      <c r="M57" s="128">
        <f>VLOOKUP(G57,Enactments!#REF!,2,FALSE)</f>
        <v/>
      </c>
      <c r="N57" s="131">
        <f>COUNTIFS(G:G,G57)</f>
        <v/>
      </c>
      <c r="O57" s="114" t="n"/>
      <c r="P57" s="109" t="n"/>
      <c r="Q57" s="110" t="n"/>
      <c r="R57" s="112" t="n"/>
      <c r="S57" s="112" t="n"/>
      <c r="T57" s="112" t="n"/>
      <c r="U57" s="112" t="n"/>
      <c r="V57" s="112" t="n"/>
      <c r="W57" s="111" t="n"/>
    </row>
    <row r="58" ht="15" customHeight="1">
      <c r="A58" t="inlineStr">
        <is>
          <t>1986_1925s_4.225_19861110.docx</t>
        </is>
      </c>
      <c r="B58">
        <f>LEFT(A58, FIND("_", A58, FIND("_", A58) + 1) - 1)</f>
        <v/>
      </c>
      <c r="C58">
        <f>MID(A58, FIND("_", A58, FIND("_", A58) + 1) + 1, FIND("_", A58, FIND("_", A58, FIND("_", A58) + 1) + 1) - FIND("_", A58, FIND("_", A58) + 1) - 1)</f>
        <v/>
      </c>
      <c r="D58" s="125">
        <f>DATE(LEFT(E58,4), MID(E58,5,2), RIGHT(E58,2))</f>
        <v/>
      </c>
      <c r="E58">
        <f>MID(A58, FIND("_", A58, FIND("_", A58, FIND("_", A58) + 1) + 1) + 1, 8)</f>
        <v/>
      </c>
      <c r="G58" s="95">
        <f>B58&amp;C58&amp;D58</f>
        <v/>
      </c>
      <c r="H58" s="95" t="inlineStr">
        <is>
          <t>Yes_Batch 1</t>
        </is>
      </c>
      <c r="I58" s="95" t="inlineStr">
        <is>
          <t>Completed</t>
        </is>
      </c>
      <c r="J58" s="125" t="n">
        <v>45852</v>
      </c>
      <c r="K58" s="95" t="e">
        <v>#N/A</v>
      </c>
      <c r="L58" s="127" t="inlineStr">
        <is>
          <t>Submitted_2025-08-01</t>
        </is>
      </c>
      <c r="M58" s="128">
        <f>VLOOKUP(G58,Enactments!#REF!,2,FALSE)</f>
        <v/>
      </c>
      <c r="N58" s="131">
        <f>COUNTIFS(G:G,G58)</f>
        <v/>
      </c>
      <c r="O58" s="114" t="n"/>
      <c r="P58" s="109" t="n"/>
      <c r="Q58" s="110" t="n"/>
      <c r="R58" s="112" t="n"/>
      <c r="S58" s="112" t="n"/>
      <c r="T58" s="112" t="n"/>
      <c r="U58" s="112" t="n"/>
      <c r="V58" s="112" t="n"/>
      <c r="W58" s="111" t="n"/>
    </row>
    <row r="59" ht="15" customHeight="1">
      <c r="A59" t="inlineStr">
        <is>
          <t>1998_18a_9_20150401.docx</t>
        </is>
      </c>
      <c r="B59">
        <f>LEFT(A59, FIND("_", A59, FIND("_", A59) + 1) - 1)</f>
        <v/>
      </c>
      <c r="C59">
        <f>MID(A59, FIND("_", A59, FIND("_", A59) + 1) + 1, FIND("_", A59, FIND("_", A59, FIND("_", A59) + 1) + 1) - FIND("_", A59, FIND("_", A59) + 1) - 1)</f>
        <v/>
      </c>
      <c r="D59" s="125">
        <f>DATE(LEFT(E59,4), MID(E59,5,2), RIGHT(E59,2))</f>
        <v/>
      </c>
      <c r="E59">
        <f>MID(A59, FIND("_", A59, FIND("_", A59, FIND("_", A59) + 1) + 1) + 1, 8)</f>
        <v/>
      </c>
      <c r="G59" s="95">
        <f>B59&amp;C59&amp;D59</f>
        <v/>
      </c>
      <c r="H59" s="95" t="inlineStr">
        <is>
          <t>Yes_Batch 1</t>
        </is>
      </c>
      <c r="I59" s="95" t="inlineStr">
        <is>
          <t>Completed</t>
        </is>
      </c>
      <c r="J59" s="125" t="n">
        <v>45852</v>
      </c>
      <c r="K59" s="95" t="e">
        <v>#N/A</v>
      </c>
      <c r="L59" s="127" t="inlineStr">
        <is>
          <t>Submitted_2025-08-01</t>
        </is>
      </c>
      <c r="M59" s="128">
        <f>VLOOKUP(G59,Enactments!#REF!,2,FALSE)</f>
        <v/>
      </c>
      <c r="N59" s="131">
        <f>COUNTIFS(G:G,G59)</f>
        <v/>
      </c>
      <c r="O59" s="114" t="n"/>
      <c r="P59" s="109" t="n"/>
      <c r="Q59" s="110" t="n"/>
      <c r="R59" s="112" t="n"/>
      <c r="S59" s="112" t="n"/>
      <c r="T59" s="112" t="n"/>
      <c r="U59" s="112" t="n"/>
      <c r="V59" s="112" t="n"/>
      <c r="W59" s="111" t="n"/>
    </row>
    <row r="60" ht="15" customHeight="1">
      <c r="A60" t="inlineStr">
        <is>
          <t>1986_1925s_4.7_99990101.docx</t>
        </is>
      </c>
      <c r="B60">
        <f>LEFT(A60, FIND("_", A60, FIND("_", A60) + 1) - 1)</f>
        <v/>
      </c>
      <c r="C60">
        <f>MID(A60, FIND("_", A60, FIND("_", A60) + 1) + 1, FIND("_", A60, FIND("_", A60, FIND("_", A60) + 1) + 1) - FIND("_", A60, FIND("_", A60) + 1) - 1)</f>
        <v/>
      </c>
      <c r="D60" s="125">
        <f>DATE(LEFT(E60,4), MID(E60,5,2), RIGHT(E60,2))</f>
        <v/>
      </c>
      <c r="E60">
        <f>MID(A60, FIND("_", A60, FIND("_", A60, FIND("_", A60) + 1) + 1) + 1, 8)</f>
        <v/>
      </c>
      <c r="G60" s="95">
        <f>B60&amp;C60&amp;D60</f>
        <v/>
      </c>
      <c r="H60" s="95" t="inlineStr">
        <is>
          <t>Yes_Batch 1</t>
        </is>
      </c>
      <c r="I60" s="95" t="e">
        <v>#N/A</v>
      </c>
      <c r="J60" s="125" t="e">
        <v>#N/A</v>
      </c>
      <c r="K60" s="95" t="inlineStr">
        <is>
          <t>Yes_0721 Allocation</t>
        </is>
      </c>
      <c r="L60" s="127" t="e">
        <v>#N/A</v>
      </c>
      <c r="M60" s="128">
        <f>VLOOKUP(G60,Enactments!#REF!,2,FALSE)</f>
        <v/>
      </c>
      <c r="N60" s="131">
        <f>COUNTIFS(G:G,G60)</f>
        <v/>
      </c>
      <c r="O60" s="114" t="n"/>
      <c r="P60" s="109" t="n"/>
      <c r="Q60" s="110" t="n"/>
      <c r="R60" s="112" t="n"/>
      <c r="S60" s="112" t="n"/>
      <c r="T60" s="112" t="n"/>
      <c r="U60" s="112" t="n"/>
      <c r="V60" s="112" t="n"/>
      <c r="W60" s="111" t="n"/>
    </row>
    <row r="61" ht="15" customHeight="1">
      <c r="A61" t="inlineStr">
        <is>
          <t>2020_17a_SCHEDULE 25Part 4_20201022.docx</t>
        </is>
      </c>
      <c r="B61">
        <f>LEFT(A61, FIND("_", A61, FIND("_", A61) + 1) - 1)</f>
        <v/>
      </c>
      <c r="C61">
        <f>MID(A61, FIND("_", A61, FIND("_", A61) + 1) + 1, FIND("_", A61, FIND("_", A61, FIND("_", A61) + 1) + 1) - FIND("_", A61, FIND("_", A61) + 1) - 1)</f>
        <v/>
      </c>
      <c r="D61" s="125">
        <f>DATE(LEFT(E61,4), MID(E61,5,2), RIGHT(E61,2))</f>
        <v/>
      </c>
      <c r="E61">
        <f>MID(A61, FIND("_", A61, FIND("_", A61, FIND("_", A61) + 1) + 1) + 1, 8)</f>
        <v/>
      </c>
      <c r="G61" s="95">
        <f>B61&amp;C61&amp;D61</f>
        <v/>
      </c>
      <c r="H61" s="95" t="inlineStr">
        <is>
          <t>Yes_Batch 1</t>
        </is>
      </c>
      <c r="I61" s="95" t="inlineStr">
        <is>
          <t>Completed</t>
        </is>
      </c>
      <c r="J61" s="125" t="n">
        <v>45852</v>
      </c>
      <c r="K61" s="95" t="e">
        <v>#N/A</v>
      </c>
      <c r="L61" s="127" t="inlineStr">
        <is>
          <t>Submitted_2025-08-01</t>
        </is>
      </c>
      <c r="M61" s="128">
        <f>VLOOKUP(G61,Enactments!#REF!,2,FALSE)</f>
        <v/>
      </c>
      <c r="N61" s="131">
        <f>COUNTIFS(G:G,G61)</f>
        <v/>
      </c>
      <c r="O61" s="114" t="n"/>
      <c r="P61" s="109" t="n"/>
      <c r="Q61" s="110" t="n"/>
      <c r="R61" s="112" t="n"/>
      <c r="S61" s="112" t="n"/>
      <c r="T61" s="112" t="n"/>
      <c r="U61" s="112" t="n"/>
      <c r="V61" s="112" t="n"/>
      <c r="W61" s="111" t="n"/>
    </row>
    <row r="62" ht="15" customHeight="1">
      <c r="A62" t="inlineStr">
        <is>
          <t>2020_17a_246_99990101.docx</t>
        </is>
      </c>
      <c r="B62">
        <f>LEFT(A62, FIND("_", A62, FIND("_", A62) + 1) - 1)</f>
        <v/>
      </c>
      <c r="C62">
        <f>MID(A62, FIND("_", A62, FIND("_", A62) + 1) + 1, FIND("_", A62, FIND("_", A62, FIND("_", A62) + 1) + 1) - FIND("_", A62, FIND("_", A62) + 1) - 1)</f>
        <v/>
      </c>
      <c r="D62" s="125">
        <f>DATE(LEFT(E62,4), MID(E62,5,2), RIGHT(E62,2))</f>
        <v/>
      </c>
      <c r="E62">
        <f>MID(A62, FIND("_", A62, FIND("_", A62, FIND("_", A62) + 1) + 1) + 1, 8)</f>
        <v/>
      </c>
      <c r="G62" s="95">
        <f>B62&amp;C62&amp;D62</f>
        <v/>
      </c>
      <c r="H62" s="95" t="inlineStr">
        <is>
          <t>Yes_Batch 1</t>
        </is>
      </c>
      <c r="I62" s="95" t="e">
        <v>#N/A</v>
      </c>
      <c r="J62" s="125" t="e">
        <v>#N/A</v>
      </c>
      <c r="K62" s="95" t="inlineStr">
        <is>
          <t>Yes_0721 Allocation</t>
        </is>
      </c>
      <c r="L62" s="127" t="e">
        <v>#N/A</v>
      </c>
      <c r="M62" s="128">
        <f>VLOOKUP(G62,Enactments!#REF!,2,FALSE)</f>
        <v/>
      </c>
      <c r="N62" s="131">
        <f>COUNTIFS(G:G,G62)</f>
        <v/>
      </c>
      <c r="O62" s="114" t="n"/>
      <c r="P62" s="109" t="n"/>
      <c r="Q62" s="110" t="n"/>
      <c r="R62" s="112" t="n"/>
      <c r="S62" s="112" t="n"/>
      <c r="T62" s="112" t="n"/>
      <c r="U62" s="112" t="n"/>
      <c r="V62" s="112" t="n"/>
      <c r="W62" s="111" t="n"/>
    </row>
    <row r="63" ht="15" customHeight="1">
      <c r="A63" t="inlineStr">
        <is>
          <t>2000_8a_347_20180103.docx</t>
        </is>
      </c>
      <c r="B63">
        <f>LEFT(A63, FIND("_", A63, FIND("_", A63) + 1) - 1)</f>
        <v/>
      </c>
      <c r="C63">
        <f>MID(A63, FIND("_", A63, FIND("_", A63) + 1) + 1, FIND("_", A63, FIND("_", A63, FIND("_", A63) + 1) + 1) - FIND("_", A63, FIND("_", A63) + 1) - 1)</f>
        <v/>
      </c>
      <c r="D63" s="125">
        <f>DATE(LEFT(E63,4), MID(E63,5,2), RIGHT(E63,2))</f>
        <v/>
      </c>
      <c r="E63">
        <f>MID(A63, FIND("_", A63, FIND("_", A63, FIND("_", A63) + 1) + 1) + 1, 8)</f>
        <v/>
      </c>
      <c r="G63" s="95">
        <f>B63&amp;C63&amp;D63</f>
        <v/>
      </c>
      <c r="H63" s="95" t="inlineStr">
        <is>
          <t>Yes_Batch 1</t>
        </is>
      </c>
      <c r="I63" s="95" t="inlineStr">
        <is>
          <t>Completed</t>
        </is>
      </c>
      <c r="J63" s="125" t="n">
        <v>45849</v>
      </c>
      <c r="K63" s="95" t="e">
        <v>#N/A</v>
      </c>
      <c r="L63" s="127" t="inlineStr">
        <is>
          <t>Submitted_2025-08-01</t>
        </is>
      </c>
      <c r="M63" s="128">
        <f>VLOOKUP(G63,Enactments!#REF!,2,FALSE)</f>
        <v/>
      </c>
      <c r="N63" s="131">
        <f>COUNTIFS(G:G,G63)</f>
        <v/>
      </c>
      <c r="O63" s="114" t="n"/>
      <c r="P63" s="109" t="n"/>
      <c r="Q63" s="110" t="n"/>
      <c r="R63" s="112" t="n"/>
      <c r="S63" s="112" t="n"/>
      <c r="T63" s="112" t="n"/>
      <c r="U63" s="112" t="n"/>
      <c r="V63" s="112" t="n"/>
      <c r="W63" s="111" t="n"/>
    </row>
    <row r="64" ht="15" customHeight="1">
      <c r="A64" t="inlineStr">
        <is>
          <t>2000_8a_287A_20170629.docx</t>
        </is>
      </c>
      <c r="B64">
        <f>LEFT(A64, FIND("_", A64, FIND("_", A64) + 1) - 1)</f>
        <v/>
      </c>
      <c r="C64">
        <f>MID(A64, FIND("_", A64, FIND("_", A64) + 1) + 1, FIND("_", A64, FIND("_", A64, FIND("_", A64) + 1) + 1) - FIND("_", A64, FIND("_", A64) + 1) - 1)</f>
        <v/>
      </c>
      <c r="D64" s="125">
        <f>DATE(LEFT(E64,4), MID(E64,5,2), RIGHT(E64,2))</f>
        <v/>
      </c>
      <c r="E64">
        <f>MID(A64, FIND("_", A64, FIND("_", A64, FIND("_", A64) + 1) + 1) + 1, 8)</f>
        <v/>
      </c>
      <c r="G64" s="95">
        <f>B64&amp;C64&amp;D64</f>
        <v/>
      </c>
      <c r="H64" s="95" t="inlineStr">
        <is>
          <t>Yes_Batch 1</t>
        </is>
      </c>
      <c r="I64" s="95" t="inlineStr">
        <is>
          <t>Completed</t>
        </is>
      </c>
      <c r="J64" s="125" t="n">
        <v>45849</v>
      </c>
      <c r="K64" s="95" t="e">
        <v>#N/A</v>
      </c>
      <c r="L64" s="127" t="inlineStr">
        <is>
          <t>Submitted_2025-08-01</t>
        </is>
      </c>
      <c r="M64" s="128">
        <f>VLOOKUP(G64,Enactments!#REF!,2,FALSE)</f>
        <v/>
      </c>
      <c r="N64" s="131">
        <f>COUNTIFS(G:G,G64)</f>
        <v/>
      </c>
      <c r="O64" s="114" t="n"/>
      <c r="P64" s="109" t="n"/>
      <c r="Q64" s="110" t="n"/>
      <c r="R64" s="112" t="n"/>
      <c r="S64" s="112" t="n"/>
      <c r="T64" s="112" t="n"/>
      <c r="U64" s="112" t="n"/>
      <c r="V64" s="112" t="n"/>
      <c r="W64" s="111" t="n"/>
    </row>
    <row r="65" ht="15" customHeight="1">
      <c r="A65" t="inlineStr">
        <is>
          <t>2000_6a_82_20000525.docx</t>
        </is>
      </c>
      <c r="B65">
        <f>LEFT(A65, FIND("_", A65, FIND("_", A65) + 1) - 1)</f>
        <v/>
      </c>
      <c r="C65">
        <f>MID(A65, FIND("_", A65, FIND("_", A65) + 1) + 1, FIND("_", A65, FIND("_", A65, FIND("_", A65) + 1) + 1) - FIND("_", A65, FIND("_", A65) + 1) - 1)</f>
        <v/>
      </c>
      <c r="D65" s="125">
        <f>DATE(LEFT(E65,4), MID(E65,5,2), RIGHT(E65,2))</f>
        <v/>
      </c>
      <c r="E65">
        <f>MID(A65, FIND("_", A65, FIND("_", A65, FIND("_", A65) + 1) + 1) + 1, 8)</f>
        <v/>
      </c>
      <c r="G65" s="95">
        <f>B65&amp;C65&amp;D65</f>
        <v/>
      </c>
      <c r="H65" s="95" t="inlineStr">
        <is>
          <t>Yes_Batch 1</t>
        </is>
      </c>
      <c r="I65" s="95" t="inlineStr">
        <is>
          <t>Completed</t>
        </is>
      </c>
      <c r="J65" s="125" t="n">
        <v>45849</v>
      </c>
      <c r="K65" s="95" t="e">
        <v>#N/A</v>
      </c>
      <c r="L65" s="127" t="inlineStr">
        <is>
          <t>Submitted_2025-08-01</t>
        </is>
      </c>
      <c r="M65" s="128">
        <f>VLOOKUP(G65,Enactments!#REF!,2,FALSE)</f>
        <v/>
      </c>
      <c r="N65" s="131">
        <f>COUNTIFS(G:G,G65)</f>
        <v/>
      </c>
      <c r="O65" s="114" t="n"/>
      <c r="P65" s="109" t="n"/>
      <c r="Q65" s="110" t="n"/>
      <c r="R65" s="112" t="n"/>
      <c r="S65" s="112" t="n"/>
      <c r="T65" s="112" t="n"/>
      <c r="U65" s="112" t="n"/>
      <c r="V65" s="112" t="n"/>
      <c r="W65" s="111" t="n"/>
    </row>
    <row r="66" ht="15" customHeight="1">
      <c r="A66" t="inlineStr">
        <is>
          <t>1986_44a_29_20011001.docx</t>
        </is>
      </c>
      <c r="B66">
        <f>LEFT(A66, FIND("_", A66, FIND("_", A66) + 1) - 1)</f>
        <v/>
      </c>
      <c r="C66">
        <f>MID(A66, FIND("_", A66, FIND("_", A66) + 1) + 1, FIND("_", A66, FIND("_", A66, FIND("_", A66) + 1) + 1) - FIND("_", A66, FIND("_", A66) + 1) - 1)</f>
        <v/>
      </c>
      <c r="D66" s="125">
        <f>DATE(LEFT(E66,4), MID(E66,5,2), RIGHT(E66,2))</f>
        <v/>
      </c>
      <c r="E66">
        <f>MID(A66, FIND("_", A66, FIND("_", A66, FIND("_", A66) + 1) + 1) + 1, 8)</f>
        <v/>
      </c>
      <c r="G66" s="95">
        <f>B66&amp;C66&amp;D66</f>
        <v/>
      </c>
      <c r="H66" s="95" t="inlineStr">
        <is>
          <t>Yes_Batch 1</t>
        </is>
      </c>
      <c r="I66" s="95" t="inlineStr">
        <is>
          <t>Completed</t>
        </is>
      </c>
      <c r="J66" s="125" t="n">
        <v>45849</v>
      </c>
      <c r="K66" s="95" t="e">
        <v>#N/A</v>
      </c>
      <c r="L66" s="127" t="inlineStr">
        <is>
          <t>Submitted_2025-08-01</t>
        </is>
      </c>
      <c r="M66" s="128">
        <f>VLOOKUP(G66,Enactments!#REF!,2,FALSE)</f>
        <v/>
      </c>
      <c r="N66" s="131">
        <f>COUNTIFS(G:G,G66)</f>
        <v/>
      </c>
      <c r="O66" s="114" t="n"/>
      <c r="P66" s="109" t="n"/>
      <c r="Q66" s="110" t="n"/>
      <c r="R66" s="112" t="n"/>
      <c r="S66" s="112" t="n"/>
      <c r="T66" s="112" t="n"/>
      <c r="U66" s="112" t="n"/>
      <c r="V66" s="112" t="n"/>
      <c r="W66" s="111" t="n"/>
    </row>
    <row r="67" ht="15" customHeight="1">
      <c r="A67" t="inlineStr">
        <is>
          <t>2000_6a_132_20150212.docx</t>
        </is>
      </c>
      <c r="B67">
        <f>LEFT(A67, FIND("_", A67, FIND("_", A67) + 1) - 1)</f>
        <v/>
      </c>
      <c r="C67">
        <f>MID(A67, FIND("_", A67, FIND("_", A67) + 1) + 1, FIND("_", A67, FIND("_", A67, FIND("_", A67) + 1) + 1) - FIND("_", A67, FIND("_", A67) + 1) - 1)</f>
        <v/>
      </c>
      <c r="D67" s="125">
        <f>DATE(LEFT(E67,4), MID(E67,5,2), RIGHT(E67,2))</f>
        <v/>
      </c>
      <c r="E67">
        <f>MID(A67, FIND("_", A67, FIND("_", A67, FIND("_", A67) + 1) + 1) + 1, 8)</f>
        <v/>
      </c>
      <c r="G67" s="95">
        <f>B67&amp;C67&amp;D67</f>
        <v/>
      </c>
      <c r="H67" s="95" t="inlineStr">
        <is>
          <t>Yes_Batch 1</t>
        </is>
      </c>
      <c r="I67" s="95" t="inlineStr">
        <is>
          <t>Completed</t>
        </is>
      </c>
      <c r="J67" s="125" t="n">
        <v>45849</v>
      </c>
      <c r="K67" s="95" t="e">
        <v>#N/A</v>
      </c>
      <c r="L67" s="127" t="inlineStr">
        <is>
          <t>Submitted_2025-08-01</t>
        </is>
      </c>
      <c r="M67" s="128">
        <f>VLOOKUP(G67,Enactments!#REF!,2,FALSE)</f>
        <v/>
      </c>
      <c r="N67" s="131">
        <f>COUNTIFS(G:G,G67)</f>
        <v/>
      </c>
      <c r="O67" s="114" t="n"/>
      <c r="P67" s="109" t="n"/>
      <c r="Q67" s="110" t="n"/>
      <c r="R67" s="112" t="n"/>
      <c r="S67" s="112" t="n"/>
      <c r="T67" s="112" t="n"/>
      <c r="U67" s="112" t="n"/>
      <c r="V67" s="112" t="n"/>
      <c r="W67" s="111" t="n"/>
    </row>
    <row r="68" ht="15" customHeight="1">
      <c r="A68" t="inlineStr">
        <is>
          <t>2006_46a_835_20061108.docx</t>
        </is>
      </c>
      <c r="B68">
        <f>LEFT(A68, FIND("_", A68, FIND("_", A68) + 1) - 1)</f>
        <v/>
      </c>
      <c r="C68">
        <f>MID(A68, FIND("_", A68, FIND("_", A68) + 1) + 1, FIND("_", A68, FIND("_", A68, FIND("_", A68) + 1) + 1) - FIND("_", A68, FIND("_", A68) + 1) - 1)</f>
        <v/>
      </c>
      <c r="D68" s="125">
        <f>DATE(LEFT(E68,4), MID(E68,5,2), RIGHT(E68,2))</f>
        <v/>
      </c>
      <c r="E68">
        <f>MID(A68, FIND("_", A68, FIND("_", A68, FIND("_", A68) + 1) + 1) + 1, 8)</f>
        <v/>
      </c>
      <c r="G68" s="95">
        <f>B68&amp;C68&amp;D68</f>
        <v/>
      </c>
      <c r="H68" s="95" t="inlineStr">
        <is>
          <t>Yes_Batch 1</t>
        </is>
      </c>
      <c r="I68" s="95" t="inlineStr">
        <is>
          <t>Completed</t>
        </is>
      </c>
      <c r="J68" s="125" t="n">
        <v>45849</v>
      </c>
      <c r="K68" s="95" t="e">
        <v>#N/A</v>
      </c>
      <c r="L68" s="127" t="inlineStr">
        <is>
          <t>Submitted_2025-08-01</t>
        </is>
      </c>
      <c r="M68" s="128">
        <f>VLOOKUP(G68,Enactments!#REF!,2,FALSE)</f>
        <v/>
      </c>
      <c r="N68" s="131">
        <f>COUNTIFS(G:G,G68)</f>
        <v/>
      </c>
      <c r="O68" s="114" t="n"/>
      <c r="P68" s="109" t="n"/>
      <c r="Q68" s="110" t="n"/>
      <c r="R68" s="112" t="n"/>
      <c r="S68" s="112" t="n"/>
      <c r="T68" s="112" t="n"/>
      <c r="U68" s="112" t="n"/>
      <c r="V68" s="112" t="n"/>
      <c r="W68" s="111" t="n"/>
    </row>
    <row r="69" ht="15" customHeight="1">
      <c r="A69" t="inlineStr">
        <is>
          <t>2000_8a_39A_20121219.docx</t>
        </is>
      </c>
      <c r="B69">
        <f>LEFT(A69, FIND("_", A69, FIND("_", A69) + 1) - 1)</f>
        <v/>
      </c>
      <c r="C69">
        <f>MID(A69, FIND("_", A69, FIND("_", A69) + 1) + 1, FIND("_", A69, FIND("_", A69, FIND("_", A69) + 1) + 1) - FIND("_", A69, FIND("_", A69) + 1) - 1)</f>
        <v/>
      </c>
      <c r="D69" s="125">
        <f>DATE(LEFT(E69,4), MID(E69,5,2), RIGHT(E69,2))</f>
        <v/>
      </c>
      <c r="E69">
        <f>MID(A69, FIND("_", A69, FIND("_", A69, FIND("_", A69) + 1) + 1) + 1, 8)</f>
        <v/>
      </c>
      <c r="G69" s="95">
        <f>B69&amp;C69&amp;D69</f>
        <v/>
      </c>
      <c r="H69" s="95" t="inlineStr">
        <is>
          <t>Yes_Batch 1</t>
        </is>
      </c>
      <c r="I69" s="95" t="inlineStr">
        <is>
          <t>Completed</t>
        </is>
      </c>
      <c r="J69" s="125" t="n">
        <v>45849</v>
      </c>
      <c r="K69" s="95" t="e">
        <v>#N/A</v>
      </c>
      <c r="L69" s="127" t="inlineStr">
        <is>
          <t>Submitted_2025-08-01</t>
        </is>
      </c>
      <c r="M69" s="128">
        <f>VLOOKUP(G69,Enactments!#REF!,2,FALSE)</f>
        <v/>
      </c>
      <c r="N69" s="131">
        <f>COUNTIFS(G:G,G69)</f>
        <v/>
      </c>
      <c r="O69" s="114" t="n"/>
      <c r="P69" s="109" t="n"/>
      <c r="Q69" s="110" t="n"/>
      <c r="R69" s="112" t="n"/>
      <c r="S69" s="112" t="n"/>
      <c r="T69" s="112" t="n"/>
      <c r="U69" s="112" t="n"/>
      <c r="V69" s="112" t="n"/>
      <c r="W69" s="111" t="n"/>
    </row>
    <row r="70" ht="15" customHeight="1">
      <c r="A70" t="inlineStr">
        <is>
          <t>2006_46a_862_20061108.docx</t>
        </is>
      </c>
      <c r="B70">
        <f>LEFT(A70, FIND("_", A70, FIND("_", A70) + 1) - 1)</f>
        <v/>
      </c>
      <c r="C70">
        <f>MID(A70, FIND("_", A70, FIND("_", A70) + 1) + 1, FIND("_", A70, FIND("_", A70, FIND("_", A70) + 1) + 1) - FIND("_", A70, FIND("_", A70) + 1) - 1)</f>
        <v/>
      </c>
      <c r="D70" s="125">
        <f>DATE(LEFT(E70,4), MID(E70,5,2), RIGHT(E70,2))</f>
        <v/>
      </c>
      <c r="E70">
        <f>MID(A70, FIND("_", A70, FIND("_", A70, FIND("_", A70) + 1) + 1) + 1, 8)</f>
        <v/>
      </c>
      <c r="G70" s="95">
        <f>B70&amp;C70&amp;D70</f>
        <v/>
      </c>
      <c r="H70" s="95" t="inlineStr">
        <is>
          <t>Yes_Batch 1</t>
        </is>
      </c>
      <c r="I70" s="95" t="inlineStr">
        <is>
          <t>Completed</t>
        </is>
      </c>
      <c r="J70" s="125" t="n">
        <v>45849</v>
      </c>
      <c r="K70" s="95" t="e">
        <v>#N/A</v>
      </c>
      <c r="L70" s="127" t="inlineStr">
        <is>
          <t>Submitted_2025-08-01</t>
        </is>
      </c>
      <c r="M70" s="128">
        <f>VLOOKUP(G70,Enactments!#REF!,2,FALSE)</f>
        <v/>
      </c>
      <c r="N70" s="131">
        <f>COUNTIFS(G:G,G70)</f>
        <v/>
      </c>
      <c r="O70" s="114" t="n"/>
      <c r="P70" s="109" t="n"/>
      <c r="Q70" s="110" t="n"/>
      <c r="R70" s="112" t="n"/>
      <c r="S70" s="112" t="n"/>
      <c r="T70" s="112" t="n"/>
      <c r="U70" s="112" t="n"/>
      <c r="V70" s="112" t="n"/>
      <c r="W70" s="111" t="n"/>
    </row>
    <row r="71" ht="15" customHeight="1">
      <c r="A71" t="inlineStr">
        <is>
          <t>1985_6a_352_20080406.docx</t>
        </is>
      </c>
      <c r="B71">
        <f>LEFT(A71, FIND("_", A71, FIND("_", A71) + 1) - 1)</f>
        <v/>
      </c>
      <c r="C71">
        <f>MID(A71, FIND("_", A71, FIND("_", A71) + 1) + 1, FIND("_", A71, FIND("_", A71, FIND("_", A71) + 1) + 1) - FIND("_", A71, FIND("_", A71) + 1) - 1)</f>
        <v/>
      </c>
      <c r="D71" s="125">
        <f>DATE(LEFT(E71,4), MID(E71,5,2), RIGHT(E71,2))</f>
        <v/>
      </c>
      <c r="E71">
        <f>MID(A71, FIND("_", A71, FIND("_", A71, FIND("_", A71) + 1) + 1) + 1, 8)</f>
        <v/>
      </c>
      <c r="G71" s="95">
        <f>B71&amp;C71&amp;D71</f>
        <v/>
      </c>
      <c r="H71" s="95" t="inlineStr">
        <is>
          <t>Yes_Batch 1</t>
        </is>
      </c>
      <c r="I71" s="95" t="inlineStr">
        <is>
          <t>Completed</t>
        </is>
      </c>
      <c r="J71" s="125" t="n">
        <v>45849</v>
      </c>
      <c r="K71" s="95" t="e">
        <v>#N/A</v>
      </c>
      <c r="L71" s="127" t="inlineStr">
        <is>
          <t>Submitted_2025-08-01</t>
        </is>
      </c>
      <c r="M71" s="128">
        <f>VLOOKUP(G71,Enactments!#REF!,2,FALSE)</f>
        <v/>
      </c>
      <c r="N71" s="131">
        <f>COUNTIFS(G:G,G71)</f>
        <v/>
      </c>
      <c r="O71" s="114" t="n"/>
      <c r="P71" s="109" t="n"/>
      <c r="Q71" s="110" t="n"/>
      <c r="R71" s="112" t="n"/>
      <c r="S71" s="112" t="n"/>
      <c r="T71" s="112" t="n"/>
      <c r="U71" s="112" t="n"/>
      <c r="V71" s="112" t="n"/>
      <c r="W71" s="111" t="n"/>
    </row>
    <row r="72" ht="15" customHeight="1">
      <c r="A72" t="inlineStr">
        <is>
          <t>2020_7a_SCHEDULE 21Part 3_20200325.docx</t>
        </is>
      </c>
      <c r="B72">
        <f>LEFT(A72, FIND("_", A72, FIND("_", A72) + 1) - 1)</f>
        <v/>
      </c>
      <c r="C72">
        <f>MID(A72, FIND("_", A72, FIND("_", A72) + 1) + 1, FIND("_", A72, FIND("_", A72, FIND("_", A72) + 1) + 1) - FIND("_", A72, FIND("_", A72) + 1) - 1)</f>
        <v/>
      </c>
      <c r="D72" s="125">
        <f>DATE(LEFT(E72,4), MID(E72,5,2), RIGHT(E72,2))</f>
        <v/>
      </c>
      <c r="E72">
        <f>MID(A72, FIND("_", A72, FIND("_", A72, FIND("_", A72) + 1) + 1) + 1, 8)</f>
        <v/>
      </c>
      <c r="G72" s="95">
        <f>B72&amp;C72&amp;D72</f>
        <v/>
      </c>
      <c r="H72" s="95" t="inlineStr">
        <is>
          <t>Yes_Batch 1</t>
        </is>
      </c>
      <c r="I72" s="95" t="inlineStr">
        <is>
          <t>Completed</t>
        </is>
      </c>
      <c r="J72" s="125" t="n">
        <v>45849</v>
      </c>
      <c r="K72" s="95" t="e">
        <v>#N/A</v>
      </c>
      <c r="L72" s="127" t="inlineStr">
        <is>
          <t>Submitted_2025-08-01</t>
        </is>
      </c>
      <c r="M72" s="128">
        <f>VLOOKUP(G72,Enactments!#REF!,2,FALSE)</f>
        <v/>
      </c>
      <c r="N72" s="131">
        <f>COUNTIFS(G:G,G72)</f>
        <v/>
      </c>
      <c r="O72" s="114" t="n"/>
      <c r="P72" s="109" t="n"/>
      <c r="Q72" s="110" t="n"/>
      <c r="R72" s="112" t="n"/>
      <c r="S72" s="112" t="n"/>
      <c r="T72" s="112" t="n"/>
      <c r="U72" s="112" t="n"/>
      <c r="V72" s="112" t="n"/>
      <c r="W72" s="111" t="n"/>
    </row>
    <row r="73" ht="15" customHeight="1">
      <c r="A73" t="inlineStr">
        <is>
          <t>1998_1833s_25B_20030801.docx</t>
        </is>
      </c>
      <c r="B73">
        <f>LEFT(A73, FIND("_", A73, FIND("_", A73) + 1) - 1)</f>
        <v/>
      </c>
      <c r="C73">
        <f>MID(A73, FIND("_", A73, FIND("_", A73) + 1) + 1, FIND("_", A73, FIND("_", A73, FIND("_", A73) + 1) + 1) - FIND("_", A73, FIND("_", A73) + 1) - 1)</f>
        <v/>
      </c>
      <c r="D73" s="125">
        <f>DATE(LEFT(E73,4), MID(E73,5,2), RIGHT(E73,2))</f>
        <v/>
      </c>
      <c r="E73">
        <f>MID(A73, FIND("_", A73, FIND("_", A73, FIND("_", A73) + 1) + 1) + 1, 8)</f>
        <v/>
      </c>
      <c r="G73" s="95">
        <f>B73&amp;C73&amp;D73</f>
        <v/>
      </c>
      <c r="H73" s="95" t="inlineStr">
        <is>
          <t>Yes_Batch 1</t>
        </is>
      </c>
      <c r="I73" s="95" t="inlineStr">
        <is>
          <t>Completed</t>
        </is>
      </c>
      <c r="J73" s="125" t="n">
        <v>45849</v>
      </c>
      <c r="K73" s="95" t="e">
        <v>#N/A</v>
      </c>
      <c r="L73" s="127" t="inlineStr">
        <is>
          <t>Submitted_2025-08-01</t>
        </is>
      </c>
      <c r="M73" s="128">
        <f>VLOOKUP(G73,Enactments!#REF!,2,FALSE)</f>
        <v/>
      </c>
      <c r="N73" s="131">
        <f>COUNTIFS(G:G,G73)</f>
        <v/>
      </c>
      <c r="O73" s="114" t="n"/>
      <c r="P73" s="109" t="n"/>
      <c r="Q73" s="110" t="n"/>
      <c r="R73" s="112" t="n"/>
      <c r="S73" s="112" t="n"/>
      <c r="T73" s="112" t="n"/>
      <c r="U73" s="112" t="n"/>
      <c r="V73" s="112" t="n"/>
      <c r="W73" s="111" t="n"/>
    </row>
    <row r="74" ht="15" customHeight="1">
      <c r="A74" t="inlineStr">
        <is>
          <t>2006_46a_1093_20240304.docx</t>
        </is>
      </c>
      <c r="B74">
        <f>LEFT(A74, FIND("_", A74, FIND("_", A74) + 1) - 1)</f>
        <v/>
      </c>
      <c r="C74">
        <f>MID(A74, FIND("_", A74, FIND("_", A74) + 1) + 1, FIND("_", A74, FIND("_", A74, FIND("_", A74) + 1) + 1) - FIND("_", A74, FIND("_", A74) + 1) - 1)</f>
        <v/>
      </c>
      <c r="D74" s="125">
        <f>DATE(LEFT(E74,4), MID(E74,5,2), RIGHT(E74,2))</f>
        <v/>
      </c>
      <c r="E74">
        <f>MID(A74, FIND("_", A74, FIND("_", A74, FIND("_", A74) + 1) + 1) + 1, 8)</f>
        <v/>
      </c>
      <c r="G74" s="95">
        <f>B74&amp;C74&amp;D74</f>
        <v/>
      </c>
      <c r="H74" s="95" t="inlineStr">
        <is>
          <t>Yes_Batch 1</t>
        </is>
      </c>
      <c r="I74" s="95" t="inlineStr">
        <is>
          <t>Completed</t>
        </is>
      </c>
      <c r="J74" s="125" t="n">
        <v>45849</v>
      </c>
      <c r="K74" s="95" t="e">
        <v>#N/A</v>
      </c>
      <c r="L74" s="127" t="inlineStr">
        <is>
          <t>Submitted_2025-08-01</t>
        </is>
      </c>
      <c r="M74" s="128">
        <f>VLOOKUP(G74,Enactments!#REF!,2,FALSE)</f>
        <v/>
      </c>
      <c r="N74" s="131">
        <f>COUNTIFS(G:G,G74)</f>
        <v/>
      </c>
      <c r="O74" s="114" t="n"/>
      <c r="P74" s="109" t="n"/>
      <c r="Q74" s="110" t="n"/>
      <c r="R74" s="112" t="n"/>
      <c r="S74" s="112" t="n"/>
      <c r="T74" s="112" t="n"/>
      <c r="U74" s="112" t="n"/>
      <c r="V74" s="112" t="n"/>
      <c r="W74" s="111" t="n"/>
    </row>
    <row r="75" ht="15" customHeight="1">
      <c r="A75" t="inlineStr">
        <is>
          <t>1988_52a_46_19990630.docx</t>
        </is>
      </c>
      <c r="B75">
        <f>LEFT(A75, FIND("_", A75, FIND("_", A75) + 1) - 1)</f>
        <v/>
      </c>
      <c r="C75">
        <f>MID(A75, FIND("_", A75, FIND("_", A75) + 1) + 1, FIND("_", A75, FIND("_", A75, FIND("_", A75) + 1) + 1) - FIND("_", A75, FIND("_", A75) + 1) - 1)</f>
        <v/>
      </c>
      <c r="D75" s="125">
        <f>DATE(LEFT(E75,4), MID(E75,5,2), RIGHT(E75,2))</f>
        <v/>
      </c>
      <c r="E75">
        <f>MID(A75, FIND("_", A75, FIND("_", A75, FIND("_", A75) + 1) + 1) + 1, 8)</f>
        <v/>
      </c>
      <c r="G75" s="95">
        <f>B75&amp;C75&amp;D75</f>
        <v/>
      </c>
      <c r="H75" s="95" t="inlineStr">
        <is>
          <t>Yes_Batch 1</t>
        </is>
      </c>
      <c r="I75" s="95" t="inlineStr">
        <is>
          <t>Completed</t>
        </is>
      </c>
      <c r="J75" s="125" t="n">
        <v>45849</v>
      </c>
      <c r="K75" s="95" t="e">
        <v>#N/A</v>
      </c>
      <c r="L75" s="127" t="inlineStr">
        <is>
          <t>Submitted_2025-08-01</t>
        </is>
      </c>
      <c r="M75" s="128">
        <f>VLOOKUP(G75,Enactments!#REF!,2,FALSE)</f>
        <v/>
      </c>
      <c r="N75" s="131">
        <f>COUNTIFS(G:G,G75)</f>
        <v/>
      </c>
      <c r="O75" s="114" t="n"/>
      <c r="P75" s="109" t="n"/>
      <c r="Q75" s="110" t="n"/>
      <c r="R75" s="112" t="n"/>
      <c r="S75" s="112" t="n"/>
      <c r="T75" s="112" t="n"/>
      <c r="U75" s="112" t="n"/>
      <c r="V75" s="112" t="n"/>
      <c r="W75" s="111" t="n"/>
    </row>
    <row r="76" ht="15" customHeight="1">
      <c r="A76" t="inlineStr">
        <is>
          <t>1986_1925s_4.32_20170406.docx</t>
        </is>
      </c>
      <c r="B76">
        <f>LEFT(A76, FIND("_", A76, FIND("_", A76) + 1) - 1)</f>
        <v/>
      </c>
      <c r="C76">
        <f>MID(A76, FIND("_", A76, FIND("_", A76) + 1) + 1, FIND("_", A76, FIND("_", A76, FIND("_", A76) + 1) + 1) - FIND("_", A76, FIND("_", A76) + 1) - 1)</f>
        <v/>
      </c>
      <c r="D76" s="125">
        <f>DATE(LEFT(E76,4), MID(E76,5,2), RIGHT(E76,2))</f>
        <v/>
      </c>
      <c r="E76">
        <f>MID(A76, FIND("_", A76, FIND("_", A76, FIND("_", A76) + 1) + 1) + 1, 8)</f>
        <v/>
      </c>
      <c r="G76" s="95">
        <f>B76&amp;C76&amp;D76</f>
        <v/>
      </c>
      <c r="H76" s="95" t="inlineStr">
        <is>
          <t>Yes_Batch 1</t>
        </is>
      </c>
      <c r="I76" s="95" t="inlineStr">
        <is>
          <t>Completed</t>
        </is>
      </c>
      <c r="J76" s="125" t="n">
        <v>45849</v>
      </c>
      <c r="K76" s="95" t="e">
        <v>#N/A</v>
      </c>
      <c r="L76" s="127" t="inlineStr">
        <is>
          <t>Submitted_2025-08-01</t>
        </is>
      </c>
      <c r="M76" s="128">
        <f>VLOOKUP(G76,Enactments!#REF!,2,FALSE)</f>
        <v/>
      </c>
      <c r="N76" s="131">
        <f>COUNTIFS(G:G,G76)</f>
        <v/>
      </c>
      <c r="O76" s="114" t="n"/>
      <c r="P76" s="109" t="n"/>
      <c r="Q76" s="110" t="n"/>
      <c r="R76" s="112" t="n"/>
      <c r="S76" s="112" t="n"/>
      <c r="T76" s="112" t="n"/>
      <c r="U76" s="112" t="n"/>
      <c r="V76" s="112" t="n"/>
      <c r="W76" s="111" t="n"/>
    </row>
    <row r="77" ht="15" customHeight="1">
      <c r="A77" t="inlineStr">
        <is>
          <t>2000_22a_9MD_20120115.docx</t>
        </is>
      </c>
      <c r="B77">
        <f>LEFT(A77, FIND("_", A77, FIND("_", A77) + 1) - 1)</f>
        <v/>
      </c>
      <c r="C77">
        <f>MID(A77, FIND("_", A77, FIND("_", A77) + 1) + 1, FIND("_", A77, FIND("_", A77, FIND("_", A77) + 1) + 1) - FIND("_", A77, FIND("_", A77) + 1) - 1)</f>
        <v/>
      </c>
      <c r="D77" s="125">
        <f>DATE(LEFT(E77,4), MID(E77,5,2), RIGHT(E77,2))</f>
        <v/>
      </c>
      <c r="E77">
        <f>MID(A77, FIND("_", A77, FIND("_", A77, FIND("_", A77) + 1) + 1) + 1, 8)</f>
        <v/>
      </c>
      <c r="G77" s="95">
        <f>B77&amp;C77&amp;D77</f>
        <v/>
      </c>
      <c r="H77" s="95" t="inlineStr">
        <is>
          <t>Yes_Batch 1</t>
        </is>
      </c>
      <c r="I77" s="95" t="inlineStr">
        <is>
          <t>Completed</t>
        </is>
      </c>
      <c r="J77" s="125" t="n">
        <v>45849</v>
      </c>
      <c r="K77" s="95" t="e">
        <v>#N/A</v>
      </c>
      <c r="L77" s="127" t="inlineStr">
        <is>
          <t>Submitted_2025-08-01</t>
        </is>
      </c>
      <c r="M77" s="128">
        <f>VLOOKUP(G77,Enactments!#REF!,2,FALSE)</f>
        <v/>
      </c>
      <c r="N77" s="131">
        <f>COUNTIFS(G:G,G77)</f>
        <v/>
      </c>
      <c r="O77" s="114" t="n"/>
      <c r="P77" s="109" t="n"/>
      <c r="Q77" s="110" t="n"/>
      <c r="R77" s="112" t="n"/>
      <c r="S77" s="112" t="n"/>
      <c r="T77" s="112" t="n"/>
      <c r="U77" s="112" t="n"/>
      <c r="V77" s="112" t="n"/>
      <c r="W77" s="111" t="n"/>
    </row>
    <row r="78" ht="15" customHeight="1">
      <c r="A78" t="inlineStr">
        <is>
          <t>1985_6a_243_19920701.docx</t>
        </is>
      </c>
      <c r="B78">
        <f>LEFT(A78, FIND("_", A78, FIND("_", A78) + 1) - 1)</f>
        <v/>
      </c>
      <c r="C78">
        <f>MID(A78, FIND("_", A78, FIND("_", A78) + 1) + 1, FIND("_", A78, FIND("_", A78, FIND("_", A78) + 1) + 1) - FIND("_", A78, FIND("_", A78) + 1) - 1)</f>
        <v/>
      </c>
      <c r="D78" s="125">
        <f>DATE(LEFT(E78,4), MID(E78,5,2), RIGHT(E78,2))</f>
        <v/>
      </c>
      <c r="E78">
        <f>MID(A78, FIND("_", A78, FIND("_", A78, FIND("_", A78) + 1) + 1) + 1, 8)</f>
        <v/>
      </c>
      <c r="G78" s="95">
        <f>B78&amp;C78&amp;D78</f>
        <v/>
      </c>
      <c r="H78" s="95" t="inlineStr">
        <is>
          <t>Yes_Batch 1</t>
        </is>
      </c>
      <c r="I78" s="95" t="inlineStr">
        <is>
          <t>Completed</t>
        </is>
      </c>
      <c r="J78" s="125" t="n">
        <v>45849</v>
      </c>
      <c r="K78" s="95" t="e">
        <v>#N/A</v>
      </c>
      <c r="L78" s="127" t="inlineStr">
        <is>
          <t>Submitted_2025-08-01</t>
        </is>
      </c>
      <c r="M78" s="128">
        <f>VLOOKUP(G78,Enactments!#REF!,2,FALSE)</f>
        <v/>
      </c>
      <c r="N78" s="131">
        <f>COUNTIFS(G:G,G78)</f>
        <v/>
      </c>
      <c r="O78" s="114" t="n"/>
      <c r="P78" s="109" t="n"/>
      <c r="Q78" s="110" t="n"/>
      <c r="R78" s="112" t="n"/>
      <c r="S78" s="112" t="n"/>
      <c r="T78" s="112" t="n"/>
      <c r="U78" s="112" t="n"/>
      <c r="V78" s="112" t="n"/>
      <c r="W78" s="111" t="n"/>
    </row>
    <row r="79" ht="15" customHeight="1">
      <c r="A79" t="inlineStr">
        <is>
          <t>s2005_9a_4_20230221.docx</t>
        </is>
      </c>
      <c r="B79">
        <f>LEFT(A79, FIND("_", A79, FIND("_", A79) + 1) - 1)</f>
        <v/>
      </c>
      <c r="C79">
        <f>MID(A79, FIND("_", A79, FIND("_", A79) + 1) + 1, FIND("_", A79, FIND("_", A79, FIND("_", A79) + 1) + 1) - FIND("_", A79, FIND("_", A79) + 1) - 1)</f>
        <v/>
      </c>
      <c r="D79" s="125">
        <f>DATE(LEFT(E79,4), MID(E79,5,2), RIGHT(E79,2))</f>
        <v/>
      </c>
      <c r="E79">
        <f>MID(A79, FIND("_", A79, FIND("_", A79, FIND("_", A79) + 1) + 1) + 1, 8)</f>
        <v/>
      </c>
      <c r="G79" s="95">
        <f>B79&amp;C79&amp;D79</f>
        <v/>
      </c>
      <c r="H79" s="95" t="inlineStr">
        <is>
          <t>Yes_Batch 1</t>
        </is>
      </c>
      <c r="I79" s="95" t="inlineStr">
        <is>
          <t>Completed</t>
        </is>
      </c>
      <c r="J79" s="125" t="n">
        <v>45852</v>
      </c>
      <c r="K79" s="95" t="e">
        <v>#N/A</v>
      </c>
      <c r="L79" s="127" t="inlineStr">
        <is>
          <t>Submitted_2025-08-01</t>
        </is>
      </c>
      <c r="M79" s="128">
        <f>VLOOKUP(G79,Enactments!#REF!,2,FALSE)</f>
        <v/>
      </c>
      <c r="N79" s="131">
        <f>COUNTIFS(G:G,G79)</f>
        <v/>
      </c>
      <c r="O79" s="114" t="n"/>
      <c r="P79" s="109" t="n"/>
      <c r="Q79" s="110" t="n"/>
      <c r="R79" s="112" t="n"/>
      <c r="S79" s="112" t="n"/>
      <c r="T79" s="112" t="n"/>
      <c r="U79" s="112" t="n"/>
      <c r="V79" s="112" t="n"/>
      <c r="W79" s="111" t="n"/>
    </row>
    <row r="80" ht="15" customHeight="1">
      <c r="A80" t="inlineStr">
        <is>
          <t>1986_1925s_5.33_20020531.docx</t>
        </is>
      </c>
      <c r="B80">
        <f>LEFT(A80, FIND("_", A80, FIND("_", A80) + 1) - 1)</f>
        <v/>
      </c>
      <c r="C80">
        <f>MID(A80, FIND("_", A80, FIND("_", A80) + 1) + 1, FIND("_", A80, FIND("_", A80, FIND("_", A80) + 1) + 1) - FIND("_", A80, FIND("_", A80) + 1) - 1)</f>
        <v/>
      </c>
      <c r="D80" s="125">
        <f>DATE(LEFT(E80,4), MID(E80,5,2), RIGHT(E80,2))</f>
        <v/>
      </c>
      <c r="E80">
        <f>MID(A80, FIND("_", A80, FIND("_", A80, FIND("_", A80) + 1) + 1) + 1, 8)</f>
        <v/>
      </c>
      <c r="G80" s="95">
        <f>B80&amp;C80&amp;D80</f>
        <v/>
      </c>
      <c r="H80" s="95" t="inlineStr">
        <is>
          <t>Yes_Batch 1</t>
        </is>
      </c>
      <c r="I80" s="95" t="inlineStr">
        <is>
          <t>Completed</t>
        </is>
      </c>
      <c r="J80" s="125" t="n">
        <v>45852</v>
      </c>
      <c r="K80" s="95" t="e">
        <v>#N/A</v>
      </c>
      <c r="L80" s="127" t="inlineStr">
        <is>
          <t>Submitted_2025-08-01</t>
        </is>
      </c>
      <c r="M80" s="128">
        <f>VLOOKUP(G80,Enactments!#REF!,2,FALSE)</f>
        <v/>
      </c>
      <c r="N80" s="131">
        <f>COUNTIFS(G:G,G80)</f>
        <v/>
      </c>
      <c r="O80" s="114" t="n"/>
      <c r="P80" s="109" t="n"/>
      <c r="Q80" s="110" t="n"/>
      <c r="R80" s="112" t="n"/>
      <c r="S80" s="112" t="n"/>
      <c r="T80" s="112" t="n"/>
      <c r="U80" s="112" t="n"/>
      <c r="V80" s="112" t="n"/>
      <c r="W80" s="111" t="n"/>
    </row>
    <row r="81" ht="15" customHeight="1">
      <c r="A81" t="inlineStr">
        <is>
          <t>1995_18a_SCHEDULE 1_19980521.docx</t>
        </is>
      </c>
      <c r="B81">
        <f>LEFT(A81, FIND("_", A81, FIND("_", A81) + 1) - 1)</f>
        <v/>
      </c>
      <c r="C81">
        <f>MID(A81, FIND("_", A81, FIND("_", A81) + 1) + 1, FIND("_", A81, FIND("_", A81, FIND("_", A81) + 1) + 1) - FIND("_", A81, FIND("_", A81) + 1) - 1)</f>
        <v/>
      </c>
      <c r="D81" s="125">
        <f>DATE(LEFT(E81,4), MID(E81,5,2), RIGHT(E81,2))</f>
        <v/>
      </c>
      <c r="E81">
        <f>MID(A81, FIND("_", A81, FIND("_", A81, FIND("_", A81) + 1) + 1) + 1, 8)</f>
        <v/>
      </c>
      <c r="G81" s="95">
        <f>B81&amp;C81&amp;D81</f>
        <v/>
      </c>
      <c r="H81" s="95" t="inlineStr">
        <is>
          <t>Yes_Batch 1</t>
        </is>
      </c>
      <c r="I81" s="95" t="inlineStr">
        <is>
          <t>Completed</t>
        </is>
      </c>
      <c r="J81" s="125" t="n">
        <v>45852</v>
      </c>
      <c r="K81" s="95" t="e">
        <v>#N/A</v>
      </c>
      <c r="L81" s="127" t="inlineStr">
        <is>
          <t>Submitted_2025-08-01</t>
        </is>
      </c>
      <c r="M81" s="128">
        <f>VLOOKUP(G81,Enactments!#REF!,2,FALSE)</f>
        <v/>
      </c>
      <c r="N81" s="131">
        <f>COUNTIFS(G:G,G81)</f>
        <v/>
      </c>
      <c r="O81" s="114" t="n"/>
      <c r="P81" s="109" t="n"/>
      <c r="Q81" s="110" t="n"/>
      <c r="R81" s="112" t="n"/>
      <c r="S81" s="112" t="n"/>
      <c r="T81" s="112" t="n"/>
      <c r="U81" s="112" t="n"/>
      <c r="V81" s="112" t="n"/>
      <c r="W81" s="111" t="n"/>
    </row>
    <row r="82" ht="15" customHeight="1">
      <c r="A82" t="inlineStr">
        <is>
          <t>2016_1152s_51_99990101.docx</t>
        </is>
      </c>
      <c r="B82">
        <f>LEFT(A82, FIND("_", A82, FIND("_", A82) + 1) - 1)</f>
        <v/>
      </c>
      <c r="C82">
        <f>MID(A82, FIND("_", A82, FIND("_", A82) + 1) + 1, FIND("_", A82, FIND("_", A82, FIND("_", A82) + 1) + 1) - FIND("_", A82, FIND("_", A82) + 1) - 1)</f>
        <v/>
      </c>
      <c r="D82" s="125">
        <f>DATE(LEFT(E82,4), MID(E82,5,2), RIGHT(E82,2))</f>
        <v/>
      </c>
      <c r="E82">
        <f>MID(A82, FIND("_", A82, FIND("_", A82, FIND("_", A82) + 1) + 1) + 1, 8)</f>
        <v/>
      </c>
      <c r="G82" s="95">
        <f>B82&amp;C82&amp;D82</f>
        <v/>
      </c>
      <c r="H82" s="95" t="inlineStr">
        <is>
          <t>Yes_Batch 1</t>
        </is>
      </c>
      <c r="I82" s="95" t="e">
        <v>#N/A</v>
      </c>
      <c r="J82" s="125" t="e">
        <v>#N/A</v>
      </c>
      <c r="K82" s="95" t="inlineStr">
        <is>
          <t>Yes_0721 Allocation</t>
        </is>
      </c>
      <c r="L82" s="127" t="e">
        <v>#N/A</v>
      </c>
      <c r="M82" s="128">
        <f>VLOOKUP(G82,Enactments!#REF!,2,FALSE)</f>
        <v/>
      </c>
      <c r="N82" s="131">
        <f>COUNTIFS(G:G,G82)</f>
        <v/>
      </c>
      <c r="O82" s="114" t="n"/>
      <c r="P82" s="109" t="n"/>
      <c r="Q82" s="110" t="n"/>
      <c r="R82" s="112" t="n"/>
      <c r="S82" s="112" t="n"/>
      <c r="T82" s="112" t="n"/>
      <c r="U82" s="112" t="n"/>
      <c r="V82" s="112" t="n"/>
      <c r="W82" s="111" t="n"/>
    </row>
    <row r="83" ht="15" customHeight="1">
      <c r="A83" t="inlineStr">
        <is>
          <t>2010_4a_279_20100303.docx</t>
        </is>
      </c>
      <c r="B83">
        <f>LEFT(A83, FIND("_", A83, FIND("_", A83) + 1) - 1)</f>
        <v/>
      </c>
      <c r="C83">
        <f>MID(A83, FIND("_", A83, FIND("_", A83) + 1) + 1, FIND("_", A83, FIND("_", A83, FIND("_", A83) + 1) + 1) - FIND("_", A83, FIND("_", A83) + 1) - 1)</f>
        <v/>
      </c>
      <c r="D83" s="125">
        <f>DATE(LEFT(E83,4), MID(E83,5,2), RIGHT(E83,2))</f>
        <v/>
      </c>
      <c r="E83">
        <f>MID(A83, FIND("_", A83, FIND("_", A83, FIND("_", A83) + 1) + 1) + 1, 8)</f>
        <v/>
      </c>
      <c r="G83" s="95">
        <f>B83&amp;C83&amp;D83</f>
        <v/>
      </c>
      <c r="H83" s="95" t="inlineStr">
        <is>
          <t>Yes_Batch 1</t>
        </is>
      </c>
      <c r="I83" s="95" t="inlineStr">
        <is>
          <t>Completed</t>
        </is>
      </c>
      <c r="J83" s="125" t="n">
        <v>45852</v>
      </c>
      <c r="K83" s="95" t="e">
        <v>#N/A</v>
      </c>
      <c r="L83" s="127" t="inlineStr">
        <is>
          <t>Submitted_2025-08-01</t>
        </is>
      </c>
      <c r="M83" s="128">
        <f>VLOOKUP(G83,Enactments!#REF!,2,FALSE)</f>
        <v/>
      </c>
      <c r="N83" s="131">
        <f>COUNTIFS(G:G,G83)</f>
        <v/>
      </c>
      <c r="O83" s="114" t="n"/>
      <c r="P83" s="109" t="n"/>
      <c r="Q83" s="110" t="n"/>
      <c r="R83" s="112" t="n"/>
      <c r="S83" s="112" t="n"/>
      <c r="T83" s="112" t="n"/>
      <c r="U83" s="112" t="n"/>
      <c r="V83" s="112" t="n"/>
      <c r="W83" s="111" t="n"/>
    </row>
    <row r="84" ht="15" customHeight="1">
      <c r="A84" t="inlineStr">
        <is>
          <t>1992_53a_6_20081103.docx</t>
        </is>
      </c>
      <c r="B84">
        <f>LEFT(A84, FIND("_", A84, FIND("_", A84) + 1) - 1)</f>
        <v/>
      </c>
      <c r="C84">
        <f>MID(A84, FIND("_", A84, FIND("_", A84) + 1) + 1, FIND("_", A84, FIND("_", A84, FIND("_", A84) + 1) + 1) - FIND("_", A84, FIND("_", A84) + 1) - 1)</f>
        <v/>
      </c>
      <c r="D84" s="125">
        <f>DATE(LEFT(E84,4), MID(E84,5,2), RIGHT(E84,2))</f>
        <v/>
      </c>
      <c r="E84">
        <f>MID(A84, FIND("_", A84, FIND("_", A84, FIND("_", A84) + 1) + 1) + 1, 8)</f>
        <v/>
      </c>
      <c r="G84" s="95">
        <f>B84&amp;C84&amp;D84</f>
        <v/>
      </c>
      <c r="H84" s="95" t="inlineStr">
        <is>
          <t>Yes_Batch 1</t>
        </is>
      </c>
      <c r="I84" s="95" t="inlineStr">
        <is>
          <t>Completed</t>
        </is>
      </c>
      <c r="J84" s="125" t="n">
        <v>45852</v>
      </c>
      <c r="K84" s="95" t="e">
        <v>#N/A</v>
      </c>
      <c r="L84" s="127" t="inlineStr">
        <is>
          <t>Submitted_2025-08-01</t>
        </is>
      </c>
      <c r="M84" s="128">
        <f>VLOOKUP(G84,Enactments!#REF!,2,FALSE)</f>
        <v/>
      </c>
      <c r="N84" s="131">
        <f>COUNTIFS(G:G,G84)</f>
        <v/>
      </c>
      <c r="O84" s="114" t="n"/>
      <c r="P84" s="109" t="n"/>
      <c r="Q84" s="110" t="n"/>
      <c r="R84" s="112" t="n"/>
      <c r="S84" s="112" t="n"/>
      <c r="T84" s="112" t="n"/>
      <c r="U84" s="112" t="n"/>
      <c r="V84" s="112" t="n"/>
      <c r="W84" s="111" t="n"/>
    </row>
    <row r="85" ht="15" customHeight="1">
      <c r="A85" t="inlineStr">
        <is>
          <t>2023_30a_268_20230711.docx</t>
        </is>
      </c>
      <c r="B85">
        <f>LEFT(A85, FIND("_", A85, FIND("_", A85) + 1) - 1)</f>
        <v/>
      </c>
      <c r="C85">
        <f>MID(A85, FIND("_", A85, FIND("_", A85) + 1) + 1, FIND("_", A85, FIND("_", A85, FIND("_", A85) + 1) + 1) - FIND("_", A85, FIND("_", A85) + 1) - 1)</f>
        <v/>
      </c>
      <c r="D85" s="125">
        <f>DATE(LEFT(E85,4), MID(E85,5,2), RIGHT(E85,2))</f>
        <v/>
      </c>
      <c r="E85">
        <f>MID(A85, FIND("_", A85, FIND("_", A85, FIND("_", A85) + 1) + 1) + 1, 8)</f>
        <v/>
      </c>
      <c r="G85" s="95">
        <f>B85&amp;C85&amp;D85</f>
        <v/>
      </c>
      <c r="H85" s="95" t="inlineStr">
        <is>
          <t>Yes_Batch 1</t>
        </is>
      </c>
      <c r="I85" s="95" t="inlineStr">
        <is>
          <t>Completed</t>
        </is>
      </c>
      <c r="J85" s="125" t="n">
        <v>45852</v>
      </c>
      <c r="K85" s="95" t="e">
        <v>#N/A</v>
      </c>
      <c r="L85" s="127" t="inlineStr">
        <is>
          <t>Submitted_2025-08-01</t>
        </is>
      </c>
      <c r="M85" s="128">
        <f>VLOOKUP(G85,Enactments!#REF!,2,FALSE)</f>
        <v/>
      </c>
      <c r="N85" s="131">
        <f>COUNTIFS(G:G,G85)</f>
        <v/>
      </c>
      <c r="O85" s="114" t="n"/>
      <c r="P85" s="109" t="n"/>
      <c r="Q85" s="110" t="n"/>
      <c r="R85" s="112" t="n"/>
      <c r="S85" s="112" t="n"/>
      <c r="T85" s="112" t="n"/>
      <c r="U85" s="112" t="n"/>
      <c r="V85" s="112" t="n"/>
      <c r="W85" s="111" t="n"/>
    </row>
    <row r="86" ht="15" customHeight="1">
      <c r="A86" s="129" t="inlineStr">
        <is>
          <t>2004_12a_69_20040722.docx</t>
        </is>
      </c>
      <c r="B86" s="129">
        <f>LEFT(A86, FIND("_", A86, FIND("_", A86) + 1) - 1)</f>
        <v/>
      </c>
      <c r="C86" s="129">
        <f>MID(A86, FIND("_", A86, FIND("_", A86) + 1) + 1, FIND("_", A86, FIND("_", A86, FIND("_", A86) + 1) + 1) - FIND("_", A86, FIND("_", A86) + 1) - 1)</f>
        <v/>
      </c>
      <c r="D86" s="125">
        <f>DATE(LEFT(E86,4), MID(E86,5,2), RIGHT(E86,2))</f>
        <v/>
      </c>
      <c r="E86">
        <f>MID(A86, FIND("_", A86, FIND("_", A86, FIND("_", A86) + 1) + 1) + 1, 8)</f>
        <v/>
      </c>
      <c r="G86" s="95">
        <f>B86&amp;C86&amp;D86</f>
        <v/>
      </c>
      <c r="H86" s="95" t="inlineStr">
        <is>
          <t>Yes_Batch 1</t>
        </is>
      </c>
      <c r="I86" s="95" t="inlineStr">
        <is>
          <t>Completed</t>
        </is>
      </c>
      <c r="J86" s="125" t="n">
        <v>45852</v>
      </c>
      <c r="K86" s="95" t="e">
        <v>#N/A</v>
      </c>
      <c r="L86" s="127" t="e">
        <v>#N/A</v>
      </c>
      <c r="M86" s="128">
        <f>VLOOKUP(G86,Enactments!#REF!,2,FALSE)</f>
        <v/>
      </c>
      <c r="N86" s="131">
        <f>COUNTIFS(G:G,G86)</f>
        <v/>
      </c>
      <c r="O86" s="114" t="n"/>
      <c r="P86" s="109" t="n"/>
      <c r="Q86" s="110" t="n"/>
      <c r="R86" s="112" t="n"/>
      <c r="S86" s="112" t="n"/>
      <c r="T86" s="112" t="n"/>
      <c r="U86" s="112" t="n"/>
      <c r="V86" s="112" t="n"/>
      <c r="W86" s="111" t="n"/>
    </row>
    <row r="87" ht="15" customHeight="1">
      <c r="A87" t="inlineStr">
        <is>
          <t>1958_51a_SCHEDULE 1_20040108.docx</t>
        </is>
      </c>
      <c r="B87">
        <f>LEFT(A87, FIND("_", A87, FIND("_", A87) + 1) - 1)</f>
        <v/>
      </c>
      <c r="C87">
        <f>MID(A87, FIND("_", A87, FIND("_", A87) + 1) + 1, FIND("_", A87, FIND("_", A87, FIND("_", A87) + 1) + 1) - FIND("_", A87, FIND("_", A87) + 1) - 1)</f>
        <v/>
      </c>
      <c r="D87" s="125">
        <f>DATE(LEFT(E87,4), MID(E87,5,2), RIGHT(E87,2))</f>
        <v/>
      </c>
      <c r="E87">
        <f>MID(A87, FIND("_", A87, FIND("_", A87, FIND("_", A87) + 1) + 1) + 1, 8)</f>
        <v/>
      </c>
      <c r="G87" s="95">
        <f>B87&amp;C87&amp;D87</f>
        <v/>
      </c>
      <c r="H87" s="95" t="inlineStr">
        <is>
          <t>Yes_Batch 1</t>
        </is>
      </c>
      <c r="I87" s="95" t="inlineStr">
        <is>
          <t>Completed</t>
        </is>
      </c>
      <c r="J87" s="125" t="n">
        <v>45852</v>
      </c>
      <c r="K87" s="95" t="e">
        <v>#N/A</v>
      </c>
      <c r="L87" s="127" t="inlineStr">
        <is>
          <t>Submitted_2025-08-01</t>
        </is>
      </c>
      <c r="M87" s="128">
        <f>VLOOKUP(G87,Enactments!#REF!,2,FALSE)</f>
        <v/>
      </c>
      <c r="N87" s="131">
        <f>COUNTIFS(G:G,G87)</f>
        <v/>
      </c>
      <c r="O87" s="114" t="n"/>
      <c r="P87" s="109" t="n"/>
      <c r="Q87" s="110" t="n"/>
      <c r="R87" s="112" t="n"/>
      <c r="S87" s="112" t="n"/>
      <c r="T87" s="112" t="n"/>
      <c r="U87" s="112" t="n"/>
      <c r="V87" s="112" t="n"/>
      <c r="W87" s="111" t="n"/>
    </row>
    <row r="88" ht="15" customHeight="1">
      <c r="A88" t="inlineStr">
        <is>
          <t>2006_46a_98_20091001.docx</t>
        </is>
      </c>
      <c r="B88">
        <f>LEFT(A88, FIND("_", A88, FIND("_", A88) + 1) - 1)</f>
        <v/>
      </c>
      <c r="C88">
        <f>MID(A88, FIND("_", A88, FIND("_", A88) + 1) + 1, FIND("_", A88, FIND("_", A88, FIND("_", A88) + 1) + 1) - FIND("_", A88, FIND("_", A88) + 1) - 1)</f>
        <v/>
      </c>
      <c r="D88" s="125">
        <f>DATE(LEFT(E88,4), MID(E88,5,2), RIGHT(E88,2))</f>
        <v/>
      </c>
      <c r="E88">
        <f>MID(A88, FIND("_", A88, FIND("_", A88, FIND("_", A88) + 1) + 1) + 1, 8)</f>
        <v/>
      </c>
      <c r="G88" s="95">
        <f>B88&amp;C88&amp;D88</f>
        <v/>
      </c>
      <c r="H88" s="95" t="inlineStr">
        <is>
          <t>Yes_Batch 1</t>
        </is>
      </c>
      <c r="I88" s="95" t="inlineStr">
        <is>
          <t>Completed</t>
        </is>
      </c>
      <c r="J88" s="125" t="n">
        <v>45852</v>
      </c>
      <c r="K88" s="95" t="e">
        <v>#N/A</v>
      </c>
      <c r="L88" s="127" t="inlineStr">
        <is>
          <t>Submitted_2025-08-01</t>
        </is>
      </c>
      <c r="M88" s="128">
        <f>VLOOKUP(G88,Enactments!#REF!,2,FALSE)</f>
        <v/>
      </c>
      <c r="N88" s="131">
        <f>COUNTIFS(G:G,G88)</f>
        <v/>
      </c>
      <c r="O88" s="114" t="n"/>
      <c r="P88" s="109" t="n"/>
      <c r="Q88" s="110" t="n"/>
      <c r="R88" s="112" t="n"/>
      <c r="S88" s="112" t="n"/>
      <c r="T88" s="112" t="n"/>
      <c r="U88" s="112" t="n"/>
      <c r="V88" s="112" t="n"/>
      <c r="W88" s="111" t="n"/>
    </row>
    <row r="89" ht="15" customHeight="1">
      <c r="A89" t="inlineStr">
        <is>
          <t>1985_6a_SCHEDULE 6Part III_20080406.docx</t>
        </is>
      </c>
      <c r="B89">
        <f>LEFT(A89, FIND("_", A89, FIND("_", A89) + 1) - 1)</f>
        <v/>
      </c>
      <c r="C89">
        <f>MID(A89, FIND("_", A89, FIND("_", A89) + 1) + 1, FIND("_", A89, FIND("_", A89, FIND("_", A89) + 1) + 1) - FIND("_", A89, FIND("_", A89) + 1) - 1)</f>
        <v/>
      </c>
      <c r="D89" s="125">
        <f>DATE(LEFT(E89,4), MID(E89,5,2), RIGHT(E89,2))</f>
        <v/>
      </c>
      <c r="E89">
        <f>MID(A89, FIND("_", A89, FIND("_", A89, FIND("_", A89) + 1) + 1) + 1, 8)</f>
        <v/>
      </c>
      <c r="G89" s="95">
        <f>B89&amp;C89&amp;D89</f>
        <v/>
      </c>
      <c r="H89" s="95" t="inlineStr">
        <is>
          <t>Yes_Batch 1</t>
        </is>
      </c>
      <c r="I89" s="95" t="inlineStr">
        <is>
          <t>Completed</t>
        </is>
      </c>
      <c r="J89" s="125" t="n">
        <v>45852</v>
      </c>
      <c r="K89" s="95" t="e">
        <v>#N/A</v>
      </c>
      <c r="L89" s="127" t="inlineStr">
        <is>
          <t>Submitted_2025-08-01</t>
        </is>
      </c>
      <c r="M89" s="128">
        <f>VLOOKUP(G89,Enactments!#REF!,2,FALSE)</f>
        <v/>
      </c>
      <c r="N89" s="131">
        <f>COUNTIFS(G:G,G89)</f>
        <v/>
      </c>
      <c r="O89" s="114" t="n"/>
      <c r="P89" s="109" t="n"/>
      <c r="Q89" s="110" t="n"/>
      <c r="R89" s="112" t="n"/>
      <c r="S89" s="112" t="n"/>
      <c r="T89" s="112" t="n"/>
      <c r="U89" s="112" t="n"/>
      <c r="V89" s="112" t="n"/>
      <c r="W89" s="111" t="n"/>
    </row>
    <row r="90" ht="15" customHeight="1">
      <c r="A90" t="inlineStr">
        <is>
          <t>1998_18a_18_19980611.docx</t>
        </is>
      </c>
      <c r="B90">
        <f>LEFT(A90, FIND("_", A90, FIND("_", A90) + 1) - 1)</f>
        <v/>
      </c>
      <c r="C90">
        <f>MID(A90, FIND("_", A90, FIND("_", A90) + 1) + 1, FIND("_", A90, FIND("_", A90, FIND("_", A90) + 1) + 1) - FIND("_", A90, FIND("_", A90) + 1) - 1)</f>
        <v/>
      </c>
      <c r="D90" s="125">
        <f>DATE(LEFT(E90,4), MID(E90,5,2), RIGHT(E90,2))</f>
        <v/>
      </c>
      <c r="E90">
        <f>MID(A90, FIND("_", A90, FIND("_", A90, FIND("_", A90) + 1) + 1) + 1, 8)</f>
        <v/>
      </c>
      <c r="G90" s="95">
        <f>B90&amp;C90&amp;D90</f>
        <v/>
      </c>
      <c r="H90" s="95" t="inlineStr">
        <is>
          <t>Yes_Batch 1</t>
        </is>
      </c>
      <c r="I90" s="95" t="inlineStr">
        <is>
          <t>Completed</t>
        </is>
      </c>
      <c r="J90" s="125" t="n">
        <v>45852</v>
      </c>
      <c r="K90" s="95" t="e">
        <v>#N/A</v>
      </c>
      <c r="L90" s="127" t="inlineStr">
        <is>
          <t>Submitted_2025-08-01</t>
        </is>
      </c>
      <c r="M90" s="128">
        <f>VLOOKUP(G90,Enactments!#REF!,2,FALSE)</f>
        <v/>
      </c>
      <c r="N90" s="131">
        <f>COUNTIFS(G:G,G90)</f>
        <v/>
      </c>
      <c r="O90" s="114" t="n"/>
      <c r="P90" s="109" t="n"/>
      <c r="Q90" s="110" t="n"/>
      <c r="R90" s="112" t="n"/>
      <c r="S90" s="112" t="n"/>
      <c r="T90" s="112" t="n"/>
      <c r="U90" s="112" t="n"/>
      <c r="V90" s="112" t="n"/>
      <c r="W90" s="111" t="n"/>
    </row>
    <row r="91" ht="15" customHeight="1">
      <c r="A91" t="inlineStr">
        <is>
          <t>2000_8a_245_20000614.docx</t>
        </is>
      </c>
      <c r="B91">
        <f>LEFT(A91, FIND("_", A91, FIND("_", A91) + 1) - 1)</f>
        <v/>
      </c>
      <c r="C91">
        <f>MID(A91, FIND("_", A91, FIND("_", A91) + 1) + 1, FIND("_", A91, FIND("_", A91, FIND("_", A91) + 1) + 1) - FIND("_", A91, FIND("_", A91) + 1) - 1)</f>
        <v/>
      </c>
      <c r="D91" s="125">
        <f>DATE(LEFT(E91,4), MID(E91,5,2), RIGHT(E91,2))</f>
        <v/>
      </c>
      <c r="E91">
        <f>MID(A91, FIND("_", A91, FIND("_", A91, FIND("_", A91) + 1) + 1) + 1, 8)</f>
        <v/>
      </c>
      <c r="G91" s="95">
        <f>B91&amp;C91&amp;D91</f>
        <v/>
      </c>
      <c r="H91" s="95" t="inlineStr">
        <is>
          <t>Yes_Batch 1</t>
        </is>
      </c>
      <c r="I91" s="95" t="inlineStr">
        <is>
          <t>Completed</t>
        </is>
      </c>
      <c r="J91" s="125" t="n">
        <v>45852</v>
      </c>
      <c r="K91" s="95" t="e">
        <v>#N/A</v>
      </c>
      <c r="L91" s="127" t="inlineStr">
        <is>
          <t>Submitted_2025-08-01</t>
        </is>
      </c>
      <c r="M91" s="128">
        <f>VLOOKUP(G91,Enactments!#REF!,2,FALSE)</f>
        <v/>
      </c>
      <c r="N91" s="131">
        <f>COUNTIFS(G:G,G91)</f>
        <v/>
      </c>
      <c r="O91" s="114" t="n"/>
      <c r="P91" s="109" t="n"/>
      <c r="Q91" s="110" t="n"/>
      <c r="R91" s="112" t="n"/>
      <c r="S91" s="112" t="n"/>
      <c r="T91" s="112" t="n"/>
      <c r="U91" s="112" t="n"/>
      <c r="V91" s="112" t="n"/>
      <c r="W91" s="111" t="n"/>
    </row>
    <row r="92" ht="15" customHeight="1">
      <c r="A92" t="inlineStr">
        <is>
          <t>1996_207s_139_19960201.docx</t>
        </is>
      </c>
      <c r="B92">
        <f>LEFT(A92, FIND("_", A92, FIND("_", A92) + 1) - 1)</f>
        <v/>
      </c>
      <c r="C92">
        <f>MID(A92, FIND("_", A92, FIND("_", A92) + 1) + 1, FIND("_", A92, FIND("_", A92, FIND("_", A92) + 1) + 1) - FIND("_", A92, FIND("_", A92) + 1) - 1)</f>
        <v/>
      </c>
      <c r="D92" s="125">
        <f>DATE(LEFT(E92,4), MID(E92,5,2), RIGHT(E92,2))</f>
        <v/>
      </c>
      <c r="E92">
        <f>MID(A92, FIND("_", A92, FIND("_", A92, FIND("_", A92) + 1) + 1) + 1, 8)</f>
        <v/>
      </c>
      <c r="G92" s="95">
        <f>B92&amp;C92&amp;D92</f>
        <v/>
      </c>
      <c r="H92" s="95" t="inlineStr">
        <is>
          <t>Yes_Batch 1</t>
        </is>
      </c>
      <c r="I92" s="95" t="inlineStr">
        <is>
          <t>Completed</t>
        </is>
      </c>
      <c r="J92" s="125" t="n">
        <v>45852</v>
      </c>
      <c r="K92" s="95" t="e">
        <v>#N/A</v>
      </c>
      <c r="L92" s="127" t="inlineStr">
        <is>
          <t>Submitted_2025-08-01</t>
        </is>
      </c>
      <c r="M92" s="128">
        <f>VLOOKUP(G92,Enactments!#REF!,2,FALSE)</f>
        <v/>
      </c>
      <c r="N92" s="131">
        <f>COUNTIFS(G:G,G92)</f>
        <v/>
      </c>
      <c r="O92" s="114" t="n"/>
      <c r="P92" s="109" t="n"/>
      <c r="Q92" s="110" t="n"/>
      <c r="R92" s="112" t="n"/>
      <c r="S92" s="112" t="n"/>
      <c r="T92" s="112" t="n"/>
      <c r="U92" s="112" t="n"/>
      <c r="V92" s="112" t="n"/>
      <c r="W92" s="111" t="n"/>
    </row>
    <row r="93" ht="15" customHeight="1">
      <c r="A93" t="inlineStr">
        <is>
          <t>1995_18a_17A_20150921.docx</t>
        </is>
      </c>
      <c r="B93">
        <f>LEFT(A93, FIND("_", A93, FIND("_", A93) + 1) - 1)</f>
        <v/>
      </c>
      <c r="C93">
        <f>MID(A93, FIND("_", A93, FIND("_", A93) + 1) + 1, FIND("_", A93, FIND("_", A93, FIND("_", A93) + 1) + 1) - FIND("_", A93, FIND("_", A93) + 1) - 1)</f>
        <v/>
      </c>
      <c r="D93" s="125">
        <f>DATE(LEFT(E93,4), MID(E93,5,2), RIGHT(E93,2))</f>
        <v/>
      </c>
      <c r="E93">
        <f>MID(A93, FIND("_", A93, FIND("_", A93, FIND("_", A93) + 1) + 1) + 1, 8)</f>
        <v/>
      </c>
      <c r="G93" s="95">
        <f>B93&amp;C93&amp;D93</f>
        <v/>
      </c>
      <c r="H93" s="95" t="inlineStr">
        <is>
          <t>Yes_Batch 1</t>
        </is>
      </c>
      <c r="I93" s="95" t="inlineStr">
        <is>
          <t>Completed</t>
        </is>
      </c>
      <c r="J93" s="125" t="n">
        <v>45852</v>
      </c>
      <c r="K93" s="95" t="e">
        <v>#N/A</v>
      </c>
      <c r="L93" s="127" t="inlineStr">
        <is>
          <t>Submitted_2025-08-01</t>
        </is>
      </c>
      <c r="M93" s="128">
        <f>VLOOKUP(G93,Enactments!#REF!,2,FALSE)</f>
        <v/>
      </c>
      <c r="N93" s="131">
        <f>COUNTIFS(G:G,G93)</f>
        <v/>
      </c>
      <c r="O93" s="114" t="n"/>
      <c r="P93" s="109" t="n"/>
      <c r="Q93" s="110" t="n"/>
      <c r="R93" s="112" t="n"/>
      <c r="S93" s="112" t="n"/>
      <c r="T93" s="112" t="n"/>
      <c r="U93" s="112" t="n"/>
      <c r="V93" s="112" t="n"/>
      <c r="W93" s="111" t="n"/>
    </row>
    <row r="94" ht="15" customHeight="1">
      <c r="A94" t="inlineStr">
        <is>
          <t>1996_56a_15B_20140313.docx</t>
        </is>
      </c>
      <c r="B94">
        <f>LEFT(A94, FIND("_", A94, FIND("_", A94) + 1) - 1)</f>
        <v/>
      </c>
      <c r="C94">
        <f>MID(A94, FIND("_", A94, FIND("_", A94) + 1) + 1, FIND("_", A94, FIND("_", A94, FIND("_", A94) + 1) + 1) - FIND("_", A94, FIND("_", A94) + 1) - 1)</f>
        <v/>
      </c>
      <c r="D94" s="125">
        <f>DATE(LEFT(E94,4), MID(E94,5,2), RIGHT(E94,2))</f>
        <v/>
      </c>
      <c r="E94">
        <f>MID(A94, FIND("_", A94, FIND("_", A94, FIND("_", A94) + 1) + 1) + 1, 8)</f>
        <v/>
      </c>
      <c r="G94" s="95">
        <f>B94&amp;C94&amp;D94</f>
        <v/>
      </c>
      <c r="H94" s="95" t="inlineStr">
        <is>
          <t>Yes_Batch 1</t>
        </is>
      </c>
      <c r="I94" s="95" t="inlineStr">
        <is>
          <t>Completed</t>
        </is>
      </c>
      <c r="J94" s="125" t="n">
        <v>45852</v>
      </c>
      <c r="K94" s="95" t="e">
        <v>#N/A</v>
      </c>
      <c r="L94" s="127" t="inlineStr">
        <is>
          <t>Submitted_2025-08-01</t>
        </is>
      </c>
      <c r="M94" s="128">
        <f>VLOOKUP(G94,Enactments!#REF!,2,FALSE)</f>
        <v/>
      </c>
      <c r="N94" s="131">
        <f>COUNTIFS(G:G,G94)</f>
        <v/>
      </c>
      <c r="O94" s="114" t="n"/>
      <c r="P94" s="109" t="n"/>
      <c r="Q94" s="110" t="n"/>
      <c r="R94" s="112" t="n"/>
      <c r="S94" s="112" t="n"/>
      <c r="T94" s="112" t="n"/>
      <c r="U94" s="112" t="n"/>
      <c r="V94" s="112" t="n"/>
      <c r="W94" s="111" t="n"/>
    </row>
    <row r="95" ht="15" customHeight="1">
      <c r="A95" t="inlineStr">
        <is>
          <t>s2009_12a_16_20091031.docx</t>
        </is>
      </c>
      <c r="B95">
        <f>LEFT(A95, FIND("_", A95, FIND("_", A95) + 1) - 1)</f>
        <v/>
      </c>
      <c r="C95">
        <f>MID(A95, FIND("_", A95, FIND("_", A95) + 1) + 1, FIND("_", A95, FIND("_", A95, FIND("_", A95) + 1) + 1) - FIND("_", A95, FIND("_", A95) + 1) - 1)</f>
        <v/>
      </c>
      <c r="D95" s="125">
        <f>DATE(LEFT(E95,4), MID(E95,5,2), RIGHT(E95,2))</f>
        <v/>
      </c>
      <c r="E95">
        <f>MID(A95, FIND("_", A95, FIND("_", A95, FIND("_", A95) + 1) + 1) + 1, 8)</f>
        <v/>
      </c>
      <c r="G95" s="95">
        <f>B95&amp;C95&amp;D95</f>
        <v/>
      </c>
      <c r="H95" s="95" t="inlineStr">
        <is>
          <t>Yes_Batch 1</t>
        </is>
      </c>
      <c r="I95" s="95" t="inlineStr">
        <is>
          <t>Completed</t>
        </is>
      </c>
      <c r="J95" s="125" t="n">
        <v>45852</v>
      </c>
      <c r="K95" s="95" t="e">
        <v>#N/A</v>
      </c>
      <c r="L95" s="127" t="inlineStr">
        <is>
          <t>Submitted_2025-08-01</t>
        </is>
      </c>
      <c r="M95" s="128">
        <f>VLOOKUP(G95,Enactments!#REF!,2,FALSE)</f>
        <v/>
      </c>
      <c r="N95" s="131">
        <f>COUNTIFS(G:G,G95)</f>
        <v/>
      </c>
      <c r="O95" s="114" t="n"/>
      <c r="P95" s="109" t="n"/>
      <c r="Q95" s="110" t="n"/>
      <c r="R95" s="112" t="n"/>
      <c r="S95" s="112" t="n"/>
      <c r="T95" s="112" t="n"/>
      <c r="U95" s="112" t="n"/>
      <c r="V95" s="112" t="n"/>
      <c r="W95" s="111" t="n"/>
    </row>
    <row r="96" ht="15" customHeight="1">
      <c r="A96" t="inlineStr">
        <is>
          <t>2000_6a_127_20000525.docx</t>
        </is>
      </c>
      <c r="B96">
        <f>LEFT(A96, FIND("_", A96, FIND("_", A96) + 1) - 1)</f>
        <v/>
      </c>
      <c r="C96">
        <f>MID(A96, FIND("_", A96, FIND("_", A96) + 1) + 1, FIND("_", A96, FIND("_", A96, FIND("_", A96) + 1) + 1) - FIND("_", A96, FIND("_", A96) + 1) - 1)</f>
        <v/>
      </c>
      <c r="D96" s="125">
        <f>DATE(LEFT(E96,4), MID(E96,5,2), RIGHT(E96,2))</f>
        <v/>
      </c>
      <c r="E96">
        <f>MID(A96, FIND("_", A96, FIND("_", A96, FIND("_", A96) + 1) + 1) + 1, 8)</f>
        <v/>
      </c>
      <c r="G96" s="95">
        <f>B96&amp;C96&amp;D96</f>
        <v/>
      </c>
      <c r="H96" s="95" t="inlineStr">
        <is>
          <t>Yes_Batch 1</t>
        </is>
      </c>
      <c r="I96" s="95" t="inlineStr">
        <is>
          <t>Completed</t>
        </is>
      </c>
      <c r="J96" s="125" t="n">
        <v>45852</v>
      </c>
      <c r="K96" s="95" t="e">
        <v>#N/A</v>
      </c>
      <c r="L96" s="127" t="inlineStr">
        <is>
          <t>Submitted_2025-08-01</t>
        </is>
      </c>
      <c r="M96" s="128">
        <f>VLOOKUP(G96,Enactments!#REF!,2,FALSE)</f>
        <v/>
      </c>
      <c r="N96" s="131">
        <f>COUNTIFS(G:G,G96)</f>
        <v/>
      </c>
      <c r="O96" s="114" t="n"/>
      <c r="P96" s="109" t="n"/>
      <c r="Q96" s="110" t="n"/>
      <c r="R96" s="112" t="n"/>
      <c r="S96" s="112" t="n"/>
      <c r="T96" s="112" t="n"/>
      <c r="U96" s="112" t="n"/>
      <c r="V96" s="112" t="n"/>
      <c r="W96" s="111" t="n"/>
    </row>
    <row r="97" ht="15" customHeight="1">
      <c r="A97" t="inlineStr">
        <is>
          <t>2009_22a_120_20100401.docx</t>
        </is>
      </c>
      <c r="B97">
        <f>LEFT(A97, FIND("_", A97, FIND("_", A97) + 1) - 1)</f>
        <v/>
      </c>
      <c r="C97">
        <f>MID(A97, FIND("_", A97, FIND("_", A97) + 1) + 1, FIND("_", A97, FIND("_", A97, FIND("_", A97) + 1) + 1) - FIND("_", A97, FIND("_", A97) + 1) - 1)</f>
        <v/>
      </c>
      <c r="D97" s="125">
        <f>DATE(LEFT(E97,4), MID(E97,5,2), RIGHT(E97,2))</f>
        <v/>
      </c>
      <c r="E97">
        <f>MID(A97, FIND("_", A97, FIND("_", A97, FIND("_", A97) + 1) + 1) + 1, 8)</f>
        <v/>
      </c>
      <c r="G97" s="95">
        <f>B97&amp;C97&amp;D97</f>
        <v/>
      </c>
      <c r="H97" s="95" t="inlineStr">
        <is>
          <t>Yes_Batch 1</t>
        </is>
      </c>
      <c r="I97" s="95" t="inlineStr">
        <is>
          <t>Completed</t>
        </is>
      </c>
      <c r="J97" s="125" t="n">
        <v>45852</v>
      </c>
      <c r="K97" s="95" t="e">
        <v>#N/A</v>
      </c>
      <c r="L97" s="127" t="inlineStr">
        <is>
          <t>Submitted_2025-08-01</t>
        </is>
      </c>
      <c r="M97" s="128">
        <f>VLOOKUP(G97,Enactments!#REF!,2,FALSE)</f>
        <v/>
      </c>
      <c r="N97" s="131">
        <f>COUNTIFS(G:G,G97)</f>
        <v/>
      </c>
      <c r="O97" s="114" t="n"/>
      <c r="P97" s="109" t="n"/>
      <c r="Q97" s="110" t="n"/>
      <c r="R97" s="112" t="n"/>
      <c r="S97" s="112" t="n"/>
      <c r="T97" s="112" t="n"/>
      <c r="U97" s="112" t="n"/>
      <c r="V97" s="112" t="n"/>
      <c r="W97" s="111" t="n"/>
    </row>
    <row r="98" ht="15" customHeight="1">
      <c r="A98" t="inlineStr">
        <is>
          <t>s2009_12a_66_20100401.docx</t>
        </is>
      </c>
      <c r="B98">
        <f>LEFT(A98, FIND("_", A98, FIND("_", A98) + 1) - 1)</f>
        <v/>
      </c>
      <c r="C98">
        <f>MID(A98, FIND("_", A98, FIND("_", A98) + 1) + 1, FIND("_", A98, FIND("_", A98, FIND("_", A98) + 1) + 1) - FIND("_", A98, FIND("_", A98) + 1) - 1)</f>
        <v/>
      </c>
      <c r="D98" s="125">
        <f>DATE(LEFT(E98,4), MID(E98,5,2), RIGHT(E98,2))</f>
        <v/>
      </c>
      <c r="E98">
        <f>MID(A98, FIND("_", A98, FIND("_", A98, FIND("_", A98) + 1) + 1) + 1, 8)</f>
        <v/>
      </c>
      <c r="G98" s="95">
        <f>B98&amp;C98&amp;D98</f>
        <v/>
      </c>
      <c r="H98" s="95" t="inlineStr">
        <is>
          <t>Yes_Batch 1</t>
        </is>
      </c>
      <c r="I98" s="95" t="inlineStr">
        <is>
          <t>Completed</t>
        </is>
      </c>
      <c r="J98" s="125" t="n">
        <v>45852</v>
      </c>
      <c r="K98" s="95" t="e">
        <v>#N/A</v>
      </c>
      <c r="L98" s="127" t="inlineStr">
        <is>
          <t>Submitted_2025-08-01</t>
        </is>
      </c>
      <c r="M98" s="128">
        <f>VLOOKUP(G98,Enactments!#REF!,2,FALSE)</f>
        <v/>
      </c>
      <c r="N98" s="131">
        <f>COUNTIFS(G:G,G98)</f>
        <v/>
      </c>
      <c r="O98" s="114" t="n"/>
      <c r="P98" s="109" t="n"/>
      <c r="Q98" s="110" t="n"/>
      <c r="R98" s="112" t="n"/>
      <c r="S98" s="112" t="n"/>
      <c r="T98" s="112" t="n"/>
      <c r="U98" s="112" t="n"/>
      <c r="V98" s="112" t="n"/>
      <c r="W98" s="111" t="n"/>
    </row>
    <row r="99" ht="15" customHeight="1">
      <c r="A99" t="inlineStr">
        <is>
          <t>2006_46a_166_20070120.docx</t>
        </is>
      </c>
      <c r="B99">
        <f>LEFT(A99, FIND("_", A99, FIND("_", A99) + 1) - 1)</f>
        <v/>
      </c>
      <c r="C99">
        <f>MID(A99, FIND("_", A99, FIND("_", A99) + 1) + 1, FIND("_", A99, FIND("_", A99, FIND("_", A99) + 1) + 1) - FIND("_", A99, FIND("_", A99) + 1) - 1)</f>
        <v/>
      </c>
      <c r="D99" s="125">
        <f>DATE(LEFT(E99,4), MID(E99,5,2), RIGHT(E99,2))</f>
        <v/>
      </c>
      <c r="E99">
        <f>MID(A99, FIND("_", A99, FIND("_", A99, FIND("_", A99) + 1) + 1) + 1, 8)</f>
        <v/>
      </c>
      <c r="G99" s="95">
        <f>B99&amp;C99&amp;D99</f>
        <v/>
      </c>
      <c r="H99" s="95" t="inlineStr">
        <is>
          <t>Yes_Batch 1</t>
        </is>
      </c>
      <c r="I99" s="95" t="inlineStr">
        <is>
          <t>Completed</t>
        </is>
      </c>
      <c r="J99" s="125" t="n">
        <v>45852</v>
      </c>
      <c r="K99" s="95" t="e">
        <v>#N/A</v>
      </c>
      <c r="L99" s="127" t="inlineStr">
        <is>
          <t>Submitted_2025-08-01</t>
        </is>
      </c>
      <c r="M99" s="128">
        <f>VLOOKUP(G99,Enactments!#REF!,2,FALSE)</f>
        <v/>
      </c>
      <c r="N99" s="131">
        <f>COUNTIFS(G:G,G99)</f>
        <v/>
      </c>
      <c r="O99" s="114" t="n"/>
      <c r="P99" s="109" t="n"/>
      <c r="Q99" s="110" t="n"/>
      <c r="R99" s="112" t="n"/>
      <c r="S99" s="112" t="n"/>
      <c r="T99" s="112" t="n"/>
      <c r="U99" s="112" t="n"/>
      <c r="V99" s="112" t="n"/>
      <c r="W99" s="111" t="n"/>
    </row>
    <row r="100" ht="15" customHeight="1">
      <c r="A100" t="inlineStr">
        <is>
          <t>1988_50a_14B_19930311.docx</t>
        </is>
      </c>
      <c r="B100">
        <f>LEFT(A100, FIND("_", A100, FIND("_", A100) + 1) - 1)</f>
        <v/>
      </c>
      <c r="C100">
        <f>MID(A100, FIND("_", A100, FIND("_", A100) + 1) + 1, FIND("_", A100, FIND("_", A100, FIND("_", A100) + 1) + 1) - FIND("_", A100, FIND("_", A100) + 1) - 1)</f>
        <v/>
      </c>
      <c r="D100" s="125">
        <f>DATE(LEFT(E100,4), MID(E100,5,2), RIGHT(E100,2))</f>
        <v/>
      </c>
      <c r="E100">
        <f>MID(A100, FIND("_", A100, FIND("_", A100, FIND("_", A100) + 1) + 1) + 1, 8)</f>
        <v/>
      </c>
      <c r="G100" s="95">
        <f>B100&amp;C100&amp;D100</f>
        <v/>
      </c>
      <c r="H100" s="95" t="inlineStr">
        <is>
          <t>Yes_Batch 1</t>
        </is>
      </c>
      <c r="I100" s="95" t="inlineStr">
        <is>
          <t>Completed</t>
        </is>
      </c>
      <c r="J100" s="125" t="n">
        <v>45852</v>
      </c>
      <c r="K100" s="95" t="e">
        <v>#N/A</v>
      </c>
      <c r="L100" s="127" t="inlineStr">
        <is>
          <t>Submitted_2025-08-01</t>
        </is>
      </c>
      <c r="M100" s="128">
        <f>VLOOKUP(G100,Enactments!#REF!,2,FALSE)</f>
        <v/>
      </c>
      <c r="N100" s="131">
        <f>COUNTIFS(G:G,G100)</f>
        <v/>
      </c>
      <c r="O100" s="114" t="n"/>
      <c r="P100" s="109" t="n"/>
      <c r="Q100" s="110" t="n"/>
      <c r="R100" s="112" t="n"/>
      <c r="S100" s="112" t="n"/>
      <c r="T100" s="112" t="n"/>
      <c r="U100" s="112" t="n"/>
      <c r="V100" s="112" t="n"/>
      <c r="W100" s="111" t="n"/>
    </row>
    <row r="101" ht="15" customHeight="1">
      <c r="A101" t="inlineStr">
        <is>
          <t>2020_759s_18.31 18.27_20220815.docx</t>
        </is>
      </c>
      <c r="B101">
        <f>LEFT(A101, FIND("_", A101, FIND("_", A101) + 1) - 1)</f>
        <v/>
      </c>
      <c r="C101">
        <f>MID(A101, FIND("_", A101, FIND("_", A101) + 1) + 1, FIND("_", A101, FIND("_", A101, FIND("_", A101) + 1) + 1) - FIND("_", A101, FIND("_", A101) + 1) - 1)</f>
        <v/>
      </c>
      <c r="D101" s="125">
        <f>DATE(LEFT(E101,4), MID(E101,5,2), RIGHT(E101,2))</f>
        <v/>
      </c>
      <c r="E101">
        <f>MID(A101, FIND("_", A101, FIND("_", A101, FIND("_", A101) + 1) + 1) + 1, 8)</f>
        <v/>
      </c>
      <c r="G101" s="95">
        <f>B101&amp;C101&amp;D101</f>
        <v/>
      </c>
      <c r="H101" s="95" t="inlineStr">
        <is>
          <t>Yes_Batch 1</t>
        </is>
      </c>
      <c r="I101" s="95" t="inlineStr">
        <is>
          <t>Completed</t>
        </is>
      </c>
      <c r="J101" s="125" t="n">
        <v>45852</v>
      </c>
      <c r="K101" s="95" t="e">
        <v>#N/A</v>
      </c>
      <c r="L101" s="127" t="inlineStr">
        <is>
          <t>Submitted_2025-08-01</t>
        </is>
      </c>
      <c r="M101" s="128">
        <f>VLOOKUP(G101,Enactments!#REF!,2,FALSE)</f>
        <v/>
      </c>
      <c r="N101" s="131">
        <f>COUNTIFS(G:G,G101)</f>
        <v/>
      </c>
      <c r="O101" s="114" t="n"/>
      <c r="P101" s="109" t="n"/>
      <c r="Q101" s="110" t="n"/>
      <c r="R101" s="112" t="n"/>
      <c r="S101" s="112" t="n"/>
      <c r="T101" s="112" t="n"/>
      <c r="U101" s="112" t="n"/>
      <c r="V101" s="112" t="n"/>
      <c r="W101" s="111" t="n"/>
    </row>
    <row r="102" ht="15" customHeight="1">
      <c r="A102" t="inlineStr">
        <is>
          <t>1996_56a_537C_20100601.docx</t>
        </is>
      </c>
      <c r="B102">
        <f>LEFT(A102, FIND("_", A102, FIND("_", A102) + 1) - 1)</f>
        <v/>
      </c>
      <c r="C102">
        <f>MID(A102, FIND("_", A102, FIND("_", A102) + 1) + 1, FIND("_", A102, FIND("_", A102, FIND("_", A102) + 1) + 1) - FIND("_", A102, FIND("_", A102) + 1) - 1)</f>
        <v/>
      </c>
      <c r="D102" s="125">
        <f>DATE(LEFT(E102,4), MID(E102,5,2), RIGHT(E102,2))</f>
        <v/>
      </c>
      <c r="E102">
        <f>MID(A102, FIND("_", A102, FIND("_", A102, FIND("_", A102) + 1) + 1) + 1, 8)</f>
        <v/>
      </c>
      <c r="G102" s="95">
        <f>B102&amp;C102&amp;D102</f>
        <v/>
      </c>
      <c r="H102" s="95" t="inlineStr">
        <is>
          <t>Yes_Batch 1</t>
        </is>
      </c>
      <c r="I102" s="95" t="inlineStr">
        <is>
          <t>Completed</t>
        </is>
      </c>
      <c r="J102" s="125" t="n">
        <v>45852</v>
      </c>
      <c r="K102" s="95" t="e">
        <v>#N/A</v>
      </c>
      <c r="L102" s="127" t="inlineStr">
        <is>
          <t>Submitted_2025-08-01</t>
        </is>
      </c>
      <c r="M102" s="128">
        <f>VLOOKUP(G102,Enactments!#REF!,2,FALSE)</f>
        <v/>
      </c>
      <c r="N102" s="131">
        <f>COUNTIFS(G:G,G102)</f>
        <v/>
      </c>
      <c r="O102" s="114" t="n"/>
      <c r="P102" s="109" t="n"/>
      <c r="Q102" s="110" t="n"/>
      <c r="R102" s="112" t="n"/>
      <c r="S102" s="112" t="n"/>
      <c r="T102" s="112" t="n"/>
      <c r="U102" s="112" t="n"/>
      <c r="V102" s="112" t="n"/>
      <c r="W102" s="111" t="n"/>
    </row>
    <row r="103" ht="15" customHeight="1">
      <c r="A103" t="inlineStr">
        <is>
          <t>2013_1306_Article 89_99990101.docx</t>
        </is>
      </c>
      <c r="B103">
        <f>LEFT(A103, FIND("_", A103, FIND("_", A103) + 1) - 1)</f>
        <v/>
      </c>
      <c r="C103">
        <f>MID(A103, FIND("_", A103, FIND("_", A103) + 1) + 1, FIND("_", A103, FIND("_", A103, FIND("_", A103) + 1) + 1) - FIND("_", A103, FIND("_", A103) + 1) - 1)</f>
        <v/>
      </c>
      <c r="D103" s="125">
        <f>DATE(LEFT(E103,4), MID(E103,5,2), RIGHT(E103,2))</f>
        <v/>
      </c>
      <c r="E103">
        <f>MID(A103, FIND("_", A103, FIND("_", A103, FIND("_", A103) + 1) + 1) + 1, 8)</f>
        <v/>
      </c>
      <c r="G103" s="95">
        <f>B103&amp;C103&amp;D103</f>
        <v/>
      </c>
      <c r="H103" s="95" t="inlineStr">
        <is>
          <t>Yes_Batch 1</t>
        </is>
      </c>
      <c r="I103" s="95" t="inlineStr">
        <is>
          <t>Completed</t>
        </is>
      </c>
      <c r="J103" s="125" t="n">
        <v>45852</v>
      </c>
      <c r="K103" s="95" t="e">
        <v>#N/A</v>
      </c>
      <c r="L103" s="127" t="inlineStr">
        <is>
          <t>Submitted_2025-08-01</t>
        </is>
      </c>
      <c r="M103" s="128">
        <f>VLOOKUP(G103,Enactments!#REF!,2,FALSE)</f>
        <v/>
      </c>
      <c r="N103" s="131">
        <f>COUNTIFS(G:G,G103)</f>
        <v/>
      </c>
      <c r="O103" s="114" t="n"/>
      <c r="P103" s="109" t="n"/>
      <c r="Q103" s="110" t="n"/>
      <c r="R103" s="112" t="n"/>
      <c r="S103" s="112" t="n"/>
      <c r="T103" s="112" t="n"/>
      <c r="U103" s="112" t="n"/>
      <c r="V103" s="112" t="n"/>
      <c r="W103" s="111" t="n"/>
    </row>
    <row r="104" ht="15" customHeight="1">
      <c r="A104" t="inlineStr">
        <is>
          <t>2008_17a_159A_20100317.docx</t>
        </is>
      </c>
      <c r="B104">
        <f>LEFT(A104, FIND("_", A104, FIND("_", A104) + 1) - 1)</f>
        <v/>
      </c>
      <c r="C104">
        <f>MID(A104, FIND("_", A104, FIND("_", A104) + 1) + 1, FIND("_", A104, FIND("_", A104, FIND("_", A104) + 1) + 1) - FIND("_", A104, FIND("_", A104) + 1) - 1)</f>
        <v/>
      </c>
      <c r="D104" s="125">
        <f>DATE(LEFT(E104,4), MID(E104,5,2), RIGHT(E104,2))</f>
        <v/>
      </c>
      <c r="E104">
        <f>MID(A104, FIND("_", A104, FIND("_", A104, FIND("_", A104) + 1) + 1) + 1, 8)</f>
        <v/>
      </c>
      <c r="G104" s="95">
        <f>B104&amp;C104&amp;D104</f>
        <v/>
      </c>
      <c r="H104" s="95" t="inlineStr">
        <is>
          <t>Yes_Batch 1</t>
        </is>
      </c>
      <c r="I104" s="95" t="inlineStr">
        <is>
          <t>Completed</t>
        </is>
      </c>
      <c r="J104" s="125" t="n">
        <v>45852</v>
      </c>
      <c r="K104" s="95" t="e">
        <v>#N/A</v>
      </c>
      <c r="L104" s="127" t="inlineStr">
        <is>
          <t>Submitted_2025-08-01</t>
        </is>
      </c>
      <c r="M104" s="128">
        <f>VLOOKUP(G104,Enactments!#REF!,2,FALSE)</f>
        <v/>
      </c>
      <c r="N104" s="131">
        <f>COUNTIFS(G:G,G104)</f>
        <v/>
      </c>
      <c r="O104" s="114" t="n"/>
      <c r="P104" s="109" t="n"/>
      <c r="Q104" s="110" t="n"/>
      <c r="R104" s="112" t="n"/>
      <c r="S104" s="112" t="n"/>
      <c r="T104" s="112" t="n"/>
      <c r="U104" s="112" t="n"/>
      <c r="V104" s="112" t="n"/>
      <c r="W104" s="111" t="n"/>
    </row>
    <row r="105" ht="15" customHeight="1">
      <c r="A105" t="inlineStr">
        <is>
          <t>2000_8a_21_20240207.docx</t>
        </is>
      </c>
      <c r="B105">
        <f>LEFT(A105, FIND("_", A105, FIND("_", A105) + 1) - 1)</f>
        <v/>
      </c>
      <c r="C105">
        <f>MID(A105, FIND("_", A105, FIND("_", A105) + 1) + 1, FIND("_", A105, FIND("_", A105, FIND("_", A105) + 1) + 1) - FIND("_", A105, FIND("_", A105) + 1) - 1)</f>
        <v/>
      </c>
      <c r="D105" s="125">
        <f>DATE(LEFT(E105,4), MID(E105,5,2), RIGHT(E105,2))</f>
        <v/>
      </c>
      <c r="E105">
        <f>MID(A105, FIND("_", A105, FIND("_", A105, FIND("_", A105) + 1) + 1) + 1, 8)</f>
        <v/>
      </c>
      <c r="G105" s="95">
        <f>B105&amp;C105&amp;D105</f>
        <v/>
      </c>
      <c r="H105" s="95" t="inlineStr">
        <is>
          <t>Yes_Batch 1</t>
        </is>
      </c>
      <c r="I105" s="95" t="inlineStr">
        <is>
          <t>Completed</t>
        </is>
      </c>
      <c r="J105" s="125" t="n">
        <v>45852</v>
      </c>
      <c r="K105" s="95" t="e">
        <v>#N/A</v>
      </c>
      <c r="L105" s="127" t="inlineStr">
        <is>
          <t>Submitted_2025-08-01</t>
        </is>
      </c>
      <c r="M105" s="128">
        <f>VLOOKUP(G105,Enactments!#REF!,2,FALSE)</f>
        <v/>
      </c>
      <c r="N105" s="131">
        <f>COUNTIFS(G:G,G105)</f>
        <v/>
      </c>
      <c r="O105" s="114" t="n"/>
      <c r="P105" s="109" t="n"/>
      <c r="Q105" s="110" t="n"/>
      <c r="R105" s="112" t="n"/>
      <c r="S105" s="112" t="n"/>
      <c r="T105" s="112" t="n"/>
      <c r="U105" s="112" t="n"/>
      <c r="V105" s="112" t="n"/>
      <c r="W105" s="111" t="n"/>
    </row>
    <row r="106" ht="15" customHeight="1">
      <c r="A106" t="inlineStr">
        <is>
          <t>2006_46a_899_20200626.docx</t>
        </is>
      </c>
      <c r="B106">
        <f>LEFT(A106, FIND("_", A106, FIND("_", A106) + 1) - 1)</f>
        <v/>
      </c>
      <c r="C106">
        <f>MID(A106, FIND("_", A106, FIND("_", A106) + 1) + 1, FIND("_", A106, FIND("_", A106, FIND("_", A106) + 1) + 1) - FIND("_", A106, FIND("_", A106) + 1) - 1)</f>
        <v/>
      </c>
      <c r="D106" s="125">
        <f>DATE(LEFT(E106,4), MID(E106,5,2), RIGHT(E106,2))</f>
        <v/>
      </c>
      <c r="E106">
        <f>MID(A106, FIND("_", A106, FIND("_", A106, FIND("_", A106) + 1) + 1) + 1, 8)</f>
        <v/>
      </c>
      <c r="G106" s="95">
        <f>B106&amp;C106&amp;D106</f>
        <v/>
      </c>
      <c r="H106" s="95" t="inlineStr">
        <is>
          <t>Yes_Batch 1</t>
        </is>
      </c>
      <c r="I106" s="95" t="inlineStr">
        <is>
          <t>Completed</t>
        </is>
      </c>
      <c r="J106" s="125" t="n">
        <v>45852</v>
      </c>
      <c r="K106" s="95" t="e">
        <v>#N/A</v>
      </c>
      <c r="L106" s="127" t="inlineStr">
        <is>
          <t>Submitted_2025-08-01</t>
        </is>
      </c>
      <c r="M106" s="128">
        <f>VLOOKUP(G106,Enactments!#REF!,2,FALSE)</f>
        <v/>
      </c>
      <c r="N106" s="131">
        <f>COUNTIFS(G:G,G106)</f>
        <v/>
      </c>
      <c r="O106" s="114" t="n"/>
      <c r="P106" s="109" t="n"/>
      <c r="Q106" s="110" t="n"/>
      <c r="R106" s="112" t="n"/>
      <c r="S106" s="112" t="n"/>
      <c r="T106" s="112" t="n"/>
      <c r="U106" s="112" t="n"/>
      <c r="V106" s="112" t="n"/>
      <c r="W106" s="111" t="n"/>
    </row>
    <row r="107" ht="15" customHeight="1">
      <c r="A107" t="inlineStr">
        <is>
          <t>2010_4a_SCHEDULE 3Part 1_20100303.docx</t>
        </is>
      </c>
      <c r="B107">
        <f>LEFT(A107, FIND("_", A107, FIND("_", A107) + 1) - 1)</f>
        <v/>
      </c>
      <c r="C107">
        <f>MID(A107, FIND("_", A107, FIND("_", A107) + 1) + 1, FIND("_", A107, FIND("_", A107, FIND("_", A107) + 1) + 1) - FIND("_", A107, FIND("_", A107) + 1) - 1)</f>
        <v/>
      </c>
      <c r="D107" s="125">
        <f>DATE(LEFT(E107,4), MID(E107,5,2), RIGHT(E107,2))</f>
        <v/>
      </c>
      <c r="E107">
        <f>MID(A107, FIND("_", A107, FIND("_", A107, FIND("_", A107) + 1) + 1) + 1, 8)</f>
        <v/>
      </c>
      <c r="G107" s="95">
        <f>B107&amp;C107&amp;D107</f>
        <v/>
      </c>
      <c r="H107" s="95" t="inlineStr">
        <is>
          <t>Yes_Batch 1</t>
        </is>
      </c>
      <c r="I107" s="95" t="inlineStr">
        <is>
          <t>Completed</t>
        </is>
      </c>
      <c r="J107" s="125" t="n">
        <v>45852</v>
      </c>
      <c r="K107" s="95" t="e">
        <v>#N/A</v>
      </c>
      <c r="L107" s="127" t="e">
        <v>#N/A</v>
      </c>
      <c r="M107" s="128">
        <f>VLOOKUP(G107,Enactments!#REF!,2,FALSE)</f>
        <v/>
      </c>
      <c r="N107" s="131">
        <f>COUNTIFS(G:G,G107)</f>
        <v/>
      </c>
      <c r="O107" s="114" t="n"/>
      <c r="P107" s="109" t="n"/>
      <c r="Q107" s="110" t="n"/>
      <c r="R107" s="112" t="n"/>
      <c r="S107" s="112" t="n"/>
      <c r="T107" s="112" t="n"/>
      <c r="U107" s="112" t="n"/>
      <c r="V107" s="112" t="n"/>
      <c r="W107" s="111" t="n"/>
    </row>
    <row r="108" ht="15" customHeight="1">
      <c r="A108" t="inlineStr">
        <is>
          <t>1996_52a_36_20050430.docx</t>
        </is>
      </c>
      <c r="B108">
        <f>LEFT(A108, FIND("_", A108, FIND("_", A108) + 1) - 1)</f>
        <v/>
      </c>
      <c r="C108">
        <f>MID(A108, FIND("_", A108, FIND("_", A108) + 1) + 1, FIND("_", A108, FIND("_", A108, FIND("_", A108) + 1) + 1) - FIND("_", A108, FIND("_", A108) + 1) - 1)</f>
        <v/>
      </c>
      <c r="D108" s="125">
        <f>DATE(LEFT(E108,4), MID(E108,5,2), RIGHT(E108,2))</f>
        <v/>
      </c>
      <c r="E108">
        <f>MID(A108, FIND("_", A108, FIND("_", A108, FIND("_", A108) + 1) + 1) + 1, 8)</f>
        <v/>
      </c>
      <c r="G108" s="95">
        <f>B108&amp;C108&amp;D108</f>
        <v/>
      </c>
      <c r="H108" s="95" t="inlineStr">
        <is>
          <t>Yes_Batch 1</t>
        </is>
      </c>
      <c r="I108" s="95" t="inlineStr">
        <is>
          <t>Completed</t>
        </is>
      </c>
      <c r="J108" s="125" t="n">
        <v>45852</v>
      </c>
      <c r="K108" s="95" t="e">
        <v>#N/A</v>
      </c>
      <c r="L108" s="127" t="inlineStr">
        <is>
          <t>Submitted_2025-08-01</t>
        </is>
      </c>
      <c r="M108" s="128">
        <f>VLOOKUP(G108,Enactments!#REF!,2,FALSE)</f>
        <v/>
      </c>
      <c r="N108" s="131">
        <f>COUNTIFS(G:G,G108)</f>
        <v/>
      </c>
      <c r="O108" s="114" t="n"/>
      <c r="P108" s="109" t="n"/>
      <c r="Q108" s="110" t="n"/>
      <c r="R108" s="112" t="n"/>
      <c r="S108" s="112" t="n"/>
      <c r="T108" s="112" t="n"/>
      <c r="U108" s="112" t="n"/>
      <c r="V108" s="112" t="n"/>
      <c r="W108" s="111" t="n"/>
    </row>
    <row r="109" ht="15" customHeight="1">
      <c r="A109" t="inlineStr">
        <is>
          <t>1996_207s_140_20110520.docx</t>
        </is>
      </c>
      <c r="B109">
        <f>LEFT(A109, FIND("_", A109, FIND("_", A109) + 1) - 1)</f>
        <v/>
      </c>
      <c r="C109">
        <f>MID(A109, FIND("_", A109, FIND("_", A109) + 1) + 1, FIND("_", A109, FIND("_", A109, FIND("_", A109) + 1) + 1) - FIND("_", A109, FIND("_", A109) + 1) - 1)</f>
        <v/>
      </c>
      <c r="D109" s="125">
        <f>DATE(LEFT(E109,4), MID(E109,5,2), RIGHT(E109,2))</f>
        <v/>
      </c>
      <c r="E109">
        <f>MID(A109, FIND("_", A109, FIND("_", A109, FIND("_", A109) + 1) + 1) + 1, 8)</f>
        <v/>
      </c>
      <c r="G109" s="95">
        <f>B109&amp;C109&amp;D109</f>
        <v/>
      </c>
      <c r="H109" s="95" t="inlineStr">
        <is>
          <t>Yes_Batch 1</t>
        </is>
      </c>
      <c r="I109" s="95" t="inlineStr">
        <is>
          <t>Completed</t>
        </is>
      </c>
      <c r="J109" s="125" t="n">
        <v>45852</v>
      </c>
      <c r="K109" s="95" t="e">
        <v>#N/A</v>
      </c>
      <c r="L109" s="127" t="inlineStr">
        <is>
          <t>Submitted_2025-08-01</t>
        </is>
      </c>
      <c r="M109" s="128">
        <f>VLOOKUP(G109,Enactments!#REF!,2,FALSE)</f>
        <v/>
      </c>
      <c r="N109" s="131">
        <f>COUNTIFS(G:G,G109)</f>
        <v/>
      </c>
      <c r="O109" s="114" t="n"/>
      <c r="P109" s="109" t="n"/>
      <c r="Q109" s="110" t="n"/>
      <c r="R109" s="112" t="n"/>
      <c r="S109" s="112" t="n"/>
      <c r="T109" s="112" t="n"/>
      <c r="U109" s="112" t="n"/>
      <c r="V109" s="112" t="n"/>
      <c r="W109" s="111" t="n"/>
    </row>
    <row r="110" ht="15" customHeight="1">
      <c r="A110" t="inlineStr">
        <is>
          <t>2003_32a_26_20031030.docx</t>
        </is>
      </c>
      <c r="B110">
        <f>LEFT(A110, FIND("_", A110, FIND("_", A110) + 1) - 1)</f>
        <v/>
      </c>
      <c r="C110">
        <f>MID(A110, FIND("_", A110, FIND("_", A110) + 1) + 1, FIND("_", A110, FIND("_", A110, FIND("_", A110) + 1) + 1) - FIND("_", A110, FIND("_", A110) + 1) - 1)</f>
        <v/>
      </c>
      <c r="D110" s="125">
        <f>DATE(LEFT(E110,4), MID(E110,5,2), RIGHT(E110,2))</f>
        <v/>
      </c>
      <c r="E110">
        <f>MID(A110, FIND("_", A110, FIND("_", A110, FIND("_", A110) + 1) + 1) + 1, 8)</f>
        <v/>
      </c>
      <c r="G110" s="95">
        <f>B110&amp;C110&amp;D110</f>
        <v/>
      </c>
      <c r="H110" s="95" t="inlineStr">
        <is>
          <t>Yes_Batch 1</t>
        </is>
      </c>
      <c r="I110" s="95" t="inlineStr">
        <is>
          <t>Completed</t>
        </is>
      </c>
      <c r="J110" s="125" t="n">
        <v>45852</v>
      </c>
      <c r="K110" s="95" t="e">
        <v>#N/A</v>
      </c>
      <c r="L110" s="127" t="inlineStr">
        <is>
          <t>Submitted_2025-08-01</t>
        </is>
      </c>
      <c r="M110" s="128">
        <f>VLOOKUP(G110,Enactments!#REF!,2,FALSE)</f>
        <v/>
      </c>
      <c r="N110" s="131">
        <f>COUNTIFS(G:G,G110)</f>
        <v/>
      </c>
      <c r="O110" s="114" t="n"/>
      <c r="P110" s="109" t="n"/>
      <c r="Q110" s="110" t="n"/>
      <c r="R110" s="112" t="n"/>
      <c r="S110" s="112" t="n"/>
      <c r="T110" s="112" t="n"/>
      <c r="U110" s="112" t="n"/>
      <c r="V110" s="112" t="n"/>
      <c r="W110" s="111" t="n"/>
    </row>
    <row r="111" ht="15" customHeight="1">
      <c r="A111" t="inlineStr">
        <is>
          <t>2014_809_Article 28_20200131.docx</t>
        </is>
      </c>
      <c r="B111">
        <f>LEFT(A111, FIND("_", A111, FIND("_", A111) + 1) - 1)</f>
        <v/>
      </c>
      <c r="C111">
        <f>MID(A111, FIND("_", A111, FIND("_", A111) + 1) + 1, FIND("_", A111, FIND("_", A111, FIND("_", A111) + 1) + 1) - FIND("_", A111, FIND("_", A111) + 1) - 1)</f>
        <v/>
      </c>
      <c r="D111" s="125">
        <f>DATE(LEFT(E111,4), MID(E111,5,2), RIGHT(E111,2))</f>
        <v/>
      </c>
      <c r="E111">
        <f>MID(A111, FIND("_", A111, FIND("_", A111, FIND("_", A111) + 1) + 1) + 1, 8)</f>
        <v/>
      </c>
      <c r="G111" s="95">
        <f>B111&amp;C111&amp;D111</f>
        <v/>
      </c>
      <c r="H111" s="95" t="inlineStr">
        <is>
          <t>Yes_Batch 1</t>
        </is>
      </c>
      <c r="I111" s="95" t="inlineStr">
        <is>
          <t>Completed</t>
        </is>
      </c>
      <c r="J111" s="125" t="n">
        <v>45852</v>
      </c>
      <c r="K111" s="95" t="e">
        <v>#N/A</v>
      </c>
      <c r="L111" s="127" t="inlineStr">
        <is>
          <t>Submitted_2025-08-01</t>
        </is>
      </c>
      <c r="M111" s="128">
        <f>VLOOKUP(G111,Enactments!#REF!,2,FALSE)</f>
        <v/>
      </c>
      <c r="N111" s="131">
        <f>COUNTIFS(G:G,G111)</f>
        <v/>
      </c>
      <c r="O111" s="114" t="n"/>
      <c r="P111" s="109" t="n"/>
      <c r="Q111" s="110" t="n"/>
      <c r="R111" s="112" t="n"/>
      <c r="S111" s="112" t="n"/>
      <c r="T111" s="112" t="n"/>
      <c r="U111" s="112" t="n"/>
      <c r="V111" s="112" t="n"/>
      <c r="W111" s="111" t="n"/>
    </row>
    <row r="112" ht="15" customHeight="1">
      <c r="A112" t="inlineStr">
        <is>
          <t>1996_56a_508F_20190801.docx</t>
        </is>
      </c>
      <c r="B112">
        <f>LEFT(A112, FIND("_", A112, FIND("_", A112) + 1) - 1)</f>
        <v/>
      </c>
      <c r="C112">
        <f>MID(A112, FIND("_", A112, FIND("_", A112) + 1) + 1, FIND("_", A112, FIND("_", A112, FIND("_", A112) + 1) + 1) - FIND("_", A112, FIND("_", A112) + 1) - 1)</f>
        <v/>
      </c>
      <c r="D112" s="125">
        <f>DATE(LEFT(E112,4), MID(E112,5,2), RIGHT(E112,2))</f>
        <v/>
      </c>
      <c r="E112">
        <f>MID(A112, FIND("_", A112, FIND("_", A112, FIND("_", A112) + 1) + 1) + 1, 8)</f>
        <v/>
      </c>
      <c r="G112" s="95">
        <f>B112&amp;C112&amp;D112</f>
        <v/>
      </c>
      <c r="H112" s="95" t="inlineStr">
        <is>
          <t>Yes_Batch 1</t>
        </is>
      </c>
      <c r="I112" s="95" t="inlineStr">
        <is>
          <t>Completed</t>
        </is>
      </c>
      <c r="J112" s="125" t="n">
        <v>45852</v>
      </c>
      <c r="K112" s="95" t="e">
        <v>#N/A</v>
      </c>
      <c r="L112" s="127" t="inlineStr">
        <is>
          <t>Submitted_2025-08-01</t>
        </is>
      </c>
      <c r="M112" s="128">
        <f>VLOOKUP(G112,Enactments!#REF!,2,FALSE)</f>
        <v/>
      </c>
      <c r="N112" s="131">
        <f>COUNTIFS(G:G,G112)</f>
        <v/>
      </c>
      <c r="O112" s="114" t="n"/>
      <c r="P112" s="109" t="n"/>
      <c r="Q112" s="110" t="n"/>
      <c r="R112" s="112" t="n"/>
      <c r="S112" s="112" t="n"/>
      <c r="T112" s="112" t="n"/>
      <c r="U112" s="112" t="n"/>
      <c r="V112" s="112" t="n"/>
      <c r="W112" s="111" t="n"/>
    </row>
    <row r="113" ht="15" customHeight="1">
      <c r="A113" t="inlineStr">
        <is>
          <t>2008_17a_276_20240321.docx</t>
        </is>
      </c>
      <c r="B113">
        <f>LEFT(A113, FIND("_", A113, FIND("_", A113) + 1) - 1)</f>
        <v/>
      </c>
      <c r="C113">
        <f>MID(A113, FIND("_", A113, FIND("_", A113) + 1) + 1, FIND("_", A113, FIND("_", A113, FIND("_", A113) + 1) + 1) - FIND("_", A113, FIND("_", A113) + 1) - 1)</f>
        <v/>
      </c>
      <c r="D113" s="125">
        <f>DATE(LEFT(E113,4), MID(E113,5,2), RIGHT(E113,2))</f>
        <v/>
      </c>
      <c r="E113">
        <f>MID(A113, FIND("_", A113, FIND("_", A113, FIND("_", A113) + 1) + 1) + 1, 8)</f>
        <v/>
      </c>
      <c r="G113" s="95">
        <f>B113&amp;C113&amp;D113</f>
        <v/>
      </c>
      <c r="H113" s="95" t="inlineStr">
        <is>
          <t>Yes_Batch 1</t>
        </is>
      </c>
      <c r="I113" s="95" t="inlineStr">
        <is>
          <t>Completed</t>
        </is>
      </c>
      <c r="J113" s="125" t="n">
        <v>45852</v>
      </c>
      <c r="K113" s="95" t="e">
        <v>#N/A</v>
      </c>
      <c r="L113" s="127" t="inlineStr">
        <is>
          <t>Submitted_2025-08-01</t>
        </is>
      </c>
      <c r="M113" s="128">
        <f>VLOOKUP(G113,Enactments!#REF!,2,FALSE)</f>
        <v/>
      </c>
      <c r="N113" s="131">
        <f>COUNTIFS(G:G,G113)</f>
        <v/>
      </c>
      <c r="O113" s="114" t="n"/>
      <c r="P113" s="109" t="n"/>
      <c r="Q113" s="110" t="n"/>
      <c r="R113" s="112" t="n"/>
      <c r="S113" s="112" t="n"/>
      <c r="T113" s="112" t="n"/>
      <c r="U113" s="112" t="n"/>
      <c r="V113" s="112" t="n"/>
      <c r="W113" s="111" t="n"/>
    </row>
    <row r="114" ht="15" customHeight="1">
      <c r="A114" t="inlineStr">
        <is>
          <t>2008_17a_197_20080722.docx</t>
        </is>
      </c>
      <c r="B114">
        <f>LEFT(A114, FIND("_", A114, FIND("_", A114) + 1) - 1)</f>
        <v/>
      </c>
      <c r="C114">
        <f>MID(A114, FIND("_", A114, FIND("_", A114) + 1) + 1, FIND("_", A114, FIND("_", A114, FIND("_", A114) + 1) + 1) - FIND("_", A114, FIND("_", A114) + 1) - 1)</f>
        <v/>
      </c>
      <c r="D114" s="125">
        <f>DATE(LEFT(E114,4), MID(E114,5,2), RIGHT(E114,2))</f>
        <v/>
      </c>
      <c r="E114">
        <f>MID(A114, FIND("_", A114, FIND("_", A114, FIND("_", A114) + 1) + 1) + 1, 8)</f>
        <v/>
      </c>
      <c r="G114" s="95">
        <f>B114&amp;C114&amp;D114</f>
        <v/>
      </c>
      <c r="H114" s="95" t="inlineStr">
        <is>
          <t>Yes_Batch 1</t>
        </is>
      </c>
      <c r="I114" s="95" t="inlineStr">
        <is>
          <t>Completed</t>
        </is>
      </c>
      <c r="J114" s="125" t="n">
        <v>45852</v>
      </c>
      <c r="K114" s="95" t="e">
        <v>#N/A</v>
      </c>
      <c r="L114" s="127" t="inlineStr">
        <is>
          <t>Submitted_2025-08-01</t>
        </is>
      </c>
      <c r="M114" s="128">
        <f>VLOOKUP(G114,Enactments!#REF!,2,FALSE)</f>
        <v/>
      </c>
      <c r="N114" s="131">
        <f>COUNTIFS(G:G,G114)</f>
        <v/>
      </c>
      <c r="O114" s="114" t="n"/>
      <c r="P114" s="109" t="n"/>
      <c r="Q114" s="110" t="n"/>
      <c r="R114" s="112" t="n"/>
      <c r="S114" s="112" t="n"/>
      <c r="T114" s="112" t="n"/>
      <c r="U114" s="112" t="n"/>
      <c r="V114" s="112" t="n"/>
      <c r="W114" s="111" t="n"/>
    </row>
    <row r="115" ht="15" customHeight="1">
      <c r="A115" t="inlineStr">
        <is>
          <t>1986_1925s_3.39_20030915.docx</t>
        </is>
      </c>
      <c r="B115">
        <f>LEFT(A115, FIND("_", A115, FIND("_", A115) + 1) - 1)</f>
        <v/>
      </c>
      <c r="C115">
        <f>MID(A115, FIND("_", A115, FIND("_", A115) + 1) + 1, FIND("_", A115, FIND("_", A115, FIND("_", A115) + 1) + 1) - FIND("_", A115, FIND("_", A115) + 1) - 1)</f>
        <v/>
      </c>
      <c r="D115" s="125">
        <f>DATE(LEFT(E115,4), MID(E115,5,2), RIGHT(E115,2))</f>
        <v/>
      </c>
      <c r="E115">
        <f>MID(A115, FIND("_", A115, FIND("_", A115, FIND("_", A115) + 1) + 1) + 1, 8)</f>
        <v/>
      </c>
      <c r="G115" s="95">
        <f>B115&amp;C115&amp;D115</f>
        <v/>
      </c>
      <c r="H115" s="95" t="inlineStr">
        <is>
          <t>Yes_Batch 1</t>
        </is>
      </c>
      <c r="I115" s="95" t="inlineStr">
        <is>
          <t>Completed</t>
        </is>
      </c>
      <c r="J115" s="125" t="n">
        <v>45852</v>
      </c>
      <c r="K115" s="95" t="e">
        <v>#N/A</v>
      </c>
      <c r="L115" s="127" t="inlineStr">
        <is>
          <t>Submitted_2025-08-01</t>
        </is>
      </c>
      <c r="M115" s="128">
        <f>VLOOKUP(G115,Enactments!#REF!,2,FALSE)</f>
        <v/>
      </c>
      <c r="N115" s="131">
        <f>COUNTIFS(G:G,G115)</f>
        <v/>
      </c>
      <c r="O115" s="114" t="n"/>
      <c r="P115" s="109" t="n"/>
      <c r="Q115" s="110" t="n"/>
      <c r="R115" s="112" t="n"/>
      <c r="S115" s="112" t="n"/>
      <c r="T115" s="112" t="n"/>
      <c r="U115" s="112" t="n"/>
      <c r="V115" s="112" t="n"/>
      <c r="W115" s="111" t="n"/>
    </row>
    <row r="116" ht="15" customHeight="1">
      <c r="A116" t="inlineStr">
        <is>
          <t>2013_1306_Article 99_20200131.docx</t>
        </is>
      </c>
      <c r="B116">
        <f>LEFT(A116, FIND("_", A116, FIND("_", A116) + 1) - 1)</f>
        <v/>
      </c>
      <c r="C116">
        <f>MID(A116, FIND("_", A116, FIND("_", A116) + 1) + 1, FIND("_", A116, FIND("_", A116, FIND("_", A116) + 1) + 1) - FIND("_", A116, FIND("_", A116) + 1) - 1)</f>
        <v/>
      </c>
      <c r="D116" s="125">
        <f>DATE(LEFT(E116,4), MID(E116,5,2), RIGHT(E116,2))</f>
        <v/>
      </c>
      <c r="E116">
        <f>MID(A116, FIND("_", A116, FIND("_", A116, FIND("_", A116) + 1) + 1) + 1, 8)</f>
        <v/>
      </c>
      <c r="G116" s="95">
        <f>B116&amp;C116&amp;D116</f>
        <v/>
      </c>
      <c r="H116" s="95" t="inlineStr">
        <is>
          <t>Yes_Batch 1</t>
        </is>
      </c>
      <c r="I116" s="95" t="inlineStr">
        <is>
          <t>Completed</t>
        </is>
      </c>
      <c r="J116" s="125" t="n">
        <v>45852</v>
      </c>
      <c r="K116" s="95" t="e">
        <v>#N/A</v>
      </c>
      <c r="L116" s="127" t="inlineStr">
        <is>
          <t>Submitted_2025-08-01</t>
        </is>
      </c>
      <c r="M116" s="128">
        <f>VLOOKUP(G116,Enactments!#REF!,2,FALSE)</f>
        <v/>
      </c>
      <c r="N116" s="131">
        <f>COUNTIFS(G:G,G116)</f>
        <v/>
      </c>
      <c r="O116" s="114" t="n"/>
      <c r="P116" s="109" t="n"/>
      <c r="Q116" s="110" t="n"/>
      <c r="R116" s="112" t="n"/>
      <c r="S116" s="112" t="n"/>
      <c r="T116" s="112" t="n"/>
      <c r="U116" s="112" t="n"/>
      <c r="V116" s="112" t="n"/>
      <c r="W116" s="111" t="n"/>
    </row>
    <row r="117" ht="15" customHeight="1">
      <c r="A117" t="inlineStr">
        <is>
          <t>2007_3a_681BJ_20100406.docx</t>
        </is>
      </c>
      <c r="B117">
        <f>LEFT(A117, FIND("_", A117, FIND("_", A117) + 1) - 1)</f>
        <v/>
      </c>
      <c r="C117">
        <f>MID(A117, FIND("_", A117, FIND("_", A117) + 1) + 1, FIND("_", A117, FIND("_", A117, FIND("_", A117) + 1) + 1) - FIND("_", A117, FIND("_", A117) + 1) - 1)</f>
        <v/>
      </c>
      <c r="D117" s="125">
        <f>DATE(LEFT(E117,4), MID(E117,5,2), RIGHT(E117,2))</f>
        <v/>
      </c>
      <c r="E117">
        <f>MID(A117, FIND("_", A117, FIND("_", A117, FIND("_", A117) + 1) + 1) + 1, 8)</f>
        <v/>
      </c>
      <c r="G117" s="95">
        <f>B117&amp;C117&amp;D117</f>
        <v/>
      </c>
      <c r="H117" s="95" t="inlineStr">
        <is>
          <t>Yes_Batch 1</t>
        </is>
      </c>
      <c r="I117" s="95" t="inlineStr">
        <is>
          <t>Completed</t>
        </is>
      </c>
      <c r="J117" s="125" t="n">
        <v>45852</v>
      </c>
      <c r="K117" s="95" t="e">
        <v>#N/A</v>
      </c>
      <c r="L117" s="127" t="inlineStr">
        <is>
          <t>Submitted_2025-08-01</t>
        </is>
      </c>
      <c r="M117" s="128">
        <f>VLOOKUP(G117,Enactments!#REF!,2,FALSE)</f>
        <v/>
      </c>
      <c r="N117" s="131">
        <f>COUNTIFS(G:G,G117)</f>
        <v/>
      </c>
      <c r="O117" s="114" t="n"/>
      <c r="P117" s="109" t="n"/>
      <c r="Q117" s="110" t="n"/>
      <c r="R117" s="112" t="n"/>
      <c r="S117" s="112" t="n"/>
      <c r="T117" s="112" t="n"/>
      <c r="U117" s="112" t="n"/>
      <c r="V117" s="112" t="n"/>
      <c r="W117" s="111" t="n"/>
    </row>
    <row r="118" ht="15" customHeight="1">
      <c r="A118" t="inlineStr">
        <is>
          <t>1997_1830s_1_20010824.docx</t>
        </is>
      </c>
      <c r="B118">
        <f>LEFT(A118, FIND("_", A118, FIND("_", A118) + 1) - 1)</f>
        <v/>
      </c>
      <c r="C118">
        <f>MID(A118, FIND("_", A118, FIND("_", A118) + 1) + 1, FIND("_", A118, FIND("_", A118, FIND("_", A118) + 1) + 1) - FIND("_", A118, FIND("_", A118) + 1) - 1)</f>
        <v/>
      </c>
      <c r="D118" s="125">
        <f>DATE(LEFT(E118,4), MID(E118,5,2), RIGHT(E118,2))</f>
        <v/>
      </c>
      <c r="E118">
        <f>MID(A118, FIND("_", A118, FIND("_", A118, FIND("_", A118) + 1) + 1) + 1, 8)</f>
        <v/>
      </c>
      <c r="G118" s="95">
        <f>B118&amp;C118&amp;D118</f>
        <v/>
      </c>
      <c r="H118" s="95" t="inlineStr">
        <is>
          <t>Yes_Batch 1</t>
        </is>
      </c>
      <c r="I118" s="95" t="inlineStr">
        <is>
          <t>Completed</t>
        </is>
      </c>
      <c r="J118" s="125" t="n">
        <v>45852</v>
      </c>
      <c r="K118" s="95" t="e">
        <v>#N/A</v>
      </c>
      <c r="L118" s="127" t="inlineStr">
        <is>
          <t>Submitted_2025-08-01</t>
        </is>
      </c>
      <c r="M118" s="128">
        <f>VLOOKUP(G118,Enactments!#REF!,2,FALSE)</f>
        <v/>
      </c>
      <c r="N118" s="131">
        <f>COUNTIFS(G:G,G118)</f>
        <v/>
      </c>
      <c r="O118" s="114" t="n"/>
      <c r="P118" s="109" t="n"/>
      <c r="Q118" s="110" t="n"/>
      <c r="R118" s="112" t="n"/>
      <c r="S118" s="112" t="n"/>
      <c r="T118" s="112" t="n"/>
      <c r="U118" s="112" t="n"/>
      <c r="V118" s="112" t="n"/>
      <c r="W118" s="111" t="n"/>
    </row>
    <row r="119" ht="15" customHeight="1">
      <c r="A119" t="inlineStr">
        <is>
          <t>2013_1306_Article 87_20200130.docx</t>
        </is>
      </c>
      <c r="B119">
        <f>LEFT(A119, FIND("_", A119, FIND("_", A119) + 1) - 1)</f>
        <v/>
      </c>
      <c r="C119">
        <f>MID(A119, FIND("_", A119, FIND("_", A119) + 1) + 1, FIND("_", A119, FIND("_", A119, FIND("_", A119) + 1) + 1) - FIND("_", A119, FIND("_", A119) + 1) - 1)</f>
        <v/>
      </c>
      <c r="D119" s="125">
        <f>DATE(LEFT(E119,4), MID(E119,5,2), RIGHT(E119,2))</f>
        <v/>
      </c>
      <c r="E119">
        <f>MID(A119, FIND("_", A119, FIND("_", A119, FIND("_", A119) + 1) + 1) + 1, 8)</f>
        <v/>
      </c>
      <c r="G119" s="95">
        <f>B119&amp;C119&amp;D119</f>
        <v/>
      </c>
      <c r="H119" s="95" t="inlineStr">
        <is>
          <t>Yes_Batch 1</t>
        </is>
      </c>
      <c r="I119" s="95" t="inlineStr">
        <is>
          <t>Completed</t>
        </is>
      </c>
      <c r="J119" s="125" t="n">
        <v>45852</v>
      </c>
      <c r="K119" s="95" t="e">
        <v>#N/A</v>
      </c>
      <c r="L119" s="127" t="inlineStr">
        <is>
          <t>Submitted_2025-08-01</t>
        </is>
      </c>
      <c r="M119" s="128">
        <f>VLOOKUP(G119,Enactments!#REF!,2,FALSE)</f>
        <v/>
      </c>
      <c r="N119" s="131">
        <f>COUNTIFS(G:G,G119)</f>
        <v/>
      </c>
      <c r="O119" s="114" t="n"/>
      <c r="P119" s="109" t="n"/>
      <c r="Q119" s="110" t="n"/>
      <c r="R119" s="112" t="n"/>
      <c r="S119" s="112" t="n"/>
      <c r="T119" s="112" t="n"/>
      <c r="U119" s="112" t="n"/>
      <c r="V119" s="112" t="n"/>
      <c r="W119" s="111" t="n"/>
    </row>
    <row r="120" ht="15" customHeight="1">
      <c r="A120" t="inlineStr">
        <is>
          <t>2007_3a_153_20070320.docx</t>
        </is>
      </c>
      <c r="B120">
        <f>LEFT(A120, FIND("_", A120, FIND("_", A120) + 1) - 1)</f>
        <v/>
      </c>
      <c r="C120">
        <f>MID(A120, FIND("_", A120, FIND("_", A120) + 1) + 1, FIND("_", A120, FIND("_", A120, FIND("_", A120) + 1) + 1) - FIND("_", A120, FIND("_", A120) + 1) - 1)</f>
        <v/>
      </c>
      <c r="D120" s="125">
        <f>DATE(LEFT(E120,4), MID(E120,5,2), RIGHT(E120,2))</f>
        <v/>
      </c>
      <c r="E120">
        <f>MID(A120, FIND("_", A120, FIND("_", A120, FIND("_", A120) + 1) + 1) + 1, 8)</f>
        <v/>
      </c>
      <c r="G120" s="95">
        <f>B120&amp;C120&amp;D120</f>
        <v/>
      </c>
      <c r="H120" s="95" t="inlineStr">
        <is>
          <t>Yes_Batch 1</t>
        </is>
      </c>
      <c r="I120" s="95" t="inlineStr">
        <is>
          <t>Completed</t>
        </is>
      </c>
      <c r="J120" s="125" t="n">
        <v>45852</v>
      </c>
      <c r="K120" s="95" t="e">
        <v>#N/A</v>
      </c>
      <c r="L120" s="127" t="inlineStr">
        <is>
          <t>Submitted_2025-08-01</t>
        </is>
      </c>
      <c r="M120" s="128">
        <f>VLOOKUP(G120,Enactments!#REF!,2,FALSE)</f>
        <v/>
      </c>
      <c r="N120" s="131">
        <f>COUNTIFS(G:G,G120)</f>
        <v/>
      </c>
      <c r="O120" s="114" t="n"/>
      <c r="P120" s="109" t="n"/>
      <c r="Q120" s="110" t="n"/>
      <c r="R120" s="112" t="n"/>
      <c r="S120" s="112" t="n"/>
      <c r="T120" s="112" t="n"/>
      <c r="U120" s="112" t="n"/>
      <c r="V120" s="112" t="n"/>
      <c r="W120" s="111" t="n"/>
    </row>
    <row r="121" ht="15" customHeight="1">
      <c r="A121" t="inlineStr">
        <is>
          <t>1995_18a_3_20131125.docx</t>
        </is>
      </c>
      <c r="B121">
        <f>LEFT(A121, FIND("_", A121, FIND("_", A121) + 1) - 1)</f>
        <v/>
      </c>
      <c r="C121">
        <f>MID(A121, FIND("_", A121, FIND("_", A121) + 1) + 1, FIND("_", A121, FIND("_", A121, FIND("_", A121) + 1) + 1) - FIND("_", A121, FIND("_", A121) + 1) - 1)</f>
        <v/>
      </c>
      <c r="D121" s="125">
        <f>DATE(LEFT(E121,4), MID(E121,5,2), RIGHT(E121,2))</f>
        <v/>
      </c>
      <c r="E121">
        <f>MID(A121, FIND("_", A121, FIND("_", A121, FIND("_", A121) + 1) + 1) + 1, 8)</f>
        <v/>
      </c>
      <c r="G121" s="95">
        <f>B121&amp;C121&amp;D121</f>
        <v/>
      </c>
      <c r="H121" s="95" t="inlineStr">
        <is>
          <t>Yes_Batch 1</t>
        </is>
      </c>
      <c r="I121" s="95" t="inlineStr">
        <is>
          <t>Completed</t>
        </is>
      </c>
      <c r="J121" s="125" t="n">
        <v>45852</v>
      </c>
      <c r="K121" s="95" t="e">
        <v>#N/A</v>
      </c>
      <c r="L121" s="127" t="inlineStr">
        <is>
          <t>Submitted_2025-08-01</t>
        </is>
      </c>
      <c r="M121" s="128">
        <f>VLOOKUP(G121,Enactments!#REF!,2,FALSE)</f>
        <v/>
      </c>
      <c r="N121" s="131">
        <f>COUNTIFS(G:G,G121)</f>
        <v/>
      </c>
      <c r="O121" s="114" t="n"/>
      <c r="P121" s="109" t="n"/>
      <c r="Q121" s="110" t="n"/>
      <c r="R121" s="112" t="n"/>
      <c r="S121" s="112" t="n"/>
      <c r="T121" s="112" t="n"/>
      <c r="U121" s="112" t="n"/>
      <c r="V121" s="112" t="n"/>
      <c r="W121" s="111" t="n"/>
    </row>
    <row r="122" ht="15" customHeight="1">
      <c r="A122" t="inlineStr">
        <is>
          <t>1985_6a_322_20081001.docx</t>
        </is>
      </c>
      <c r="B122">
        <f>LEFT(A122, FIND("_", A122, FIND("_", A122) + 1) - 1)</f>
        <v/>
      </c>
      <c r="C122">
        <f>MID(A122, FIND("_", A122, FIND("_", A122) + 1) + 1, FIND("_", A122, FIND("_", A122, FIND("_", A122) + 1) + 1) - FIND("_", A122, FIND("_", A122) + 1) - 1)</f>
        <v/>
      </c>
      <c r="D122" s="125">
        <f>DATE(LEFT(E122,4), MID(E122,5,2), RIGHT(E122,2))</f>
        <v/>
      </c>
      <c r="E122">
        <f>MID(A122, FIND("_", A122, FIND("_", A122, FIND("_", A122) + 1) + 1) + 1, 8)</f>
        <v/>
      </c>
      <c r="G122" s="95">
        <f>B122&amp;C122&amp;D122</f>
        <v/>
      </c>
      <c r="H122" s="95" t="inlineStr">
        <is>
          <t>Yes_Batch 1</t>
        </is>
      </c>
      <c r="I122" s="95" t="inlineStr">
        <is>
          <t>Completed</t>
        </is>
      </c>
      <c r="J122" s="125" t="n">
        <v>45852</v>
      </c>
      <c r="K122" s="95" t="e">
        <v>#N/A</v>
      </c>
      <c r="L122" s="127" t="inlineStr">
        <is>
          <t>Submitted_2025-08-01</t>
        </is>
      </c>
      <c r="M122" s="128">
        <f>VLOOKUP(G122,Enactments!#REF!,2,FALSE)</f>
        <v/>
      </c>
      <c r="N122" s="131">
        <f>COUNTIFS(G:G,G122)</f>
        <v/>
      </c>
      <c r="O122" s="116" t="n"/>
      <c r="P122" s="109" t="n"/>
      <c r="Q122" s="110" t="n"/>
      <c r="R122" s="112" t="n"/>
      <c r="S122" s="112" t="n"/>
      <c r="T122" s="112" t="n"/>
      <c r="U122" s="112" t="n"/>
      <c r="V122" s="112" t="n"/>
      <c r="W122" s="111" t="n"/>
    </row>
    <row r="123" ht="15" customHeight="1">
      <c r="A123" t="inlineStr">
        <is>
          <t>1988_52a_163_20041004.docx</t>
        </is>
      </c>
      <c r="B123">
        <f>LEFT(A123, FIND("_", A123, FIND("_", A123) + 1) - 1)</f>
        <v/>
      </c>
      <c r="C123">
        <f>MID(A123, FIND("_", A123, FIND("_", A123) + 1) + 1, FIND("_", A123, FIND("_", A123, FIND("_", A123) + 1) + 1) - FIND("_", A123, FIND("_", A123) + 1) - 1)</f>
        <v/>
      </c>
      <c r="D123" s="125">
        <f>DATE(LEFT(E123,4), MID(E123,5,2), RIGHT(E123,2))</f>
        <v/>
      </c>
      <c r="E123">
        <f>MID(A123, FIND("_", A123, FIND("_", A123, FIND("_", A123) + 1) + 1) + 1, 8)</f>
        <v/>
      </c>
      <c r="G123" s="95">
        <f>B123&amp;C123&amp;D123</f>
        <v/>
      </c>
      <c r="H123" s="95" t="inlineStr">
        <is>
          <t>Yes_Batch 1</t>
        </is>
      </c>
      <c r="I123" s="95" t="inlineStr">
        <is>
          <t>Completed</t>
        </is>
      </c>
      <c r="J123" s="125" t="n">
        <v>45852</v>
      </c>
      <c r="K123" s="95" t="e">
        <v>#N/A</v>
      </c>
      <c r="L123" s="127" t="inlineStr">
        <is>
          <t>Submitted_2025-08-01</t>
        </is>
      </c>
      <c r="M123" s="128">
        <f>VLOOKUP(G123,Enactments!#REF!,2,FALSE)</f>
        <v/>
      </c>
      <c r="N123" s="131">
        <f>COUNTIFS(G:G,G123)</f>
        <v/>
      </c>
      <c r="O123" s="116" t="n"/>
      <c r="P123" s="109" t="n"/>
      <c r="Q123" s="110" t="n"/>
      <c r="R123" s="112" t="n"/>
      <c r="S123" s="112" t="n"/>
      <c r="T123" s="112" t="n"/>
      <c r="U123" s="112" t="n"/>
      <c r="V123" s="112" t="n"/>
      <c r="W123" s="111" t="n"/>
    </row>
    <row r="124" ht="15" customHeight="1">
      <c r="A124" t="inlineStr">
        <is>
          <t>2016_1024s_3.25_20211001.docx</t>
        </is>
      </c>
      <c r="B124">
        <f>LEFT(A124, FIND("_", A124, FIND("_", A124) + 1) - 1)</f>
        <v/>
      </c>
      <c r="C124">
        <f>MID(A124, FIND("_", A124, FIND("_", A124) + 1) + 1, FIND("_", A124, FIND("_", A124, FIND("_", A124) + 1) + 1) - FIND("_", A124, FIND("_", A124) + 1) - 1)</f>
        <v/>
      </c>
      <c r="D124" s="125">
        <f>DATE(LEFT(E124,4), MID(E124,5,2), RIGHT(E124,2))</f>
        <v/>
      </c>
      <c r="E124">
        <f>MID(A124, FIND("_", A124, FIND("_", A124, FIND("_", A124) + 1) + 1) + 1, 8)</f>
        <v/>
      </c>
      <c r="G124" s="95">
        <f>B124&amp;C124&amp;D124</f>
        <v/>
      </c>
      <c r="H124" s="95" t="inlineStr">
        <is>
          <t>Yes_Batch 1</t>
        </is>
      </c>
      <c r="I124" s="95" t="inlineStr">
        <is>
          <t>Completed</t>
        </is>
      </c>
      <c r="J124" s="125" t="n">
        <v>45852</v>
      </c>
      <c r="K124" s="95" t="e">
        <v>#N/A</v>
      </c>
      <c r="L124" s="127" t="inlineStr">
        <is>
          <t>Submitted_2025-08-01</t>
        </is>
      </c>
      <c r="M124" s="128">
        <f>VLOOKUP(G124,Enactments!#REF!,2,FALSE)</f>
        <v/>
      </c>
      <c r="N124" s="131">
        <f>COUNTIFS(G:G,G124)</f>
        <v/>
      </c>
      <c r="O124" s="116" t="n"/>
      <c r="P124" s="109" t="n"/>
      <c r="Q124" s="110" t="n"/>
      <c r="R124" s="112" t="n"/>
      <c r="S124" s="112" t="n"/>
      <c r="T124" s="112" t="n"/>
      <c r="U124" s="112" t="n"/>
      <c r="V124" s="112" t="n"/>
      <c r="W124" s="111" t="n"/>
    </row>
    <row r="125" ht="15" customHeight="1">
      <c r="A125" t="inlineStr">
        <is>
          <t>2020_759s_47.66 47.63_20210208.docx</t>
        </is>
      </c>
      <c r="B125">
        <f>LEFT(A125, FIND("_", A125, FIND("_", A125) + 1) - 1)</f>
        <v/>
      </c>
      <c r="C125" s="101" t="n">
        <v>47.66</v>
      </c>
      <c r="D125" s="125">
        <f>DATE(LEFT(E125,4), MID(E125,5,2), RIGHT(E125,2))</f>
        <v/>
      </c>
      <c r="E125">
        <f>MID(A125, FIND("_", A125, FIND("_", A125, FIND("_", A125) + 1) + 1) + 1, 8)</f>
        <v/>
      </c>
      <c r="G125" s="95">
        <f>B125&amp;C125&amp;D125</f>
        <v/>
      </c>
      <c r="H125" s="95" t="inlineStr">
        <is>
          <t>Yes_Batch 1</t>
        </is>
      </c>
      <c r="I125" s="95" t="inlineStr">
        <is>
          <t>Completed</t>
        </is>
      </c>
      <c r="J125" s="125" t="n">
        <v>45852</v>
      </c>
      <c r="K125" s="95" t="e">
        <v>#N/A</v>
      </c>
      <c r="L125" s="127" t="inlineStr">
        <is>
          <t>Submitted_2025-08-01</t>
        </is>
      </c>
      <c r="M125" s="128">
        <f>VLOOKUP(G125,Enactments!#REF!,2,FALSE)</f>
        <v/>
      </c>
      <c r="N125" s="131">
        <f>COUNTIFS(G:G,G125)</f>
        <v/>
      </c>
      <c r="O125" s="116" t="n"/>
      <c r="P125" s="109" t="n"/>
      <c r="Q125" s="110" t="n"/>
      <c r="R125" s="112" t="n"/>
      <c r="S125" s="112" t="n"/>
      <c r="T125" s="112" t="n"/>
      <c r="U125" s="112" t="n"/>
      <c r="V125" s="112" t="n"/>
      <c r="W125" s="111" t="n"/>
    </row>
    <row r="126" ht="15" customHeight="1">
      <c r="A126" t="inlineStr">
        <is>
          <t>2020_759s_47.66 47.63_20210208.docx</t>
        </is>
      </c>
      <c r="B126">
        <f>LEFT(A126, FIND("_", A126, FIND("_", A126) + 1) - 1)</f>
        <v/>
      </c>
      <c r="C126" s="101" t="n">
        <v>47.63</v>
      </c>
      <c r="D126" s="125">
        <f>DATE(LEFT(E126,4), MID(E126,5,2), RIGHT(E126,2))</f>
        <v/>
      </c>
      <c r="E126">
        <f>MID(A126, FIND("_", A126, FIND("_", A126, FIND("_", A126) + 1) + 1) + 1, 8)</f>
        <v/>
      </c>
      <c r="G126" s="95">
        <f>B126&amp;C126&amp;D126</f>
        <v/>
      </c>
      <c r="H126" s="95" t="inlineStr">
        <is>
          <t>Yes_Batch 1</t>
        </is>
      </c>
      <c r="I126" s="95" t="inlineStr">
        <is>
          <t>Completed</t>
        </is>
      </c>
      <c r="J126" s="125" t="n">
        <v>45852</v>
      </c>
      <c r="K126" s="95" t="e">
        <v>#N/A</v>
      </c>
      <c r="L126" s="127" t="inlineStr">
        <is>
          <t>Submitted_2025-08-01</t>
        </is>
      </c>
      <c r="M126" s="128">
        <f>VLOOKUP(G126,Enactments!#REF!,2,FALSE)</f>
        <v/>
      </c>
      <c r="N126" s="131">
        <f>COUNTIFS(G:G,G126)</f>
        <v/>
      </c>
      <c r="O126" s="116" t="n"/>
      <c r="P126" s="109" t="n"/>
      <c r="Q126" s="110" t="n"/>
      <c r="R126" s="112" t="n"/>
      <c r="S126" s="112" t="n"/>
      <c r="T126" s="112" t="n"/>
      <c r="U126" s="112" t="n"/>
      <c r="V126" s="112" t="n"/>
      <c r="W126" s="111" t="n"/>
    </row>
    <row r="127" ht="15" customHeight="1">
      <c r="A127" t="inlineStr">
        <is>
          <t>2016_362s_2_20160316.docx</t>
        </is>
      </c>
      <c r="B127">
        <f>LEFT(A127, FIND("_", A127, FIND("_", A127) + 1) - 1)</f>
        <v/>
      </c>
      <c r="C127">
        <f>MID(A127, FIND("_", A127, FIND("_", A127) + 1) + 1, FIND("_", A127, FIND("_", A127, FIND("_", A127) + 1) + 1) - FIND("_", A127, FIND("_", A127) + 1) - 1)</f>
        <v/>
      </c>
      <c r="D127" s="125">
        <f>DATE(LEFT(E127,4), MID(E127,5,2), RIGHT(E127,2))</f>
        <v/>
      </c>
      <c r="E127">
        <f>MID(A127, FIND("_", A127, FIND("_", A127, FIND("_", A127) + 1) + 1) + 1, 8)</f>
        <v/>
      </c>
      <c r="G127" s="95">
        <f>B127&amp;C127&amp;D127</f>
        <v/>
      </c>
      <c r="H127" s="95" t="inlineStr">
        <is>
          <t>Yes_Batch 1</t>
        </is>
      </c>
      <c r="I127" s="95" t="inlineStr">
        <is>
          <t>Completed</t>
        </is>
      </c>
      <c r="J127" s="125" t="n">
        <v>45852</v>
      </c>
      <c r="K127" s="95" t="e">
        <v>#N/A</v>
      </c>
      <c r="L127" s="127" t="inlineStr">
        <is>
          <t>Submitted_2025-08-01</t>
        </is>
      </c>
      <c r="M127" s="128">
        <f>VLOOKUP(G127,Enactments!#REF!,2,FALSE)</f>
        <v/>
      </c>
      <c r="N127" s="131">
        <f>COUNTIFS(G:G,G127)</f>
        <v/>
      </c>
      <c r="O127" s="116" t="n"/>
      <c r="P127" s="109" t="n"/>
      <c r="Q127" s="110" t="n"/>
      <c r="R127" s="112" t="n"/>
      <c r="S127" s="112" t="n"/>
      <c r="T127" s="112" t="n"/>
      <c r="U127" s="112" t="n"/>
      <c r="V127" s="112" t="n"/>
      <c r="W127" s="111" t="n"/>
    </row>
    <row r="128" ht="15" customHeight="1">
      <c r="A128" t="inlineStr">
        <is>
          <t>2000_8a_2G_20130124.docx</t>
        </is>
      </c>
      <c r="B128">
        <f>LEFT(A128, FIND("_", A128, FIND("_", A128) + 1) - 1)</f>
        <v/>
      </c>
      <c r="C128">
        <f>MID(A128, FIND("_", A128, FIND("_", A128) + 1) + 1, FIND("_", A128, FIND("_", A128, FIND("_", A128) + 1) + 1) - FIND("_", A128, FIND("_", A128) + 1) - 1)</f>
        <v/>
      </c>
      <c r="D128" s="125">
        <f>DATE(LEFT(E128,4), MID(E128,5,2), RIGHT(E128,2))</f>
        <v/>
      </c>
      <c r="E128">
        <f>MID(A128, FIND("_", A128, FIND("_", A128, FIND("_", A128) + 1) + 1) + 1, 8)</f>
        <v/>
      </c>
      <c r="G128" s="95">
        <f>B128&amp;C128&amp;D128</f>
        <v/>
      </c>
      <c r="H128" s="95" t="inlineStr">
        <is>
          <t>Yes_Batch 1</t>
        </is>
      </c>
      <c r="I128" s="95" t="inlineStr">
        <is>
          <t>Completed</t>
        </is>
      </c>
      <c r="J128" s="125" t="n">
        <v>45853</v>
      </c>
      <c r="K128" s="95" t="e">
        <v>#N/A</v>
      </c>
      <c r="L128" s="127" t="inlineStr">
        <is>
          <t>Submitted_2025-08-01</t>
        </is>
      </c>
      <c r="M128" s="128">
        <f>VLOOKUP(G128,Enactments!#REF!,2,FALSE)</f>
        <v/>
      </c>
      <c r="N128" s="131">
        <f>COUNTIFS(G:G,G128)</f>
        <v/>
      </c>
      <c r="O128" s="114" t="n"/>
      <c r="P128" s="109" t="n"/>
      <c r="Q128" s="110" t="n"/>
      <c r="R128" s="112" t="n"/>
      <c r="S128" s="112" t="n"/>
      <c r="T128" s="112" t="n"/>
      <c r="U128" s="112" t="n"/>
      <c r="V128" s="112" t="n"/>
      <c r="W128" s="111" t="n"/>
    </row>
    <row r="129" ht="15" customHeight="1">
      <c r="A129" t="inlineStr">
        <is>
          <t>2016_1153s_49_20161129.docx</t>
        </is>
      </c>
      <c r="B129">
        <f>LEFT(A129, FIND("_", A129, FIND("_", A129) + 1) - 1)</f>
        <v/>
      </c>
      <c r="C129">
        <f>MID(A129, FIND("_", A129, FIND("_", A129) + 1) + 1, FIND("_", A129, FIND("_", A129, FIND("_", A129) + 1) + 1) - FIND("_", A129, FIND("_", A129) + 1) - 1)</f>
        <v/>
      </c>
      <c r="D129" s="125">
        <f>DATE(LEFT(E129,4), MID(E129,5,2), RIGHT(E129,2))</f>
        <v/>
      </c>
      <c r="E129">
        <f>MID(A129, FIND("_", A129, FIND("_", A129, FIND("_", A129) + 1) + 1) + 1, 8)</f>
        <v/>
      </c>
      <c r="G129" s="95">
        <f>B129&amp;C129&amp;D129</f>
        <v/>
      </c>
      <c r="H129" s="95" t="inlineStr">
        <is>
          <t>Yes_Batch 1</t>
        </is>
      </c>
      <c r="I129" s="95" t="inlineStr">
        <is>
          <t>Completed</t>
        </is>
      </c>
      <c r="J129" s="125" t="n">
        <v>45855</v>
      </c>
      <c r="K129" s="95" t="e">
        <v>#N/A</v>
      </c>
      <c r="L129" s="127" t="inlineStr">
        <is>
          <t>Submitted_2025-08-01</t>
        </is>
      </c>
      <c r="M129" s="128">
        <f>VLOOKUP(G129,Enactments!#REF!,2,FALSE)</f>
        <v/>
      </c>
      <c r="N129" s="131">
        <f>COUNTIFS(G:G,G129)</f>
        <v/>
      </c>
      <c r="O129" s="116" t="n"/>
      <c r="P129" s="109" t="n"/>
      <c r="Q129" s="110" t="n"/>
      <c r="R129" s="112" t="n"/>
      <c r="S129" s="112" t="n"/>
      <c r="T129" s="112" t="n"/>
      <c r="U129" s="112" t="n"/>
      <c r="V129" s="112" t="n"/>
      <c r="W129" s="111" t="n"/>
    </row>
    <row r="130" ht="15" customHeight="1">
      <c r="A130" t="inlineStr">
        <is>
          <t>2007_3a_151_20110406.docx</t>
        </is>
      </c>
      <c r="B130">
        <f>LEFT(A130, FIND("_", A130, FIND("_", A130) + 1) - 1)</f>
        <v/>
      </c>
      <c r="C130">
        <f>MID(A130, FIND("_", A130, FIND("_", A130) + 1) + 1, FIND("_", A130, FIND("_", A130, FIND("_", A130) + 1) + 1) - FIND("_", A130, FIND("_", A130) + 1) - 1)</f>
        <v/>
      </c>
      <c r="D130" s="125">
        <f>DATE(LEFT(E130,4), MID(E130,5,2), RIGHT(E130,2))</f>
        <v/>
      </c>
      <c r="E130">
        <f>MID(A130, FIND("_", A130, FIND("_", A130, FIND("_", A130) + 1) + 1) + 1, 8)</f>
        <v/>
      </c>
      <c r="G130" s="95">
        <f>B130&amp;C130&amp;D130</f>
        <v/>
      </c>
      <c r="H130" s="95" t="inlineStr">
        <is>
          <t>Yes_Batch 1</t>
        </is>
      </c>
      <c r="I130" s="95" t="inlineStr">
        <is>
          <t>Completed</t>
        </is>
      </c>
      <c r="J130" s="125" t="n">
        <v>45853</v>
      </c>
      <c r="K130" s="95" t="e">
        <v>#N/A</v>
      </c>
      <c r="L130" s="127" t="inlineStr">
        <is>
          <t>Submitted_2025-08-01</t>
        </is>
      </c>
      <c r="M130" s="128">
        <f>VLOOKUP(G130,Enactments!#REF!,2,FALSE)</f>
        <v/>
      </c>
      <c r="N130" s="131">
        <f>COUNTIFS(G:G,G130)</f>
        <v/>
      </c>
      <c r="O130" s="116" t="n"/>
      <c r="P130" s="109" t="n"/>
      <c r="Q130" s="110" t="n"/>
      <c r="R130" s="112" t="n"/>
      <c r="S130" s="112" t="n"/>
      <c r="T130" s="112" t="n"/>
      <c r="U130" s="112" t="n"/>
      <c r="V130" s="112" t="n"/>
      <c r="W130" s="111" t="n"/>
    </row>
    <row r="131" ht="15" customHeight="1">
      <c r="A131" t="inlineStr">
        <is>
          <t>s2016_1a_102_20160113.docx</t>
        </is>
      </c>
      <c r="B131">
        <f>LEFT(A131, FIND("_", A131, FIND("_", A131) + 1) - 1)</f>
        <v/>
      </c>
      <c r="C131">
        <f>MID(A131, FIND("_", A131, FIND("_", A131) + 1) + 1, FIND("_", A131, FIND("_", A131, FIND("_", A131) + 1) + 1) - FIND("_", A131, FIND("_", A131) + 1) - 1)</f>
        <v/>
      </c>
      <c r="D131" s="125">
        <f>DATE(LEFT(E131,4), MID(E131,5,2), RIGHT(E131,2))</f>
        <v/>
      </c>
      <c r="E131">
        <f>MID(A131, FIND("_", A131, FIND("_", A131, FIND("_", A131) + 1) + 1) + 1, 8)</f>
        <v/>
      </c>
      <c r="G131" s="95">
        <f>B131&amp;C131&amp;D131</f>
        <v/>
      </c>
      <c r="H131" s="95" t="inlineStr">
        <is>
          <t>Yes_Batch 1</t>
        </is>
      </c>
      <c r="I131" s="95" t="inlineStr">
        <is>
          <t>Completed</t>
        </is>
      </c>
      <c r="J131" s="125" t="n">
        <v>45853</v>
      </c>
      <c r="K131" s="95" t="e">
        <v>#N/A</v>
      </c>
      <c r="L131" s="127" t="inlineStr">
        <is>
          <t>Submitted_2025-08-01</t>
        </is>
      </c>
      <c r="M131" s="128">
        <f>VLOOKUP(G131,Enactments!#REF!,2,FALSE)</f>
        <v/>
      </c>
      <c r="N131" s="131">
        <f>COUNTIFS(G:G,G131)</f>
        <v/>
      </c>
      <c r="O131" s="116" t="n"/>
      <c r="P131" s="109" t="n"/>
      <c r="Q131" s="110" t="n"/>
      <c r="R131" s="112" t="n"/>
      <c r="S131" s="112" t="n"/>
      <c r="T131" s="112" t="n"/>
      <c r="U131" s="112" t="n"/>
      <c r="V131" s="112" t="n"/>
      <c r="W131" s="111" t="n"/>
    </row>
    <row r="132" ht="15" customHeight="1">
      <c r="A132" t="inlineStr">
        <is>
          <t>1996_56a_554_20240901.docx</t>
        </is>
      </c>
      <c r="B132">
        <f>LEFT(A132, FIND("_", A132, FIND("_", A132) + 1) - 1)</f>
        <v/>
      </c>
      <c r="C132">
        <f>MID(A132, FIND("_", A132, FIND("_", A132) + 1) + 1, FIND("_", A132, FIND("_", A132, FIND("_", A132) + 1) + 1) - FIND("_", A132, FIND("_", A132) + 1) - 1)</f>
        <v/>
      </c>
      <c r="D132" s="125">
        <f>DATE(LEFT(E132,4), MID(E132,5,2), RIGHT(E132,2))</f>
        <v/>
      </c>
      <c r="E132">
        <f>MID(A132, FIND("_", A132, FIND("_", A132, FIND("_", A132) + 1) + 1) + 1, 8)</f>
        <v/>
      </c>
      <c r="G132" s="95">
        <f>B132&amp;C132&amp;D132</f>
        <v/>
      </c>
      <c r="H132" s="95" t="inlineStr">
        <is>
          <t>Yes_Batch 1</t>
        </is>
      </c>
      <c r="I132" s="95" t="inlineStr">
        <is>
          <t>Completed</t>
        </is>
      </c>
      <c r="J132" s="125" t="n">
        <v>45853</v>
      </c>
      <c r="K132" s="95" t="e">
        <v>#N/A</v>
      </c>
      <c r="L132" s="127" t="inlineStr">
        <is>
          <t>Submitted_2025-08-01</t>
        </is>
      </c>
      <c r="M132" s="128">
        <f>VLOOKUP(G132,Enactments!#REF!,2,FALSE)</f>
        <v/>
      </c>
      <c r="N132" s="131">
        <f>COUNTIFS(G:G,G132)</f>
        <v/>
      </c>
      <c r="O132" s="116" t="n"/>
      <c r="P132" s="109" t="n"/>
      <c r="Q132" s="110" t="n"/>
      <c r="R132" s="112" t="n"/>
      <c r="S132" s="112" t="n"/>
      <c r="T132" s="112" t="n"/>
      <c r="U132" s="112" t="n"/>
      <c r="V132" s="112" t="n"/>
      <c r="W132" s="111" t="n"/>
    </row>
    <row r="133" ht="15" customHeight="1">
      <c r="A133" t="inlineStr">
        <is>
          <t>2000_8a_322_20011201.docx</t>
        </is>
      </c>
      <c r="B133">
        <f>LEFT(A133, FIND("_", A133, FIND("_", A133) + 1) - 1)</f>
        <v/>
      </c>
      <c r="C133">
        <f>MID(A133, FIND("_", A133, FIND("_", A133) + 1) + 1, FIND("_", A133, FIND("_", A133, FIND("_", A133) + 1) + 1) - FIND("_", A133, FIND("_", A133) + 1) - 1)</f>
        <v/>
      </c>
      <c r="D133" s="125">
        <f>DATE(LEFT(E133,4), MID(E133,5,2), RIGHT(E133,2))</f>
        <v/>
      </c>
      <c r="E133">
        <f>MID(A133, FIND("_", A133, FIND("_", A133, FIND("_", A133) + 1) + 1) + 1, 8)</f>
        <v/>
      </c>
      <c r="G133" s="95">
        <f>B133&amp;C133&amp;D133</f>
        <v/>
      </c>
      <c r="H133" s="95" t="inlineStr">
        <is>
          <t>Yes_Batch 1</t>
        </is>
      </c>
      <c r="I133" s="95" t="inlineStr">
        <is>
          <t>Completed</t>
        </is>
      </c>
      <c r="J133" s="125" t="n">
        <v>45852</v>
      </c>
      <c r="K133" s="95" t="e">
        <v>#N/A</v>
      </c>
      <c r="L133" s="127" t="inlineStr">
        <is>
          <t>Submitted_2025-08-01</t>
        </is>
      </c>
      <c r="M133" s="128">
        <f>VLOOKUP(G133,Enactments!#REF!,2,FALSE)</f>
        <v/>
      </c>
      <c r="N133" s="131">
        <f>COUNTIFS(G:G,G133)</f>
        <v/>
      </c>
      <c r="O133" s="114" t="n"/>
      <c r="P133" s="109" t="n"/>
      <c r="Q133" s="110" t="n"/>
      <c r="R133" s="112" t="n"/>
      <c r="S133" s="112" t="n"/>
      <c r="T133" s="112" t="n"/>
      <c r="U133" s="112" t="n"/>
      <c r="V133" s="112" t="n"/>
      <c r="W133" s="111" t="n"/>
    </row>
    <row r="134" ht="15" customHeight="1">
      <c r="A134" t="inlineStr">
        <is>
          <t>1986_1925s_5.22_19861110.docx</t>
        </is>
      </c>
      <c r="B134">
        <f>LEFT(A134, FIND("_", A134, FIND("_", A134) + 1) - 1)</f>
        <v/>
      </c>
      <c r="C134">
        <f>MID(A134, FIND("_", A134, FIND("_", A134) + 1) + 1, FIND("_", A134, FIND("_", A134, FIND("_", A134) + 1) + 1) - FIND("_", A134, FIND("_", A134) + 1) - 1)</f>
        <v/>
      </c>
      <c r="D134" s="125">
        <f>DATE(LEFT(E134,4), MID(E134,5,2), RIGHT(E134,2))</f>
        <v/>
      </c>
      <c r="E134">
        <f>MID(A134, FIND("_", A134, FIND("_", A134, FIND("_", A134) + 1) + 1) + 1, 8)</f>
        <v/>
      </c>
      <c r="G134" s="95">
        <f>B134&amp;C134&amp;D134</f>
        <v/>
      </c>
      <c r="H134" s="95" t="inlineStr">
        <is>
          <t>Yes_Batch 1</t>
        </is>
      </c>
      <c r="I134" s="95" t="inlineStr">
        <is>
          <t>Completed</t>
        </is>
      </c>
      <c r="J134" s="125" t="n">
        <v>45852</v>
      </c>
      <c r="K134" s="95" t="e">
        <v>#N/A</v>
      </c>
      <c r="L134" s="127" t="inlineStr">
        <is>
          <t>Submitted_2025-08-01</t>
        </is>
      </c>
      <c r="M134" s="128">
        <f>VLOOKUP(G134,Enactments!#REF!,2,FALSE)</f>
        <v/>
      </c>
      <c r="N134" s="131">
        <f>COUNTIFS(G:G,G134)</f>
        <v/>
      </c>
      <c r="O134" s="114" t="n"/>
      <c r="P134" s="109" t="n"/>
      <c r="Q134" s="110" t="n"/>
      <c r="R134" s="112" t="n"/>
      <c r="S134" s="112" t="n"/>
      <c r="T134" s="112" t="n"/>
      <c r="U134" s="112" t="n"/>
      <c r="V134" s="112" t="n"/>
      <c r="W134" s="111" t="n"/>
    </row>
    <row r="135" ht="15" customHeight="1">
      <c r="A135" t="inlineStr">
        <is>
          <t>2020_759s_14.8_20200715.docx</t>
        </is>
      </c>
      <c r="B135">
        <f>LEFT(A135, FIND("_", A135, FIND("_", A135) + 1) - 1)</f>
        <v/>
      </c>
      <c r="C135">
        <f>MID(A135, FIND("_", A135, FIND("_", A135) + 1) + 1, FIND("_", A135, FIND("_", A135, FIND("_", A135) + 1) + 1) - FIND("_", A135, FIND("_", A135) + 1) - 1)</f>
        <v/>
      </c>
      <c r="D135" s="125">
        <f>DATE(LEFT(E135,4), MID(E135,5,2), RIGHT(E135,2))</f>
        <v/>
      </c>
      <c r="E135">
        <f>MID(A135, FIND("_", A135, FIND("_", A135, FIND("_", A135) + 1) + 1) + 1, 8)</f>
        <v/>
      </c>
      <c r="G135" s="95">
        <f>B135&amp;C135&amp;D135</f>
        <v/>
      </c>
      <c r="H135" s="95" t="inlineStr">
        <is>
          <t>Yes_Batch 1</t>
        </is>
      </c>
      <c r="I135" s="95" t="inlineStr">
        <is>
          <t>Completed</t>
        </is>
      </c>
      <c r="J135" s="125" t="n">
        <v>45852</v>
      </c>
      <c r="K135" s="95" t="e">
        <v>#N/A</v>
      </c>
      <c r="L135" s="127" t="inlineStr">
        <is>
          <t>Submitted_2025-08-01</t>
        </is>
      </c>
      <c r="M135" s="128">
        <f>VLOOKUP(G135,Enactments!#REF!,2,FALSE)</f>
        <v/>
      </c>
      <c r="N135" s="131">
        <f>COUNTIFS(G:G,G135)</f>
        <v/>
      </c>
      <c r="O135" s="114" t="n"/>
      <c r="P135" s="109" t="n"/>
      <c r="Q135" s="110" t="n"/>
      <c r="R135" s="112" t="n"/>
      <c r="S135" s="112" t="n"/>
      <c r="T135" s="112" t="n"/>
      <c r="U135" s="112" t="n"/>
      <c r="V135" s="112" t="n"/>
      <c r="W135" s="111" t="n"/>
    </row>
    <row r="136" ht="15" customHeight="1">
      <c r="A136" t="inlineStr">
        <is>
          <t>1970_9a_SCHEDULE 3ZBPart 1_20190212.docx</t>
        </is>
      </c>
      <c r="B136">
        <f>LEFT(A136, FIND("_", A136, FIND("_", A136) + 1) - 1)</f>
        <v/>
      </c>
      <c r="C136">
        <f>MID(A136, FIND("_", A136, FIND("_", A136) + 1) + 1, FIND("_", A136, FIND("_", A136, FIND("_", A136) + 1) + 1) - FIND("_", A136, FIND("_", A136) + 1) - 1)</f>
        <v/>
      </c>
      <c r="D136" s="125">
        <f>DATE(LEFT(E136,4), MID(E136,5,2), RIGHT(E136,2))</f>
        <v/>
      </c>
      <c r="E136">
        <f>MID(A136, FIND("_", A136, FIND("_", A136, FIND("_", A136) + 1) + 1) + 1, 8)</f>
        <v/>
      </c>
      <c r="G136" s="95">
        <f>B136&amp;C136&amp;D136</f>
        <v/>
      </c>
      <c r="H136" s="95" t="inlineStr">
        <is>
          <t>Yes_Batch 1</t>
        </is>
      </c>
      <c r="I136" s="95" t="inlineStr">
        <is>
          <t>Completed</t>
        </is>
      </c>
      <c r="J136" s="125" t="n">
        <v>45852</v>
      </c>
      <c r="K136" s="95" t="e">
        <v>#N/A</v>
      </c>
      <c r="L136" s="127" t="inlineStr">
        <is>
          <t>Submitted_2025-08-01</t>
        </is>
      </c>
      <c r="M136" s="128">
        <f>VLOOKUP(G136,Enactments!#REF!,2,FALSE)</f>
        <v/>
      </c>
      <c r="N136" s="131">
        <f>COUNTIFS(G:G,G136)</f>
        <v/>
      </c>
      <c r="O136" s="114" t="n"/>
      <c r="P136" s="109" t="n"/>
      <c r="Q136" s="110" t="n"/>
      <c r="R136" s="112" t="n"/>
      <c r="S136" s="112" t="n"/>
      <c r="T136" s="112" t="n"/>
      <c r="U136" s="112" t="n"/>
      <c r="V136" s="112" t="n"/>
      <c r="W136" s="111" t="n"/>
    </row>
    <row r="137" ht="15" customHeight="1">
      <c r="A137" t="inlineStr">
        <is>
          <t>1984_60a_46A_20081114.docx</t>
        </is>
      </c>
      <c r="B137">
        <f>LEFT(A137, FIND("_", A137, FIND("_", A137) + 1) - 1)</f>
        <v/>
      </c>
      <c r="C137">
        <f>MID(A137, FIND("_", A137, FIND("_", A137) + 1) + 1, FIND("_", A137, FIND("_", A137, FIND("_", A137) + 1) + 1) - FIND("_", A137, FIND("_", A137) + 1) - 1)</f>
        <v/>
      </c>
      <c r="D137" s="125">
        <f>DATE(LEFT(E137,4), MID(E137,5,2), RIGHT(E137,2))</f>
        <v/>
      </c>
      <c r="E137">
        <f>MID(A137, FIND("_", A137, FIND("_", A137, FIND("_", A137) + 1) + 1) + 1, 8)</f>
        <v/>
      </c>
      <c r="G137" s="95">
        <f>B137&amp;C137&amp;D137</f>
        <v/>
      </c>
      <c r="H137" s="95" t="inlineStr">
        <is>
          <t>Yes_Batch 1</t>
        </is>
      </c>
      <c r="I137" s="95" t="inlineStr">
        <is>
          <t>Completed</t>
        </is>
      </c>
      <c r="J137" s="125" t="n">
        <v>45852</v>
      </c>
      <c r="K137" s="95" t="e">
        <v>#N/A</v>
      </c>
      <c r="L137" s="127" t="inlineStr">
        <is>
          <t>Submitted_2025-08-01</t>
        </is>
      </c>
      <c r="M137" s="128">
        <f>VLOOKUP(G137,Enactments!#REF!,2,FALSE)</f>
        <v/>
      </c>
      <c r="N137" s="131">
        <f>COUNTIFS(G:G,G137)</f>
        <v/>
      </c>
      <c r="O137" s="114" t="n"/>
      <c r="P137" s="109" t="n"/>
      <c r="Q137" s="110" t="n"/>
      <c r="R137" s="112" t="n"/>
      <c r="S137" s="112" t="n"/>
      <c r="T137" s="112" t="n"/>
      <c r="U137" s="112" t="n"/>
      <c r="V137" s="112" t="n"/>
      <c r="W137" s="111" t="n"/>
    </row>
    <row r="138" ht="15" customHeight="1">
      <c r="A138" t="inlineStr">
        <is>
          <t>2000_8a_112_20140301.docx</t>
        </is>
      </c>
      <c r="B138">
        <f>LEFT(A138, FIND("_", A138, FIND("_", A138) + 1) - 1)</f>
        <v/>
      </c>
      <c r="C138">
        <f>MID(A138, FIND("_", A138, FIND("_", A138) + 1) + 1, FIND("_", A138, FIND("_", A138, FIND("_", A138) + 1) + 1) - FIND("_", A138, FIND("_", A138) + 1) - 1)</f>
        <v/>
      </c>
      <c r="D138" s="125">
        <f>DATE(LEFT(E138,4), MID(E138,5,2), RIGHT(E138,2))</f>
        <v/>
      </c>
      <c r="E138">
        <f>MID(A138, FIND("_", A138, FIND("_", A138, FIND("_", A138) + 1) + 1) + 1, 8)</f>
        <v/>
      </c>
      <c r="G138" s="95">
        <f>B138&amp;C138&amp;D138</f>
        <v/>
      </c>
      <c r="H138" s="95" t="inlineStr">
        <is>
          <t>Yes_Batch 1</t>
        </is>
      </c>
      <c r="I138" s="95" t="inlineStr">
        <is>
          <t>Completed</t>
        </is>
      </c>
      <c r="J138" s="125" t="n">
        <v>45853</v>
      </c>
      <c r="K138" s="95" t="e">
        <v>#N/A</v>
      </c>
      <c r="L138" s="127" t="inlineStr">
        <is>
          <t>Submitted_2025-08-01</t>
        </is>
      </c>
      <c r="M138" s="128">
        <f>VLOOKUP(G138,Enactments!#REF!,2,FALSE)</f>
        <v/>
      </c>
      <c r="N138" s="131">
        <f>COUNTIFS(G:G,G138)</f>
        <v/>
      </c>
      <c r="O138" s="114" t="n"/>
      <c r="P138" s="109" t="n"/>
      <c r="Q138" s="110" t="n"/>
      <c r="R138" s="112" t="n"/>
      <c r="S138" s="112" t="n"/>
      <c r="T138" s="112" t="n"/>
      <c r="U138" s="112" t="n"/>
      <c r="V138" s="112" t="n"/>
      <c r="W138" s="111" t="n"/>
    </row>
    <row r="139" ht="15" customHeight="1">
      <c r="A139" t="inlineStr">
        <is>
          <t>2000_36a_SCHEDULE 1Part VI_20040419.docx</t>
        </is>
      </c>
      <c r="B139">
        <f>LEFT(A139, FIND("_", A139, FIND("_", A139) + 1) - 1)</f>
        <v/>
      </c>
      <c r="C139">
        <f>MID(A139, FIND("_", A139, FIND("_", A139) + 1) + 1, FIND("_", A139, FIND("_", A139, FIND("_", A139) + 1) + 1) - FIND("_", A139, FIND("_", A139) + 1) - 1)</f>
        <v/>
      </c>
      <c r="D139" s="125">
        <f>DATE(LEFT(E139,4), MID(E139,5,2), RIGHT(E139,2))</f>
        <v/>
      </c>
      <c r="E139">
        <f>MID(A139, FIND("_", A139, FIND("_", A139, FIND("_", A139) + 1) + 1) + 1, 8)</f>
        <v/>
      </c>
      <c r="G139" s="95">
        <f>B139&amp;C139&amp;D139</f>
        <v/>
      </c>
      <c r="H139" s="95" t="inlineStr">
        <is>
          <t>Yes_Batch 1</t>
        </is>
      </c>
      <c r="I139" s="95" t="inlineStr">
        <is>
          <t>Completed</t>
        </is>
      </c>
      <c r="J139" s="125" t="n">
        <v>45852</v>
      </c>
      <c r="K139" s="95" t="e">
        <v>#N/A</v>
      </c>
      <c r="L139" s="127" t="inlineStr">
        <is>
          <t>Submitted_2025-08-01</t>
        </is>
      </c>
      <c r="M139" s="128">
        <f>VLOOKUP(G139,Enactments!#REF!,2,FALSE)</f>
        <v/>
      </c>
      <c r="N139" s="131">
        <f>COUNTIFS(G:G,G139)</f>
        <v/>
      </c>
      <c r="O139" s="114" t="n"/>
      <c r="P139" s="109" t="n"/>
      <c r="Q139" s="110" t="n"/>
      <c r="R139" s="112" t="n"/>
      <c r="S139" s="112" t="n"/>
      <c r="T139" s="112" t="n"/>
      <c r="U139" s="112" t="n"/>
      <c r="V139" s="112" t="n"/>
      <c r="W139" s="111" t="n"/>
    </row>
    <row r="140" ht="15" customHeight="1">
      <c r="A140" t="inlineStr">
        <is>
          <t>2000_36a_82_20161109.docx</t>
        </is>
      </c>
      <c r="B140">
        <f>LEFT(A140, FIND("_", A140, FIND("_", A140) + 1) - 1)</f>
        <v/>
      </c>
      <c r="C140">
        <f>MID(A140, FIND("_", A140, FIND("_", A140) + 1) + 1, FIND("_", A140, FIND("_", A140, FIND("_", A140) + 1) + 1) - FIND("_", A140, FIND("_", A140) + 1) - 1)</f>
        <v/>
      </c>
      <c r="D140" s="125">
        <f>DATE(LEFT(E140,4), MID(E140,5,2), RIGHT(E140,2))</f>
        <v/>
      </c>
      <c r="E140">
        <f>MID(A140, FIND("_", A140, FIND("_", A140, FIND("_", A140) + 1) + 1) + 1, 8)</f>
        <v/>
      </c>
      <c r="G140" s="95">
        <f>B140&amp;C140&amp;D140</f>
        <v/>
      </c>
      <c r="H140" s="95" t="inlineStr">
        <is>
          <t>Yes_Batch 1</t>
        </is>
      </c>
      <c r="I140" s="95" t="inlineStr">
        <is>
          <t>Completed</t>
        </is>
      </c>
      <c r="J140" s="125" t="n">
        <v>45852</v>
      </c>
      <c r="K140" s="95" t="e">
        <v>#N/A</v>
      </c>
      <c r="L140" s="127" t="inlineStr">
        <is>
          <t>Submitted_2025-08-01</t>
        </is>
      </c>
      <c r="M140" s="128">
        <f>VLOOKUP(G140,Enactments!#REF!,2,FALSE)</f>
        <v/>
      </c>
      <c r="N140" s="131">
        <f>COUNTIFS(G:G,G140)</f>
        <v/>
      </c>
      <c r="O140" s="114" t="n"/>
      <c r="P140" s="109" t="n"/>
      <c r="Q140" s="110" t="n"/>
      <c r="R140" s="112" t="n"/>
      <c r="S140" s="112" t="n"/>
      <c r="T140" s="112" t="n"/>
      <c r="U140" s="112" t="n"/>
      <c r="V140" s="112" t="n"/>
      <c r="W140" s="111" t="n"/>
    </row>
    <row r="141" ht="15" customHeight="1">
      <c r="A141" t="inlineStr">
        <is>
          <t>1985_6a_365_20061108.docx</t>
        </is>
      </c>
      <c r="B141">
        <f>LEFT(A141, FIND("_", A141, FIND("_", A141) + 1) - 1)</f>
        <v/>
      </c>
      <c r="C141">
        <f>MID(A141, FIND("_", A141, FIND("_", A141) + 1) + 1, FIND("_", A141, FIND("_", A141, FIND("_", A141) + 1) + 1) - FIND("_", A141, FIND("_", A141) + 1) - 1)</f>
        <v/>
      </c>
      <c r="D141" s="125">
        <f>DATE(LEFT(E141,4), MID(E141,5,2), RIGHT(E141,2))</f>
        <v/>
      </c>
      <c r="E141">
        <f>MID(A141, FIND("_", A141, FIND("_", A141, FIND("_", A141) + 1) + 1) + 1, 8)</f>
        <v/>
      </c>
      <c r="G141" s="95">
        <f>B141&amp;C141&amp;D141</f>
        <v/>
      </c>
      <c r="H141" s="95" t="inlineStr">
        <is>
          <t>Yes_Batch 1</t>
        </is>
      </c>
      <c r="I141" s="95" t="inlineStr">
        <is>
          <t>Completed</t>
        </is>
      </c>
      <c r="J141" s="125" t="n">
        <v>45852</v>
      </c>
      <c r="K141" s="95" t="e">
        <v>#N/A</v>
      </c>
      <c r="L141" s="127" t="inlineStr">
        <is>
          <t>Submitted_2025-08-01</t>
        </is>
      </c>
      <c r="M141" s="128">
        <f>VLOOKUP(G141,Enactments!#REF!,2,FALSE)</f>
        <v/>
      </c>
      <c r="N141" s="131">
        <f>COUNTIFS(G:G,G141)</f>
        <v/>
      </c>
      <c r="O141" s="114" t="n"/>
      <c r="P141" s="109" t="n"/>
      <c r="Q141" s="110" t="n"/>
      <c r="R141" s="112" t="n"/>
      <c r="S141" s="112" t="n"/>
      <c r="T141" s="112" t="n"/>
      <c r="U141" s="112" t="n"/>
      <c r="V141" s="112" t="n"/>
      <c r="W141" s="111" t="n"/>
    </row>
    <row r="142" ht="15" customHeight="1">
      <c r="A142" t="inlineStr">
        <is>
          <t>2000_8a_SCHEDULE 17APart 2_20200626.docx</t>
        </is>
      </c>
      <c r="B142">
        <f>LEFT(A142, FIND("_", A142, FIND("_", A142) + 1) - 1)</f>
        <v/>
      </c>
      <c r="C142">
        <f>MID(A142, FIND("_", A142, FIND("_", A142) + 1) + 1, FIND("_", A142, FIND("_", A142, FIND("_", A142) + 1) + 1) - FIND("_", A142, FIND("_", A142) + 1) - 1)</f>
        <v/>
      </c>
      <c r="D142" s="125">
        <f>DATE(LEFT(E142,4), MID(E142,5,2), RIGHT(E142,2))</f>
        <v/>
      </c>
      <c r="E142">
        <f>MID(A142, FIND("_", A142, FIND("_", A142, FIND("_", A142) + 1) + 1) + 1, 8)</f>
        <v/>
      </c>
      <c r="G142" s="95">
        <f>B142&amp;C142&amp;D142</f>
        <v/>
      </c>
      <c r="H142" s="95" t="inlineStr">
        <is>
          <t>Yes_Batch 1</t>
        </is>
      </c>
      <c r="I142" s="95" t="inlineStr">
        <is>
          <t>Completed</t>
        </is>
      </c>
      <c r="J142" s="125" t="n">
        <v>45852</v>
      </c>
      <c r="K142" s="95" t="e">
        <v>#N/A</v>
      </c>
      <c r="L142" s="127" t="inlineStr">
        <is>
          <t>Submitted_2025-08-01</t>
        </is>
      </c>
      <c r="M142" s="128">
        <f>VLOOKUP(G142,Enactments!#REF!,2,FALSE)</f>
        <v/>
      </c>
      <c r="N142" s="131">
        <f>COUNTIFS(G:G,G142)</f>
        <v/>
      </c>
      <c r="O142" s="114" t="n"/>
      <c r="P142" s="109" t="n"/>
      <c r="Q142" s="110" t="n"/>
      <c r="R142" s="112" t="n"/>
      <c r="S142" s="112" t="n"/>
      <c r="T142" s="112" t="n"/>
      <c r="U142" s="112" t="n"/>
      <c r="V142" s="112" t="n"/>
      <c r="W142" s="111" t="n"/>
    </row>
    <row r="143" ht="15" customHeight="1">
      <c r="A143" t="inlineStr">
        <is>
          <t>2008_17a_237_20100401.docx</t>
        </is>
      </c>
      <c r="B143">
        <f>LEFT(A143, FIND("_", A143, FIND("_", A143) + 1) - 1)</f>
        <v/>
      </c>
      <c r="C143">
        <f>MID(A143, FIND("_", A143, FIND("_", A143) + 1) + 1, FIND("_", A143, FIND("_", A143, FIND("_", A143) + 1) + 1) - FIND("_", A143, FIND("_", A143) + 1) - 1)</f>
        <v/>
      </c>
      <c r="D143" s="125">
        <f>DATE(LEFT(E143,4), MID(E143,5,2), RIGHT(E143,2))</f>
        <v/>
      </c>
      <c r="E143">
        <f>MID(A143, FIND("_", A143, FIND("_", A143, FIND("_", A143) + 1) + 1) + 1, 8)</f>
        <v/>
      </c>
      <c r="G143" s="95">
        <f>B143&amp;C143&amp;D143</f>
        <v/>
      </c>
      <c r="H143" s="95" t="inlineStr">
        <is>
          <t>Yes_Batch 1</t>
        </is>
      </c>
      <c r="I143" s="95" t="inlineStr">
        <is>
          <t>Completed</t>
        </is>
      </c>
      <c r="J143" s="125" t="n">
        <v>45852</v>
      </c>
      <c r="K143" s="95" t="e">
        <v>#N/A</v>
      </c>
      <c r="L143" s="127" t="inlineStr">
        <is>
          <t>Submitted_2025-08-01</t>
        </is>
      </c>
      <c r="M143" s="128">
        <f>VLOOKUP(G143,Enactments!#REF!,2,FALSE)</f>
        <v/>
      </c>
      <c r="N143" s="131">
        <f>COUNTIFS(G:G,G143)</f>
        <v/>
      </c>
      <c r="O143" s="114" t="n"/>
      <c r="P143" s="109" t="n"/>
      <c r="Q143" s="110" t="n"/>
      <c r="R143" s="112" t="n"/>
      <c r="S143" s="112" t="n"/>
      <c r="T143" s="112" t="n"/>
      <c r="U143" s="112" t="n"/>
      <c r="V143" s="112" t="n"/>
      <c r="W143" s="111" t="n"/>
    </row>
    <row r="144" ht="15" customHeight="1">
      <c r="A144" t="inlineStr">
        <is>
          <t>2023_30a_SCHEDULE 11_20250501.docx</t>
        </is>
      </c>
      <c r="B144">
        <f>LEFT(A144, FIND("_", A144, FIND("_", A144) + 1) - 1)</f>
        <v/>
      </c>
      <c r="C144">
        <f>MID(A144, FIND("_", A144, FIND("_", A144) + 1) + 1, FIND("_", A144, FIND("_", A144, FIND("_", A144) + 1) + 1) - FIND("_", A144, FIND("_", A144) + 1) - 1)</f>
        <v/>
      </c>
      <c r="D144" s="125">
        <f>DATE(LEFT(E144,4), MID(E144,5,2), RIGHT(E144,2))</f>
        <v/>
      </c>
      <c r="E144">
        <f>MID(A144, FIND("_", A144, FIND("_", A144, FIND("_", A144) + 1) + 1) + 1, 8)</f>
        <v/>
      </c>
      <c r="G144" s="95">
        <f>B144&amp;C144&amp;D144</f>
        <v/>
      </c>
      <c r="H144" s="95" t="inlineStr">
        <is>
          <t>Yes_Batch 1</t>
        </is>
      </c>
      <c r="I144" s="95" t="inlineStr">
        <is>
          <t>Completed</t>
        </is>
      </c>
      <c r="J144" s="125" t="n">
        <v>45852</v>
      </c>
      <c r="K144" s="95" t="e">
        <v>#N/A</v>
      </c>
      <c r="L144" s="127" t="inlineStr">
        <is>
          <t>Submitted_2025-08-01</t>
        </is>
      </c>
      <c r="M144" s="128">
        <f>VLOOKUP(G144,Enactments!#REF!,2,FALSE)</f>
        <v/>
      </c>
      <c r="N144" s="131">
        <f>COUNTIFS(G:G,G144)</f>
        <v/>
      </c>
      <c r="O144" s="114" t="n"/>
      <c r="P144" s="109" t="n"/>
      <c r="Q144" s="110" t="n"/>
      <c r="R144" s="112" t="n"/>
      <c r="S144" s="112" t="n"/>
      <c r="T144" s="112" t="n"/>
      <c r="U144" s="112" t="n"/>
      <c r="V144" s="112" t="n"/>
      <c r="W144" s="111" t="n"/>
    </row>
    <row r="145" ht="15" customHeight="1">
      <c r="A145" t="inlineStr">
        <is>
          <t>1996_207s_53_20040504.docx</t>
        </is>
      </c>
      <c r="B145">
        <f>LEFT(A145, FIND("_", A145, FIND("_", A145) + 1) - 1)</f>
        <v/>
      </c>
      <c r="C145">
        <f>MID(A145, FIND("_", A145, FIND("_", A145) + 1) + 1, FIND("_", A145, FIND("_", A145, FIND("_", A145) + 1) + 1) - FIND("_", A145, FIND("_", A145) + 1) - 1)</f>
        <v/>
      </c>
      <c r="D145" s="125">
        <f>DATE(LEFT(E145,4), MID(E145,5,2), RIGHT(E145,2))</f>
        <v/>
      </c>
      <c r="E145">
        <f>MID(A145, FIND("_", A145, FIND("_", A145, FIND("_", A145) + 1) + 1) + 1, 8)</f>
        <v/>
      </c>
      <c r="G145" s="95">
        <f>B145&amp;C145&amp;D145</f>
        <v/>
      </c>
      <c r="H145" s="95" t="inlineStr">
        <is>
          <t>Yes_Batch 1</t>
        </is>
      </c>
      <c r="I145" s="95" t="inlineStr">
        <is>
          <t>Completed</t>
        </is>
      </c>
      <c r="J145" s="125" t="n">
        <v>45853</v>
      </c>
      <c r="K145" s="95" t="e">
        <v>#N/A</v>
      </c>
      <c r="L145" s="127" t="inlineStr">
        <is>
          <t>Submitted_2025-08-01</t>
        </is>
      </c>
      <c r="M145" s="128">
        <f>VLOOKUP(G145,Enactments!#REF!,2,FALSE)</f>
        <v/>
      </c>
      <c r="N145" s="131">
        <f>COUNTIFS(G:G,G145)</f>
        <v/>
      </c>
      <c r="O145" s="114" t="n"/>
      <c r="P145" s="109" t="n"/>
      <c r="Q145" s="110" t="n"/>
      <c r="R145" s="112" t="n"/>
      <c r="S145" s="112" t="n"/>
      <c r="T145" s="112" t="n"/>
      <c r="U145" s="112" t="n"/>
      <c r="V145" s="112" t="n"/>
      <c r="W145" s="111" t="n"/>
    </row>
    <row r="146" ht="15" customHeight="1">
      <c r="A146" t="inlineStr">
        <is>
          <t>w2014_7a_136_20140917.docx</t>
        </is>
      </c>
      <c r="B146">
        <f>LEFT(A146, FIND("_", A146, FIND("_", A146) + 1) - 1)</f>
        <v/>
      </c>
      <c r="C146">
        <f>MID(A146, FIND("_", A146, FIND("_", A146) + 1) + 1, FIND("_", A146, FIND("_", A146, FIND("_", A146) + 1) + 1) - FIND("_", A146, FIND("_", A146) + 1) - 1)</f>
        <v/>
      </c>
      <c r="D146" s="125">
        <f>DATE(LEFT(E146,4), MID(E146,5,2), RIGHT(E146,2))</f>
        <v/>
      </c>
      <c r="E146">
        <f>MID(A146, FIND("_", A146, FIND("_", A146, FIND("_", A146) + 1) + 1) + 1, 8)</f>
        <v/>
      </c>
      <c r="G146" s="95">
        <f>B146&amp;C146&amp;D146</f>
        <v/>
      </c>
      <c r="H146" s="95" t="inlineStr">
        <is>
          <t>Yes_Batch 1</t>
        </is>
      </c>
      <c r="I146" s="95" t="inlineStr">
        <is>
          <t>Completed</t>
        </is>
      </c>
      <c r="J146" s="125" t="n">
        <v>45852</v>
      </c>
      <c r="K146" s="95" t="e">
        <v>#N/A</v>
      </c>
      <c r="L146" s="127" t="inlineStr">
        <is>
          <t>Submitted_2025-08-01</t>
        </is>
      </c>
      <c r="M146" s="128">
        <f>VLOOKUP(G146,Enactments!#REF!,2,FALSE)</f>
        <v/>
      </c>
      <c r="N146" s="131">
        <f>COUNTIFS(G:G,G146)</f>
        <v/>
      </c>
      <c r="O146" s="114" t="n"/>
      <c r="P146" s="109" t="n"/>
      <c r="Q146" s="110" t="n"/>
      <c r="R146" s="112" t="n"/>
      <c r="S146" s="112" t="n"/>
      <c r="T146" s="112" t="n"/>
      <c r="U146" s="112" t="n"/>
      <c r="V146" s="112" t="n"/>
      <c r="W146" s="111" t="n"/>
    </row>
    <row r="147" ht="15" customHeight="1">
      <c r="A147" t="inlineStr">
        <is>
          <t>1996_56a_2_20000901.docx</t>
        </is>
      </c>
      <c r="B147">
        <f>LEFT(A147, FIND("_", A147, FIND("_", A147) + 1) - 1)</f>
        <v/>
      </c>
      <c r="C147">
        <f>MID(A147, FIND("_", A147, FIND("_", A147) + 1) + 1, FIND("_", A147, FIND("_", A147, FIND("_", A147) + 1) + 1) - FIND("_", A147, FIND("_", A147) + 1) - 1)</f>
        <v/>
      </c>
      <c r="D147" s="125">
        <f>DATE(LEFT(E147,4), MID(E147,5,2), RIGHT(E147,2))</f>
        <v/>
      </c>
      <c r="E147">
        <f>MID(A147, FIND("_", A147, FIND("_", A147, FIND("_", A147) + 1) + 1) + 1, 8)</f>
        <v/>
      </c>
      <c r="G147" s="95">
        <f>B147&amp;C147&amp;D147</f>
        <v/>
      </c>
      <c r="H147" s="95" t="inlineStr">
        <is>
          <t>Yes_Batch 1</t>
        </is>
      </c>
      <c r="I147" s="95" t="inlineStr">
        <is>
          <t>Completed</t>
        </is>
      </c>
      <c r="J147" s="125" t="n">
        <v>45852</v>
      </c>
      <c r="K147" s="95" t="e">
        <v>#N/A</v>
      </c>
      <c r="L147" s="127" t="inlineStr">
        <is>
          <t>Submitted_2025-08-01</t>
        </is>
      </c>
      <c r="M147" s="128">
        <f>VLOOKUP(G147,Enactments!#REF!,2,FALSE)</f>
        <v/>
      </c>
      <c r="N147" s="131">
        <f>COUNTIFS(G:G,G147)</f>
        <v/>
      </c>
      <c r="O147" s="114" t="n"/>
      <c r="P147" s="109" t="n"/>
      <c r="Q147" s="110" t="n"/>
      <c r="R147" s="112" t="n"/>
      <c r="S147" s="112" t="n"/>
      <c r="T147" s="112" t="n"/>
      <c r="U147" s="112" t="n"/>
      <c r="V147" s="112" t="n"/>
      <c r="W147" s="111" t="n"/>
    </row>
    <row r="148" ht="15" customHeight="1">
      <c r="A148" t="inlineStr">
        <is>
          <t>2009_10a_102_20140506.docx</t>
        </is>
      </c>
      <c r="B148">
        <f>LEFT(A148, FIND("_", A148, FIND("_", A148) + 1) - 1)</f>
        <v/>
      </c>
      <c r="C148">
        <f>MID(A148, FIND("_", A148, FIND("_", A148) + 1) + 1, FIND("_", A148, FIND("_", A148, FIND("_", A148) + 1) + 1) - FIND("_", A148, FIND("_", A148) + 1) - 1)</f>
        <v/>
      </c>
      <c r="D148" s="125">
        <f>DATE(LEFT(E148,4), MID(E148,5,2), RIGHT(E148,2))</f>
        <v/>
      </c>
      <c r="E148">
        <f>MID(A148, FIND("_", A148, FIND("_", A148, FIND("_", A148) + 1) + 1) + 1, 8)</f>
        <v/>
      </c>
      <c r="G148" s="95">
        <f>B148&amp;C148&amp;D148</f>
        <v/>
      </c>
      <c r="H148" s="95" t="inlineStr">
        <is>
          <t>Yes_Batch 1</t>
        </is>
      </c>
      <c r="I148" s="95" t="inlineStr">
        <is>
          <t>Completed</t>
        </is>
      </c>
      <c r="J148" s="125" t="n">
        <v>45852</v>
      </c>
      <c r="K148" s="95" t="e">
        <v>#N/A</v>
      </c>
      <c r="L148" s="127" t="inlineStr">
        <is>
          <t>Submitted_2025-08-01</t>
        </is>
      </c>
      <c r="M148" s="128">
        <f>VLOOKUP(G148,Enactments!#REF!,2,FALSE)</f>
        <v/>
      </c>
      <c r="N148" s="131">
        <f>COUNTIFS(G:G,G148)</f>
        <v/>
      </c>
      <c r="O148" s="114" t="n"/>
      <c r="P148" s="109" t="n"/>
      <c r="Q148" s="110" t="n"/>
      <c r="R148" s="112" t="n"/>
      <c r="S148" s="112" t="n"/>
      <c r="T148" s="112" t="n"/>
      <c r="U148" s="112" t="n"/>
      <c r="V148" s="112" t="n"/>
      <c r="W148" s="111" t="n"/>
    </row>
    <row r="149" ht="15" customHeight="1">
      <c r="A149" t="inlineStr">
        <is>
          <t>2017_1485_Article 139_20190101.docx</t>
        </is>
      </c>
      <c r="B149">
        <f>LEFT(A149, FIND("_", A149, FIND("_", A149) + 1) - 1)</f>
        <v/>
      </c>
      <c r="C149">
        <f>MID(A149, FIND("_", A149, FIND("_", A149) + 1) + 1, FIND("_", A149, FIND("_", A149, FIND("_", A149) + 1) + 1) - FIND("_", A149, FIND("_", A149) + 1) - 1)</f>
        <v/>
      </c>
      <c r="D149" s="125">
        <f>DATE(LEFT(E149,4), MID(E149,5,2), RIGHT(E149,2))</f>
        <v/>
      </c>
      <c r="E149">
        <f>MID(A149, FIND("_", A149, FIND("_", A149, FIND("_", A149) + 1) + 1) + 1, 8)</f>
        <v/>
      </c>
      <c r="G149" s="95">
        <f>B149&amp;C149&amp;D149</f>
        <v/>
      </c>
      <c r="H149" s="95" t="inlineStr">
        <is>
          <t>Yes_Batch 1</t>
        </is>
      </c>
      <c r="I149" s="95" t="inlineStr">
        <is>
          <t>Completed</t>
        </is>
      </c>
      <c r="J149" s="125" t="n">
        <v>45852</v>
      </c>
      <c r="K149" s="95" t="e">
        <v>#N/A</v>
      </c>
      <c r="L149" s="127" t="inlineStr">
        <is>
          <t>Submitted_2025-08-01</t>
        </is>
      </c>
      <c r="M149" s="128">
        <f>VLOOKUP(G149,Enactments!#REF!,2,FALSE)</f>
        <v/>
      </c>
      <c r="N149" s="131">
        <f>COUNTIFS(G:G,G149)</f>
        <v/>
      </c>
      <c r="O149" s="114" t="n"/>
      <c r="P149" s="109" t="n"/>
      <c r="Q149" s="110" t="n"/>
      <c r="R149" s="112" t="n"/>
      <c r="S149" s="112" t="n"/>
      <c r="T149" s="112" t="n"/>
      <c r="U149" s="112" t="n"/>
      <c r="V149" s="112" t="n"/>
      <c r="W149" s="111" t="n"/>
    </row>
    <row r="150" ht="15" customHeight="1">
      <c r="A150" t="inlineStr">
        <is>
          <t>2007_3a_553_20100401.docx</t>
        </is>
      </c>
      <c r="B150">
        <f>LEFT(A150, FIND("_", A150, FIND("_", A150) + 1) - 1)</f>
        <v/>
      </c>
      <c r="C150">
        <f>MID(A150, FIND("_", A150, FIND("_", A150) + 1) + 1, FIND("_", A150, FIND("_", A150, FIND("_", A150) + 1) + 1) - FIND("_", A150, FIND("_", A150) + 1) - 1)</f>
        <v/>
      </c>
      <c r="D150" s="125">
        <f>DATE(LEFT(E150,4), MID(E150,5,2), RIGHT(E150,2))</f>
        <v/>
      </c>
      <c r="E150">
        <f>MID(A150, FIND("_", A150, FIND("_", A150, FIND("_", A150) + 1) + 1) + 1, 8)</f>
        <v/>
      </c>
      <c r="G150" s="95">
        <f>B150&amp;C150&amp;D150</f>
        <v/>
      </c>
      <c r="H150" s="95" t="inlineStr">
        <is>
          <t>Yes_Batch 1</t>
        </is>
      </c>
      <c r="I150" s="95" t="inlineStr">
        <is>
          <t>Completed</t>
        </is>
      </c>
      <c r="J150" s="125" t="n">
        <v>45852</v>
      </c>
      <c r="K150" s="95" t="e">
        <v>#N/A</v>
      </c>
      <c r="L150" s="127" t="inlineStr">
        <is>
          <t>Submitted_2025-08-01</t>
        </is>
      </c>
      <c r="M150" s="128">
        <f>VLOOKUP(G150,Enactments!#REF!,2,FALSE)</f>
        <v/>
      </c>
      <c r="N150" s="131">
        <f>COUNTIFS(G:G,G150)</f>
        <v/>
      </c>
      <c r="O150" s="114" t="n"/>
      <c r="P150" s="109" t="n"/>
      <c r="Q150" s="110" t="n"/>
      <c r="R150" s="112" t="n"/>
      <c r="S150" s="112" t="n"/>
      <c r="T150" s="112" t="n"/>
      <c r="U150" s="112" t="n"/>
      <c r="V150" s="112" t="n"/>
      <c r="W150" s="111" t="n"/>
    </row>
    <row r="151" ht="15" customHeight="1">
      <c r="A151" t="inlineStr">
        <is>
          <t>2001_838s_2_20010309.docx</t>
        </is>
      </c>
      <c r="B151">
        <f>LEFT(A151, FIND("_", A151, FIND("_", A151) + 1) - 1)</f>
        <v/>
      </c>
      <c r="C151">
        <f>MID(A151, FIND("_", A151, FIND("_", A151) + 1) + 1, FIND("_", A151, FIND("_", A151, FIND("_", A151) + 1) + 1) - FIND("_", A151, FIND("_", A151) + 1) - 1)</f>
        <v/>
      </c>
      <c r="D151" s="125">
        <f>DATE(LEFT(E151,4), MID(E151,5,2), RIGHT(E151,2))</f>
        <v/>
      </c>
      <c r="E151">
        <f>MID(A151, FIND("_", A151, FIND("_", A151, FIND("_", A151) + 1) + 1) + 1, 8)</f>
        <v/>
      </c>
      <c r="G151" s="95">
        <f>B151&amp;C151&amp;D151</f>
        <v/>
      </c>
      <c r="H151" s="95" t="inlineStr">
        <is>
          <t>Yes_Batch 1</t>
        </is>
      </c>
      <c r="I151" s="95" t="inlineStr">
        <is>
          <t>Completed</t>
        </is>
      </c>
      <c r="J151" s="125" t="n">
        <v>45852</v>
      </c>
      <c r="K151" s="95" t="e">
        <v>#N/A</v>
      </c>
      <c r="L151" s="127" t="inlineStr">
        <is>
          <t>Submitted_2025-08-01</t>
        </is>
      </c>
      <c r="M151" s="128">
        <f>VLOOKUP(G151,Enactments!#REF!,2,FALSE)</f>
        <v/>
      </c>
      <c r="N151" s="131">
        <f>COUNTIFS(G:G,G151)</f>
        <v/>
      </c>
      <c r="O151" s="115" t="n"/>
      <c r="P151" s="109" t="n"/>
      <c r="Q151" s="110" t="n"/>
      <c r="R151" s="112" t="n"/>
      <c r="S151" s="112" t="n"/>
      <c r="T151" s="112" t="n"/>
      <c r="U151" s="112" t="n"/>
      <c r="V151" s="112" t="n"/>
      <c r="W151" s="111" t="n"/>
    </row>
    <row r="152" ht="15" customHeight="1">
      <c r="A152" t="inlineStr">
        <is>
          <t>2020_17a_SCHEDULE 23Part 1_20201201.docx</t>
        </is>
      </c>
      <c r="B152">
        <f>LEFT(A152, FIND("_", A152, FIND("_", A152) + 1) - 1)</f>
        <v/>
      </c>
      <c r="C152">
        <f>MID(A152, FIND("_", A152, FIND("_", A152) + 1) + 1, FIND("_", A152, FIND("_", A152, FIND("_", A152) + 1) + 1) - FIND("_", A152, FIND("_", A152) + 1) - 1)</f>
        <v/>
      </c>
      <c r="D152" s="125">
        <f>DATE(LEFT(E152,4), MID(E152,5,2), RIGHT(E152,2))</f>
        <v/>
      </c>
      <c r="E152">
        <f>MID(A152, FIND("_", A152, FIND("_", A152, FIND("_", A152) + 1) + 1) + 1, 8)</f>
        <v/>
      </c>
      <c r="G152" s="95">
        <f>B152&amp;C152&amp;D152</f>
        <v/>
      </c>
      <c r="H152" s="95" t="inlineStr">
        <is>
          <t>Yes_Batch 1</t>
        </is>
      </c>
      <c r="I152" s="95" t="inlineStr">
        <is>
          <t>Completed</t>
        </is>
      </c>
      <c r="J152" s="125" t="n">
        <v>45852</v>
      </c>
      <c r="K152" s="95" t="e">
        <v>#N/A</v>
      </c>
      <c r="L152" s="127" t="inlineStr">
        <is>
          <t>Submitted_2025-08-01</t>
        </is>
      </c>
      <c r="M152" s="128">
        <f>VLOOKUP(G152,Enactments!#REF!,2,FALSE)</f>
        <v/>
      </c>
      <c r="N152" s="131">
        <f>COUNTIFS(G:G,G152)</f>
        <v/>
      </c>
      <c r="O152" s="114" t="n"/>
      <c r="P152" s="109" t="n"/>
      <c r="Q152" s="110" t="n"/>
      <c r="R152" s="112" t="n"/>
      <c r="S152" s="112" t="n"/>
      <c r="T152" s="112" t="n"/>
      <c r="U152" s="112" t="n"/>
      <c r="V152" s="112" t="n"/>
      <c r="W152" s="111" t="n"/>
    </row>
    <row r="153" ht="15" customHeight="1">
      <c r="A153" t="inlineStr">
        <is>
          <t>2006_46a_631_20061108.docx</t>
        </is>
      </c>
      <c r="B153">
        <f>LEFT(A153, FIND("_", A153, FIND("_", A153) + 1) - 1)</f>
        <v/>
      </c>
      <c r="C153">
        <f>MID(A153, FIND("_", A153, FIND("_", A153) + 1) + 1, FIND("_", A153, FIND("_", A153, FIND("_", A153) + 1) + 1) - FIND("_", A153, FIND("_", A153) + 1) - 1)</f>
        <v/>
      </c>
      <c r="D153" s="125">
        <f>DATE(LEFT(E153,4), MID(E153,5,2), RIGHT(E153,2))</f>
        <v/>
      </c>
      <c r="E153">
        <f>MID(A153, FIND("_", A153, FIND("_", A153, FIND("_", A153) + 1) + 1) + 1, 8)</f>
        <v/>
      </c>
      <c r="G153" s="95">
        <f>B153&amp;C153&amp;D153</f>
        <v/>
      </c>
      <c r="H153" s="95" t="inlineStr">
        <is>
          <t>Yes_Batch 1</t>
        </is>
      </c>
      <c r="I153" s="95" t="inlineStr">
        <is>
          <t>Completed</t>
        </is>
      </c>
      <c r="J153" s="125" t="n">
        <v>45852</v>
      </c>
      <c r="K153" s="95" t="e">
        <v>#N/A</v>
      </c>
      <c r="L153" s="127" t="inlineStr">
        <is>
          <t>Submitted_2025-08-01</t>
        </is>
      </c>
      <c r="M153" s="128">
        <f>VLOOKUP(G153,Enactments!#REF!,2,FALSE)</f>
        <v/>
      </c>
      <c r="N153" s="131">
        <f>COUNTIFS(G:G,G153)</f>
        <v/>
      </c>
      <c r="O153" s="114" t="n"/>
      <c r="P153" s="109" t="n"/>
      <c r="Q153" s="110" t="n"/>
      <c r="R153" s="112" t="n"/>
      <c r="S153" s="112" t="n"/>
      <c r="T153" s="112" t="n"/>
      <c r="U153" s="112" t="n"/>
      <c r="V153" s="112" t="n"/>
      <c r="W153" s="111" t="n"/>
    </row>
    <row r="154" ht="15" customHeight="1">
      <c r="A154" t="inlineStr">
        <is>
          <t>2000_8a_41_20010903.docx</t>
        </is>
      </c>
      <c r="B154">
        <f>LEFT(A154, FIND("_", A154, FIND("_", A154) + 1) - 1)</f>
        <v/>
      </c>
      <c r="C154">
        <f>MID(A154, FIND("_", A154, FIND("_", A154) + 1) + 1, FIND("_", A154, FIND("_", A154, FIND("_", A154) + 1) + 1) - FIND("_", A154, FIND("_", A154) + 1) - 1)</f>
        <v/>
      </c>
      <c r="D154" s="125">
        <f>DATE(LEFT(E154,4), MID(E154,5,2), RIGHT(E154,2))</f>
        <v/>
      </c>
      <c r="E154">
        <f>MID(A154, FIND("_", A154, FIND("_", A154, FIND("_", A154) + 1) + 1) + 1, 8)</f>
        <v/>
      </c>
      <c r="G154" s="95">
        <f>B154&amp;C154&amp;D154</f>
        <v/>
      </c>
      <c r="H154" s="95" t="inlineStr">
        <is>
          <t>Yes_Batch 1</t>
        </is>
      </c>
      <c r="I154" s="95" t="inlineStr">
        <is>
          <t>Completed</t>
        </is>
      </c>
      <c r="J154" s="125" t="n">
        <v>45852</v>
      </c>
      <c r="K154" s="95" t="e">
        <v>#N/A</v>
      </c>
      <c r="L154" s="127" t="inlineStr">
        <is>
          <t>Submitted_2025-08-01</t>
        </is>
      </c>
      <c r="M154" s="128">
        <f>VLOOKUP(G154,Enactments!#REF!,2,FALSE)</f>
        <v/>
      </c>
      <c r="N154" s="131">
        <f>COUNTIFS(G:G,G154)</f>
        <v/>
      </c>
      <c r="O154" s="114" t="n"/>
      <c r="P154" s="109" t="n"/>
      <c r="Q154" s="110" t="n"/>
      <c r="R154" s="112" t="n"/>
      <c r="S154" s="112" t="n"/>
      <c r="T154" s="112" t="n"/>
      <c r="U154" s="112" t="n"/>
      <c r="V154" s="112" t="n"/>
      <c r="W154" s="111" t="n"/>
    </row>
    <row r="155" ht="15" customHeight="1">
      <c r="A155" t="inlineStr">
        <is>
          <t>s2001_4a_SCHEDULE 4Part 4_20010315.docx</t>
        </is>
      </c>
      <c r="B155">
        <f>LEFT(A155, FIND("_", A155, FIND("_", A155) + 1) - 1)</f>
        <v/>
      </c>
      <c r="C155">
        <f>MID(A155, FIND("_", A155, FIND("_", A155) + 1) + 1, FIND("_", A155, FIND("_", A155, FIND("_", A155) + 1) + 1) - FIND("_", A155, FIND("_", A155) + 1) - 1)</f>
        <v/>
      </c>
      <c r="D155" s="125">
        <f>DATE(LEFT(E155,4), MID(E155,5,2), RIGHT(E155,2))</f>
        <v/>
      </c>
      <c r="E155">
        <f>MID(A155, FIND("_", A155, FIND("_", A155, FIND("_", A155) + 1) + 1) + 1, 8)</f>
        <v/>
      </c>
      <c r="G155" s="95">
        <f>B155&amp;C155&amp;D155</f>
        <v/>
      </c>
      <c r="H155" s="95" t="inlineStr">
        <is>
          <t>Yes_Batch 1</t>
        </is>
      </c>
      <c r="I155" s="95" t="inlineStr">
        <is>
          <t>Completed</t>
        </is>
      </c>
      <c r="J155" s="125" t="n">
        <v>45852</v>
      </c>
      <c r="K155" s="95" t="e">
        <v>#N/A</v>
      </c>
      <c r="L155" s="127" t="inlineStr">
        <is>
          <t>Submitted_2025-08-01</t>
        </is>
      </c>
      <c r="M155" s="128">
        <f>VLOOKUP(G155,Enactments!#REF!,2,FALSE)</f>
        <v/>
      </c>
      <c r="N155" s="131">
        <f>COUNTIFS(G:G,G155)</f>
        <v/>
      </c>
      <c r="O155" s="114" t="n"/>
      <c r="P155" s="109" t="n"/>
      <c r="Q155" s="110" t="n"/>
      <c r="R155" s="112" t="n"/>
      <c r="S155" s="112" t="n"/>
      <c r="T155" s="112" t="n"/>
      <c r="U155" s="112" t="n"/>
      <c r="V155" s="112" t="n"/>
      <c r="W155" s="111" t="n"/>
    </row>
    <row r="156" ht="15" customHeight="1">
      <c r="A156" t="inlineStr">
        <is>
          <t>2006_46a_1060_20070406.docx</t>
        </is>
      </c>
      <c r="B156">
        <f>LEFT(A156, FIND("_", A156, FIND("_", A156) + 1) - 1)</f>
        <v/>
      </c>
      <c r="C156">
        <f>MID(A156, FIND("_", A156, FIND("_", A156) + 1) + 1, FIND("_", A156, FIND("_", A156, FIND("_", A156) + 1) + 1) - FIND("_", A156, FIND("_", A156) + 1) - 1)</f>
        <v/>
      </c>
      <c r="D156" s="125">
        <f>DATE(LEFT(E156,4), MID(E156,5,2), RIGHT(E156,2))</f>
        <v/>
      </c>
      <c r="E156">
        <f>MID(A156, FIND("_", A156, FIND("_", A156, FIND("_", A156) + 1) + 1) + 1, 8)</f>
        <v/>
      </c>
      <c r="G156" s="95">
        <f>B156&amp;C156&amp;D156</f>
        <v/>
      </c>
      <c r="H156" s="95" t="inlineStr">
        <is>
          <t>Yes_Batch 1</t>
        </is>
      </c>
      <c r="I156" s="95" t="inlineStr">
        <is>
          <t>Completed</t>
        </is>
      </c>
      <c r="J156" s="125" t="n">
        <v>45853</v>
      </c>
      <c r="K156" s="95" t="e">
        <v>#N/A</v>
      </c>
      <c r="L156" s="127" t="inlineStr">
        <is>
          <t>Submitted_2025-08-01</t>
        </is>
      </c>
      <c r="M156" s="128">
        <f>VLOOKUP(G156,Enactments!#REF!,2,FALSE)</f>
        <v/>
      </c>
      <c r="N156" s="131">
        <f>COUNTIFS(G:G,G156)</f>
        <v/>
      </c>
      <c r="O156" s="114" t="n"/>
      <c r="P156" s="109" t="n"/>
      <c r="Q156" s="110" t="n"/>
      <c r="R156" s="112" t="n"/>
      <c r="S156" s="112" t="n"/>
      <c r="T156" s="112" t="n"/>
      <c r="U156" s="112" t="n"/>
      <c r="V156" s="112" t="n"/>
      <c r="W156" s="111" t="n"/>
    </row>
    <row r="157" ht="15" customHeight="1">
      <c r="A157" t="inlineStr">
        <is>
          <t>1996_207s_94_20120730.docx</t>
        </is>
      </c>
      <c r="B157">
        <f>LEFT(A157, FIND("_", A157, FIND("_", A157) + 1) - 1)</f>
        <v/>
      </c>
      <c r="C157">
        <f>MID(A157, FIND("_", A157, FIND("_", A157) + 1) + 1, FIND("_", A157, FIND("_", A157, FIND("_", A157) + 1) + 1) - FIND("_", A157, FIND("_", A157) + 1) - 1)</f>
        <v/>
      </c>
      <c r="D157" s="125">
        <f>DATE(LEFT(E157,4), MID(E157,5,2), RIGHT(E157,2))</f>
        <v/>
      </c>
      <c r="E157">
        <f>MID(A157, FIND("_", A157, FIND("_", A157, FIND("_", A157) + 1) + 1) + 1, 8)</f>
        <v/>
      </c>
      <c r="G157" s="95">
        <f>B157&amp;C157&amp;D157</f>
        <v/>
      </c>
      <c r="H157" s="95" t="inlineStr">
        <is>
          <t>Yes_Batch 1</t>
        </is>
      </c>
      <c r="I157" s="95" t="inlineStr">
        <is>
          <t>Completed</t>
        </is>
      </c>
      <c r="J157" s="125" t="n">
        <v>45853</v>
      </c>
      <c r="K157" s="95" t="e">
        <v>#N/A</v>
      </c>
      <c r="L157" s="127" t="inlineStr">
        <is>
          <t>Submitted_2025-08-01</t>
        </is>
      </c>
      <c r="M157" s="128">
        <f>VLOOKUP(G157,Enactments!#REF!,2,FALSE)</f>
        <v/>
      </c>
      <c r="N157" s="131">
        <f>COUNTIFS(G:G,G157)</f>
        <v/>
      </c>
      <c r="O157" s="114" t="n"/>
      <c r="P157" s="109" t="n"/>
      <c r="Q157" s="110" t="n"/>
      <c r="R157" s="112" t="n"/>
      <c r="S157" s="112" t="n"/>
      <c r="T157" s="112" t="n"/>
      <c r="U157" s="112" t="n"/>
      <c r="V157" s="112" t="n"/>
      <c r="W157" s="111" t="n"/>
    </row>
    <row r="158" ht="15" customHeight="1">
      <c r="A158" t="inlineStr">
        <is>
          <t>2000_6a_103_20200608.docx</t>
        </is>
      </c>
      <c r="B158">
        <f>LEFT(A158, FIND("_", A158, FIND("_", A158) + 1) - 1)</f>
        <v/>
      </c>
      <c r="C158">
        <f>MID(A158, FIND("_", A158, FIND("_", A158) + 1) + 1, FIND("_", A158, FIND("_", A158, FIND("_", A158) + 1) + 1) - FIND("_", A158, FIND("_", A158) + 1) - 1)</f>
        <v/>
      </c>
      <c r="D158" s="125">
        <f>DATE(LEFT(E158,4), MID(E158,5,2), RIGHT(E158,2))</f>
        <v/>
      </c>
      <c r="E158">
        <f>MID(A158, FIND("_", A158, FIND("_", A158, FIND("_", A158) + 1) + 1) + 1, 8)</f>
        <v/>
      </c>
      <c r="G158" s="95">
        <f>B158&amp;C158&amp;D158</f>
        <v/>
      </c>
      <c r="H158" s="95" t="inlineStr">
        <is>
          <t>Yes_Batch 1</t>
        </is>
      </c>
      <c r="I158" s="95" t="inlineStr">
        <is>
          <t>Completed</t>
        </is>
      </c>
      <c r="J158" s="125" t="n">
        <v>45853</v>
      </c>
      <c r="K158" s="95" t="e">
        <v>#N/A</v>
      </c>
      <c r="L158" s="127" t="inlineStr">
        <is>
          <t>Submitted_2025-08-01</t>
        </is>
      </c>
      <c r="M158" s="128">
        <f>VLOOKUP(G158,Enactments!#REF!,2,FALSE)</f>
        <v/>
      </c>
      <c r="N158" s="131">
        <f>COUNTIFS(G:G,G158)</f>
        <v/>
      </c>
      <c r="O158" s="114" t="n"/>
      <c r="P158" s="109" t="n"/>
      <c r="Q158" s="110" t="n"/>
      <c r="R158" s="112" t="n"/>
      <c r="S158" s="112" t="n"/>
      <c r="T158" s="112" t="n"/>
      <c r="U158" s="112" t="n"/>
      <c r="V158" s="112" t="n"/>
      <c r="W158" s="111" t="n"/>
    </row>
    <row r="159" ht="15" customHeight="1">
      <c r="A159" t="inlineStr">
        <is>
          <t>2007_3a_983_20070320.docx</t>
        </is>
      </c>
      <c r="B159">
        <f>LEFT(A159, FIND("_", A159, FIND("_", A159) + 1) - 1)</f>
        <v/>
      </c>
      <c r="C159">
        <f>MID(A159, FIND("_", A159, FIND("_", A159) + 1) + 1, FIND("_", A159, FIND("_", A159, FIND("_", A159) + 1) + 1) - FIND("_", A159, FIND("_", A159) + 1) - 1)</f>
        <v/>
      </c>
      <c r="D159" s="125">
        <f>DATE(LEFT(E159,4), MID(E159,5,2), RIGHT(E159,2))</f>
        <v/>
      </c>
      <c r="E159">
        <f>MID(A159, FIND("_", A159, FIND("_", A159, FIND("_", A159) + 1) + 1) + 1, 8)</f>
        <v/>
      </c>
      <c r="G159" s="95">
        <f>B159&amp;C159&amp;D159</f>
        <v/>
      </c>
      <c r="H159" s="95" t="inlineStr">
        <is>
          <t>Yes_Batch 1</t>
        </is>
      </c>
      <c r="I159" s="95" t="inlineStr">
        <is>
          <t>Completed</t>
        </is>
      </c>
      <c r="J159" s="125" t="n">
        <v>45853</v>
      </c>
      <c r="K159" s="95" t="e">
        <v>#N/A</v>
      </c>
      <c r="L159" s="127" t="inlineStr">
        <is>
          <t>Submitted_2025-08-01</t>
        </is>
      </c>
      <c r="M159" s="128">
        <f>VLOOKUP(G159,Enactments!#REF!,2,FALSE)</f>
        <v/>
      </c>
      <c r="N159" s="131">
        <f>COUNTIFS(G:G,G159)</f>
        <v/>
      </c>
      <c r="O159" s="114" t="n"/>
      <c r="P159" s="109" t="n"/>
      <c r="Q159" s="110" t="n"/>
      <c r="R159" s="112" t="n"/>
      <c r="S159" s="112" t="n"/>
      <c r="T159" s="112" t="n"/>
      <c r="U159" s="112" t="n"/>
      <c r="V159" s="112" t="n"/>
      <c r="W159" s="111" t="n"/>
    </row>
    <row r="160" ht="15" customHeight="1">
      <c r="A160" t="inlineStr">
        <is>
          <t>2010_15a_SCHEDULE 19Part 3_20150401.docx</t>
        </is>
      </c>
      <c r="B160">
        <f>LEFT(A160, FIND("_", A160, FIND("_", A160) + 1) - 1)</f>
        <v/>
      </c>
      <c r="C160">
        <f>MID(A160, FIND("_", A160, FIND("_", A160) + 1) + 1, FIND("_", A160, FIND("_", A160, FIND("_", A160) + 1) + 1) - FIND("_", A160, FIND("_", A160) + 1) - 1)</f>
        <v/>
      </c>
      <c r="D160" s="125">
        <f>DATE(LEFT(E160,4), MID(E160,5,2), RIGHT(E160,2))</f>
        <v/>
      </c>
      <c r="E160">
        <f>MID(A160, FIND("_", A160, FIND("_", A160, FIND("_", A160) + 1) + 1) + 1, 8)</f>
        <v/>
      </c>
      <c r="G160" s="95">
        <f>B160&amp;C160&amp;D160</f>
        <v/>
      </c>
      <c r="H160" s="95" t="inlineStr">
        <is>
          <t>Yes_Batch 1</t>
        </is>
      </c>
      <c r="I160" s="95" t="inlineStr">
        <is>
          <t>Completed</t>
        </is>
      </c>
      <c r="J160" s="125" t="n">
        <v>45853</v>
      </c>
      <c r="K160" s="95" t="e">
        <v>#N/A</v>
      </c>
      <c r="L160" s="127" t="inlineStr">
        <is>
          <t>Submitted_2025-08-01</t>
        </is>
      </c>
      <c r="M160" s="128">
        <f>VLOOKUP(G160,Enactments!#REF!,2,FALSE)</f>
        <v/>
      </c>
      <c r="N160" s="131">
        <f>COUNTIFS(G:G,G160)</f>
        <v/>
      </c>
      <c r="O160" s="114" t="n"/>
      <c r="P160" s="109" t="n"/>
      <c r="Q160" s="110" t="n"/>
      <c r="R160" s="112" t="n"/>
      <c r="S160" s="112" t="n"/>
      <c r="T160" s="112" t="n"/>
      <c r="U160" s="112" t="n"/>
      <c r="V160" s="112" t="n"/>
      <c r="W160" s="111" t="n"/>
    </row>
    <row r="161" ht="15" customHeight="1">
      <c r="A161" t="inlineStr">
        <is>
          <t>2000_8a_FCA_20130401.docx</t>
        </is>
      </c>
      <c r="B161">
        <f>LEFT(A161, FIND("_", A161, FIND("_", A161) + 1) - 1)</f>
        <v/>
      </c>
      <c r="C161">
        <f>MID(A161, FIND("_", A161, FIND("_", A161) + 1) + 1, FIND("_", A161, FIND("_", A161, FIND("_", A161) + 1) + 1) - FIND("_", A161, FIND("_", A161) + 1) - 1)</f>
        <v/>
      </c>
      <c r="D161" s="125">
        <f>DATE(LEFT(E161,4), MID(E161,5,2), RIGHT(E161,2))</f>
        <v/>
      </c>
      <c r="E161">
        <f>MID(A161, FIND("_", A161, FIND("_", A161, FIND("_", A161) + 1) + 1) + 1, 8)</f>
        <v/>
      </c>
      <c r="G161" s="95">
        <f>B161&amp;C161&amp;D161</f>
        <v/>
      </c>
      <c r="H161" s="95" t="inlineStr">
        <is>
          <t>Yes_Batch 1</t>
        </is>
      </c>
      <c r="I161" s="95" t="inlineStr">
        <is>
          <t>Completed</t>
        </is>
      </c>
      <c r="J161" s="125" t="n">
        <v>45853</v>
      </c>
      <c r="K161" s="95" t="e">
        <v>#N/A</v>
      </c>
      <c r="L161" s="127" t="inlineStr">
        <is>
          <t>Submitted_2025-08-01</t>
        </is>
      </c>
      <c r="M161" s="128">
        <f>VLOOKUP(G161,Enactments!#REF!,2,FALSE)</f>
        <v/>
      </c>
      <c r="N161" s="131">
        <f>COUNTIFS(G:G,G161)</f>
        <v/>
      </c>
      <c r="O161" s="114" t="n"/>
      <c r="P161" s="109" t="n"/>
      <c r="Q161" s="110" t="n"/>
      <c r="R161" s="112" t="n"/>
      <c r="S161" s="112" t="n"/>
      <c r="T161" s="112" t="n"/>
      <c r="U161" s="112" t="n"/>
      <c r="V161" s="112" t="n"/>
      <c r="W161" s="111" t="n"/>
    </row>
    <row r="162" ht="15" customHeight="1">
      <c r="A162" t="inlineStr">
        <is>
          <t>1996_56a_324_19981001.docx</t>
        </is>
      </c>
      <c r="B162">
        <f>LEFT(A162, FIND("_", A162, FIND("_", A162) + 1) - 1)</f>
        <v/>
      </c>
      <c r="C162">
        <f>MID(A162, FIND("_", A162, FIND("_", A162) + 1) + 1, FIND("_", A162, FIND("_", A162, FIND("_", A162) + 1) + 1) - FIND("_", A162, FIND("_", A162) + 1) - 1)</f>
        <v/>
      </c>
      <c r="D162" s="125">
        <f>DATE(LEFT(E162,4), MID(E162,5,2), RIGHT(E162,2))</f>
        <v/>
      </c>
      <c r="E162">
        <f>MID(A162, FIND("_", A162, FIND("_", A162, FIND("_", A162) + 1) + 1) + 1, 8)</f>
        <v/>
      </c>
      <c r="G162" s="95">
        <f>B162&amp;C162&amp;D162</f>
        <v/>
      </c>
      <c r="H162" s="95" t="inlineStr">
        <is>
          <t>Yes_Batch 1</t>
        </is>
      </c>
      <c r="I162" s="95" t="inlineStr">
        <is>
          <t>Completed</t>
        </is>
      </c>
      <c r="J162" s="125" t="n">
        <v>45853</v>
      </c>
      <c r="K162" s="95" t="e">
        <v>#N/A</v>
      </c>
      <c r="L162" s="127" t="inlineStr">
        <is>
          <t>Submitted_2025-08-01</t>
        </is>
      </c>
      <c r="M162" s="128">
        <f>VLOOKUP(G162,Enactments!#REF!,2,FALSE)</f>
        <v/>
      </c>
      <c r="N162" s="131">
        <f>COUNTIFS(G:G,G162)</f>
        <v/>
      </c>
      <c r="O162" s="114" t="n"/>
      <c r="P162" s="109" t="n"/>
      <c r="Q162" s="110" t="n"/>
      <c r="R162" s="112" t="n"/>
      <c r="S162" s="112" t="n"/>
      <c r="T162" s="112" t="n"/>
      <c r="U162" s="112" t="n"/>
      <c r="V162" s="112" t="n"/>
      <c r="W162" s="111" t="n"/>
    </row>
    <row r="163" ht="15" customHeight="1">
      <c r="A163" t="inlineStr">
        <is>
          <t>1996_18a_63I_20100406.docx</t>
        </is>
      </c>
      <c r="B163">
        <f>LEFT(A163, FIND("_", A163, FIND("_", A163) + 1) - 1)</f>
        <v/>
      </c>
      <c r="C163">
        <f>MID(A163, FIND("_", A163, FIND("_", A163) + 1) + 1, FIND("_", A163, FIND("_", A163, FIND("_", A163) + 1) + 1) - FIND("_", A163, FIND("_", A163) + 1) - 1)</f>
        <v/>
      </c>
      <c r="D163" s="125">
        <f>DATE(LEFT(E163,4), MID(E163,5,2), RIGHT(E163,2))</f>
        <v/>
      </c>
      <c r="E163">
        <f>MID(A163, FIND("_", A163, FIND("_", A163, FIND("_", A163) + 1) + 1) + 1, 8)</f>
        <v/>
      </c>
      <c r="G163" s="95">
        <f>B163&amp;C163&amp;D163</f>
        <v/>
      </c>
      <c r="H163" s="95" t="inlineStr">
        <is>
          <t>Yes_Batch 1</t>
        </is>
      </c>
      <c r="I163" s="95" t="inlineStr">
        <is>
          <t>Completed</t>
        </is>
      </c>
      <c r="J163" s="125" t="n">
        <v>45853</v>
      </c>
      <c r="K163" s="95" t="e">
        <v>#N/A</v>
      </c>
      <c r="L163" s="127" t="inlineStr">
        <is>
          <t>Submitted_2025-08-01</t>
        </is>
      </c>
      <c r="M163" s="128">
        <f>VLOOKUP(G163,Enactments!#REF!,2,FALSE)</f>
        <v/>
      </c>
      <c r="N163" s="131">
        <f>COUNTIFS(G:G,G163)</f>
        <v/>
      </c>
      <c r="O163" s="114" t="n"/>
      <c r="P163" s="109" t="n"/>
      <c r="Q163" s="110" t="n"/>
      <c r="R163" s="112" t="n"/>
      <c r="S163" s="112" t="n"/>
      <c r="T163" s="112" t="n"/>
      <c r="U163" s="112" t="n"/>
      <c r="V163" s="112" t="n"/>
      <c r="W163" s="111" t="n"/>
    </row>
    <row r="164" ht="15" customHeight="1">
      <c r="A164" t="inlineStr">
        <is>
          <t>2003_10a_14_20100401.docx</t>
        </is>
      </c>
      <c r="B164">
        <f>LEFT(A164, FIND("_", A164, FIND("_", A164) + 1) - 1)</f>
        <v/>
      </c>
      <c r="C164">
        <f>MID(A164, FIND("_", A164, FIND("_", A164) + 1) + 1, FIND("_", A164, FIND("_", A164, FIND("_", A164) + 1) + 1) - FIND("_", A164, FIND("_", A164) + 1) - 1)</f>
        <v/>
      </c>
      <c r="D164" s="125">
        <f>DATE(LEFT(E164,4), MID(E164,5,2), RIGHT(E164,2))</f>
        <v/>
      </c>
      <c r="E164">
        <f>MID(A164, FIND("_", A164, FIND("_", A164, FIND("_", A164) + 1) + 1) + 1, 8)</f>
        <v/>
      </c>
      <c r="G164" s="95">
        <f>B164&amp;C164&amp;D164</f>
        <v/>
      </c>
      <c r="H164" s="95" t="inlineStr">
        <is>
          <t>Yes_Batch 1</t>
        </is>
      </c>
      <c r="I164" s="95" t="inlineStr">
        <is>
          <t>Completed</t>
        </is>
      </c>
      <c r="J164" s="125" t="n">
        <v>45853</v>
      </c>
      <c r="K164" s="95" t="e">
        <v>#N/A</v>
      </c>
      <c r="L164" s="127" t="inlineStr">
        <is>
          <t>Submitted_2025-08-01</t>
        </is>
      </c>
      <c r="M164" s="128">
        <f>VLOOKUP(G164,Enactments!#REF!,2,FALSE)</f>
        <v/>
      </c>
      <c r="N164" s="131">
        <f>COUNTIFS(G:G,G164)</f>
        <v/>
      </c>
      <c r="O164" s="114" t="n"/>
      <c r="P164" s="109" t="n"/>
      <c r="Q164" s="110" t="n"/>
      <c r="R164" s="112" t="n"/>
      <c r="S164" s="112" t="n"/>
      <c r="T164" s="112" t="n"/>
      <c r="U164" s="112" t="n"/>
      <c r="V164" s="112" t="n"/>
      <c r="W164" s="111" t="n"/>
    </row>
    <row r="165" ht="15" customHeight="1">
      <c r="A165" t="inlineStr">
        <is>
          <t>1986_1925s_6.18_20170406.docx</t>
        </is>
      </c>
      <c r="B165">
        <f>LEFT(A165, FIND("_", A165, FIND("_", A165) + 1) - 1)</f>
        <v/>
      </c>
      <c r="C165">
        <f>MID(A165, FIND("_", A165, FIND("_", A165) + 1) + 1, FIND("_", A165, FIND("_", A165, FIND("_", A165) + 1) + 1) - FIND("_", A165, FIND("_", A165) + 1) - 1)</f>
        <v/>
      </c>
      <c r="D165" s="125">
        <f>DATE(LEFT(E165,4), MID(E165,5,2), RIGHT(E165,2))</f>
        <v/>
      </c>
      <c r="E165">
        <f>MID(A165, FIND("_", A165, FIND("_", A165, FIND("_", A165) + 1) + 1) + 1, 8)</f>
        <v/>
      </c>
      <c r="G165" s="95">
        <f>B165&amp;C165&amp;D165</f>
        <v/>
      </c>
      <c r="H165" s="95" t="inlineStr">
        <is>
          <t>Yes_Batch 1</t>
        </is>
      </c>
      <c r="I165" s="95" t="inlineStr">
        <is>
          <t>Completed</t>
        </is>
      </c>
      <c r="J165" s="125" t="n">
        <v>45853</v>
      </c>
      <c r="K165" s="95" t="e">
        <v>#N/A</v>
      </c>
      <c r="L165" s="127" t="inlineStr">
        <is>
          <t>Submitted_2025-08-01</t>
        </is>
      </c>
      <c r="M165" s="128">
        <f>VLOOKUP(G165,Enactments!#REF!,2,FALSE)</f>
        <v/>
      </c>
      <c r="N165" s="131">
        <f>COUNTIFS(G:G,G165)</f>
        <v/>
      </c>
      <c r="O165" s="114" t="n"/>
      <c r="P165" s="109" t="n"/>
      <c r="Q165" s="110" t="n"/>
      <c r="R165" s="112" t="n"/>
      <c r="S165" s="112" t="n"/>
      <c r="T165" s="112" t="n"/>
      <c r="U165" s="112" t="n"/>
      <c r="V165" s="112" t="n"/>
      <c r="W165" s="111" t="n"/>
    </row>
    <row r="166" ht="15" customHeight="1">
      <c r="A166" t="inlineStr">
        <is>
          <t>2009_10a_20_20090601.docx</t>
        </is>
      </c>
      <c r="B166">
        <f>LEFT(A166, FIND("_", A166, FIND("_", A166) + 1) - 1)</f>
        <v/>
      </c>
      <c r="C166">
        <f>MID(A166, FIND("_", A166, FIND("_", A166) + 1) + 1, FIND("_", A166, FIND("_", A166, FIND("_", A166) + 1) + 1) - FIND("_", A166, FIND("_", A166) + 1) - 1)</f>
        <v/>
      </c>
      <c r="D166" s="125">
        <f>DATE(LEFT(E166,4), MID(E166,5,2), RIGHT(E166,2))</f>
        <v/>
      </c>
      <c r="E166">
        <f>MID(A166, FIND("_", A166, FIND("_", A166, FIND("_", A166) + 1) + 1) + 1, 8)</f>
        <v/>
      </c>
      <c r="G166" s="95">
        <f>B166&amp;C166&amp;D166</f>
        <v/>
      </c>
      <c r="H166" s="95" t="inlineStr">
        <is>
          <t>Yes_Batch 1</t>
        </is>
      </c>
      <c r="I166" s="95" t="inlineStr">
        <is>
          <t>Completed</t>
        </is>
      </c>
      <c r="J166" s="125" t="n">
        <v>45853</v>
      </c>
      <c r="K166" s="95" t="e">
        <v>#N/A</v>
      </c>
      <c r="L166" s="127" t="inlineStr">
        <is>
          <t>Submitted_2025-08-01</t>
        </is>
      </c>
      <c r="M166" s="128">
        <f>VLOOKUP(G166,Enactments!#REF!,2,FALSE)</f>
        <v/>
      </c>
      <c r="N166" s="131">
        <f>COUNTIFS(G:G,G166)</f>
        <v/>
      </c>
      <c r="O166" s="114" t="n"/>
      <c r="P166" s="109" t="n"/>
      <c r="Q166" s="110" t="n"/>
      <c r="R166" s="112" t="n"/>
      <c r="S166" s="112" t="n"/>
      <c r="T166" s="112" t="n"/>
      <c r="U166" s="112" t="n"/>
      <c r="V166" s="112" t="n"/>
      <c r="W166" s="111" t="n"/>
    </row>
    <row r="167" ht="15" customHeight="1">
      <c r="A167" t="inlineStr">
        <is>
          <t>1996_18a_205A_20201231.docx</t>
        </is>
      </c>
      <c r="B167">
        <f>LEFT(A167, FIND("_", A167, FIND("_", A167) + 1) - 1)</f>
        <v/>
      </c>
      <c r="C167">
        <f>MID(A167, FIND("_", A167, FIND("_", A167) + 1) + 1, FIND("_", A167, FIND("_", A167, FIND("_", A167) + 1) + 1) - FIND("_", A167, FIND("_", A167) + 1) - 1)</f>
        <v/>
      </c>
      <c r="D167" s="125">
        <f>DATE(LEFT(E167,4), MID(E167,5,2), RIGHT(E167,2))</f>
        <v/>
      </c>
      <c r="E167">
        <f>MID(A167, FIND("_", A167, FIND("_", A167, FIND("_", A167) + 1) + 1) + 1, 8)</f>
        <v/>
      </c>
      <c r="G167" s="95">
        <f>B167&amp;C167&amp;D167</f>
        <v/>
      </c>
      <c r="H167" s="95" t="inlineStr">
        <is>
          <t>Yes_Batch 1</t>
        </is>
      </c>
      <c r="I167" s="95" t="inlineStr">
        <is>
          <t>Completed</t>
        </is>
      </c>
      <c r="J167" s="125" t="n">
        <v>45853</v>
      </c>
      <c r="K167" s="95" t="e">
        <v>#N/A</v>
      </c>
      <c r="L167" s="127" t="inlineStr">
        <is>
          <t>Submitted_2025-08-01</t>
        </is>
      </c>
      <c r="M167" s="128">
        <f>VLOOKUP(G167,Enactments!#REF!,2,FALSE)</f>
        <v/>
      </c>
      <c r="N167" s="131">
        <f>COUNTIFS(G:G,G167)</f>
        <v/>
      </c>
      <c r="O167" s="114" t="n"/>
      <c r="P167" s="109" t="n"/>
      <c r="Q167" s="110" t="n"/>
      <c r="R167" s="112" t="n"/>
      <c r="S167" s="112" t="n"/>
      <c r="T167" s="112" t="n"/>
      <c r="U167" s="112" t="n"/>
      <c r="V167" s="112" t="n"/>
      <c r="W167" s="111" t="n"/>
    </row>
    <row r="168" ht="15" customHeight="1">
      <c r="A168" t="inlineStr">
        <is>
          <t>1984_60a_25_19860101.docx</t>
        </is>
      </c>
      <c r="B168">
        <f>LEFT(A168, FIND("_", A168, FIND("_", A168) + 1) - 1)</f>
        <v/>
      </c>
      <c r="C168">
        <f>MID(A168, FIND("_", A168, FIND("_", A168) + 1) + 1, FIND("_", A168, FIND("_", A168, FIND("_", A168) + 1) + 1) - FIND("_", A168, FIND("_", A168) + 1) - 1)</f>
        <v/>
      </c>
      <c r="D168" s="125">
        <f>DATE(LEFT(E168,4), MID(E168,5,2), RIGHT(E168,2))</f>
        <v/>
      </c>
      <c r="E168">
        <f>MID(A168, FIND("_", A168, FIND("_", A168, FIND("_", A168) + 1) + 1) + 1, 8)</f>
        <v/>
      </c>
      <c r="G168" s="95">
        <f>B168&amp;C168&amp;D168</f>
        <v/>
      </c>
      <c r="H168" s="95" t="inlineStr">
        <is>
          <t>Yes_Batch 1</t>
        </is>
      </c>
      <c r="I168" s="95" t="inlineStr">
        <is>
          <t>Completed</t>
        </is>
      </c>
      <c r="J168" s="125" t="n">
        <v>45853</v>
      </c>
      <c r="K168" s="95" t="e">
        <v>#N/A</v>
      </c>
      <c r="L168" s="127" t="inlineStr">
        <is>
          <t>Submitted_2025-08-01</t>
        </is>
      </c>
      <c r="M168" s="128">
        <f>VLOOKUP(G168,Enactments!#REF!,2,FALSE)</f>
        <v/>
      </c>
      <c r="N168" s="131">
        <f>COUNTIFS(G:G,G168)</f>
        <v/>
      </c>
      <c r="O168" s="114" t="n"/>
      <c r="P168" s="109" t="n"/>
      <c r="Q168" s="110" t="n"/>
      <c r="R168" s="112" t="n"/>
      <c r="S168" s="112" t="n"/>
      <c r="T168" s="112" t="n"/>
      <c r="U168" s="112" t="n"/>
      <c r="V168" s="112" t="n"/>
      <c r="W168" s="111" t="n"/>
    </row>
    <row r="169" ht="15" customHeight="1">
      <c r="A169" t="inlineStr">
        <is>
          <t>1985_6a_390A_19900401.docx</t>
        </is>
      </c>
      <c r="B169">
        <f>LEFT(A169, FIND("_", A169, FIND("_", A169) + 1) - 1)</f>
        <v/>
      </c>
      <c r="C169">
        <f>MID(A169, FIND("_", A169, FIND("_", A169) + 1) + 1, FIND("_", A169, FIND("_", A169, FIND("_", A169) + 1) + 1) - FIND("_", A169, FIND("_", A169) + 1) - 1)</f>
        <v/>
      </c>
      <c r="D169" s="125">
        <f>DATE(LEFT(E169,4), MID(E169,5,2), RIGHT(E169,2))</f>
        <v/>
      </c>
      <c r="E169">
        <f>MID(A169, FIND("_", A169, FIND("_", A169, FIND("_", A169) + 1) + 1) + 1, 8)</f>
        <v/>
      </c>
      <c r="G169" s="95">
        <f>B169&amp;C169&amp;D169</f>
        <v/>
      </c>
      <c r="H169" s="95" t="inlineStr">
        <is>
          <t>Yes_Batch 1</t>
        </is>
      </c>
      <c r="I169" s="95" t="e">
        <v>#N/A</v>
      </c>
      <c r="J169" s="125" t="e">
        <v>#N/A</v>
      </c>
      <c r="K169" s="95" t="inlineStr">
        <is>
          <t>Yes_0721 Allocation</t>
        </is>
      </c>
      <c r="L169" s="127" t="e">
        <v>#N/A</v>
      </c>
      <c r="M169" s="128">
        <f>VLOOKUP(G169,Enactments!#REF!,2,FALSE)</f>
        <v/>
      </c>
      <c r="N169" s="131">
        <f>COUNTIFS(G:G,G169)</f>
        <v/>
      </c>
      <c r="O169" s="114" t="n"/>
      <c r="P169" s="109" t="n"/>
      <c r="Q169" s="110" t="n"/>
      <c r="R169" s="112" t="n"/>
      <c r="S169" s="112" t="n"/>
      <c r="T169" s="112" t="n"/>
      <c r="U169" s="112" t="n"/>
      <c r="V169" s="112" t="n"/>
      <c r="W169" s="111" t="n"/>
    </row>
    <row r="170" ht="15" customHeight="1">
      <c r="A170" t="inlineStr">
        <is>
          <t>1992_13a_58_19920306.docx</t>
        </is>
      </c>
      <c r="B170">
        <f>LEFT(A170, FIND("_", A170, FIND("_", A170) + 1) - 1)</f>
        <v/>
      </c>
      <c r="C170">
        <f>MID(A170, FIND("_", A170, FIND("_", A170) + 1) + 1, FIND("_", A170, FIND("_", A170, FIND("_", A170) + 1) + 1) - FIND("_", A170, FIND("_", A170) + 1) - 1)</f>
        <v/>
      </c>
      <c r="D170" s="125">
        <f>DATE(LEFT(E170,4), MID(E170,5,2), RIGHT(E170,2))</f>
        <v/>
      </c>
      <c r="E170">
        <f>MID(A170, FIND("_", A170, FIND("_", A170, FIND("_", A170) + 1) + 1) + 1, 8)</f>
        <v/>
      </c>
      <c r="G170" s="95">
        <f>B170&amp;C170&amp;D170</f>
        <v/>
      </c>
      <c r="H170" s="95" t="inlineStr">
        <is>
          <t>Yes_Batch 1</t>
        </is>
      </c>
      <c r="I170" s="95" t="inlineStr">
        <is>
          <t>Completed</t>
        </is>
      </c>
      <c r="J170" s="125" t="n">
        <v>45853</v>
      </c>
      <c r="K170" s="95" t="e">
        <v>#N/A</v>
      </c>
      <c r="L170" s="127" t="inlineStr">
        <is>
          <t>Submitted_2025-08-01</t>
        </is>
      </c>
      <c r="M170" s="128">
        <f>VLOOKUP(G170,Enactments!#REF!,2,FALSE)</f>
        <v/>
      </c>
      <c r="N170" s="131">
        <f>COUNTIFS(G:G,G170)</f>
        <v/>
      </c>
      <c r="O170" s="114" t="n"/>
      <c r="P170" s="109" t="n"/>
      <c r="Q170" s="110" t="n"/>
      <c r="R170" s="112" t="n"/>
      <c r="S170" s="112" t="n"/>
      <c r="T170" s="112" t="n"/>
      <c r="U170" s="112" t="n"/>
      <c r="V170" s="112" t="n"/>
      <c r="W170" s="111" t="n"/>
    </row>
    <row r="171" ht="15" customHeight="1">
      <c r="A171" t="inlineStr">
        <is>
          <t>1970_9a_48_19700312.docx</t>
        </is>
      </c>
      <c r="B171">
        <f>LEFT(A171, FIND("_", A171, FIND("_", A171) + 1) - 1)</f>
        <v/>
      </c>
      <c r="C171">
        <f>MID(A171, FIND("_", A171, FIND("_", A171) + 1) + 1, FIND("_", A171, FIND("_", A171, FIND("_", A171) + 1) + 1) - FIND("_", A171, FIND("_", A171) + 1) - 1)</f>
        <v/>
      </c>
      <c r="D171" s="125">
        <f>DATE(LEFT(E171,4), MID(E171,5,2), RIGHT(E171,2))</f>
        <v/>
      </c>
      <c r="E171">
        <f>MID(A171, FIND("_", A171, FIND("_", A171, FIND("_", A171) + 1) + 1) + 1, 8)</f>
        <v/>
      </c>
      <c r="G171" s="95">
        <f>B171&amp;C171&amp;D171</f>
        <v/>
      </c>
      <c r="H171" s="95" t="inlineStr">
        <is>
          <t>Yes_Batch 1</t>
        </is>
      </c>
      <c r="I171" s="95" t="e">
        <v>#N/A</v>
      </c>
      <c r="J171" s="125" t="e">
        <v>#N/A</v>
      </c>
      <c r="K171" s="95" t="inlineStr">
        <is>
          <t>Yes_0721 Allocation</t>
        </is>
      </c>
      <c r="L171" s="127" t="e">
        <v>#N/A</v>
      </c>
      <c r="M171" s="128">
        <f>VLOOKUP(G171,Enactments!#REF!,2,FALSE)</f>
        <v/>
      </c>
      <c r="N171" s="131">
        <f>COUNTIFS(G:G,G171)</f>
        <v/>
      </c>
      <c r="O171" s="114" t="n"/>
      <c r="P171" s="109" t="n"/>
      <c r="Q171" s="110" t="n"/>
      <c r="R171" s="112" t="n"/>
      <c r="S171" s="112" t="n"/>
      <c r="T171" s="112" t="n"/>
      <c r="U171" s="112" t="n"/>
      <c r="V171" s="112" t="n"/>
      <c r="W171" s="111" t="n"/>
    </row>
    <row r="172" ht="15" customHeight="1">
      <c r="A172" t="inlineStr">
        <is>
          <t>1985_51a_70_19850716.docx</t>
        </is>
      </c>
      <c r="B172">
        <f>LEFT(A172, FIND("_", A172, FIND("_", A172) + 1) - 1)</f>
        <v/>
      </c>
      <c r="C172">
        <f>MID(A172, FIND("_", A172, FIND("_", A172) + 1) + 1, FIND("_", A172, FIND("_", A172, FIND("_", A172) + 1) + 1) - FIND("_", A172, FIND("_", A172) + 1) - 1)</f>
        <v/>
      </c>
      <c r="D172" s="125">
        <f>DATE(LEFT(E172,4), MID(E172,5,2), RIGHT(E172,2))</f>
        <v/>
      </c>
      <c r="E172">
        <f>MID(A172, FIND("_", A172, FIND("_", A172, FIND("_", A172) + 1) + 1) + 1, 8)</f>
        <v/>
      </c>
      <c r="G172" s="95">
        <f>B172&amp;C172&amp;D172</f>
        <v/>
      </c>
      <c r="H172" s="95" t="inlineStr">
        <is>
          <t>Yes_Batch 1</t>
        </is>
      </c>
      <c r="I172" s="95" t="inlineStr">
        <is>
          <t>Completed</t>
        </is>
      </c>
      <c r="J172" s="125" t="n">
        <v>45853</v>
      </c>
      <c r="K172" s="95" t="e">
        <v>#N/A</v>
      </c>
      <c r="L172" s="127" t="inlineStr">
        <is>
          <t>Submitted_2025-08-01</t>
        </is>
      </c>
      <c r="M172" s="128">
        <f>VLOOKUP(G172,Enactments!#REF!,2,FALSE)</f>
        <v/>
      </c>
      <c r="N172" s="131">
        <f>COUNTIFS(G:G,G172)</f>
        <v/>
      </c>
      <c r="O172" s="114" t="n"/>
      <c r="P172" s="109" t="n"/>
      <c r="Q172" s="110" t="n"/>
      <c r="R172" s="112" t="n"/>
      <c r="S172" s="112" t="n"/>
      <c r="T172" s="112" t="n"/>
      <c r="U172" s="112" t="n"/>
      <c r="V172" s="112" t="n"/>
      <c r="W172" s="111" t="n"/>
    </row>
    <row r="173" ht="15" customHeight="1">
      <c r="A173" t="inlineStr">
        <is>
          <t>1986_1925s_5.19_99990101.docx</t>
        </is>
      </c>
      <c r="B173">
        <f>LEFT(A173, FIND("_", A173, FIND("_", A173) + 1) - 1)</f>
        <v/>
      </c>
      <c r="C173">
        <f>MID(A173, FIND("_", A173, FIND("_", A173) + 1) + 1, FIND("_", A173, FIND("_", A173, FIND("_", A173) + 1) + 1) - FIND("_", A173, FIND("_", A173) + 1) - 1)</f>
        <v/>
      </c>
      <c r="D173" s="125">
        <f>DATE(LEFT(E173,4), MID(E173,5,2), RIGHT(E173,2))</f>
        <v/>
      </c>
      <c r="E173">
        <f>MID(A173, FIND("_", A173, FIND("_", A173, FIND("_", A173) + 1) + 1) + 1, 8)</f>
        <v/>
      </c>
      <c r="G173" s="95">
        <f>B173&amp;C173&amp;D173</f>
        <v/>
      </c>
      <c r="H173" s="95" t="inlineStr">
        <is>
          <t>Yes_Batch 1</t>
        </is>
      </c>
      <c r="I173" s="95" t="e">
        <v>#N/A</v>
      </c>
      <c r="J173" s="125" t="e">
        <v>#N/A</v>
      </c>
      <c r="K173" s="95" t="inlineStr">
        <is>
          <t>Yes_0721 Allocation</t>
        </is>
      </c>
      <c r="L173" s="127" t="e">
        <v>#N/A</v>
      </c>
      <c r="M173" s="128">
        <f>VLOOKUP(G173,Enactments!#REF!,2,FALSE)</f>
        <v/>
      </c>
      <c r="N173" s="131">
        <f>COUNTIFS(G:G,G173)</f>
        <v/>
      </c>
      <c r="O173" s="114" t="n"/>
      <c r="P173" s="109" t="n"/>
      <c r="Q173" s="110" t="n"/>
      <c r="R173" s="112" t="n"/>
      <c r="S173" s="112" t="n"/>
      <c r="T173" s="112" t="n"/>
      <c r="U173" s="112" t="n"/>
      <c r="V173" s="112" t="n"/>
      <c r="W173" s="111" t="n"/>
    </row>
    <row r="174" ht="15" customHeight="1">
      <c r="A174" t="inlineStr">
        <is>
          <t>1989_26a_102_19990701.docx</t>
        </is>
      </c>
      <c r="B174">
        <f>LEFT(A174, FIND("_", A174, FIND("_", A174) + 1) - 1)</f>
        <v/>
      </c>
      <c r="C174">
        <f>MID(A174, FIND("_", A174, FIND("_", A174) + 1) + 1, FIND("_", A174, FIND("_", A174, FIND("_", A174) + 1) + 1) - FIND("_", A174, FIND("_", A174) + 1) - 1)</f>
        <v/>
      </c>
      <c r="D174" s="125">
        <f>DATE(LEFT(E174,4), MID(E174,5,2), RIGHT(E174,2))</f>
        <v/>
      </c>
      <c r="E174">
        <f>MID(A174, FIND("_", A174, FIND("_", A174, FIND("_", A174) + 1) + 1) + 1, 8)</f>
        <v/>
      </c>
      <c r="G174" s="95">
        <f>B174&amp;C174&amp;D174</f>
        <v/>
      </c>
      <c r="H174" s="95" t="inlineStr">
        <is>
          <t>Yes_Batch 1</t>
        </is>
      </c>
      <c r="I174" s="95" t="inlineStr">
        <is>
          <t>Completed</t>
        </is>
      </c>
      <c r="J174" s="125" t="n">
        <v>45853</v>
      </c>
      <c r="K174" s="95" t="e">
        <v>#N/A</v>
      </c>
      <c r="L174" s="127" t="inlineStr">
        <is>
          <t>Submitted_2025-08-01</t>
        </is>
      </c>
      <c r="M174" s="128">
        <f>VLOOKUP(G174,Enactments!#REF!,2,FALSE)</f>
        <v/>
      </c>
      <c r="N174" s="131">
        <f>COUNTIFS(G:G,G174)</f>
        <v/>
      </c>
      <c r="O174" s="114" t="n"/>
      <c r="P174" s="109" t="n"/>
      <c r="Q174" s="110" t="n"/>
      <c r="R174" s="112" t="n"/>
      <c r="S174" s="112" t="n"/>
      <c r="T174" s="112" t="n"/>
      <c r="U174" s="112" t="n"/>
      <c r="V174" s="112" t="n"/>
      <c r="W174" s="111" t="n"/>
    </row>
    <row r="175" ht="15" customHeight="1">
      <c r="A175" t="inlineStr">
        <is>
          <t>2010_15a_52_20101001.docx</t>
        </is>
      </c>
      <c r="B175">
        <f>LEFT(A175, FIND("_", A175, FIND("_", A175) + 1) - 1)</f>
        <v/>
      </c>
      <c r="C175">
        <f>MID(A175, FIND("_", A175, FIND("_", A175) + 1) + 1, FIND("_", A175, FIND("_", A175, FIND("_", A175) + 1) + 1) - FIND("_", A175, FIND("_", A175) + 1) - 1)</f>
        <v/>
      </c>
      <c r="D175" s="125">
        <f>DATE(LEFT(E175,4), MID(E175,5,2), RIGHT(E175,2))</f>
        <v/>
      </c>
      <c r="E175">
        <f>MID(A175, FIND("_", A175, FIND("_", A175, FIND("_", A175) + 1) + 1) + 1, 8)</f>
        <v/>
      </c>
      <c r="G175" s="95">
        <f>B175&amp;C175&amp;D175</f>
        <v/>
      </c>
      <c r="H175" s="95" t="inlineStr">
        <is>
          <t>Yes_Batch 1</t>
        </is>
      </c>
      <c r="I175" s="95" t="inlineStr">
        <is>
          <t>Completed</t>
        </is>
      </c>
      <c r="J175" s="125" t="n">
        <v>45853</v>
      </c>
      <c r="K175" s="95" t="e">
        <v>#N/A</v>
      </c>
      <c r="L175" s="127" t="inlineStr">
        <is>
          <t>Submitted_2025-08-01</t>
        </is>
      </c>
      <c r="M175" s="128">
        <f>VLOOKUP(G175,Enactments!#REF!,2,FALSE)</f>
        <v/>
      </c>
      <c r="N175" s="131">
        <f>COUNTIFS(G:G,G175)</f>
        <v/>
      </c>
      <c r="O175" s="114" t="n"/>
      <c r="P175" s="109" t="n"/>
      <c r="Q175" s="110" t="n"/>
      <c r="R175" s="112" t="n"/>
      <c r="S175" s="112" t="n"/>
      <c r="T175" s="112" t="n"/>
      <c r="U175" s="112" t="n"/>
      <c r="V175" s="112" t="n"/>
      <c r="W175" s="111" t="n"/>
    </row>
    <row r="176" ht="15" customHeight="1">
      <c r="A176" t="inlineStr">
        <is>
          <t>2000_8a_131I_20250114.docx</t>
        </is>
      </c>
      <c r="B176">
        <f>LEFT(A176, FIND("_", A176, FIND("_", A176) + 1) - 1)</f>
        <v/>
      </c>
      <c r="C176">
        <f>MID(A176, FIND("_", A176, FIND("_", A176) + 1) + 1, FIND("_", A176, FIND("_", A176, FIND("_", A176) + 1) + 1) - FIND("_", A176, FIND("_", A176) + 1) - 1)</f>
        <v/>
      </c>
      <c r="D176" s="125">
        <f>DATE(LEFT(E176,4), MID(E176,5,2), RIGHT(E176,2))</f>
        <v/>
      </c>
      <c r="E176">
        <f>MID(A176, FIND("_", A176, FIND("_", A176, FIND("_", A176) + 1) + 1) + 1, 8)</f>
        <v/>
      </c>
      <c r="G176" s="95">
        <f>B176&amp;C176&amp;D176</f>
        <v/>
      </c>
      <c r="H176" s="95" t="inlineStr">
        <is>
          <t>Yes_Batch 1</t>
        </is>
      </c>
      <c r="I176" s="95" t="inlineStr">
        <is>
          <t>Completed</t>
        </is>
      </c>
      <c r="J176" s="125" t="n">
        <v>45856</v>
      </c>
      <c r="K176" s="95" t="e">
        <v>#N/A</v>
      </c>
      <c r="L176" s="127" t="inlineStr">
        <is>
          <t>Submitted_2025-08-01</t>
        </is>
      </c>
      <c r="M176" s="128">
        <f>VLOOKUP(G176,Enactments!#REF!,2,FALSE)</f>
        <v/>
      </c>
      <c r="N176" s="131">
        <f>COUNTIFS(G:G,G176)</f>
        <v/>
      </c>
      <c r="O176" s="114" t="n"/>
      <c r="P176" s="109" t="n"/>
      <c r="Q176" s="110" t="n"/>
      <c r="R176" s="112" t="n"/>
      <c r="S176" s="112" t="n"/>
      <c r="T176" s="112" t="n"/>
      <c r="U176" s="112" t="n"/>
      <c r="V176" s="112" t="n"/>
      <c r="W176" s="111" t="n"/>
    </row>
    <row r="177" ht="15" customHeight="1">
      <c r="A177" t="inlineStr">
        <is>
          <t>2003_32a_7_20031030.docx</t>
        </is>
      </c>
      <c r="B177">
        <f>LEFT(A177, FIND("_", A177, FIND("_", A177) + 1) - 1)</f>
        <v/>
      </c>
      <c r="C177">
        <f>MID(A177, FIND("_", A177, FIND("_", A177) + 1) + 1, FIND("_", A177, FIND("_", A177, FIND("_", A177) + 1) + 1) - FIND("_", A177, FIND("_", A177) + 1) - 1)</f>
        <v/>
      </c>
      <c r="D177" s="125">
        <f>DATE(LEFT(E177,4), MID(E177,5,2), RIGHT(E177,2))</f>
        <v/>
      </c>
      <c r="E177">
        <f>MID(A177, FIND("_", A177, FIND("_", A177, FIND("_", A177) + 1) + 1) + 1, 8)</f>
        <v/>
      </c>
      <c r="G177" s="95">
        <f>B177&amp;C177&amp;D177</f>
        <v/>
      </c>
      <c r="H177" s="95" t="inlineStr">
        <is>
          <t>Yes_Batch 1</t>
        </is>
      </c>
      <c r="I177" s="95" t="inlineStr">
        <is>
          <t>Completed</t>
        </is>
      </c>
      <c r="J177" s="125" t="n">
        <v>45853</v>
      </c>
      <c r="K177" s="95" t="e">
        <v>#N/A</v>
      </c>
      <c r="L177" s="127" t="inlineStr">
        <is>
          <t>Submitted_2025-08-01</t>
        </is>
      </c>
      <c r="M177" s="128">
        <f>VLOOKUP(G177,Enactments!#REF!,2,FALSE)</f>
        <v/>
      </c>
      <c r="N177" s="131">
        <f>COUNTIFS(G:G,G177)</f>
        <v/>
      </c>
      <c r="O177" s="114" t="n"/>
      <c r="P177" s="109" t="n"/>
      <c r="Q177" s="110" t="n"/>
      <c r="R177" s="112" t="n"/>
      <c r="S177" s="112" t="n"/>
      <c r="T177" s="112" t="n"/>
      <c r="U177" s="112" t="n"/>
      <c r="V177" s="112" t="n"/>
      <c r="W177" s="111" t="n"/>
    </row>
    <row r="178" ht="15" customHeight="1">
      <c r="A178" t="inlineStr">
        <is>
          <t>1996_56a_176_19990901.docx</t>
        </is>
      </c>
      <c r="B178">
        <f>LEFT(A178, FIND("_", A178, FIND("_", A178) + 1) - 1)</f>
        <v/>
      </c>
      <c r="C178">
        <f>MID(A178, FIND("_", A178, FIND("_", A178) + 1) + 1, FIND("_", A178, FIND("_", A178, FIND("_", A178) + 1) + 1) - FIND("_", A178, FIND("_", A178) + 1) - 1)</f>
        <v/>
      </c>
      <c r="D178" s="125">
        <f>DATE(LEFT(E178,4), MID(E178,5,2), RIGHT(E178,2))</f>
        <v/>
      </c>
      <c r="E178">
        <f>MID(A178, FIND("_", A178, FIND("_", A178, FIND("_", A178) + 1) + 1) + 1, 8)</f>
        <v/>
      </c>
      <c r="G178" s="95">
        <f>B178&amp;C178&amp;D178</f>
        <v/>
      </c>
      <c r="H178" s="95" t="inlineStr">
        <is>
          <t>Yes_Batch 1</t>
        </is>
      </c>
      <c r="I178" s="95" t="e">
        <v>#N/A</v>
      </c>
      <c r="J178" s="125" t="e">
        <v>#N/A</v>
      </c>
      <c r="K178" s="95" t="inlineStr">
        <is>
          <t>Yes_0721 Allocation</t>
        </is>
      </c>
      <c r="L178" s="127" t="e">
        <v>#N/A</v>
      </c>
      <c r="M178" s="128">
        <f>VLOOKUP(G178,Enactments!#REF!,2,FALSE)</f>
        <v/>
      </c>
      <c r="N178" s="131">
        <f>COUNTIFS(G:G,G178)</f>
        <v/>
      </c>
      <c r="O178" s="114" t="n"/>
      <c r="P178" s="109" t="n"/>
      <c r="Q178" s="110" t="n"/>
      <c r="R178" s="112" t="n"/>
      <c r="S178" s="112" t="n"/>
      <c r="T178" s="112" t="n"/>
      <c r="U178" s="112" t="n"/>
      <c r="V178" s="112" t="n"/>
      <c r="W178" s="111" t="n"/>
    </row>
    <row r="179" ht="15" customHeight="1">
      <c r="A179" t="inlineStr">
        <is>
          <t>1995_18a_15_20150128.docx</t>
        </is>
      </c>
      <c r="B179">
        <f>LEFT(A179, FIND("_", A179, FIND("_", A179) + 1) - 1)</f>
        <v/>
      </c>
      <c r="C179">
        <f>MID(A179, FIND("_", A179, FIND("_", A179) + 1) + 1, FIND("_", A179, FIND("_", A179, FIND("_", A179) + 1) + 1) - FIND("_", A179, FIND("_", A179) + 1) - 1)</f>
        <v/>
      </c>
      <c r="D179" s="125">
        <f>DATE(LEFT(E179,4), MID(E179,5,2), RIGHT(E179,2))</f>
        <v/>
      </c>
      <c r="E179">
        <f>MID(A179, FIND("_", A179, FIND("_", A179, FIND("_", A179) + 1) + 1) + 1, 8)</f>
        <v/>
      </c>
      <c r="G179" s="95">
        <f>B179&amp;C179&amp;D179</f>
        <v/>
      </c>
      <c r="H179" s="95" t="inlineStr">
        <is>
          <t>Yes_Batch 1</t>
        </is>
      </c>
      <c r="I179" s="95" t="inlineStr">
        <is>
          <t>Completed</t>
        </is>
      </c>
      <c r="J179" s="125" t="n">
        <v>45853</v>
      </c>
      <c r="K179" s="95" t="e">
        <v>#N/A</v>
      </c>
      <c r="L179" s="127" t="inlineStr">
        <is>
          <t>Submitted_2025-08-01</t>
        </is>
      </c>
      <c r="M179" s="128">
        <f>VLOOKUP(G179,Enactments!#REF!,2,FALSE)</f>
        <v/>
      </c>
      <c r="N179" s="131">
        <f>COUNTIFS(G:G,G179)</f>
        <v/>
      </c>
      <c r="O179" s="114" t="n"/>
      <c r="P179" s="109" t="n"/>
      <c r="Q179" s="110" t="n"/>
      <c r="R179" s="112" t="n"/>
      <c r="S179" s="112" t="n"/>
      <c r="T179" s="112" t="n"/>
      <c r="U179" s="112" t="n"/>
      <c r="V179" s="112" t="n"/>
      <c r="W179" s="111" t="n"/>
    </row>
    <row r="180" ht="15" customHeight="1">
      <c r="A180" t="inlineStr">
        <is>
          <t>2006_46a_394A_20201231.docx</t>
        </is>
      </c>
      <c r="B180">
        <f>LEFT(A180, FIND("_", A180, FIND("_", A180) + 1) - 1)</f>
        <v/>
      </c>
      <c r="C180">
        <f>MID(A180, FIND("_", A180, FIND("_", A180) + 1) + 1, FIND("_", A180, FIND("_", A180, FIND("_", A180) + 1) + 1) - FIND("_", A180, FIND("_", A180) + 1) - 1)</f>
        <v/>
      </c>
      <c r="D180" s="125">
        <f>DATE(LEFT(E180,4), MID(E180,5,2), RIGHT(E180,2))</f>
        <v/>
      </c>
      <c r="E180">
        <f>MID(A180, FIND("_", A180, FIND("_", A180, FIND("_", A180) + 1) + 1) + 1, 8)</f>
        <v/>
      </c>
      <c r="G180" s="95">
        <f>B180&amp;C180&amp;D180</f>
        <v/>
      </c>
      <c r="H180" s="95" t="inlineStr">
        <is>
          <t>Yes_Batch 1</t>
        </is>
      </c>
      <c r="I180" s="95" t="e">
        <v>#N/A</v>
      </c>
      <c r="J180" s="125" t="e">
        <v>#N/A</v>
      </c>
      <c r="K180" s="95" t="inlineStr">
        <is>
          <t>Yes_0721 Allocation</t>
        </is>
      </c>
      <c r="L180" s="127" t="e">
        <v>#N/A</v>
      </c>
      <c r="M180" s="128">
        <f>VLOOKUP(G180,Enactments!#REF!,2,FALSE)</f>
        <v/>
      </c>
      <c r="N180" s="131">
        <f>COUNTIFS(G:G,G180)</f>
        <v/>
      </c>
      <c r="O180" s="114" t="n"/>
      <c r="P180" s="109" t="n"/>
      <c r="Q180" s="110" t="n"/>
      <c r="R180" s="112" t="n"/>
      <c r="S180" s="112" t="n"/>
      <c r="T180" s="112" t="n"/>
      <c r="U180" s="112" t="n"/>
      <c r="V180" s="112" t="n"/>
      <c r="W180" s="111" t="n"/>
    </row>
    <row r="181" ht="15" customHeight="1">
      <c r="A181" t="inlineStr">
        <is>
          <t>1985_51a_SCHEDULE 9Part II_19850716.docx</t>
        </is>
      </c>
      <c r="B181">
        <f>LEFT(A181, FIND("_", A181, FIND("_", A181) + 1) - 1)</f>
        <v/>
      </c>
      <c r="C181">
        <f>MID(A181, FIND("_", A181, FIND("_", A181) + 1) + 1, FIND("_", A181, FIND("_", A181, FIND("_", A181) + 1) + 1) - FIND("_", A181, FIND("_", A181) + 1) - 1)</f>
        <v/>
      </c>
      <c r="D181" s="125">
        <f>DATE(LEFT(E181,4), MID(E181,5,2), RIGHT(E181,2))</f>
        <v/>
      </c>
      <c r="E181">
        <f>MID(A181, FIND("_", A181, FIND("_", A181, FIND("_", A181) + 1) + 1) + 1, 8)</f>
        <v/>
      </c>
      <c r="G181" s="95">
        <f>B181&amp;C181&amp;D181</f>
        <v/>
      </c>
      <c r="H181" s="95" t="inlineStr">
        <is>
          <t>Yes_Batch 1</t>
        </is>
      </c>
      <c r="I181" s="95" t="inlineStr">
        <is>
          <t>Completed</t>
        </is>
      </c>
      <c r="J181" s="125" t="n">
        <v>45853</v>
      </c>
      <c r="K181" s="95" t="e">
        <v>#N/A</v>
      </c>
      <c r="L181" s="127" t="inlineStr">
        <is>
          <t>Submitted_2025-08-01</t>
        </is>
      </c>
      <c r="M181" s="128">
        <f>VLOOKUP(G181,Enactments!#REF!,2,FALSE)</f>
        <v/>
      </c>
      <c r="N181" s="131">
        <f>COUNTIFS(G:G,G181)</f>
        <v/>
      </c>
      <c r="O181" s="114" t="n"/>
      <c r="P181" s="109" t="n"/>
      <c r="Q181" s="110" t="n"/>
      <c r="R181" s="112" t="n"/>
      <c r="S181" s="112" t="n"/>
      <c r="T181" s="112" t="n"/>
      <c r="U181" s="112" t="n"/>
      <c r="V181" s="112" t="n"/>
      <c r="W181" s="111" t="n"/>
    </row>
    <row r="182" ht="15" customHeight="1">
      <c r="A182" t="inlineStr">
        <is>
          <t>1993_34a_159_20020724.docx</t>
        </is>
      </c>
      <c r="B182">
        <f>LEFT(A182, FIND("_", A182, FIND("_", A182) + 1) - 1)</f>
        <v/>
      </c>
      <c r="C182">
        <f>MID(A182, FIND("_", A182, FIND("_", A182) + 1) + 1, FIND("_", A182, FIND("_", A182, FIND("_", A182) + 1) + 1) - FIND("_", A182, FIND("_", A182) + 1) - 1)</f>
        <v/>
      </c>
      <c r="D182" s="125">
        <f>DATE(LEFT(E182,4), MID(E182,5,2), RIGHT(E182,2))</f>
        <v/>
      </c>
      <c r="E182">
        <f>MID(A182, FIND("_", A182, FIND("_", A182, FIND("_", A182) + 1) + 1) + 1, 8)</f>
        <v/>
      </c>
      <c r="G182" s="95">
        <f>B182&amp;C182&amp;D182</f>
        <v/>
      </c>
      <c r="H182" s="95" t="inlineStr">
        <is>
          <t>Yes_Batch 1</t>
        </is>
      </c>
      <c r="I182" s="95" t="inlineStr">
        <is>
          <t>Completed</t>
        </is>
      </c>
      <c r="J182" s="125" t="n">
        <v>45853</v>
      </c>
      <c r="K182" s="95" t="e">
        <v>#N/A</v>
      </c>
      <c r="L182" s="127" t="inlineStr">
        <is>
          <t>Submitted_2025-08-01</t>
        </is>
      </c>
      <c r="M182" s="128">
        <f>VLOOKUP(G182,Enactments!#REF!,2,FALSE)</f>
        <v/>
      </c>
      <c r="N182" s="131">
        <f>COUNTIFS(G:G,G182)</f>
        <v/>
      </c>
      <c r="O182" s="114" t="n"/>
      <c r="P182" s="109" t="n"/>
      <c r="Q182" s="110" t="n"/>
      <c r="R182" s="112" t="n"/>
      <c r="S182" s="112" t="n"/>
      <c r="T182" s="112" t="n"/>
      <c r="U182" s="112" t="n"/>
      <c r="V182" s="112" t="n"/>
      <c r="W182" s="111" t="n"/>
    </row>
    <row r="183" ht="15" customHeight="1">
      <c r="A183" t="inlineStr">
        <is>
          <t>1992_13a_SCHEDULE 4Part 1_20010401.docx</t>
        </is>
      </c>
      <c r="B183">
        <f>LEFT(A183, FIND("_", A183, FIND("_", A183) + 1) - 1)</f>
        <v/>
      </c>
      <c r="C183">
        <f>MID(A183, FIND("_", A183, FIND("_", A183) + 1) + 1, FIND("_", A183, FIND("_", A183, FIND("_", A183) + 1) + 1) - FIND("_", A183, FIND("_", A183) + 1) - 1)</f>
        <v/>
      </c>
      <c r="D183" s="125">
        <f>DATE(LEFT(E183,4), MID(E183,5,2), RIGHT(E183,2))</f>
        <v/>
      </c>
      <c r="E183">
        <f>MID(A183, FIND("_", A183, FIND("_", A183, FIND("_", A183) + 1) + 1) + 1, 8)</f>
        <v/>
      </c>
      <c r="G183" s="95">
        <f>B183&amp;C183&amp;D183</f>
        <v/>
      </c>
      <c r="H183" s="95" t="inlineStr">
        <is>
          <t>Yes_Batch 1</t>
        </is>
      </c>
      <c r="I183" s="95" t="inlineStr">
        <is>
          <t>Completed</t>
        </is>
      </c>
      <c r="J183" s="125" t="n">
        <v>45853</v>
      </c>
      <c r="K183" s="95" t="e">
        <v>#N/A</v>
      </c>
      <c r="L183" s="127" t="inlineStr">
        <is>
          <t>Submitted_2025-08-01</t>
        </is>
      </c>
      <c r="M183" s="128">
        <f>VLOOKUP(G183,Enactments!#REF!,2,FALSE)</f>
        <v/>
      </c>
      <c r="N183" s="131">
        <f>COUNTIFS(G:G,G183)</f>
        <v/>
      </c>
      <c r="O183" s="114" t="n"/>
      <c r="P183" s="109" t="n"/>
      <c r="Q183" s="110" t="n"/>
      <c r="R183" s="112" t="n"/>
      <c r="S183" s="112" t="n"/>
      <c r="T183" s="112" t="n"/>
      <c r="U183" s="112" t="n"/>
      <c r="V183" s="112" t="n"/>
      <c r="W183" s="111" t="n"/>
    </row>
    <row r="184" ht="15" customHeight="1">
      <c r="A184" t="inlineStr">
        <is>
          <t>1986_1925s_2.109_20100406.docx</t>
        </is>
      </c>
      <c r="B184">
        <f>LEFT(A184, FIND("_", A184, FIND("_", A184) + 1) - 1)</f>
        <v/>
      </c>
      <c r="C184">
        <f>MID(A184, FIND("_", A184, FIND("_", A184) + 1) + 1, FIND("_", A184, FIND("_", A184, FIND("_", A184) + 1) + 1) - FIND("_", A184, FIND("_", A184) + 1) - 1)</f>
        <v/>
      </c>
      <c r="D184" s="125">
        <f>DATE(LEFT(E184,4), MID(E184,5,2), RIGHT(E184,2))</f>
        <v/>
      </c>
      <c r="E184">
        <f>MID(A184, FIND("_", A184, FIND("_", A184, FIND("_", A184) + 1) + 1) + 1, 8)</f>
        <v/>
      </c>
      <c r="G184" s="95">
        <f>B184&amp;C184&amp;D184</f>
        <v/>
      </c>
      <c r="H184" s="95" t="inlineStr">
        <is>
          <t>Yes_Batch 1</t>
        </is>
      </c>
      <c r="I184" s="95" t="inlineStr">
        <is>
          <t>Completed</t>
        </is>
      </c>
      <c r="J184" s="125" t="n">
        <v>45856</v>
      </c>
      <c r="K184" s="95" t="e">
        <v>#N/A</v>
      </c>
      <c r="L184" s="127" t="inlineStr">
        <is>
          <t>Submitted_2025-08-01</t>
        </is>
      </c>
      <c r="M184" s="128">
        <f>VLOOKUP(G184,Enactments!#REF!,2,FALSE)</f>
        <v/>
      </c>
      <c r="N184" s="131">
        <f>COUNTIFS(G:G,G184)</f>
        <v/>
      </c>
      <c r="O184" s="114" t="n"/>
      <c r="P184" s="109" t="n"/>
      <c r="Q184" s="110" t="n"/>
      <c r="R184" s="112" t="n"/>
      <c r="S184" s="112" t="n"/>
      <c r="T184" s="112" t="n"/>
      <c r="U184" s="112" t="n"/>
      <c r="V184" s="112" t="n"/>
      <c r="W184" s="111" t="n"/>
    </row>
    <row r="185" ht="15" customHeight="1">
      <c r="A185" t="inlineStr">
        <is>
          <t>2006_46a_89_20061108.docx</t>
        </is>
      </c>
      <c r="B185">
        <f>LEFT(A185, FIND("_", A185, FIND("_", A185) + 1) - 1)</f>
        <v/>
      </c>
      <c r="C185">
        <f>MID(A185, FIND("_", A185, FIND("_", A185) + 1) + 1, FIND("_", A185, FIND("_", A185, FIND("_", A185) + 1) + 1) - FIND("_", A185, FIND("_", A185) + 1) - 1)</f>
        <v/>
      </c>
      <c r="D185" s="125">
        <f>DATE(LEFT(E185,4), MID(E185,5,2), RIGHT(E185,2))</f>
        <v/>
      </c>
      <c r="E185">
        <f>MID(A185, FIND("_", A185, FIND("_", A185, FIND("_", A185) + 1) + 1) + 1, 8)</f>
        <v/>
      </c>
      <c r="G185" s="95">
        <f>B185&amp;C185&amp;D185</f>
        <v/>
      </c>
      <c r="H185" s="95" t="inlineStr">
        <is>
          <t>Yes_Batch 1</t>
        </is>
      </c>
      <c r="I185" s="95" t="inlineStr">
        <is>
          <t>Completed</t>
        </is>
      </c>
      <c r="J185" s="125" t="n">
        <v>45853</v>
      </c>
      <c r="K185" s="95" t="e">
        <v>#N/A</v>
      </c>
      <c r="L185" s="127" t="inlineStr">
        <is>
          <t>Submitted_2025-08-01</t>
        </is>
      </c>
      <c r="M185" s="128">
        <f>VLOOKUP(G185,Enactments!#REF!,2,FALSE)</f>
        <v/>
      </c>
      <c r="N185" s="131">
        <f>COUNTIFS(G:G,G185)</f>
        <v/>
      </c>
      <c r="O185" s="114" t="n"/>
      <c r="P185" s="109" t="n"/>
      <c r="Q185" s="110" t="n"/>
      <c r="R185" s="112" t="n"/>
      <c r="S185" s="112" t="n"/>
      <c r="T185" s="112" t="n"/>
      <c r="U185" s="112" t="n"/>
      <c r="V185" s="112" t="n"/>
      <c r="W185" s="111" t="n"/>
    </row>
    <row r="186" ht="15" customHeight="1">
      <c r="A186" t="inlineStr">
        <is>
          <t>1970_9a_12ZI_20150406.docx</t>
        </is>
      </c>
      <c r="B186">
        <f>LEFT(A186, FIND("_", A186, FIND("_", A186) + 1) - 1)</f>
        <v/>
      </c>
      <c r="C186">
        <f>MID(A186, FIND("_", A186, FIND("_", A186) + 1) + 1, FIND("_", A186, FIND("_", A186, FIND("_", A186) + 1) + 1) - FIND("_", A186, FIND("_", A186) + 1) - 1)</f>
        <v/>
      </c>
      <c r="D186" s="125">
        <f>DATE(LEFT(E186,4), MID(E186,5,2), RIGHT(E186,2))</f>
        <v/>
      </c>
      <c r="E186">
        <f>MID(A186, FIND("_", A186, FIND("_", A186, FIND("_", A186) + 1) + 1) + 1, 8)</f>
        <v/>
      </c>
      <c r="G186" s="95">
        <f>B186&amp;C186&amp;D186</f>
        <v/>
      </c>
      <c r="H186" s="95" t="inlineStr">
        <is>
          <t>Yes_Batch 1</t>
        </is>
      </c>
      <c r="I186" s="95" t="inlineStr">
        <is>
          <t>Completed</t>
        </is>
      </c>
      <c r="J186" s="125" t="n">
        <v>45853</v>
      </c>
      <c r="K186" s="95" t="e">
        <v>#N/A</v>
      </c>
      <c r="L186" s="127" t="inlineStr">
        <is>
          <t>Submitted_2025-08-01</t>
        </is>
      </c>
      <c r="M186" s="128">
        <f>VLOOKUP(G186,Enactments!#REF!,2,FALSE)</f>
        <v/>
      </c>
      <c r="N186" s="131">
        <f>COUNTIFS(G:G,G186)</f>
        <v/>
      </c>
      <c r="O186" s="114" t="n"/>
      <c r="P186" s="109" t="n"/>
      <c r="Q186" s="110" t="n"/>
      <c r="R186" s="112" t="n"/>
      <c r="S186" s="112" t="n"/>
      <c r="T186" s="112" t="n"/>
      <c r="U186" s="112" t="n"/>
      <c r="V186" s="112" t="n"/>
      <c r="W186" s="111" t="n"/>
    </row>
    <row r="187" ht="15" customHeight="1">
      <c r="A187" t="inlineStr">
        <is>
          <t>2000_8a_371_20000614.docx</t>
        </is>
      </c>
      <c r="B187">
        <f>LEFT(A187, FIND("_", A187, FIND("_", A187) + 1) - 1)</f>
        <v/>
      </c>
      <c r="C187">
        <f>MID(A187, FIND("_", A187, FIND("_", A187) + 1) + 1, FIND("_", A187, FIND("_", A187, FIND("_", A187) + 1) + 1) - FIND("_", A187, FIND("_", A187) + 1) - 1)</f>
        <v/>
      </c>
      <c r="D187" s="125">
        <f>DATE(LEFT(E187,4), MID(E187,5,2), RIGHT(E187,2))</f>
        <v/>
      </c>
      <c r="E187">
        <f>MID(A187, FIND("_", A187, FIND("_", A187, FIND("_", A187) + 1) + 1) + 1, 8)</f>
        <v/>
      </c>
      <c r="G187" s="95">
        <f>B187&amp;C187&amp;D187</f>
        <v/>
      </c>
      <c r="H187" s="95" t="inlineStr">
        <is>
          <t>Yes_Batch 1</t>
        </is>
      </c>
      <c r="I187" s="95" t="inlineStr">
        <is>
          <t>Completed</t>
        </is>
      </c>
      <c r="J187" s="125" t="n">
        <v>45853</v>
      </c>
      <c r="K187" s="95" t="e">
        <v>#N/A</v>
      </c>
      <c r="L187" s="127" t="inlineStr">
        <is>
          <t>Submitted_2025-08-01</t>
        </is>
      </c>
      <c r="M187" s="128">
        <f>VLOOKUP(G187,Enactments!#REF!,2,FALSE)</f>
        <v/>
      </c>
      <c r="N187" s="131">
        <f>COUNTIFS(G:G,G187)</f>
        <v/>
      </c>
      <c r="O187" s="114" t="n"/>
      <c r="P187" s="109" t="n"/>
      <c r="Q187" s="110" t="n"/>
      <c r="R187" s="112" t="n"/>
      <c r="S187" s="112" t="n"/>
      <c r="T187" s="112" t="n"/>
      <c r="U187" s="112" t="n"/>
      <c r="V187" s="112" t="n"/>
      <c r="W187" s="111" t="n"/>
    </row>
    <row r="188" ht="15" customHeight="1">
      <c r="A188" t="inlineStr">
        <is>
          <t>2009_22a_SCHEDULE 3_20100401.docx</t>
        </is>
      </c>
      <c r="B188">
        <f>LEFT(A188, FIND("_", A188, FIND("_", A188) + 1) - 1)</f>
        <v/>
      </c>
      <c r="C188">
        <f>MID(A188, FIND("_", A188, FIND("_", A188) + 1) + 1, FIND("_", A188, FIND("_", A188, FIND("_", A188) + 1) + 1) - FIND("_", A188, FIND("_", A188) + 1) - 1)</f>
        <v/>
      </c>
      <c r="D188" s="125">
        <f>DATE(LEFT(E188,4), MID(E188,5,2), RIGHT(E188,2))</f>
        <v/>
      </c>
      <c r="E188">
        <f>MID(A188, FIND("_", A188, FIND("_", A188, FIND("_", A188) + 1) + 1) + 1, 8)</f>
        <v/>
      </c>
      <c r="G188" s="95">
        <f>B188&amp;C188&amp;D188</f>
        <v/>
      </c>
      <c r="H188" s="95" t="inlineStr">
        <is>
          <t>Yes_Batch 1</t>
        </is>
      </c>
      <c r="I188" s="95" t="e">
        <v>#N/A</v>
      </c>
      <c r="J188" s="125" t="e">
        <v>#N/A</v>
      </c>
      <c r="K188" s="95" t="inlineStr">
        <is>
          <t>Yes_0721 Allocation</t>
        </is>
      </c>
      <c r="L188" s="127" t="e">
        <v>#N/A</v>
      </c>
      <c r="M188" s="128">
        <f>VLOOKUP(G188,Enactments!#REF!,2,FALSE)</f>
        <v/>
      </c>
      <c r="N188" s="131">
        <f>COUNTIFS(G:G,G188)</f>
        <v/>
      </c>
      <c r="O188" s="114" t="n"/>
      <c r="P188" s="109" t="n"/>
      <c r="Q188" s="110" t="n"/>
      <c r="R188" s="112" t="n"/>
      <c r="S188" s="112" t="n"/>
      <c r="T188" s="112" t="n"/>
      <c r="U188" s="112" t="n"/>
      <c r="V188" s="112" t="n"/>
      <c r="W188" s="111" t="n"/>
    </row>
    <row r="189" ht="15" customHeight="1">
      <c r="A189" t="inlineStr">
        <is>
          <t>1989_26a_82E_20100406.docx</t>
        </is>
      </c>
      <c r="B189">
        <f>LEFT(A189, FIND("_", A189, FIND("_", A189) + 1) - 1)</f>
        <v/>
      </c>
      <c r="C189">
        <f>MID(A189, FIND("_", A189, FIND("_", A189) + 1) + 1, FIND("_", A189, FIND("_", A189, FIND("_", A189) + 1) + 1) - FIND("_", A189, FIND("_", A189) + 1) - 1)</f>
        <v/>
      </c>
      <c r="D189" s="125">
        <f>DATE(LEFT(E189,4), MID(E189,5,2), RIGHT(E189,2))</f>
        <v/>
      </c>
      <c r="E189">
        <f>MID(A189, FIND("_", A189, FIND("_", A189, FIND("_", A189) + 1) + 1) + 1, 8)</f>
        <v/>
      </c>
      <c r="G189" s="95">
        <f>B189&amp;C189&amp;D189</f>
        <v/>
      </c>
      <c r="H189" s="95" t="inlineStr">
        <is>
          <t>Yes_Batch 1</t>
        </is>
      </c>
      <c r="I189" s="95" t="inlineStr">
        <is>
          <t>Completed</t>
        </is>
      </c>
      <c r="J189" s="125" t="n">
        <v>45853</v>
      </c>
      <c r="K189" s="95" t="e">
        <v>#N/A</v>
      </c>
      <c r="L189" s="127" t="inlineStr">
        <is>
          <t>Submitted_2025-08-01</t>
        </is>
      </c>
      <c r="M189" s="128">
        <f>VLOOKUP(G189,Enactments!#REF!,2,FALSE)</f>
        <v/>
      </c>
      <c r="N189" s="131">
        <f>COUNTIFS(G:G,G189)</f>
        <v/>
      </c>
      <c r="O189" s="114" t="n"/>
      <c r="P189" s="109" t="n"/>
      <c r="Q189" s="110" t="n"/>
      <c r="R189" s="112" t="n"/>
      <c r="S189" s="112" t="n"/>
      <c r="T189" s="112" t="n"/>
      <c r="U189" s="112" t="n"/>
      <c r="V189" s="112" t="n"/>
      <c r="W189" s="111" t="n"/>
    </row>
    <row r="190" ht="15" customHeight="1">
      <c r="A190" t="inlineStr">
        <is>
          <t>2007_3a_831_20070320.docx</t>
        </is>
      </c>
      <c r="B190">
        <f>LEFT(A190, FIND("_", A190, FIND("_", A190) + 1) - 1)</f>
        <v/>
      </c>
      <c r="C190">
        <f>MID(A190, FIND("_", A190, FIND("_", A190) + 1) + 1, FIND("_", A190, FIND("_", A190, FIND("_", A190) + 1) + 1) - FIND("_", A190, FIND("_", A190) + 1) - 1)</f>
        <v/>
      </c>
      <c r="D190" s="125">
        <f>DATE(LEFT(E190,4), MID(E190,5,2), RIGHT(E190,2))</f>
        <v/>
      </c>
      <c r="E190">
        <f>MID(A190, FIND("_", A190, FIND("_", A190, FIND("_", A190) + 1) + 1) + 1, 8)</f>
        <v/>
      </c>
      <c r="G190" s="95">
        <f>B190&amp;C190&amp;D190</f>
        <v/>
      </c>
      <c r="H190" s="95" t="inlineStr">
        <is>
          <t>Yes_Batch 1</t>
        </is>
      </c>
      <c r="I190" s="95" t="inlineStr">
        <is>
          <t>Completed</t>
        </is>
      </c>
      <c r="J190" s="125" t="n">
        <v>45853</v>
      </c>
      <c r="K190" s="95" t="e">
        <v>#N/A</v>
      </c>
      <c r="L190" s="127" t="inlineStr">
        <is>
          <t>Submitted_2025-08-01</t>
        </is>
      </c>
      <c r="M190" s="128">
        <f>VLOOKUP(G190,Enactments!#REF!,2,FALSE)</f>
        <v/>
      </c>
      <c r="N190" s="131">
        <f>COUNTIFS(G:G,G190)</f>
        <v/>
      </c>
      <c r="O190" s="114" t="n"/>
      <c r="P190" s="109" t="n"/>
      <c r="Q190" s="110" t="n"/>
      <c r="R190" s="112" t="n"/>
      <c r="S190" s="112" t="n"/>
      <c r="T190" s="112" t="n"/>
      <c r="U190" s="112" t="n"/>
      <c r="V190" s="112" t="n"/>
      <c r="W190" s="111" t="n"/>
    </row>
    <row r="191" ht="15" customHeight="1">
      <c r="A191" t="inlineStr">
        <is>
          <t>2004_12a_274A_20060406.docx</t>
        </is>
      </c>
      <c r="B191">
        <f>LEFT(A191, FIND("_", A191, FIND("_", A191) + 1) - 1)</f>
        <v/>
      </c>
      <c r="C191">
        <f>MID(A191, FIND("_", A191, FIND("_", A191) + 1) + 1, FIND("_", A191, FIND("_", A191, FIND("_", A191) + 1) + 1) - FIND("_", A191, FIND("_", A191) + 1) - 1)</f>
        <v/>
      </c>
      <c r="D191" s="125">
        <f>DATE(LEFT(E191,4), MID(E191,5,2), RIGHT(E191,2))</f>
        <v/>
      </c>
      <c r="E191">
        <f>MID(A191, FIND("_", A191, FIND("_", A191, FIND("_", A191) + 1) + 1) + 1, 8)</f>
        <v/>
      </c>
      <c r="G191" s="95">
        <f>B191&amp;C191&amp;D191</f>
        <v/>
      </c>
      <c r="H191" s="95" t="inlineStr">
        <is>
          <t>Yes_Batch 1</t>
        </is>
      </c>
      <c r="I191" s="95" t="inlineStr">
        <is>
          <t>Completed</t>
        </is>
      </c>
      <c r="J191" s="125" t="n">
        <v>45853</v>
      </c>
      <c r="K191" s="95" t="e">
        <v>#N/A</v>
      </c>
      <c r="L191" s="127" t="inlineStr">
        <is>
          <t>Submitted_2025-08-01</t>
        </is>
      </c>
      <c r="M191" s="128">
        <f>VLOOKUP(G191,Enactments!#REF!,2,FALSE)</f>
        <v/>
      </c>
      <c r="N191" s="131">
        <f>COUNTIFS(G:G,G191)</f>
        <v/>
      </c>
      <c r="O191" s="114" t="n"/>
      <c r="P191" s="109" t="n"/>
      <c r="Q191" s="110" t="n"/>
      <c r="R191" s="112" t="n"/>
      <c r="S191" s="112" t="n"/>
      <c r="T191" s="112" t="n"/>
      <c r="U191" s="112" t="n"/>
      <c r="V191" s="112" t="n"/>
      <c r="W191" s="111" t="n"/>
    </row>
    <row r="192" ht="15" customHeight="1">
      <c r="A192" t="inlineStr">
        <is>
          <t>1996_18a_145_20021001.docx</t>
        </is>
      </c>
      <c r="B192">
        <f>LEFT(A192, FIND("_", A192, FIND("_", A192) + 1) - 1)</f>
        <v/>
      </c>
      <c r="C192">
        <f>MID(A192, FIND("_", A192, FIND("_", A192) + 1) + 1, FIND("_", A192, FIND("_", A192, FIND("_", A192) + 1) + 1) - FIND("_", A192, FIND("_", A192) + 1) - 1)</f>
        <v/>
      </c>
      <c r="D192" s="125">
        <f>DATE(LEFT(E192,4), MID(E192,5,2), RIGHT(E192,2))</f>
        <v/>
      </c>
      <c r="E192">
        <f>MID(A192, FIND("_", A192, FIND("_", A192, FIND("_", A192) + 1) + 1) + 1, 8)</f>
        <v/>
      </c>
      <c r="G192" s="95">
        <f>B192&amp;C192&amp;D192</f>
        <v/>
      </c>
      <c r="H192" s="95" t="inlineStr">
        <is>
          <t>Yes_Batch 1</t>
        </is>
      </c>
      <c r="I192" s="95" t="inlineStr">
        <is>
          <t>Completed</t>
        </is>
      </c>
      <c r="J192" s="125" t="n">
        <v>45856</v>
      </c>
      <c r="K192" s="95" t="e">
        <v>#N/A</v>
      </c>
      <c r="L192" s="127" t="inlineStr">
        <is>
          <t>Submitted_2025-08-01</t>
        </is>
      </c>
      <c r="M192" s="128">
        <f>VLOOKUP(G192,Enactments!#REF!,2,FALSE)</f>
        <v/>
      </c>
      <c r="N192" s="131">
        <f>COUNTIFS(G:G,G192)</f>
        <v/>
      </c>
      <c r="O192" s="114" t="n"/>
      <c r="P192" s="109" t="n"/>
      <c r="Q192" s="110" t="n"/>
      <c r="R192" s="112" t="n"/>
      <c r="S192" s="112" t="n"/>
      <c r="T192" s="112" t="n"/>
      <c r="U192" s="112" t="n"/>
      <c r="V192" s="112" t="n"/>
      <c r="W192" s="111" t="n"/>
    </row>
    <row r="193" ht="15" customHeight="1">
      <c r="A193" t="inlineStr">
        <is>
          <t>2016_1153s_5_20161129.docx</t>
        </is>
      </c>
      <c r="B193">
        <f>LEFT(A193, FIND("_", A193, FIND("_", A193) + 1) - 1)</f>
        <v/>
      </c>
      <c r="C193">
        <f>MID(A193, FIND("_", A193, FIND("_", A193) + 1) + 1, FIND("_", A193, FIND("_", A193, FIND("_", A193) + 1) + 1) - FIND("_", A193, FIND("_", A193) + 1) - 1)</f>
        <v/>
      </c>
      <c r="D193" s="125">
        <f>DATE(LEFT(E193,4), MID(E193,5,2), RIGHT(E193,2))</f>
        <v/>
      </c>
      <c r="E193">
        <f>MID(A193, FIND("_", A193, FIND("_", A193, FIND("_", A193) + 1) + 1) + 1, 8)</f>
        <v/>
      </c>
      <c r="G193" s="95">
        <f>B193&amp;C193&amp;D193</f>
        <v/>
      </c>
      <c r="H193" s="95" t="inlineStr">
        <is>
          <t>Yes_Batch 1</t>
        </is>
      </c>
      <c r="I193" s="95" t="inlineStr">
        <is>
          <t>Completed</t>
        </is>
      </c>
      <c r="J193" s="125" t="n">
        <v>45853</v>
      </c>
      <c r="K193" s="95" t="e">
        <v>#N/A</v>
      </c>
      <c r="L193" s="127" t="inlineStr">
        <is>
          <t>Submitted_2025-08-01</t>
        </is>
      </c>
      <c r="M193" s="128">
        <f>VLOOKUP(G193,Enactments!#REF!,2,FALSE)</f>
        <v/>
      </c>
      <c r="N193" s="131">
        <f>COUNTIFS(G:G,G193)</f>
        <v/>
      </c>
      <c r="O193" s="114" t="n"/>
      <c r="P193" s="109" t="n"/>
      <c r="Q193" s="110" t="n"/>
      <c r="R193" s="112" t="n"/>
      <c r="S193" s="112" t="n"/>
      <c r="T193" s="112" t="n"/>
      <c r="U193" s="112" t="n"/>
      <c r="V193" s="112" t="n"/>
      <c r="W193" s="111" t="n"/>
    </row>
    <row r="194" ht="15" customHeight="1">
      <c r="A194" t="inlineStr">
        <is>
          <t>2017_1485_Article 80_20201231.docx</t>
        </is>
      </c>
      <c r="B194">
        <f>LEFT(A194, FIND("_", A194, FIND("_", A194) + 1) - 1)</f>
        <v/>
      </c>
      <c r="C194">
        <f>MID(A194, FIND("_", A194, FIND("_", A194) + 1) + 1, FIND("_", A194, FIND("_", A194, FIND("_", A194) + 1) + 1) - FIND("_", A194, FIND("_", A194) + 1) - 1)</f>
        <v/>
      </c>
      <c r="D194" s="125">
        <f>DATE(LEFT(E194,4), MID(E194,5,2), RIGHT(E194,2))</f>
        <v/>
      </c>
      <c r="E194">
        <f>MID(A194, FIND("_", A194, FIND("_", A194, FIND("_", A194) + 1) + 1) + 1, 8)</f>
        <v/>
      </c>
      <c r="G194" s="95">
        <f>B194&amp;C194&amp;D194</f>
        <v/>
      </c>
      <c r="H194" s="95" t="inlineStr">
        <is>
          <t>Yes_Batch 1</t>
        </is>
      </c>
      <c r="I194" s="95" t="inlineStr">
        <is>
          <t>Completed</t>
        </is>
      </c>
      <c r="J194" s="125" t="n">
        <v>45853</v>
      </c>
      <c r="K194" s="95" t="e">
        <v>#N/A</v>
      </c>
      <c r="L194" s="127" t="inlineStr">
        <is>
          <t>Submitted_2025-08-01</t>
        </is>
      </c>
      <c r="M194" s="128">
        <f>VLOOKUP(G194,Enactments!#REF!,2,FALSE)</f>
        <v/>
      </c>
      <c r="N194" s="131">
        <f>COUNTIFS(G:G,G194)</f>
        <v/>
      </c>
      <c r="O194" s="114" t="n"/>
      <c r="P194" s="109" t="n"/>
      <c r="Q194" s="110" t="n"/>
      <c r="R194" s="112" t="n"/>
      <c r="S194" s="112" t="n"/>
      <c r="T194" s="112" t="n"/>
      <c r="U194" s="112" t="n"/>
      <c r="V194" s="112" t="n"/>
      <c r="W194" s="111" t="n"/>
    </row>
    <row r="195" ht="15" customHeight="1">
      <c r="A195" t="inlineStr">
        <is>
          <t>1998_1833s_19_20030406.docx</t>
        </is>
      </c>
      <c r="B195">
        <f>LEFT(A195, FIND("_", A195, FIND("_", A195) + 1) - 1)</f>
        <v/>
      </c>
      <c r="C195">
        <f>MID(A195, FIND("_", A195, FIND("_", A195) + 1) + 1, FIND("_", A195, FIND("_", A195, FIND("_", A195) + 1) + 1) - FIND("_", A195, FIND("_", A195) + 1) - 1)</f>
        <v/>
      </c>
      <c r="D195" s="125">
        <f>DATE(LEFT(E195,4), MID(E195,5,2), RIGHT(E195,2))</f>
        <v/>
      </c>
      <c r="E195">
        <f>MID(A195, FIND("_", A195, FIND("_", A195, FIND("_", A195) + 1) + 1) + 1, 8)</f>
        <v/>
      </c>
      <c r="G195" s="95">
        <f>B195&amp;C195&amp;D195</f>
        <v/>
      </c>
      <c r="H195" s="95" t="inlineStr">
        <is>
          <t>Yes_Batch 1</t>
        </is>
      </c>
      <c r="I195" s="95" t="inlineStr">
        <is>
          <t>Completed</t>
        </is>
      </c>
      <c r="J195" s="125" t="n">
        <v>45855</v>
      </c>
      <c r="K195" s="95" t="e">
        <v>#N/A</v>
      </c>
      <c r="L195" s="127" t="inlineStr">
        <is>
          <t>Submitted_2025-08-01</t>
        </is>
      </c>
      <c r="M195" s="128">
        <f>VLOOKUP(G195,Enactments!#REF!,2,FALSE)</f>
        <v/>
      </c>
      <c r="N195" s="131">
        <f>COUNTIFS(G:G,G195)</f>
        <v/>
      </c>
      <c r="O195" s="114" t="n"/>
      <c r="P195" s="109" t="n"/>
      <c r="Q195" s="110" t="n"/>
      <c r="R195" s="112" t="n"/>
      <c r="S195" s="112" t="n"/>
      <c r="T195" s="112" t="n"/>
      <c r="U195" s="112" t="n"/>
      <c r="V195" s="112" t="n"/>
      <c r="W195" s="111" t="n"/>
    </row>
    <row r="196" ht="15" customHeight="1">
      <c r="A196" t="inlineStr">
        <is>
          <t>1996_56a_328_20020401.docx</t>
        </is>
      </c>
      <c r="B196">
        <f>LEFT(A196, FIND("_", A196, FIND("_", A196) + 1) - 1)</f>
        <v/>
      </c>
      <c r="C196">
        <f>MID(A196, FIND("_", A196, FIND("_", A196) + 1) + 1, FIND("_", A196, FIND("_", A196, FIND("_", A196) + 1) + 1) - FIND("_", A196, FIND("_", A196) + 1) - 1)</f>
        <v/>
      </c>
      <c r="D196" s="125">
        <f>DATE(LEFT(E196,4), MID(E196,5,2), RIGHT(E196,2))</f>
        <v/>
      </c>
      <c r="E196">
        <f>MID(A196, FIND("_", A196, FIND("_", A196, FIND("_", A196) + 1) + 1) + 1, 8)</f>
        <v/>
      </c>
      <c r="G196" s="95">
        <f>B196&amp;C196&amp;D196</f>
        <v/>
      </c>
      <c r="H196" s="95" t="inlineStr">
        <is>
          <t>Yes_Batch 1</t>
        </is>
      </c>
      <c r="I196" s="95" t="e">
        <v>#N/A</v>
      </c>
      <c r="J196" s="125" t="e">
        <v>#N/A</v>
      </c>
      <c r="K196" s="95" t="inlineStr">
        <is>
          <t>Yes_0721 Allocation</t>
        </is>
      </c>
      <c r="L196" s="127" t="e">
        <v>#N/A</v>
      </c>
      <c r="M196" s="128">
        <f>VLOOKUP(G196,Enactments!#REF!,2,FALSE)</f>
        <v/>
      </c>
      <c r="N196" s="131">
        <f>COUNTIFS(G:G,G196)</f>
        <v/>
      </c>
      <c r="O196" s="114" t="n"/>
      <c r="P196" s="109" t="n"/>
      <c r="Q196" s="110" t="n"/>
      <c r="R196" s="112" t="n"/>
      <c r="S196" s="112" t="n"/>
      <c r="T196" s="112" t="n"/>
      <c r="U196" s="112" t="n"/>
      <c r="V196" s="112" t="n"/>
      <c r="W196" s="111" t="n"/>
    </row>
    <row r="197" ht="15" customHeight="1">
      <c r="A197" t="inlineStr">
        <is>
          <t>2000_8a_301K_20130401.docx</t>
        </is>
      </c>
      <c r="B197">
        <f>LEFT(A197, FIND("_", A197, FIND("_", A197) + 1) - 1)</f>
        <v/>
      </c>
      <c r="C197">
        <f>MID(A197, FIND("_", A197, FIND("_", A197) + 1) + 1, FIND("_", A197, FIND("_", A197, FIND("_", A197) + 1) + 1) - FIND("_", A197, FIND("_", A197) + 1) - 1)</f>
        <v/>
      </c>
      <c r="D197" s="125">
        <f>DATE(LEFT(E197,4), MID(E197,5,2), RIGHT(E197,2))</f>
        <v/>
      </c>
      <c r="E197">
        <f>MID(A197, FIND("_", A197, FIND("_", A197, FIND("_", A197) + 1) + 1) + 1, 8)</f>
        <v/>
      </c>
      <c r="G197" s="95">
        <f>B197&amp;C197&amp;D197</f>
        <v/>
      </c>
      <c r="H197" s="95" t="inlineStr">
        <is>
          <t>Yes_Batch 1</t>
        </is>
      </c>
      <c r="I197" s="95" t="inlineStr">
        <is>
          <t>Completed</t>
        </is>
      </c>
      <c r="J197" s="125" t="n">
        <v>45853</v>
      </c>
      <c r="K197" s="95" t="e">
        <v>#N/A</v>
      </c>
      <c r="L197" s="127" t="inlineStr">
        <is>
          <t>Submitted_2025-08-01</t>
        </is>
      </c>
      <c r="M197" s="128">
        <f>VLOOKUP(G197,Enactments!#REF!,2,FALSE)</f>
        <v/>
      </c>
      <c r="N197" s="131">
        <f>COUNTIFS(G:G,G197)</f>
        <v/>
      </c>
      <c r="O197" s="114" t="n"/>
      <c r="P197" s="109" t="n"/>
      <c r="Q197" s="110" t="n"/>
      <c r="R197" s="112" t="n"/>
      <c r="S197" s="112" t="n"/>
      <c r="T197" s="112" t="n"/>
      <c r="U197" s="112" t="n"/>
      <c r="V197" s="112" t="n"/>
      <c r="W197" s="111" t="n"/>
    </row>
    <row r="198" ht="15" customHeight="1">
      <c r="A198" t="inlineStr">
        <is>
          <t>1996_56a_563_20100505.docx</t>
        </is>
      </c>
      <c r="B198">
        <f>LEFT(A198, FIND("_", A198, FIND("_", A198) + 1) - 1)</f>
        <v/>
      </c>
      <c r="C198">
        <f>MID(A198, FIND("_", A198, FIND("_", A198) + 1) + 1, FIND("_", A198, FIND("_", A198, FIND("_", A198) + 1) + 1) - FIND("_", A198, FIND("_", A198) + 1) - 1)</f>
        <v/>
      </c>
      <c r="D198" s="125">
        <f>DATE(LEFT(E198,4), MID(E198,5,2), RIGHT(E198,2))</f>
        <v/>
      </c>
      <c r="E198">
        <f>MID(A198, FIND("_", A198, FIND("_", A198, FIND("_", A198) + 1) + 1) + 1, 8)</f>
        <v/>
      </c>
      <c r="G198" s="95">
        <f>B198&amp;C198&amp;D198</f>
        <v/>
      </c>
      <c r="H198" s="95" t="inlineStr">
        <is>
          <t>Yes_Batch 1</t>
        </is>
      </c>
      <c r="I198" s="95" t="inlineStr">
        <is>
          <t>Completed</t>
        </is>
      </c>
      <c r="J198" s="125" t="n">
        <v>45853</v>
      </c>
      <c r="K198" s="95" t="e">
        <v>#N/A</v>
      </c>
      <c r="L198" s="127" t="inlineStr">
        <is>
          <t>Submitted_2025-08-01</t>
        </is>
      </c>
      <c r="M198" s="128">
        <f>VLOOKUP(G198,Enactments!#REF!,2,FALSE)</f>
        <v/>
      </c>
      <c r="N198" s="131">
        <f>COUNTIFS(G:G,G198)</f>
        <v/>
      </c>
      <c r="O198" s="114" t="n"/>
      <c r="P198" s="109" t="n"/>
      <c r="Q198" s="110" t="n"/>
      <c r="R198" s="112" t="n"/>
      <c r="S198" s="112" t="n"/>
      <c r="T198" s="112" t="n"/>
      <c r="U198" s="112" t="n"/>
      <c r="V198" s="112" t="n"/>
      <c r="W198" s="111" t="n"/>
    </row>
    <row r="199" ht="15" customHeight="1">
      <c r="A199" t="inlineStr">
        <is>
          <t>1985_6a_707B_20061108.docx</t>
        </is>
      </c>
      <c r="B199">
        <f>LEFT(A199, FIND("_", A199, FIND("_", A199) + 1) - 1)</f>
        <v/>
      </c>
      <c r="C199">
        <f>MID(A199, FIND("_", A199, FIND("_", A199) + 1) + 1, FIND("_", A199, FIND("_", A199, FIND("_", A199) + 1) + 1) - FIND("_", A199, FIND("_", A199) + 1) - 1)</f>
        <v/>
      </c>
      <c r="D199" s="125">
        <f>DATE(LEFT(E199,4), MID(E199,5,2), RIGHT(E199,2))</f>
        <v/>
      </c>
      <c r="E199">
        <f>MID(A199, FIND("_", A199, FIND("_", A199, FIND("_", A199) + 1) + 1) + 1, 8)</f>
        <v/>
      </c>
      <c r="G199" s="95">
        <f>B199&amp;C199&amp;D199</f>
        <v/>
      </c>
      <c r="H199" s="95" t="inlineStr">
        <is>
          <t>Yes_Batch 1</t>
        </is>
      </c>
      <c r="I199" s="95" t="inlineStr">
        <is>
          <t>Completed</t>
        </is>
      </c>
      <c r="J199" s="125" t="n">
        <v>45853</v>
      </c>
      <c r="K199" s="95" t="e">
        <v>#N/A</v>
      </c>
      <c r="L199" s="127" t="inlineStr">
        <is>
          <t>Submitted_2025-08-01</t>
        </is>
      </c>
      <c r="M199" s="128">
        <f>VLOOKUP(G199,Enactments!#REF!,2,FALSE)</f>
        <v/>
      </c>
      <c r="N199" s="131">
        <f>COUNTIFS(G:G,G199)</f>
        <v/>
      </c>
      <c r="O199" s="114" t="n"/>
      <c r="P199" s="109" t="n"/>
      <c r="Q199" s="110" t="n"/>
      <c r="R199" s="112" t="n"/>
      <c r="S199" s="112" t="n"/>
      <c r="T199" s="112" t="n"/>
      <c r="U199" s="112" t="n"/>
      <c r="V199" s="112" t="n"/>
      <c r="W199" s="111" t="n"/>
    </row>
    <row r="200" ht="15" customHeight="1">
      <c r="A200" t="inlineStr">
        <is>
          <t>1986_1925s_1.47_20100406.docx</t>
        </is>
      </c>
      <c r="B200">
        <f>LEFT(A200, FIND("_", A200, FIND("_", A200) + 1) - 1)</f>
        <v/>
      </c>
      <c r="C200">
        <f>MID(A200, FIND("_", A200, FIND("_", A200) + 1) + 1, FIND("_", A200, FIND("_", A200, FIND("_", A200) + 1) + 1) - FIND("_", A200, FIND("_", A200) + 1) - 1)</f>
        <v/>
      </c>
      <c r="D200" s="125">
        <f>DATE(LEFT(E200,4), MID(E200,5,2), RIGHT(E200,2))</f>
        <v/>
      </c>
      <c r="E200">
        <f>MID(A200, FIND("_", A200, FIND("_", A200, FIND("_", A200) + 1) + 1) + 1, 8)</f>
        <v/>
      </c>
      <c r="G200" s="95">
        <f>B200&amp;C200&amp;D200</f>
        <v/>
      </c>
      <c r="H200" s="95" t="inlineStr">
        <is>
          <t>Yes_Batch 1</t>
        </is>
      </c>
      <c r="I200" s="95" t="inlineStr">
        <is>
          <t>Completed</t>
        </is>
      </c>
      <c r="J200" s="125" t="n">
        <v>45856</v>
      </c>
      <c r="K200" s="95" t="e">
        <v>#N/A</v>
      </c>
      <c r="L200" s="127" t="inlineStr">
        <is>
          <t>Submitted_2025-08-01</t>
        </is>
      </c>
      <c r="M200" s="128">
        <f>VLOOKUP(G200,Enactments!#REF!,2,FALSE)</f>
        <v/>
      </c>
      <c r="N200" s="131">
        <f>COUNTIFS(G:G,G200)</f>
        <v/>
      </c>
      <c r="O200" s="114" t="n"/>
      <c r="P200" s="109" t="n"/>
      <c r="Q200" s="110" t="n"/>
      <c r="R200" s="112" t="n"/>
      <c r="S200" s="112" t="n"/>
      <c r="T200" s="112" t="n"/>
      <c r="U200" s="112" t="n"/>
      <c r="V200" s="112" t="n"/>
      <c r="W200" s="111" t="n"/>
    </row>
    <row r="201" ht="15" customHeight="1">
      <c r="A201" t="inlineStr">
        <is>
          <t>2003_32a_6_20031030.docx</t>
        </is>
      </c>
      <c r="B201">
        <f>LEFT(A201, FIND("_", A201, FIND("_", A201) + 1) - 1)</f>
        <v/>
      </c>
      <c r="C201">
        <f>MID(A201, FIND("_", A201, FIND("_", A201) + 1) + 1, FIND("_", A201, FIND("_", A201, FIND("_", A201) + 1) + 1) - FIND("_", A201, FIND("_", A201) + 1) - 1)</f>
        <v/>
      </c>
      <c r="D201" s="125">
        <f>DATE(LEFT(E201,4), MID(E201,5,2), RIGHT(E201,2))</f>
        <v/>
      </c>
      <c r="E201">
        <f>MID(A201, FIND("_", A201, FIND("_", A201, FIND("_", A201) + 1) + 1) + 1, 8)</f>
        <v/>
      </c>
      <c r="G201" s="95">
        <f>B201&amp;C201&amp;D201</f>
        <v/>
      </c>
      <c r="H201" s="95" t="inlineStr">
        <is>
          <t>Yes_Batch 1</t>
        </is>
      </c>
      <c r="I201" s="95" t="inlineStr">
        <is>
          <t>Completed</t>
        </is>
      </c>
      <c r="J201" s="125" t="n">
        <v>45853</v>
      </c>
      <c r="K201" s="95" t="e">
        <v>#N/A</v>
      </c>
      <c r="L201" s="127" t="inlineStr">
        <is>
          <t>Submitted_2025-08-01</t>
        </is>
      </c>
      <c r="M201" s="128">
        <f>VLOOKUP(G201,Enactments!#REF!,2,FALSE)</f>
        <v/>
      </c>
      <c r="N201" s="131">
        <f>COUNTIFS(G:G,G201)</f>
        <v/>
      </c>
      <c r="O201" s="114" t="n"/>
      <c r="P201" s="109" t="n"/>
      <c r="Q201" s="110" t="n"/>
      <c r="R201" s="112" t="n"/>
      <c r="S201" s="112" t="n"/>
      <c r="T201" s="112" t="n"/>
      <c r="U201" s="112" t="n"/>
      <c r="V201" s="112" t="n"/>
      <c r="W201" s="111" t="n"/>
    </row>
    <row r="202" ht="15" customHeight="1">
      <c r="A202" t="inlineStr">
        <is>
          <t>1985_6a_142_20101001.docx</t>
        </is>
      </c>
      <c r="B202">
        <f>LEFT(A202, FIND("_", A202, FIND("_", A202) + 1) - 1)</f>
        <v/>
      </c>
      <c r="C202">
        <f>MID(A202, FIND("_", A202, FIND("_", A202) + 1) + 1, FIND("_", A202, FIND("_", A202, FIND("_", A202) + 1) + 1) - FIND("_", A202, FIND("_", A202) + 1) - 1)</f>
        <v/>
      </c>
      <c r="D202" s="125">
        <f>DATE(LEFT(E202,4), MID(E202,5,2), RIGHT(E202,2))</f>
        <v/>
      </c>
      <c r="E202">
        <f>MID(A202, FIND("_", A202, FIND("_", A202, FIND("_", A202) + 1) + 1) + 1, 8)</f>
        <v/>
      </c>
      <c r="G202" s="95">
        <f>B202&amp;C202&amp;D202</f>
        <v/>
      </c>
      <c r="H202" s="95" t="inlineStr">
        <is>
          <t>Yes_Batch 1</t>
        </is>
      </c>
      <c r="I202" s="95" t="inlineStr">
        <is>
          <t>Completed</t>
        </is>
      </c>
      <c r="J202" s="125" t="n">
        <v>45853</v>
      </c>
      <c r="K202" s="95" t="e">
        <v>#N/A</v>
      </c>
      <c r="L202" s="127" t="inlineStr">
        <is>
          <t>Submitted_2025-08-01</t>
        </is>
      </c>
      <c r="M202" s="128">
        <f>VLOOKUP(G202,Enactments!#REF!,2,FALSE)</f>
        <v/>
      </c>
      <c r="N202" s="131">
        <f>COUNTIFS(G:G,G202)</f>
        <v/>
      </c>
      <c r="O202" s="114" t="n"/>
      <c r="P202" s="109" t="n"/>
      <c r="Q202" s="110" t="n"/>
      <c r="R202" s="112" t="n"/>
      <c r="S202" s="112" t="n"/>
      <c r="T202" s="112" t="n"/>
      <c r="U202" s="112" t="n"/>
      <c r="V202" s="112" t="n"/>
      <c r="W202" s="111" t="n"/>
    </row>
    <row r="203" ht="15" customHeight="1">
      <c r="A203" t="inlineStr">
        <is>
          <t>1962_46a_56_20001130.docx</t>
        </is>
      </c>
      <c r="B203">
        <f>LEFT(A203, FIND("_", A203, FIND("_", A203) + 1) - 1)</f>
        <v/>
      </c>
      <c r="C203">
        <f>MID(A203, FIND("_", A203, FIND("_", A203) + 1) + 1, FIND("_", A203, FIND("_", A203, FIND("_", A203) + 1) + 1) - FIND("_", A203, FIND("_", A203) + 1) - 1)</f>
        <v/>
      </c>
      <c r="D203" s="125">
        <f>DATE(LEFT(E203,4), MID(E203,5,2), RIGHT(E203,2))</f>
        <v/>
      </c>
      <c r="E203">
        <f>MID(A203, FIND("_", A203, FIND("_", A203, FIND("_", A203) + 1) + 1) + 1, 8)</f>
        <v/>
      </c>
      <c r="G203" s="95">
        <f>B203&amp;C203&amp;D203</f>
        <v/>
      </c>
      <c r="H203" s="95" t="inlineStr">
        <is>
          <t>Yes_Batch 1</t>
        </is>
      </c>
      <c r="I203" s="95" t="e">
        <v>#N/A</v>
      </c>
      <c r="J203" s="125" t="e">
        <v>#N/A</v>
      </c>
      <c r="K203" s="95" t="inlineStr">
        <is>
          <t>Yes_0721 Allocation</t>
        </is>
      </c>
      <c r="L203" s="127" t="e">
        <v>#N/A</v>
      </c>
      <c r="M203" s="128">
        <f>VLOOKUP(G203,Enactments!#REF!,2,FALSE)</f>
        <v/>
      </c>
      <c r="N203" s="131">
        <f>COUNTIFS(G:G,G203)</f>
        <v/>
      </c>
      <c r="O203" s="114" t="n"/>
      <c r="P203" s="109" t="n"/>
      <c r="Q203" s="110" t="n"/>
      <c r="R203" s="112" t="n"/>
      <c r="S203" s="112" t="n"/>
      <c r="T203" s="112" t="n"/>
      <c r="U203" s="112" t="n"/>
      <c r="V203" s="112" t="n"/>
      <c r="W203" s="111" t="n"/>
    </row>
    <row r="204" ht="15" customHeight="1">
      <c r="A204" t="inlineStr">
        <is>
          <t>2010_4a_176_20100401.docx</t>
        </is>
      </c>
      <c r="B204">
        <f>LEFT(A204, FIND("_", A204, FIND("_", A204) + 1) - 1)</f>
        <v/>
      </c>
      <c r="C204">
        <f>MID(A204, FIND("_", A204, FIND("_", A204) + 1) + 1, FIND("_", A204, FIND("_", A204, FIND("_", A204) + 1) + 1) - FIND("_", A204, FIND("_", A204) + 1) - 1)</f>
        <v/>
      </c>
      <c r="D204" s="125">
        <f>DATE(LEFT(E204,4), MID(E204,5,2), RIGHT(E204,2))</f>
        <v/>
      </c>
      <c r="E204">
        <f>MID(A204, FIND("_", A204, FIND("_", A204, FIND("_", A204) + 1) + 1) + 1, 8)</f>
        <v/>
      </c>
      <c r="G204" s="95">
        <f>B204&amp;C204&amp;D204</f>
        <v/>
      </c>
      <c r="H204" s="95" t="inlineStr">
        <is>
          <t>Yes_Batch 1</t>
        </is>
      </c>
      <c r="I204" s="95" t="inlineStr">
        <is>
          <t>Completed</t>
        </is>
      </c>
      <c r="J204" s="125" t="n">
        <v>45849</v>
      </c>
      <c r="K204" s="95" t="e">
        <v>#N/A</v>
      </c>
      <c r="L204" s="127" t="inlineStr">
        <is>
          <t>Submitted_2025-08-01</t>
        </is>
      </c>
      <c r="M204" s="128">
        <f>VLOOKUP(G204,Enactments!#REF!,2,FALSE)</f>
        <v/>
      </c>
      <c r="N204" s="131">
        <f>COUNTIFS(G:G,G204)</f>
        <v/>
      </c>
      <c r="O204" s="114" t="n"/>
      <c r="P204" s="109" t="n"/>
      <c r="Q204" s="110" t="n"/>
      <c r="R204" s="112" t="n"/>
      <c r="S204" s="112" t="n"/>
      <c r="T204" s="112" t="n"/>
      <c r="U204" s="112" t="n"/>
      <c r="V204" s="112" t="n"/>
      <c r="W204" s="111" t="n"/>
    </row>
    <row r="205" ht="15" customHeight="1">
      <c r="A205" t="inlineStr">
        <is>
          <t>2020_759s_18.15_20200715.docx</t>
        </is>
      </c>
      <c r="B205">
        <f>LEFT(A205, FIND("_", A205, FIND("_", A205) + 1) - 1)</f>
        <v/>
      </c>
      <c r="C205">
        <f>MID(A205, FIND("_", A205, FIND("_", A205) + 1) + 1, FIND("_", A205, FIND("_", A205, FIND("_", A205) + 1) + 1) - FIND("_", A205, FIND("_", A205) + 1) - 1)</f>
        <v/>
      </c>
      <c r="D205" s="125">
        <f>DATE(LEFT(E205,4), MID(E205,5,2), RIGHT(E205,2))</f>
        <v/>
      </c>
      <c r="E205">
        <f>MID(A205, FIND("_", A205, FIND("_", A205, FIND("_", A205) + 1) + 1) + 1, 8)</f>
        <v/>
      </c>
      <c r="G205" s="95">
        <f>B205&amp;C205&amp;D205</f>
        <v/>
      </c>
      <c r="H205" s="95" t="inlineStr">
        <is>
          <t>Yes_Batch 1</t>
        </is>
      </c>
      <c r="I205" s="95" t="inlineStr">
        <is>
          <t>Completed</t>
        </is>
      </c>
      <c r="J205" s="125" t="n">
        <v>45853</v>
      </c>
      <c r="K205" s="95" t="e">
        <v>#N/A</v>
      </c>
      <c r="L205" s="127" t="inlineStr">
        <is>
          <t>Submitted_2025-08-01</t>
        </is>
      </c>
      <c r="M205" s="128">
        <f>VLOOKUP(G205,Enactments!#REF!,2,FALSE)</f>
        <v/>
      </c>
      <c r="N205" s="131">
        <f>COUNTIFS(G:G,G205)</f>
        <v/>
      </c>
      <c r="O205" s="114" t="n"/>
      <c r="P205" s="109" t="n"/>
      <c r="Q205" s="110" t="n"/>
      <c r="R205" s="112" t="n"/>
      <c r="S205" s="112" t="n"/>
      <c r="T205" s="112" t="n"/>
      <c r="U205" s="112" t="n"/>
      <c r="V205" s="112" t="n"/>
      <c r="W205" s="111" t="n"/>
    </row>
    <row r="206" ht="15" customHeight="1">
      <c r="A206" t="inlineStr">
        <is>
          <t>2000_8a_277_20000614.docx</t>
        </is>
      </c>
      <c r="B206">
        <f>LEFT(A206, FIND("_", A206, FIND("_", A206) + 1) - 1)</f>
        <v/>
      </c>
      <c r="C206">
        <f>MID(A206, FIND("_", A206, FIND("_", A206) + 1) + 1, FIND("_", A206, FIND("_", A206, FIND("_", A206) + 1) + 1) - FIND("_", A206, FIND("_", A206) + 1) - 1)</f>
        <v/>
      </c>
      <c r="D206" s="125">
        <f>DATE(LEFT(E206,4), MID(E206,5,2), RIGHT(E206,2))</f>
        <v/>
      </c>
      <c r="E206">
        <f>MID(A206, FIND("_", A206, FIND("_", A206, FIND("_", A206) + 1) + 1) + 1, 8)</f>
        <v/>
      </c>
      <c r="G206" s="95">
        <f>B206&amp;C206&amp;D206</f>
        <v/>
      </c>
      <c r="H206" s="95" t="inlineStr">
        <is>
          <t>Yes_Batch 1</t>
        </is>
      </c>
      <c r="I206" s="95" t="inlineStr">
        <is>
          <t>Completed</t>
        </is>
      </c>
      <c r="J206" s="125" t="n">
        <v>45853</v>
      </c>
      <c r="K206" s="95" t="e">
        <v>#N/A</v>
      </c>
      <c r="L206" s="127" t="inlineStr">
        <is>
          <t>Submitted_2025-08-01</t>
        </is>
      </c>
      <c r="M206" s="128">
        <f>VLOOKUP(G206,Enactments!#REF!,2,FALSE)</f>
        <v/>
      </c>
      <c r="N206" s="131">
        <f>COUNTIFS(G:G,G206)</f>
        <v/>
      </c>
      <c r="O206" s="114" t="n"/>
      <c r="P206" s="109" t="n"/>
      <c r="Q206" s="110" t="n"/>
      <c r="R206" s="112" t="n"/>
      <c r="S206" s="112" t="n"/>
      <c r="T206" s="112" t="n"/>
      <c r="U206" s="112" t="n"/>
      <c r="V206" s="112" t="n"/>
      <c r="W206" s="111" t="n"/>
    </row>
    <row r="207" ht="15" customHeight="1">
      <c r="A207" t="inlineStr">
        <is>
          <t>2008_17a_155_20080722.docx</t>
        </is>
      </c>
      <c r="B207">
        <f>LEFT(A207, FIND("_", A207, FIND("_", A207) + 1) - 1)</f>
        <v/>
      </c>
      <c r="C207">
        <f>MID(A207, FIND("_", A207, FIND("_", A207) + 1) + 1, FIND("_", A207, FIND("_", A207, FIND("_", A207) + 1) + 1) - FIND("_", A207, FIND("_", A207) + 1) - 1)</f>
        <v/>
      </c>
      <c r="D207" s="125">
        <f>DATE(LEFT(E207,4), MID(E207,5,2), RIGHT(E207,2))</f>
        <v/>
      </c>
      <c r="E207">
        <f>MID(A207, FIND("_", A207, FIND("_", A207, FIND("_", A207) + 1) + 1) + 1, 8)</f>
        <v/>
      </c>
      <c r="G207" s="95">
        <f>B207&amp;C207&amp;D207</f>
        <v/>
      </c>
      <c r="H207" s="95" t="inlineStr">
        <is>
          <t>Yes_Batch 1</t>
        </is>
      </c>
      <c r="I207" s="95" t="inlineStr">
        <is>
          <t>Completed</t>
        </is>
      </c>
      <c r="J207" s="125" t="n">
        <v>45853</v>
      </c>
      <c r="K207" s="95" t="e">
        <v>#N/A</v>
      </c>
      <c r="L207" s="127" t="inlineStr">
        <is>
          <t>Submitted_2025-08-01</t>
        </is>
      </c>
      <c r="M207" s="128">
        <f>VLOOKUP(G207,Enactments!#REF!,2,FALSE)</f>
        <v/>
      </c>
      <c r="N207" s="131">
        <f>COUNTIFS(G:G,G207)</f>
        <v/>
      </c>
      <c r="O207" s="114" t="n"/>
      <c r="P207" s="109" t="n"/>
      <c r="Q207" s="110" t="n"/>
      <c r="R207" s="112" t="n"/>
      <c r="S207" s="112" t="n"/>
      <c r="T207" s="112" t="n"/>
      <c r="U207" s="112" t="n"/>
      <c r="V207" s="112" t="n"/>
      <c r="W207" s="111" t="n"/>
    </row>
    <row r="208" ht="15" customHeight="1">
      <c r="A208" t="inlineStr">
        <is>
          <t>2006_46a_338A_20090803.docx</t>
        </is>
      </c>
      <c r="B208">
        <f>LEFT(A208, FIND("_", A208, FIND("_", A208) + 1) - 1)</f>
        <v/>
      </c>
      <c r="C208">
        <f>MID(A208, FIND("_", A208, FIND("_", A208) + 1) + 1, FIND("_", A208, FIND("_", A208, FIND("_", A208) + 1) + 1) - FIND("_", A208, FIND("_", A208) + 1) - 1)</f>
        <v/>
      </c>
      <c r="D208" s="125">
        <f>DATE(LEFT(E208,4), MID(E208,5,2), RIGHT(E208,2))</f>
        <v/>
      </c>
      <c r="E208">
        <f>MID(A208, FIND("_", A208, FIND("_", A208, FIND("_", A208) + 1) + 1) + 1, 8)</f>
        <v/>
      </c>
      <c r="G208" s="95">
        <f>B208&amp;C208&amp;D208</f>
        <v/>
      </c>
      <c r="H208" s="95" t="inlineStr">
        <is>
          <t>Yes_Batch 1</t>
        </is>
      </c>
      <c r="I208" s="95" t="inlineStr">
        <is>
          <t>Completed</t>
        </is>
      </c>
      <c r="J208" s="125" t="n">
        <v>45856</v>
      </c>
      <c r="K208" s="95" t="e">
        <v>#N/A</v>
      </c>
      <c r="L208" s="127" t="inlineStr">
        <is>
          <t>Submitted_2025-08-01</t>
        </is>
      </c>
      <c r="M208" s="128">
        <f>VLOOKUP(G208,Enactments!#REF!,2,FALSE)</f>
        <v/>
      </c>
      <c r="N208" s="131">
        <f>COUNTIFS(G:G,G208)</f>
        <v/>
      </c>
      <c r="O208" s="114" t="n"/>
      <c r="P208" s="109" t="n"/>
      <c r="Q208" s="110" t="n"/>
      <c r="R208" s="112" t="n"/>
      <c r="S208" s="112" t="n"/>
      <c r="T208" s="112" t="n"/>
      <c r="U208" s="112" t="n"/>
      <c r="V208" s="112" t="n"/>
      <c r="W208" s="111" t="n"/>
    </row>
    <row r="209" ht="15" customHeight="1">
      <c r="A209" t="inlineStr">
        <is>
          <t>2002_17a_29_20180401.docx</t>
        </is>
      </c>
      <c r="B209">
        <f>LEFT(A209, FIND("_", A209, FIND("_", A209) + 1) - 1)</f>
        <v/>
      </c>
      <c r="C209">
        <f>MID(A209, FIND("_", A209, FIND("_", A209) + 1) + 1, FIND("_", A209, FIND("_", A209, FIND("_", A209) + 1) + 1) - FIND("_", A209, FIND("_", A209) + 1) - 1)</f>
        <v/>
      </c>
      <c r="D209" s="125">
        <f>DATE(LEFT(E209,4), MID(E209,5,2), RIGHT(E209,2))</f>
        <v/>
      </c>
      <c r="E209">
        <f>MID(A209, FIND("_", A209, FIND("_", A209, FIND("_", A209) + 1) + 1) + 1, 8)</f>
        <v/>
      </c>
      <c r="G209" s="95">
        <f>B209&amp;C209&amp;D209</f>
        <v/>
      </c>
      <c r="H209" s="95" t="inlineStr">
        <is>
          <t>Yes_Batch 1</t>
        </is>
      </c>
      <c r="I209" s="95" t="inlineStr">
        <is>
          <t>Completed</t>
        </is>
      </c>
      <c r="J209" s="125" t="n">
        <v>45853</v>
      </c>
      <c r="K209" s="95" t="e">
        <v>#N/A</v>
      </c>
      <c r="L209" s="127" t="inlineStr">
        <is>
          <t>Submitted_2025-08-01</t>
        </is>
      </c>
      <c r="M209" s="128">
        <f>VLOOKUP(G209,Enactments!#REF!,2,FALSE)</f>
        <v/>
      </c>
      <c r="N209" s="131">
        <f>COUNTIFS(G:G,G209)</f>
        <v/>
      </c>
      <c r="O209" s="114" t="n"/>
      <c r="P209" s="109" t="n"/>
      <c r="Q209" s="110" t="n"/>
      <c r="R209" s="112" t="n"/>
      <c r="S209" s="112" t="n"/>
      <c r="T209" s="112" t="n"/>
      <c r="U209" s="112" t="n"/>
      <c r="V209" s="112" t="n"/>
      <c r="W209" s="111" t="n"/>
    </row>
    <row r="210" ht="15" customHeight="1">
      <c r="A210" t="inlineStr">
        <is>
          <t>1992_13a_51A_20100401.docx</t>
        </is>
      </c>
      <c r="B210">
        <f>LEFT(A210, FIND("_", A210, FIND("_", A210) + 1) - 1)</f>
        <v/>
      </c>
      <c r="C210">
        <f>MID(A210, FIND("_", A210, FIND("_", A210) + 1) + 1, FIND("_", A210, FIND("_", A210, FIND("_", A210) + 1) + 1) - FIND("_", A210, FIND("_", A210) + 1) - 1)</f>
        <v/>
      </c>
      <c r="D210" s="125">
        <f>DATE(LEFT(E210,4), MID(E210,5,2), RIGHT(E210,2))</f>
        <v/>
      </c>
      <c r="E210">
        <f>MID(A210, FIND("_", A210, FIND("_", A210, FIND("_", A210) + 1) + 1) + 1, 8)</f>
        <v/>
      </c>
      <c r="G210" s="95">
        <f>B210&amp;C210&amp;D210</f>
        <v/>
      </c>
      <c r="H210" s="95" t="inlineStr">
        <is>
          <t>Yes_Batch 1</t>
        </is>
      </c>
      <c r="I210" s="95" t="inlineStr">
        <is>
          <t>Completed</t>
        </is>
      </c>
      <c r="J210" s="125" t="n">
        <v>45853</v>
      </c>
      <c r="K210" s="95" t="e">
        <v>#N/A</v>
      </c>
      <c r="L210" s="127" t="inlineStr">
        <is>
          <t>Submitted_2025-08-01</t>
        </is>
      </c>
      <c r="M210" s="128">
        <f>VLOOKUP(G210,Enactments!#REF!,2,FALSE)</f>
        <v/>
      </c>
      <c r="N210" s="131">
        <f>COUNTIFS(G:G,G210)</f>
        <v/>
      </c>
      <c r="O210" s="114" t="n"/>
      <c r="P210" s="109" t="n"/>
      <c r="Q210" s="110" t="n"/>
      <c r="R210" s="112" t="n"/>
      <c r="S210" s="112" t="n"/>
      <c r="T210" s="112" t="n"/>
      <c r="U210" s="112" t="n"/>
      <c r="V210" s="112" t="n"/>
      <c r="W210" s="111" t="n"/>
    </row>
    <row r="211" ht="15" customHeight="1">
      <c r="A211" t="inlineStr">
        <is>
          <t>2023_30a_196_20230711.docx</t>
        </is>
      </c>
      <c r="B211">
        <f>LEFT(A211, FIND("_", A211, FIND("_", A211) + 1) - 1)</f>
        <v/>
      </c>
      <c r="C211">
        <f>MID(A211, FIND("_", A211, FIND("_", A211) + 1) + 1, FIND("_", A211, FIND("_", A211, FIND("_", A211) + 1) + 1) - FIND("_", A211, FIND("_", A211) + 1) - 1)</f>
        <v/>
      </c>
      <c r="D211" s="125">
        <f>DATE(LEFT(E211,4), MID(E211,5,2), RIGHT(E211,2))</f>
        <v/>
      </c>
      <c r="E211">
        <f>MID(A211, FIND("_", A211, FIND("_", A211, FIND("_", A211) + 1) + 1) + 1, 8)</f>
        <v/>
      </c>
      <c r="G211" s="95">
        <f>B211&amp;C211&amp;D211</f>
        <v/>
      </c>
      <c r="H211" s="95" t="inlineStr">
        <is>
          <t>Yes_Batch 1</t>
        </is>
      </c>
      <c r="I211" s="95" t="inlineStr">
        <is>
          <t>Completed</t>
        </is>
      </c>
      <c r="J211" s="125" t="n">
        <v>45855</v>
      </c>
      <c r="K211" s="95" t="e">
        <v>#N/A</v>
      </c>
      <c r="L211" s="127" t="inlineStr">
        <is>
          <t>Submitted_2025-08-01</t>
        </is>
      </c>
      <c r="M211" s="128">
        <f>VLOOKUP(G211,Enactments!#REF!,2,FALSE)</f>
        <v/>
      </c>
      <c r="N211" s="131">
        <f>COUNTIFS(G:G,G211)</f>
        <v/>
      </c>
      <c r="O211" s="114" t="n"/>
      <c r="P211" s="109" t="n"/>
      <c r="Q211" s="110" t="n"/>
      <c r="R211" s="112" t="n"/>
      <c r="S211" s="112" t="n"/>
      <c r="T211" s="112" t="n"/>
      <c r="U211" s="112" t="n"/>
      <c r="V211" s="112" t="n"/>
      <c r="W211" s="111" t="n"/>
    </row>
    <row r="212" ht="15" customHeight="1">
      <c r="A212" t="inlineStr">
        <is>
          <t>1986_1925s_6.137_99990101.docx</t>
        </is>
      </c>
      <c r="B212">
        <f>LEFT(A212, FIND("_", A212, FIND("_", A212) + 1) - 1)</f>
        <v/>
      </c>
      <c r="C212">
        <f>MID(A212, FIND("_", A212, FIND("_", A212) + 1) + 1, FIND("_", A212, FIND("_", A212, FIND("_", A212) + 1) + 1) - FIND("_", A212, FIND("_", A212) + 1) - 1)</f>
        <v/>
      </c>
      <c r="D212" s="125">
        <f>DATE(LEFT(E212,4), MID(E212,5,2), RIGHT(E212,2))</f>
        <v/>
      </c>
      <c r="E212">
        <f>MID(A212, FIND("_", A212, FIND("_", A212, FIND("_", A212) + 1) + 1) + 1, 8)</f>
        <v/>
      </c>
      <c r="G212" s="95">
        <f>B212&amp;C212&amp;D212</f>
        <v/>
      </c>
      <c r="H212" s="95" t="inlineStr">
        <is>
          <t>Yes_Batch 1</t>
        </is>
      </c>
      <c r="I212" s="95" t="e">
        <v>#N/A</v>
      </c>
      <c r="J212" s="125" t="e">
        <v>#N/A</v>
      </c>
      <c r="K212" s="95" t="inlineStr">
        <is>
          <t>Yes_0721 Allocation</t>
        </is>
      </c>
      <c r="L212" s="127" t="e">
        <v>#N/A</v>
      </c>
      <c r="M212" s="128">
        <f>VLOOKUP(G212,Enactments!#REF!,2,FALSE)</f>
        <v/>
      </c>
      <c r="N212" s="131">
        <f>COUNTIFS(G:G,G212)</f>
        <v/>
      </c>
      <c r="O212" s="114" t="n"/>
      <c r="P212" s="109" t="n"/>
      <c r="Q212" s="110" t="n"/>
      <c r="R212" s="112" t="n"/>
      <c r="S212" s="112" t="n"/>
      <c r="T212" s="112" t="n"/>
      <c r="U212" s="112" t="n"/>
      <c r="V212" s="112" t="n"/>
      <c r="W212" s="111" t="n"/>
    </row>
    <row r="213" ht="15" customHeight="1">
      <c r="A213" t="inlineStr">
        <is>
          <t>2020_7a_38_20220325.docx</t>
        </is>
      </c>
      <c r="B213">
        <f>LEFT(A213, FIND("_", A213, FIND("_", A213) + 1) - 1)</f>
        <v/>
      </c>
      <c r="C213">
        <f>MID(A213, FIND("_", A213, FIND("_", A213) + 1) + 1, FIND("_", A213, FIND("_", A213, FIND("_", A213) + 1) + 1) - FIND("_", A213, FIND("_", A213) + 1) - 1)</f>
        <v/>
      </c>
      <c r="D213" s="125">
        <f>DATE(LEFT(E213,4), MID(E213,5,2), RIGHT(E213,2))</f>
        <v/>
      </c>
      <c r="E213">
        <f>MID(A213, FIND("_", A213, FIND("_", A213, FIND("_", A213) + 1) + 1) + 1, 8)</f>
        <v/>
      </c>
      <c r="G213" s="95">
        <f>B213&amp;C213&amp;D213</f>
        <v/>
      </c>
      <c r="H213" s="95" t="inlineStr">
        <is>
          <t>Yes_Batch 1</t>
        </is>
      </c>
      <c r="I213" s="95" t="inlineStr">
        <is>
          <t>Completed</t>
        </is>
      </c>
      <c r="J213" s="125" t="n">
        <v>45853</v>
      </c>
      <c r="K213" s="95" t="e">
        <v>#N/A</v>
      </c>
      <c r="L213" s="127" t="inlineStr">
        <is>
          <t>Submitted_2025-08-01</t>
        </is>
      </c>
      <c r="M213" s="128">
        <f>VLOOKUP(G213,Enactments!#REF!,2,FALSE)</f>
        <v/>
      </c>
      <c r="N213" s="131">
        <f>COUNTIFS(G:G,G213)</f>
        <v/>
      </c>
      <c r="O213" s="114" t="n"/>
      <c r="P213" s="109" t="n"/>
      <c r="Q213" s="110" t="n"/>
      <c r="R213" s="112" t="n"/>
      <c r="S213" s="112" t="n"/>
      <c r="T213" s="112" t="n"/>
      <c r="U213" s="112" t="n"/>
      <c r="V213" s="112" t="n"/>
      <c r="W213" s="111" t="n"/>
    </row>
    <row r="214" ht="15" customHeight="1">
      <c r="A214" t="inlineStr">
        <is>
          <t>1994_23a_SCHEDULE 9Part II_19990310.docx</t>
        </is>
      </c>
      <c r="B214">
        <f>LEFT(A214, FIND("_", A214, FIND("_", A214) + 1) - 1)</f>
        <v/>
      </c>
      <c r="C214">
        <f>MID(A214, FIND("_", A214, FIND("_", A214) + 1) + 1, FIND("_", A214, FIND("_", A214, FIND("_", A214) + 1) + 1) - FIND("_", A214, FIND("_", A214) + 1) - 1)</f>
        <v/>
      </c>
      <c r="D214" s="125">
        <f>DATE(LEFT(E214,4), MID(E214,5,2), RIGHT(E214,2))</f>
        <v/>
      </c>
      <c r="E214">
        <f>MID(A214, FIND("_", A214, FIND("_", A214, FIND("_", A214) + 1) + 1) + 1, 8)</f>
        <v/>
      </c>
      <c r="G214" s="95">
        <f>B214&amp;C214&amp;D214</f>
        <v/>
      </c>
      <c r="H214" s="95" t="inlineStr">
        <is>
          <t>Yes_Batch 1</t>
        </is>
      </c>
      <c r="I214" s="95" t="inlineStr">
        <is>
          <t>Completed</t>
        </is>
      </c>
      <c r="J214" s="125" t="n">
        <v>45853</v>
      </c>
      <c r="K214" s="95" t="e">
        <v>#N/A</v>
      </c>
      <c r="L214" s="127" t="e">
        <v>#N/A</v>
      </c>
      <c r="M214" s="128">
        <f>VLOOKUP(G214,Enactments!#REF!,2,FALSE)</f>
        <v/>
      </c>
      <c r="N214" s="131">
        <f>COUNTIFS(G:G,G214)</f>
        <v/>
      </c>
      <c r="O214" s="114" t="n"/>
      <c r="P214" s="109" t="n"/>
      <c r="Q214" s="110" t="n"/>
      <c r="R214" s="112" t="n"/>
      <c r="S214" s="112" t="n"/>
      <c r="T214" s="112" t="n"/>
      <c r="U214" s="112" t="n"/>
      <c r="V214" s="112" t="n"/>
      <c r="W214" s="111" t="n"/>
    </row>
    <row r="215" ht="15" customHeight="1">
      <c r="A215" t="inlineStr">
        <is>
          <t>2003_43a_49_20040401.docx</t>
        </is>
      </c>
      <c r="B215">
        <f>LEFT(A215, FIND("_", A215, FIND("_", A215) + 1) - 1)</f>
        <v/>
      </c>
      <c r="C215">
        <f>MID(A215, FIND("_", A215, FIND("_", A215) + 1) + 1, FIND("_", A215, FIND("_", A215, FIND("_", A215) + 1) + 1) - FIND("_", A215, FIND("_", A215) + 1) - 1)</f>
        <v/>
      </c>
      <c r="D215" s="125">
        <f>DATE(LEFT(E215,4), MID(E215,5,2), RIGHT(E215,2))</f>
        <v/>
      </c>
      <c r="E215">
        <f>MID(A215, FIND("_", A215, FIND("_", A215, FIND("_", A215) + 1) + 1) + 1, 8)</f>
        <v/>
      </c>
      <c r="G215" s="95">
        <f>B215&amp;C215&amp;D215</f>
        <v/>
      </c>
      <c r="H215" s="95" t="inlineStr">
        <is>
          <t>Yes_Batch 1</t>
        </is>
      </c>
      <c r="I215" s="95" t="inlineStr">
        <is>
          <t>Completed</t>
        </is>
      </c>
      <c r="J215" s="125" t="n">
        <v>45853</v>
      </c>
      <c r="K215" s="95" t="e">
        <v>#N/A</v>
      </c>
      <c r="L215" s="127" t="inlineStr">
        <is>
          <t>Submitted_2025-08-01</t>
        </is>
      </c>
      <c r="M215" s="128">
        <f>VLOOKUP(G215,Enactments!#REF!,2,FALSE)</f>
        <v/>
      </c>
      <c r="N215" s="131">
        <f>COUNTIFS(G:G,G215)</f>
        <v/>
      </c>
      <c r="O215" s="114" t="n"/>
      <c r="P215" s="109" t="n"/>
      <c r="Q215" s="110" t="n"/>
      <c r="R215" s="112" t="n"/>
      <c r="S215" s="112" t="n"/>
      <c r="T215" s="112" t="n"/>
      <c r="U215" s="112" t="n"/>
      <c r="V215" s="112" t="n"/>
      <c r="W215" s="111" t="n"/>
    </row>
    <row r="216" ht="15" customHeight="1">
      <c r="A216" t="inlineStr">
        <is>
          <t>2006_46a_498_20160617.docx</t>
        </is>
      </c>
      <c r="B216">
        <f>LEFT(A216, FIND("_", A216, FIND("_", A216) + 1) - 1)</f>
        <v/>
      </c>
      <c r="C216">
        <f>MID(A216, FIND("_", A216, FIND("_", A216) + 1) + 1, FIND("_", A216, FIND("_", A216, FIND("_", A216) + 1) + 1) - FIND("_", A216, FIND("_", A216) + 1) - 1)</f>
        <v/>
      </c>
      <c r="D216" s="125">
        <f>DATE(LEFT(E216,4), MID(E216,5,2), RIGHT(E216,2))</f>
        <v/>
      </c>
      <c r="E216">
        <f>MID(A216, FIND("_", A216, FIND("_", A216, FIND("_", A216) + 1) + 1) + 1, 8)</f>
        <v/>
      </c>
      <c r="G216" s="95">
        <f>B216&amp;C216&amp;D216</f>
        <v/>
      </c>
      <c r="H216" s="95" t="inlineStr">
        <is>
          <t>Yes_Batch 1</t>
        </is>
      </c>
      <c r="I216" s="95" t="inlineStr">
        <is>
          <t>Completed</t>
        </is>
      </c>
      <c r="J216" s="125" t="n">
        <v>45856</v>
      </c>
      <c r="K216" s="95" t="e">
        <v>#N/A</v>
      </c>
      <c r="L216" s="127" t="inlineStr">
        <is>
          <t>Submitted_2025-08-01</t>
        </is>
      </c>
      <c r="M216" s="128">
        <f>VLOOKUP(G216,Enactments!#REF!,2,FALSE)</f>
        <v/>
      </c>
      <c r="N216" s="131">
        <f>COUNTIFS(G:G,G216)</f>
        <v/>
      </c>
      <c r="O216" s="114" t="n"/>
      <c r="P216" s="109" t="n"/>
      <c r="Q216" s="110" t="n"/>
      <c r="R216" s="112" t="n"/>
      <c r="S216" s="112" t="n"/>
      <c r="T216" s="112" t="n"/>
      <c r="U216" s="112" t="n"/>
      <c r="V216" s="112" t="n"/>
      <c r="W216" s="111" t="n"/>
    </row>
    <row r="217" ht="15" customHeight="1">
      <c r="A217" t="inlineStr">
        <is>
          <t>1996_56a_334_20180124.docx</t>
        </is>
      </c>
      <c r="B217">
        <f>LEFT(A217, FIND("_", A217, FIND("_", A217) + 1) - 1)</f>
        <v/>
      </c>
      <c r="C217">
        <f>MID(A217, FIND("_", A217, FIND("_", A217) + 1) + 1, FIND("_", A217, FIND("_", A217, FIND("_", A217) + 1) + 1) - FIND("_", A217, FIND("_", A217) + 1) - 1)</f>
        <v/>
      </c>
      <c r="D217" s="125">
        <f>DATE(LEFT(E217,4), MID(E217,5,2), RIGHT(E217,2))</f>
        <v/>
      </c>
      <c r="E217">
        <f>MID(A217, FIND("_", A217, FIND("_", A217, FIND("_", A217) + 1) + 1) + 1, 8)</f>
        <v/>
      </c>
      <c r="G217" s="95">
        <f>B217&amp;C217&amp;D217</f>
        <v/>
      </c>
      <c r="H217" s="95" t="inlineStr">
        <is>
          <t>Yes_Batch 1</t>
        </is>
      </c>
      <c r="I217" s="95" t="inlineStr">
        <is>
          <t>Completed</t>
        </is>
      </c>
      <c r="J217" s="125" t="n">
        <v>45853</v>
      </c>
      <c r="K217" s="95" t="e">
        <v>#N/A</v>
      </c>
      <c r="L217" s="127" t="inlineStr">
        <is>
          <t>Submitted_2025-08-01</t>
        </is>
      </c>
      <c r="M217" s="128">
        <f>VLOOKUP(G217,Enactments!#REF!,2,FALSE)</f>
        <v/>
      </c>
      <c r="N217" s="131">
        <f>COUNTIFS(G:G,G217)</f>
        <v/>
      </c>
      <c r="O217" s="114" t="n"/>
      <c r="P217" s="109" t="n"/>
      <c r="Q217" s="110" t="n"/>
      <c r="R217" s="112" t="n"/>
      <c r="S217" s="112" t="n"/>
      <c r="T217" s="112" t="n"/>
      <c r="U217" s="112" t="n"/>
      <c r="V217" s="112" t="n"/>
      <c r="W217" s="111" t="n"/>
    </row>
    <row r="218" ht="15" customHeight="1">
      <c r="A218" t="inlineStr">
        <is>
          <t>1995_18a_1_20130701.docx</t>
        </is>
      </c>
      <c r="B218">
        <f>LEFT(A218, FIND("_", A218, FIND("_", A218) + 1) - 1)</f>
        <v/>
      </c>
      <c r="C218">
        <f>MID(A218, FIND("_", A218, FIND("_", A218) + 1) + 1, FIND("_", A218, FIND("_", A218, FIND("_", A218) + 1) + 1) - FIND("_", A218, FIND("_", A218) + 1) - 1)</f>
        <v/>
      </c>
      <c r="D218" s="125">
        <f>DATE(LEFT(E218,4), MID(E218,5,2), RIGHT(E218,2))</f>
        <v/>
      </c>
      <c r="E218">
        <f>MID(A218, FIND("_", A218, FIND("_", A218, FIND("_", A218) + 1) + 1) + 1, 8)</f>
        <v/>
      </c>
      <c r="G218" s="95">
        <f>B218&amp;C218&amp;D218</f>
        <v/>
      </c>
      <c r="H218" s="95" t="inlineStr">
        <is>
          <t>Yes_Batch 1</t>
        </is>
      </c>
      <c r="I218" s="95" t="inlineStr">
        <is>
          <t>Completed</t>
        </is>
      </c>
      <c r="J218" s="125" t="n">
        <v>45853</v>
      </c>
      <c r="K218" s="95" t="e">
        <v>#N/A</v>
      </c>
      <c r="L218" s="127" t="inlineStr">
        <is>
          <t>Submitted_2025-08-01</t>
        </is>
      </c>
      <c r="M218" s="128">
        <f>VLOOKUP(G218,Enactments!#REF!,2,FALSE)</f>
        <v/>
      </c>
      <c r="N218" s="131">
        <f>COUNTIFS(G:G,G218)</f>
        <v/>
      </c>
      <c r="O218" s="114" t="n"/>
      <c r="P218" s="109" t="n"/>
      <c r="Q218" s="110" t="n"/>
      <c r="R218" s="112" t="n"/>
      <c r="S218" s="112" t="n"/>
      <c r="T218" s="112" t="n"/>
      <c r="U218" s="112" t="n"/>
      <c r="V218" s="112" t="n"/>
      <c r="W218" s="111" t="n"/>
    </row>
    <row r="219" ht="15" customHeight="1">
      <c r="A219" t="inlineStr">
        <is>
          <t>2003_32a_56_20170801.docx</t>
        </is>
      </c>
      <c r="B219">
        <f>LEFT(A219, FIND("_", A219, FIND("_", A219) + 1) - 1)</f>
        <v/>
      </c>
      <c r="C219">
        <f>MID(A219, FIND("_", A219, FIND("_", A219) + 1) + 1, FIND("_", A219, FIND("_", A219, FIND("_", A219) + 1) + 1) - FIND("_", A219, FIND("_", A219) + 1) - 1)</f>
        <v/>
      </c>
      <c r="D219" s="125">
        <f>DATE(LEFT(E219,4), MID(E219,5,2), RIGHT(E219,2))</f>
        <v/>
      </c>
      <c r="E219">
        <f>MID(A219, FIND("_", A219, FIND("_", A219, FIND("_", A219) + 1) + 1) + 1, 8)</f>
        <v/>
      </c>
      <c r="G219" s="95">
        <f>B219&amp;C219&amp;D219</f>
        <v/>
      </c>
      <c r="H219" s="95" t="inlineStr">
        <is>
          <t>Yes_Batch 1</t>
        </is>
      </c>
      <c r="I219" s="95" t="inlineStr">
        <is>
          <t>Completed</t>
        </is>
      </c>
      <c r="J219" s="125" t="n">
        <v>45855</v>
      </c>
      <c r="K219" s="95" t="e">
        <v>#N/A</v>
      </c>
      <c r="L219" s="127" t="inlineStr">
        <is>
          <t>Submitted_2025-08-01</t>
        </is>
      </c>
      <c r="M219" s="128">
        <f>VLOOKUP(G219,Enactments!#REF!,2,FALSE)</f>
        <v/>
      </c>
      <c r="N219" s="131">
        <f>COUNTIFS(G:G,G219)</f>
        <v/>
      </c>
      <c r="O219" s="114" t="n"/>
      <c r="P219" s="109" t="n"/>
      <c r="Q219" s="110" t="n"/>
      <c r="R219" s="112" t="n"/>
      <c r="S219" s="112" t="n"/>
      <c r="T219" s="112" t="n"/>
      <c r="U219" s="112" t="n"/>
      <c r="V219" s="112" t="n"/>
      <c r="W219" s="111" t="n"/>
    </row>
    <row r="220" ht="15" customHeight="1">
      <c r="A220" t="inlineStr">
        <is>
          <t>w2015_2a_48_20160401.docx</t>
        </is>
      </c>
      <c r="B220">
        <f>LEFT(A220, FIND("_", A220, FIND("_", A220) + 1) - 1)</f>
        <v/>
      </c>
      <c r="C220">
        <f>MID(A220, FIND("_", A220, FIND("_", A220) + 1) + 1, FIND("_", A220, FIND("_", A220, FIND("_", A220) + 1) + 1) - FIND("_", A220, FIND("_", A220) + 1) - 1)</f>
        <v/>
      </c>
      <c r="D220" s="125">
        <f>DATE(LEFT(E220,4), MID(E220,5,2), RIGHT(E220,2))</f>
        <v/>
      </c>
      <c r="E220">
        <f>MID(A220, FIND("_", A220, FIND("_", A220, FIND("_", A220) + 1) + 1) + 1, 8)</f>
        <v/>
      </c>
      <c r="G220" s="95">
        <f>B220&amp;C220&amp;D220</f>
        <v/>
      </c>
      <c r="H220" s="95" t="inlineStr">
        <is>
          <t>Yes_Batch 1</t>
        </is>
      </c>
      <c r="I220" s="95" t="e">
        <v>#N/A</v>
      </c>
      <c r="J220" s="125" t="e">
        <v>#N/A</v>
      </c>
      <c r="K220" s="95" t="inlineStr">
        <is>
          <t>Yes_0721 Allocation</t>
        </is>
      </c>
      <c r="L220" s="127" t="e">
        <v>#N/A</v>
      </c>
      <c r="M220" s="128">
        <f>VLOOKUP(G220,Enactments!#REF!,2,FALSE)</f>
        <v/>
      </c>
      <c r="N220" s="131">
        <f>COUNTIFS(G:G,G220)</f>
        <v/>
      </c>
      <c r="O220" s="114" t="n"/>
      <c r="P220" s="109" t="n"/>
      <c r="Q220" s="110" t="n"/>
      <c r="R220" s="112" t="n"/>
      <c r="S220" s="112" t="n"/>
      <c r="T220" s="112" t="n"/>
      <c r="U220" s="112" t="n"/>
      <c r="V220" s="112" t="n"/>
      <c r="W220" s="111" t="n"/>
    </row>
    <row r="221" ht="15" customHeight="1">
      <c r="A221" t="inlineStr">
        <is>
          <t>2004_2a_Prelims_20040401.docx</t>
        </is>
      </c>
      <c r="B221">
        <f>LEFT(A221, FIND("_", A221, FIND("_", A221) + 1) - 1)</f>
        <v/>
      </c>
      <c r="C221">
        <f>MID(A221, FIND("_", A221, FIND("_", A221) + 1) + 1, FIND("_", A221, FIND("_", A221, FIND("_", A221) + 1) + 1) - FIND("_", A221, FIND("_", A221) + 1) - 1)</f>
        <v/>
      </c>
      <c r="D221" s="125">
        <f>DATE(LEFT(E221,4), MID(E221,5,2), RIGHT(E221,2))</f>
        <v/>
      </c>
      <c r="E221">
        <f>MID(A221, FIND("_", A221, FIND("_", A221, FIND("_", A221) + 1) + 1) + 1, 8)</f>
        <v/>
      </c>
      <c r="G221" s="95">
        <f>B221&amp;C221&amp;D221</f>
        <v/>
      </c>
      <c r="H221" s="95" t="inlineStr">
        <is>
          <t>Yes_Batch 1</t>
        </is>
      </c>
      <c r="I221" s="95" t="e">
        <v>#N/A</v>
      </c>
      <c r="J221" s="125" t="e">
        <v>#N/A</v>
      </c>
      <c r="K221" s="95" t="inlineStr">
        <is>
          <t>Yes_0721 Allocation</t>
        </is>
      </c>
      <c r="L221" s="127" t="e">
        <v>#N/A</v>
      </c>
      <c r="M221" s="128">
        <f>VLOOKUP(G221,Enactments!#REF!,2,FALSE)</f>
        <v/>
      </c>
      <c r="N221" s="131">
        <f>COUNTIFS(G:G,G221)</f>
        <v/>
      </c>
      <c r="O221" s="114" t="n"/>
      <c r="P221" s="109" t="n"/>
      <c r="Q221" s="110" t="n"/>
      <c r="R221" s="112" t="n"/>
      <c r="S221" s="112" t="n"/>
      <c r="T221" s="112" t="n"/>
      <c r="U221" s="112" t="n"/>
      <c r="V221" s="112" t="n"/>
      <c r="W221" s="111" t="n"/>
    </row>
    <row r="222" ht="15" customHeight="1">
      <c r="A222" t="inlineStr">
        <is>
          <t>1986_44a_9_19951108.docx</t>
        </is>
      </c>
      <c r="B222">
        <f>LEFT(A222, FIND("_", A222, FIND("_", A222) + 1) - 1)</f>
        <v/>
      </c>
      <c r="C222">
        <f>MID(A222, FIND("_", A222, FIND("_", A222) + 1) + 1, FIND("_", A222, FIND("_", A222, FIND("_", A222) + 1) + 1) - FIND("_", A222, FIND("_", A222) + 1) - 1)</f>
        <v/>
      </c>
      <c r="D222" s="125">
        <f>DATE(LEFT(E222,4), MID(E222,5,2), RIGHT(E222,2))</f>
        <v/>
      </c>
      <c r="E222">
        <f>MID(A222, FIND("_", A222, FIND("_", A222, FIND("_", A222) + 1) + 1) + 1, 8)</f>
        <v/>
      </c>
      <c r="G222" s="95">
        <f>B222&amp;C222&amp;D222</f>
        <v/>
      </c>
      <c r="H222" s="95" t="inlineStr">
        <is>
          <t>Yes_Batch 1</t>
        </is>
      </c>
      <c r="I222" s="95" t="inlineStr">
        <is>
          <t>Completed</t>
        </is>
      </c>
      <c r="J222" s="125" t="n">
        <v>45853</v>
      </c>
      <c r="K222" s="95" t="e">
        <v>#N/A</v>
      </c>
      <c r="L222" s="127" t="inlineStr">
        <is>
          <t>Submitted_2025-08-01</t>
        </is>
      </c>
      <c r="M222" s="128">
        <f>VLOOKUP(G222,Enactments!#REF!,2,FALSE)</f>
        <v/>
      </c>
      <c r="N222" s="131">
        <f>COUNTIFS(G:G,G222)</f>
        <v/>
      </c>
      <c r="O222" s="114" t="n"/>
      <c r="P222" s="109" t="n"/>
      <c r="Q222" s="110" t="n"/>
      <c r="R222" s="112" t="n"/>
      <c r="S222" s="112" t="n"/>
      <c r="T222" s="112" t="n"/>
      <c r="U222" s="112" t="n"/>
      <c r="V222" s="112" t="n"/>
      <c r="W222" s="111" t="n"/>
    </row>
    <row r="223" ht="15" customHeight="1">
      <c r="A223" t="inlineStr">
        <is>
          <t>1996_18a_109_19990702.docx</t>
        </is>
      </c>
      <c r="B223">
        <f>LEFT(A223, FIND("_", A223, FIND("_", A223) + 1) - 1)</f>
        <v/>
      </c>
      <c r="C223">
        <f>MID(A223, FIND("_", A223, FIND("_", A223) + 1) + 1, FIND("_", A223, FIND("_", A223, FIND("_", A223) + 1) + 1) - FIND("_", A223, FIND("_", A223) + 1) - 1)</f>
        <v/>
      </c>
      <c r="D223" s="125">
        <f>DATE(LEFT(E223,4), MID(E223,5,2), RIGHT(E223,2))</f>
        <v/>
      </c>
      <c r="E223">
        <f>MID(A223, FIND("_", A223, FIND("_", A223, FIND("_", A223) + 1) + 1) + 1, 8)</f>
        <v/>
      </c>
      <c r="G223" s="95">
        <f>B223&amp;C223&amp;D223</f>
        <v/>
      </c>
      <c r="H223" s="95" t="inlineStr">
        <is>
          <t>Yes_Batch 1</t>
        </is>
      </c>
      <c r="I223" s="95" t="inlineStr">
        <is>
          <t>Completed</t>
        </is>
      </c>
      <c r="J223" s="125" t="n">
        <v>45853</v>
      </c>
      <c r="K223" s="95" t="e">
        <v>#N/A</v>
      </c>
      <c r="L223" s="127" t="inlineStr">
        <is>
          <t>Submitted_2025-08-01</t>
        </is>
      </c>
      <c r="M223" s="128">
        <f>VLOOKUP(G223,Enactments!#REF!,2,FALSE)</f>
        <v/>
      </c>
      <c r="N223" s="131">
        <f>COUNTIFS(G:G,G223)</f>
        <v/>
      </c>
      <c r="O223" s="114" t="n"/>
      <c r="P223" s="109" t="n"/>
      <c r="Q223" s="110" t="n"/>
      <c r="R223" s="112" t="n"/>
      <c r="S223" s="112" t="n"/>
      <c r="T223" s="112" t="n"/>
      <c r="U223" s="112" t="n"/>
      <c r="V223" s="112" t="n"/>
      <c r="W223" s="111" t="n"/>
    </row>
    <row r="224" ht="15" customHeight="1">
      <c r="A224" t="inlineStr">
        <is>
          <t>1970_9a_54B_20100406.docx</t>
        </is>
      </c>
      <c r="B224">
        <f>LEFT(A224, FIND("_", A224, FIND("_", A224) + 1) - 1)</f>
        <v/>
      </c>
      <c r="C224">
        <f>MID(A224, FIND("_", A224, FIND("_", A224) + 1) + 1, FIND("_", A224, FIND("_", A224, FIND("_", A224) + 1) + 1) - FIND("_", A224, FIND("_", A224) + 1) - 1)</f>
        <v/>
      </c>
      <c r="D224" s="125">
        <f>DATE(LEFT(E224,4), MID(E224,5,2), RIGHT(E224,2))</f>
        <v/>
      </c>
      <c r="E224">
        <f>MID(A224, FIND("_", A224, FIND("_", A224, FIND("_", A224) + 1) + 1) + 1, 8)</f>
        <v/>
      </c>
      <c r="G224" s="95">
        <f>B224&amp;C224&amp;D224</f>
        <v/>
      </c>
      <c r="H224" s="95" t="inlineStr">
        <is>
          <t>Yes_Batch 1</t>
        </is>
      </c>
      <c r="I224" s="95" t="inlineStr">
        <is>
          <t>Completed</t>
        </is>
      </c>
      <c r="J224" s="125" t="n">
        <v>45856</v>
      </c>
      <c r="K224" s="95" t="e">
        <v>#N/A</v>
      </c>
      <c r="L224" s="127" t="inlineStr">
        <is>
          <t>Submitted_2025-08-01</t>
        </is>
      </c>
      <c r="M224" s="128">
        <f>VLOOKUP(G224,Enactments!#REF!,2,FALSE)</f>
        <v/>
      </c>
      <c r="N224" s="131">
        <f>COUNTIFS(G:G,G224)</f>
        <v/>
      </c>
      <c r="O224" s="114" t="n"/>
      <c r="P224" s="109" t="n"/>
      <c r="Q224" s="110" t="n"/>
      <c r="R224" s="112" t="n"/>
      <c r="S224" s="112" t="n"/>
      <c r="T224" s="112" t="n"/>
      <c r="U224" s="112" t="n"/>
      <c r="V224" s="112" t="n"/>
      <c r="W224" s="111" t="n"/>
    </row>
    <row r="225" ht="15" customHeight="1">
      <c r="A225" t="inlineStr">
        <is>
          <t>1988_33a_47_20110701.docx</t>
        </is>
      </c>
      <c r="B225">
        <f>LEFT(A225, FIND("_", A225, FIND("_", A225) + 1) - 1)</f>
        <v/>
      </c>
      <c r="C225">
        <f>MID(A225, FIND("_", A225, FIND("_", A225) + 1) + 1, FIND("_", A225, FIND("_", A225, FIND("_", A225) + 1) + 1) - FIND("_", A225, FIND("_", A225) + 1) - 1)</f>
        <v/>
      </c>
      <c r="D225" s="125">
        <f>DATE(LEFT(E225,4), MID(E225,5,2), RIGHT(E225,2))</f>
        <v/>
      </c>
      <c r="E225">
        <f>MID(A225, FIND("_", A225, FIND("_", A225, FIND("_", A225) + 1) + 1) + 1, 8)</f>
        <v/>
      </c>
      <c r="G225" s="95">
        <f>B225&amp;C225&amp;D225</f>
        <v/>
      </c>
      <c r="H225" s="95" t="inlineStr">
        <is>
          <t>Yes_Batch 1</t>
        </is>
      </c>
      <c r="I225" s="95" t="inlineStr">
        <is>
          <t>Completed</t>
        </is>
      </c>
      <c r="J225" s="125" t="n">
        <v>45853</v>
      </c>
      <c r="K225" s="95" t="e">
        <v>#N/A</v>
      </c>
      <c r="L225" s="127" t="inlineStr">
        <is>
          <t>Submitted_2025-08-01</t>
        </is>
      </c>
      <c r="M225" s="128">
        <f>VLOOKUP(G225,Enactments!#REF!,2,FALSE)</f>
        <v/>
      </c>
      <c r="N225" s="131">
        <f>COUNTIFS(G:G,G225)</f>
        <v/>
      </c>
      <c r="O225" s="114" t="n"/>
      <c r="P225" s="109" t="n"/>
      <c r="Q225" s="110" t="n"/>
      <c r="R225" s="112" t="n"/>
      <c r="S225" s="112" t="n"/>
      <c r="T225" s="112" t="n"/>
      <c r="U225" s="112" t="n"/>
      <c r="V225" s="112" t="n"/>
      <c r="W225" s="111" t="n"/>
    </row>
    <row r="226" ht="15" customHeight="1">
      <c r="A226" t="inlineStr">
        <is>
          <t>1970_9a_95_20070719.docx</t>
        </is>
      </c>
      <c r="B226">
        <f>LEFT(A226, FIND("_", A226, FIND("_", A226) + 1) - 1)</f>
        <v/>
      </c>
      <c r="C226">
        <f>MID(A226, FIND("_", A226, FIND("_", A226) + 1) + 1, FIND("_", A226, FIND("_", A226, FIND("_", A226) + 1) + 1) - FIND("_", A226, FIND("_", A226) + 1) - 1)</f>
        <v/>
      </c>
      <c r="D226" s="125">
        <f>DATE(LEFT(E226,4), MID(E226,5,2), RIGHT(E226,2))</f>
        <v/>
      </c>
      <c r="E226">
        <f>MID(A226, FIND("_", A226, FIND("_", A226, FIND("_", A226) + 1) + 1) + 1, 8)</f>
        <v/>
      </c>
      <c r="G226" s="95">
        <f>B226&amp;C226&amp;D226</f>
        <v/>
      </c>
      <c r="H226" s="95" t="inlineStr">
        <is>
          <t>Yes_Batch 1</t>
        </is>
      </c>
      <c r="I226" s="95" t="inlineStr">
        <is>
          <t>Completed</t>
        </is>
      </c>
      <c r="J226" s="125" t="n">
        <v>45853</v>
      </c>
      <c r="K226" s="95" t="e">
        <v>#N/A</v>
      </c>
      <c r="L226" s="127" t="inlineStr">
        <is>
          <t>Submitted_2025-08-01</t>
        </is>
      </c>
      <c r="M226" s="128">
        <f>VLOOKUP(G226,Enactments!#REF!,2,FALSE)</f>
        <v/>
      </c>
      <c r="N226" s="131">
        <f>COUNTIFS(G:G,G226)</f>
        <v/>
      </c>
      <c r="O226" s="114" t="n"/>
      <c r="P226" s="109" t="n"/>
      <c r="Q226" s="110" t="n"/>
      <c r="R226" s="112" t="n"/>
      <c r="S226" s="112" t="n"/>
      <c r="T226" s="112" t="n"/>
      <c r="U226" s="112" t="n"/>
      <c r="V226" s="112" t="n"/>
      <c r="W226" s="111" t="n"/>
    </row>
    <row r="227" ht="15" customHeight="1">
      <c r="A227" t="inlineStr">
        <is>
          <t>2010_4a_30_20100303.docx</t>
        </is>
      </c>
      <c r="B227">
        <f>LEFT(A227, FIND("_", A227, FIND("_", A227) + 1) - 1)</f>
        <v/>
      </c>
      <c r="C227">
        <f>MID(A227, FIND("_", A227, FIND("_", A227) + 1) + 1, FIND("_", A227, FIND("_", A227, FIND("_", A227) + 1) + 1) - FIND("_", A227, FIND("_", A227) + 1) - 1)</f>
        <v/>
      </c>
      <c r="D227" s="125">
        <f>DATE(LEFT(E227,4), MID(E227,5,2), RIGHT(E227,2))</f>
        <v/>
      </c>
      <c r="E227">
        <f>MID(A227, FIND("_", A227, FIND("_", A227, FIND("_", A227) + 1) + 1) + 1, 8)</f>
        <v/>
      </c>
      <c r="G227" s="95">
        <f>B227&amp;C227&amp;D227</f>
        <v/>
      </c>
      <c r="H227" s="95" t="inlineStr">
        <is>
          <t>Yes_Batch 1</t>
        </is>
      </c>
      <c r="I227" s="95" t="inlineStr">
        <is>
          <t>Completed</t>
        </is>
      </c>
      <c r="J227" s="125" t="n">
        <v>45855</v>
      </c>
      <c r="K227" s="95" t="e">
        <v>#N/A</v>
      </c>
      <c r="L227" s="127" t="inlineStr">
        <is>
          <t>Submitted_2025-08-01</t>
        </is>
      </c>
      <c r="M227" s="128">
        <f>VLOOKUP(G227,Enactments!#REF!,2,FALSE)</f>
        <v/>
      </c>
      <c r="N227" s="131">
        <f>COUNTIFS(G:G,G227)</f>
        <v/>
      </c>
      <c r="O227" s="114" t="n"/>
      <c r="P227" s="109" t="n"/>
      <c r="Q227" s="110" t="n"/>
      <c r="R227" s="112" t="n"/>
      <c r="S227" s="112" t="n"/>
      <c r="T227" s="112" t="n"/>
      <c r="U227" s="112" t="n"/>
      <c r="V227" s="112" t="n"/>
      <c r="W227" s="111" t="n"/>
    </row>
    <row r="228" ht="15" customHeight="1">
      <c r="A228" t="inlineStr">
        <is>
          <t>2004_12a_264_20140717.docx</t>
        </is>
      </c>
      <c r="B228">
        <f>LEFT(A228, FIND("_", A228, FIND("_", A228) + 1) - 1)</f>
        <v/>
      </c>
      <c r="C228">
        <f>MID(A228, FIND("_", A228, FIND("_", A228) + 1) + 1, FIND("_", A228, FIND("_", A228, FIND("_", A228) + 1) + 1) - FIND("_", A228, FIND("_", A228) + 1) - 1)</f>
        <v/>
      </c>
      <c r="D228" s="125">
        <f>DATE(LEFT(E228,4), MID(E228,5,2), RIGHT(E228,2))</f>
        <v/>
      </c>
      <c r="E228">
        <f>MID(A228, FIND("_", A228, FIND("_", A228, FIND("_", A228) + 1) + 1) + 1, 8)</f>
        <v/>
      </c>
      <c r="G228" s="95">
        <f>B228&amp;C228&amp;D228</f>
        <v/>
      </c>
      <c r="H228" s="95" t="inlineStr">
        <is>
          <t>Yes_Batch 1</t>
        </is>
      </c>
      <c r="I228" s="95" t="inlineStr">
        <is>
          <t>Completed</t>
        </is>
      </c>
      <c r="J228" s="125" t="n">
        <v>45853</v>
      </c>
      <c r="K228" s="95" t="e">
        <v>#N/A</v>
      </c>
      <c r="L228" s="127" t="inlineStr">
        <is>
          <t>Submitted_2025-08-01</t>
        </is>
      </c>
      <c r="M228" s="128">
        <f>VLOOKUP(G228,Enactments!#REF!,2,FALSE)</f>
        <v/>
      </c>
      <c r="N228" s="131">
        <f>COUNTIFS(G:G,G228)</f>
        <v/>
      </c>
      <c r="O228" s="114" t="n"/>
      <c r="P228" s="109" t="n"/>
      <c r="Q228" s="110" t="n"/>
      <c r="R228" s="112" t="n"/>
      <c r="S228" s="112" t="n"/>
      <c r="T228" s="112" t="n"/>
      <c r="U228" s="112" t="n"/>
      <c r="V228" s="112" t="n"/>
      <c r="W228" s="111" t="n"/>
    </row>
    <row r="229" ht="15" customHeight="1">
      <c r="A229" t="inlineStr">
        <is>
          <t>1993_34a_114_20010401.docx</t>
        </is>
      </c>
      <c r="B229">
        <f>LEFT(A229, FIND("_", A229, FIND("_", A229) + 1) - 1)</f>
        <v/>
      </c>
      <c r="C229">
        <f>MID(A229, FIND("_", A229, FIND("_", A229) + 1) + 1, FIND("_", A229, FIND("_", A229, FIND("_", A229) + 1) + 1) - FIND("_", A229, FIND("_", A229) + 1) - 1)</f>
        <v/>
      </c>
      <c r="D229" s="125">
        <f>DATE(LEFT(E229,4), MID(E229,5,2), RIGHT(E229,2))</f>
        <v/>
      </c>
      <c r="E229">
        <f>MID(A229, FIND("_", A229, FIND("_", A229, FIND("_", A229) + 1) + 1) + 1, 8)</f>
        <v/>
      </c>
      <c r="G229" s="95">
        <f>B229&amp;C229&amp;D229</f>
        <v/>
      </c>
      <c r="H229" s="95" t="inlineStr">
        <is>
          <t>Yes_Batch 1</t>
        </is>
      </c>
      <c r="I229" s="95" t="inlineStr">
        <is>
          <t>Completed</t>
        </is>
      </c>
      <c r="J229" s="125" t="n">
        <v>45853</v>
      </c>
      <c r="K229" s="95" t="e">
        <v>#N/A</v>
      </c>
      <c r="L229" s="127" t="inlineStr">
        <is>
          <t>Submitted_2025-08-01</t>
        </is>
      </c>
      <c r="M229" s="128">
        <f>VLOOKUP(G229,Enactments!#REF!,2,FALSE)</f>
        <v/>
      </c>
      <c r="N229" s="131">
        <f>COUNTIFS(G:G,G229)</f>
        <v/>
      </c>
      <c r="O229" s="114" t="n"/>
      <c r="P229" s="109" t="n"/>
      <c r="Q229" s="110" t="n"/>
      <c r="R229" s="112" t="n"/>
      <c r="S229" s="112" t="n"/>
      <c r="T229" s="112" t="n"/>
      <c r="U229" s="112" t="n"/>
      <c r="V229" s="112" t="n"/>
      <c r="W229" s="111" t="n"/>
    </row>
    <row r="230" ht="15" customHeight="1">
      <c r="A230" t="inlineStr">
        <is>
          <t>1996_18a_186_20070201.docx</t>
        </is>
      </c>
      <c r="B230">
        <f>LEFT(A230, FIND("_", A230, FIND("_", A230) + 1) - 1)</f>
        <v/>
      </c>
      <c r="C230">
        <f>MID(A230, FIND("_", A230, FIND("_", A230) + 1) + 1, FIND("_", A230, FIND("_", A230, FIND("_", A230) + 1) + 1) - FIND("_", A230, FIND("_", A230) + 1) - 1)</f>
        <v/>
      </c>
      <c r="D230" s="125">
        <f>DATE(LEFT(E230,4), MID(E230,5,2), RIGHT(E230,2))</f>
        <v/>
      </c>
      <c r="E230">
        <f>MID(A230, FIND("_", A230, FIND("_", A230, FIND("_", A230) + 1) + 1) + 1, 8)</f>
        <v/>
      </c>
      <c r="G230" s="95">
        <f>B230&amp;C230&amp;D230</f>
        <v/>
      </c>
      <c r="H230" s="95" t="inlineStr">
        <is>
          <t>Yes_Batch 1</t>
        </is>
      </c>
      <c r="I230" s="95" t="inlineStr">
        <is>
          <t>Completed</t>
        </is>
      </c>
      <c r="J230" s="125" t="n">
        <v>45853</v>
      </c>
      <c r="K230" s="95" t="e">
        <v>#N/A</v>
      </c>
      <c r="L230" s="127" t="inlineStr">
        <is>
          <t>Submitted_2025-08-01</t>
        </is>
      </c>
      <c r="M230" s="128">
        <f>VLOOKUP(G230,Enactments!#REF!,2,FALSE)</f>
        <v/>
      </c>
      <c r="N230" s="131">
        <f>COUNTIFS(G:G,G230)</f>
        <v/>
      </c>
      <c r="O230" s="114" t="n"/>
      <c r="P230" s="109" t="n"/>
      <c r="Q230" s="110" t="n"/>
      <c r="R230" s="112" t="n"/>
      <c r="S230" s="112" t="n"/>
      <c r="T230" s="112" t="n"/>
      <c r="U230" s="112" t="n"/>
      <c r="V230" s="112" t="n"/>
      <c r="W230" s="111" t="n"/>
    </row>
    <row r="231" ht="15" customHeight="1">
      <c r="A231" t="inlineStr">
        <is>
          <t>1996_56a_462_20100505.docx</t>
        </is>
      </c>
      <c r="B231">
        <f>LEFT(A231, FIND("_", A231, FIND("_", A231) + 1) - 1)</f>
        <v/>
      </c>
      <c r="C231">
        <f>MID(A231, FIND("_", A231, FIND("_", A231) + 1) + 1, FIND("_", A231, FIND("_", A231, FIND("_", A231) + 1) + 1) - FIND("_", A231, FIND("_", A231) + 1) - 1)</f>
        <v/>
      </c>
      <c r="D231" s="125">
        <f>DATE(LEFT(E231,4), MID(E231,5,2), RIGHT(E231,2))</f>
        <v/>
      </c>
      <c r="E231">
        <f>MID(A231, FIND("_", A231, FIND("_", A231, FIND("_", A231) + 1) + 1) + 1, 8)</f>
        <v/>
      </c>
      <c r="G231" s="95">
        <f>B231&amp;C231&amp;D231</f>
        <v/>
      </c>
      <c r="H231" s="95" t="inlineStr">
        <is>
          <t>Yes_Batch 1</t>
        </is>
      </c>
      <c r="I231" s="95" t="inlineStr">
        <is>
          <t>Completed</t>
        </is>
      </c>
      <c r="J231" s="125" t="n">
        <v>45853</v>
      </c>
      <c r="K231" s="95" t="e">
        <v>#N/A</v>
      </c>
      <c r="L231" s="127" t="inlineStr">
        <is>
          <t>Submitted_2025-08-01</t>
        </is>
      </c>
      <c r="M231" s="128">
        <f>VLOOKUP(G231,Enactments!#REF!,2,FALSE)</f>
        <v/>
      </c>
      <c r="N231" s="131">
        <f>COUNTIFS(G:G,G231)</f>
        <v/>
      </c>
      <c r="O231" s="114" t="n"/>
      <c r="P231" s="109" t="n"/>
      <c r="Q231" s="110" t="n"/>
      <c r="R231" s="112" t="n"/>
      <c r="S231" s="112" t="n"/>
      <c r="T231" s="112" t="n"/>
      <c r="U231" s="112" t="n"/>
      <c r="V231" s="112" t="n"/>
      <c r="W231" s="111" t="n"/>
    </row>
    <row r="232" ht="15" customHeight="1">
      <c r="A232" t="inlineStr">
        <is>
          <t>2009_22a_96_20120901.docx</t>
        </is>
      </c>
      <c r="B232">
        <f>LEFT(A232, FIND("_", A232, FIND("_", A232) + 1) - 1)</f>
        <v/>
      </c>
      <c r="C232">
        <f>MID(A232, FIND("_", A232, FIND("_", A232) + 1) + 1, FIND("_", A232, FIND("_", A232, FIND("_", A232) + 1) + 1) - FIND("_", A232, FIND("_", A232) + 1) - 1)</f>
        <v/>
      </c>
      <c r="D232" s="125">
        <f>DATE(LEFT(E232,4), MID(E232,5,2), RIGHT(E232,2))</f>
        <v/>
      </c>
      <c r="E232">
        <f>MID(A232, FIND("_", A232, FIND("_", A232, FIND("_", A232) + 1) + 1) + 1, 8)</f>
        <v/>
      </c>
      <c r="G232" s="95">
        <f>B232&amp;C232&amp;D232</f>
        <v/>
      </c>
      <c r="H232" s="95" t="inlineStr">
        <is>
          <t>Yes_Batch 1</t>
        </is>
      </c>
      <c r="I232" s="95" t="inlineStr">
        <is>
          <t>Completed</t>
        </is>
      </c>
      <c r="J232" s="125" t="n">
        <v>45856</v>
      </c>
      <c r="K232" s="95" t="e">
        <v>#N/A</v>
      </c>
      <c r="L232" s="127" t="inlineStr">
        <is>
          <t>Submitted_2025-08-01</t>
        </is>
      </c>
      <c r="M232" s="128">
        <f>VLOOKUP(G232,Enactments!#REF!,2,FALSE)</f>
        <v/>
      </c>
      <c r="N232" s="131">
        <f>COUNTIFS(G:G,G232)</f>
        <v/>
      </c>
      <c r="O232" s="114" t="n"/>
      <c r="P232" s="109" t="n"/>
      <c r="Q232" s="110" t="n"/>
      <c r="R232" s="112" t="n"/>
      <c r="S232" s="112" t="n"/>
      <c r="T232" s="112" t="n"/>
      <c r="U232" s="112" t="n"/>
      <c r="V232" s="112" t="n"/>
      <c r="W232" s="111" t="n"/>
    </row>
    <row r="233" ht="15" customHeight="1">
      <c r="A233" t="inlineStr">
        <is>
          <t>2007_3a_57A_20190406.docx</t>
        </is>
      </c>
      <c r="B233">
        <f>LEFT(A233, FIND("_", A233, FIND("_", A233) + 1) - 1)</f>
        <v/>
      </c>
      <c r="C233">
        <f>MID(A233, FIND("_", A233, FIND("_", A233) + 1) + 1, FIND("_", A233, FIND("_", A233, FIND("_", A233) + 1) + 1) - FIND("_", A233, FIND("_", A233) + 1) - 1)</f>
        <v/>
      </c>
      <c r="D233" s="125">
        <f>DATE(LEFT(E233,4), MID(E233,5,2), RIGHT(E233,2))</f>
        <v/>
      </c>
      <c r="E233">
        <f>MID(A233, FIND("_", A233, FIND("_", A233, FIND("_", A233) + 1) + 1) + 1, 8)</f>
        <v/>
      </c>
      <c r="G233" s="95">
        <f>B233&amp;C233&amp;D233</f>
        <v/>
      </c>
      <c r="H233" s="95" t="inlineStr">
        <is>
          <t>Yes_Batch 1</t>
        </is>
      </c>
      <c r="I233" s="95" t="inlineStr">
        <is>
          <t>Completed</t>
        </is>
      </c>
      <c r="J233" s="125" t="n">
        <v>45853</v>
      </c>
      <c r="K233" s="95" t="e">
        <v>#N/A</v>
      </c>
      <c r="L233" s="127" t="inlineStr">
        <is>
          <t>Submitted_2025-08-01</t>
        </is>
      </c>
      <c r="M233" s="128">
        <f>VLOOKUP(G233,Enactments!#REF!,2,FALSE)</f>
        <v/>
      </c>
      <c r="N233" s="131">
        <f>COUNTIFS(G:G,G233)</f>
        <v/>
      </c>
      <c r="O233" s="114" t="n"/>
      <c r="P233" s="109" t="n"/>
      <c r="Q233" s="110" t="n"/>
      <c r="R233" s="112" t="n"/>
      <c r="S233" s="112" t="n"/>
      <c r="T233" s="112" t="n"/>
      <c r="U233" s="112" t="n"/>
      <c r="V233" s="112" t="n"/>
      <c r="W233" s="111" t="n"/>
    </row>
    <row r="234" ht="15" customHeight="1">
      <c r="A234" t="inlineStr">
        <is>
          <t>1997_1830s_7B_20120814.docx</t>
        </is>
      </c>
      <c r="B234">
        <f>LEFT(A234, FIND("_", A234, FIND("_", A234) + 1) - 1)</f>
        <v/>
      </c>
      <c r="C234">
        <f>MID(A234, FIND("_", A234, FIND("_", A234) + 1) + 1, FIND("_", A234, FIND("_", A234, FIND("_", A234) + 1) + 1) - FIND("_", A234, FIND("_", A234) + 1) - 1)</f>
        <v/>
      </c>
      <c r="D234" s="125">
        <f>DATE(LEFT(E234,4), MID(E234,5,2), RIGHT(E234,2))</f>
        <v/>
      </c>
      <c r="E234">
        <f>MID(A234, FIND("_", A234, FIND("_", A234, FIND("_", A234) + 1) + 1) + 1, 8)</f>
        <v/>
      </c>
      <c r="G234" s="95">
        <f>B234&amp;C234&amp;D234</f>
        <v/>
      </c>
      <c r="H234" s="95" t="inlineStr">
        <is>
          <t>Yes_Batch 1</t>
        </is>
      </c>
      <c r="I234" s="95" t="inlineStr">
        <is>
          <t>Completed</t>
        </is>
      </c>
      <c r="J234" s="125" t="n">
        <v>45853</v>
      </c>
      <c r="K234" s="95" t="e">
        <v>#N/A</v>
      </c>
      <c r="L234" s="127" t="inlineStr">
        <is>
          <t>Submitted_2025-08-01</t>
        </is>
      </c>
      <c r="M234" s="128">
        <f>VLOOKUP(G234,Enactments!#REF!,2,FALSE)</f>
        <v/>
      </c>
      <c r="N234" s="131">
        <f>COUNTIFS(G:G,G234)</f>
        <v/>
      </c>
      <c r="O234" s="114" t="n"/>
      <c r="P234" s="109" t="n"/>
      <c r="Q234" s="110" t="n"/>
      <c r="R234" s="112" t="n"/>
      <c r="S234" s="112" t="n"/>
      <c r="T234" s="112" t="n"/>
      <c r="U234" s="112" t="n"/>
      <c r="V234" s="112" t="n"/>
      <c r="W234" s="111" t="n"/>
    </row>
    <row r="235" ht="15" customHeight="1">
      <c r="A235" t="inlineStr">
        <is>
          <t>1970_9a_SCHEDULE 1A_20010511.docx</t>
        </is>
      </c>
      <c r="B235">
        <f>LEFT(A235, FIND("_", A235, FIND("_", A235) + 1) - 1)</f>
        <v/>
      </c>
      <c r="C235">
        <f>MID(A235, FIND("_", A235, FIND("_", A235) + 1) + 1, FIND("_", A235, FIND("_", A235, FIND("_", A235) + 1) + 1) - FIND("_", A235, FIND("_", A235) + 1) - 1)</f>
        <v/>
      </c>
      <c r="D235" s="125">
        <f>DATE(LEFT(E235,4), MID(E235,5,2), RIGHT(E235,2))</f>
        <v/>
      </c>
      <c r="E235">
        <f>MID(A235, FIND("_", A235, FIND("_", A235, FIND("_", A235) + 1) + 1) + 1, 8)</f>
        <v/>
      </c>
      <c r="G235" s="95">
        <f>B235&amp;C235&amp;D235</f>
        <v/>
      </c>
      <c r="H235" s="95" t="inlineStr">
        <is>
          <t>Yes_Batch 1</t>
        </is>
      </c>
      <c r="I235" s="95" t="inlineStr">
        <is>
          <t>Completed</t>
        </is>
      </c>
      <c r="J235" s="125" t="n">
        <v>45856</v>
      </c>
      <c r="K235" s="95" t="e">
        <v>#N/A</v>
      </c>
      <c r="L235" s="127" t="inlineStr">
        <is>
          <t>Submitted_2025-08-01</t>
        </is>
      </c>
      <c r="M235" s="128">
        <f>VLOOKUP(G235,Enactments!#REF!,2,FALSE)</f>
        <v/>
      </c>
      <c r="N235" s="131">
        <f>COUNTIFS(G:G,G235)</f>
        <v/>
      </c>
      <c r="O235" s="114" t="n"/>
      <c r="P235" s="109" t="n"/>
      <c r="Q235" s="110" t="n"/>
      <c r="R235" s="112" t="n"/>
      <c r="S235" s="112" t="n"/>
      <c r="T235" s="112" t="n"/>
      <c r="U235" s="112" t="n"/>
      <c r="V235" s="112" t="n"/>
      <c r="W235" s="111" t="n"/>
    </row>
    <row r="236" ht="15" customHeight="1">
      <c r="A236" t="inlineStr">
        <is>
          <t>1986_1925s_SCHEDULE 4Form 6.76_20170406.docx</t>
        </is>
      </c>
      <c r="B236">
        <f>LEFT(A236, FIND("_", A236, FIND("_", A236) + 1) - 1)</f>
        <v/>
      </c>
      <c r="C236">
        <f>MID(A236, FIND("_", A236, FIND("_", A236) + 1) + 1, FIND("_", A236, FIND("_", A236, FIND("_", A236) + 1) + 1) - FIND("_", A236, FIND("_", A236) + 1) - 1)</f>
        <v/>
      </c>
      <c r="D236" s="125">
        <f>DATE(LEFT(E236,4), MID(E236,5,2), RIGHT(E236,2))</f>
        <v/>
      </c>
      <c r="E236">
        <f>MID(A236, FIND("_", A236, FIND("_", A236, FIND("_", A236) + 1) + 1) + 1, 8)</f>
        <v/>
      </c>
      <c r="G236" s="95">
        <f>B236&amp;C236&amp;D236</f>
        <v/>
      </c>
      <c r="H236" s="95" t="inlineStr">
        <is>
          <t>Yes_Batch 1</t>
        </is>
      </c>
      <c r="I236" s="95" t="e">
        <v>#N/A</v>
      </c>
      <c r="J236" s="125" t="e">
        <v>#N/A</v>
      </c>
      <c r="K236" s="95" t="inlineStr">
        <is>
          <t>Yes_0721 Allocation</t>
        </is>
      </c>
      <c r="L236" s="127" t="e">
        <v>#N/A</v>
      </c>
      <c r="M236" s="128">
        <f>VLOOKUP(G236,Enactments!#REF!,2,FALSE)</f>
        <v/>
      </c>
      <c r="N236" s="131">
        <f>COUNTIFS(G:G,G236)</f>
        <v/>
      </c>
      <c r="O236" s="114" t="n"/>
      <c r="P236" s="109" t="n"/>
      <c r="Q236" s="110" t="n"/>
      <c r="R236" s="112" t="n"/>
      <c r="S236" s="112" t="n"/>
      <c r="T236" s="112" t="n"/>
      <c r="U236" s="112" t="n"/>
      <c r="V236" s="112" t="n"/>
      <c r="W236" s="111" t="n"/>
    </row>
    <row r="237" ht="15" customHeight="1">
      <c r="A237" t="inlineStr">
        <is>
          <t>2000_8a_314_20000614.docx</t>
        </is>
      </c>
      <c r="B237">
        <f>LEFT(A237, FIND("_", A237, FIND("_", A237) + 1) - 1)</f>
        <v/>
      </c>
      <c r="C237">
        <f>MID(A237, FIND("_", A237, FIND("_", A237) + 1) + 1, FIND("_", A237, FIND("_", A237, FIND("_", A237) + 1) + 1) - FIND("_", A237, FIND("_", A237) + 1) - 1)</f>
        <v/>
      </c>
      <c r="D237" s="125">
        <f>DATE(LEFT(E237,4), MID(E237,5,2), RIGHT(E237,2))</f>
        <v/>
      </c>
      <c r="E237">
        <f>MID(A237, FIND("_", A237, FIND("_", A237, FIND("_", A237) + 1) + 1) + 1, 8)</f>
        <v/>
      </c>
      <c r="G237" s="95">
        <f>B237&amp;C237&amp;D237</f>
        <v/>
      </c>
      <c r="H237" s="95" t="inlineStr">
        <is>
          <t>Yes_Batch 1</t>
        </is>
      </c>
      <c r="I237" s="95" t="inlineStr">
        <is>
          <t>Completed</t>
        </is>
      </c>
      <c r="J237" s="125" t="n">
        <v>45853</v>
      </c>
      <c r="K237" s="95" t="e">
        <v>#N/A</v>
      </c>
      <c r="L237" s="127" t="inlineStr">
        <is>
          <t>Submitted_2025-08-01</t>
        </is>
      </c>
      <c r="M237" s="128">
        <f>VLOOKUP(G237,Enactments!#REF!,2,FALSE)</f>
        <v/>
      </c>
      <c r="N237" s="131">
        <f>COUNTIFS(G:G,G237)</f>
        <v/>
      </c>
      <c r="O237" s="114" t="n"/>
      <c r="P237" s="109" t="n"/>
      <c r="Q237" s="110" t="n"/>
      <c r="R237" s="112" t="n"/>
      <c r="S237" s="112" t="n"/>
      <c r="T237" s="112" t="n"/>
      <c r="U237" s="112" t="n"/>
      <c r="V237" s="112" t="n"/>
      <c r="W237" s="111" t="n"/>
    </row>
    <row r="238" ht="15" customHeight="1">
      <c r="A238" t="inlineStr">
        <is>
          <t>1996_18a_75J_20230724.docx</t>
        </is>
      </c>
      <c r="B238">
        <f>LEFT(A238, FIND("_", A238, FIND("_", A238) + 1) - 1)</f>
        <v/>
      </c>
      <c r="C238">
        <f>MID(A238, FIND("_", A238, FIND("_", A238) + 1) + 1, FIND("_", A238, FIND("_", A238, FIND("_", A238) + 1) + 1) - FIND("_", A238, FIND("_", A238) + 1) - 1)</f>
        <v/>
      </c>
      <c r="D238" s="125">
        <f>DATE(LEFT(E238,4), MID(E238,5,2), RIGHT(E238,2))</f>
        <v/>
      </c>
      <c r="E238">
        <f>MID(A238, FIND("_", A238, FIND("_", A238, FIND("_", A238) + 1) + 1) + 1, 8)</f>
        <v/>
      </c>
      <c r="G238" s="95">
        <f>B238&amp;C238&amp;D238</f>
        <v/>
      </c>
      <c r="H238" s="95" t="inlineStr">
        <is>
          <t>Yes_Batch 1</t>
        </is>
      </c>
      <c r="I238" s="95" t="inlineStr">
        <is>
          <t>Completed</t>
        </is>
      </c>
      <c r="J238" s="125" t="n">
        <v>45853</v>
      </c>
      <c r="K238" s="95" t="e">
        <v>#N/A</v>
      </c>
      <c r="L238" s="127" t="inlineStr">
        <is>
          <t>Submitted_2025-08-01</t>
        </is>
      </c>
      <c r="M238" s="128">
        <f>VLOOKUP(G238,Enactments!#REF!,2,FALSE)</f>
        <v/>
      </c>
      <c r="N238" s="131">
        <f>COUNTIFS(G:G,G238)</f>
        <v/>
      </c>
      <c r="O238" s="114" t="n"/>
      <c r="P238" s="109" t="n"/>
      <c r="Q238" s="110" t="n"/>
      <c r="R238" s="112" t="n"/>
      <c r="S238" s="112" t="n"/>
      <c r="T238" s="112" t="n"/>
      <c r="U238" s="112" t="n"/>
      <c r="V238" s="112" t="n"/>
      <c r="W238" s="111" t="n"/>
    </row>
    <row r="239" ht="15" customHeight="1">
      <c r="A239" t="inlineStr">
        <is>
          <t>2006_46a_16_20061108.docx</t>
        </is>
      </c>
      <c r="B239">
        <f>LEFT(A239, FIND("_", A239, FIND("_", A239) + 1) - 1)</f>
        <v/>
      </c>
      <c r="C239">
        <f>MID(A239, FIND("_", A239, FIND("_", A239) + 1) + 1, FIND("_", A239, FIND("_", A239, FIND("_", A239) + 1) + 1) - FIND("_", A239, FIND("_", A239) + 1) - 1)</f>
        <v/>
      </c>
      <c r="D239" s="125">
        <f>DATE(LEFT(E239,4), MID(E239,5,2), RIGHT(E239,2))</f>
        <v/>
      </c>
      <c r="E239">
        <f>MID(A239, FIND("_", A239, FIND("_", A239, FIND("_", A239) + 1) + 1) + 1, 8)</f>
        <v/>
      </c>
      <c r="G239" s="95">
        <f>B239&amp;C239&amp;D239</f>
        <v/>
      </c>
      <c r="H239" s="95" t="inlineStr">
        <is>
          <t>Yes_Batch 1</t>
        </is>
      </c>
      <c r="I239" s="95" t="inlineStr">
        <is>
          <t>Completed</t>
        </is>
      </c>
      <c r="J239" s="125" t="n">
        <v>45853</v>
      </c>
      <c r="K239" s="95" t="e">
        <v>#N/A</v>
      </c>
      <c r="L239" s="127" t="inlineStr">
        <is>
          <t>Submitted_2025-08-01</t>
        </is>
      </c>
      <c r="M239" s="128">
        <f>VLOOKUP(G239,Enactments!#REF!,2,FALSE)</f>
        <v/>
      </c>
      <c r="N239" s="131">
        <f>COUNTIFS(G:G,G239)</f>
        <v/>
      </c>
      <c r="O239" s="114" t="n"/>
      <c r="P239" s="109" t="n"/>
      <c r="Q239" s="110" t="n"/>
      <c r="R239" s="112" t="n"/>
      <c r="S239" s="112" t="n"/>
      <c r="T239" s="112" t="n"/>
      <c r="U239" s="112" t="n"/>
      <c r="V239" s="112" t="n"/>
      <c r="W239" s="111" t="n"/>
    </row>
    <row r="240" ht="15" customHeight="1">
      <c r="A240" t="inlineStr">
        <is>
          <t>2010_4a_357TD_20150326.docx</t>
        </is>
      </c>
      <c r="B240">
        <f>LEFT(A240, FIND("_", A240, FIND("_", A240) + 1) - 1)</f>
        <v/>
      </c>
      <c r="C240">
        <f>MID(A240, FIND("_", A240, FIND("_", A240) + 1) + 1, FIND("_", A240, FIND("_", A240, FIND("_", A240) + 1) + 1) - FIND("_", A240, FIND("_", A240) + 1) - 1)</f>
        <v/>
      </c>
      <c r="D240" s="125">
        <f>DATE(LEFT(E240,4), MID(E240,5,2), RIGHT(E240,2))</f>
        <v/>
      </c>
      <c r="E240">
        <f>MID(A240, FIND("_", A240, FIND("_", A240, FIND("_", A240) + 1) + 1) + 1, 8)</f>
        <v/>
      </c>
      <c r="G240" s="95">
        <f>B240&amp;C240&amp;D240</f>
        <v/>
      </c>
      <c r="H240" s="95" t="inlineStr">
        <is>
          <t>Yes_Batch 1</t>
        </is>
      </c>
      <c r="I240" s="95" t="inlineStr">
        <is>
          <t>Completed</t>
        </is>
      </c>
      <c r="J240" s="125" t="n">
        <v>45856</v>
      </c>
      <c r="K240" s="95" t="e">
        <v>#N/A</v>
      </c>
      <c r="L240" s="127" t="inlineStr">
        <is>
          <t>Submitted_2025-08-01</t>
        </is>
      </c>
      <c r="M240" s="128">
        <f>VLOOKUP(G240,Enactments!#REF!,2,FALSE)</f>
        <v/>
      </c>
      <c r="N240" s="131">
        <f>COUNTIFS(G:G,G240)</f>
        <v/>
      </c>
      <c r="O240" s="114" t="n"/>
      <c r="P240" s="109" t="n"/>
      <c r="Q240" s="110" t="n"/>
      <c r="R240" s="112" t="n"/>
      <c r="S240" s="112" t="n"/>
      <c r="T240" s="112" t="n"/>
      <c r="U240" s="112" t="n"/>
      <c r="V240" s="112" t="n"/>
      <c r="W240" s="111" t="n"/>
    </row>
    <row r="241" ht="15" customHeight="1">
      <c r="A241" t="inlineStr">
        <is>
          <t>1995_18a_21_19961007.docx</t>
        </is>
      </c>
      <c r="B241">
        <f>LEFT(A241, FIND("_", A241, FIND("_", A241) + 1) - 1)</f>
        <v/>
      </c>
      <c r="C241">
        <f>MID(A241, FIND("_", A241, FIND("_", A241) + 1) + 1, FIND("_", A241, FIND("_", A241, FIND("_", A241) + 1) + 1) - FIND("_", A241, FIND("_", A241) + 1) - 1)</f>
        <v/>
      </c>
      <c r="D241" s="125">
        <f>DATE(LEFT(E241,4), MID(E241,5,2), RIGHT(E241,2))</f>
        <v/>
      </c>
      <c r="E241">
        <f>MID(A241, FIND("_", A241, FIND("_", A241, FIND("_", A241) + 1) + 1) + 1, 8)</f>
        <v/>
      </c>
      <c r="G241" s="95">
        <f>B241&amp;C241&amp;D241</f>
        <v/>
      </c>
      <c r="H241" s="95" t="inlineStr">
        <is>
          <t>Yes_Batch 1</t>
        </is>
      </c>
      <c r="I241" s="95" t="inlineStr">
        <is>
          <t>Completed</t>
        </is>
      </c>
      <c r="J241" s="125" t="n">
        <v>45853</v>
      </c>
      <c r="K241" s="95" t="e">
        <v>#N/A</v>
      </c>
      <c r="L241" s="127" t="inlineStr">
        <is>
          <t>Submitted_2025-08-01</t>
        </is>
      </c>
      <c r="M241" s="128">
        <f>VLOOKUP(G241,Enactments!#REF!,2,FALSE)</f>
        <v/>
      </c>
      <c r="N241" s="131">
        <f>COUNTIFS(G:G,G241)</f>
        <v/>
      </c>
      <c r="O241" s="117" t="n"/>
      <c r="P241" s="109" t="n"/>
      <c r="Q241" s="110" t="n"/>
      <c r="R241" s="112" t="n"/>
      <c r="S241" s="112" t="n"/>
      <c r="T241" s="112" t="n"/>
      <c r="U241" s="112" t="n"/>
      <c r="V241" s="112" t="n"/>
      <c r="W241" s="111" t="n"/>
    </row>
    <row r="242" ht="15" customHeight="1">
      <c r="A242" t="inlineStr">
        <is>
          <t>1985_6a_210A_20070120.docx</t>
        </is>
      </c>
      <c r="B242">
        <f>LEFT(A242, FIND("_", A242, FIND("_", A242) + 1) - 1)</f>
        <v/>
      </c>
      <c r="C242">
        <f>MID(A242, FIND("_", A242, FIND("_", A242) + 1) + 1, FIND("_", A242, FIND("_", A242, FIND("_", A242) + 1) + 1) - FIND("_", A242, FIND("_", A242) + 1) - 1)</f>
        <v/>
      </c>
      <c r="D242" s="125">
        <f>DATE(LEFT(E242,4), MID(E242,5,2), RIGHT(E242,2))</f>
        <v/>
      </c>
      <c r="E242">
        <f>MID(A242, FIND("_", A242, FIND("_", A242, FIND("_", A242) + 1) + 1) + 1, 8)</f>
        <v/>
      </c>
      <c r="G242" s="95">
        <f>B242&amp;C242&amp;D242</f>
        <v/>
      </c>
      <c r="H242" s="95" t="inlineStr">
        <is>
          <t>Yes_Batch 1</t>
        </is>
      </c>
      <c r="I242" s="95" t="inlineStr">
        <is>
          <t>Completed</t>
        </is>
      </c>
      <c r="J242" s="125" t="n">
        <v>45853</v>
      </c>
      <c r="K242" s="95" t="e">
        <v>#N/A</v>
      </c>
      <c r="L242" s="127" t="inlineStr">
        <is>
          <t>Submitted_2025-08-01</t>
        </is>
      </c>
      <c r="M242" s="128">
        <f>VLOOKUP(G242,Enactments!#REF!,2,FALSE)</f>
        <v/>
      </c>
      <c r="N242" s="131">
        <f>COUNTIFS(G:G,G242)</f>
        <v/>
      </c>
      <c r="O242" s="114" t="n"/>
      <c r="P242" s="109" t="n"/>
      <c r="Q242" s="110" t="n"/>
      <c r="R242" s="112" t="n"/>
      <c r="S242" s="112" t="n"/>
      <c r="T242" s="112" t="n"/>
      <c r="U242" s="112" t="n"/>
      <c r="V242" s="112" t="n"/>
      <c r="W242" s="111" t="n"/>
    </row>
    <row r="243" ht="15" customHeight="1">
      <c r="A243" t="inlineStr">
        <is>
          <t>1986_1925s_6.73_19861110.docx</t>
        </is>
      </c>
      <c r="B243">
        <f>LEFT(A243, FIND("_", A243, FIND("_", A243) + 1) - 1)</f>
        <v/>
      </c>
      <c r="C243">
        <f>MID(A243, FIND("_", A243, FIND("_", A243) + 1) + 1, FIND("_", A243, FIND("_", A243, FIND("_", A243) + 1) + 1) - FIND("_", A243, FIND("_", A243) + 1) - 1)</f>
        <v/>
      </c>
      <c r="D243" s="125">
        <f>DATE(LEFT(E243,4), MID(E243,5,2), RIGHT(E243,2))</f>
        <v/>
      </c>
      <c r="E243">
        <f>MID(A243, FIND("_", A243, FIND("_", A243, FIND("_", A243) + 1) + 1) + 1, 8)</f>
        <v/>
      </c>
      <c r="G243" s="95">
        <f>B243&amp;C243&amp;D243</f>
        <v/>
      </c>
      <c r="H243" s="95" t="inlineStr">
        <is>
          <t>Yes_Batch 1</t>
        </is>
      </c>
      <c r="I243" s="95" t="inlineStr">
        <is>
          <t>Completed</t>
        </is>
      </c>
      <c r="J243" s="125" t="n">
        <v>45856</v>
      </c>
      <c r="K243" s="95" t="e">
        <v>#N/A</v>
      </c>
      <c r="L243" s="127" t="inlineStr">
        <is>
          <t>Submitted_2025-08-01</t>
        </is>
      </c>
      <c r="M243" s="128">
        <f>VLOOKUP(G243,Enactments!#REF!,2,FALSE)</f>
        <v/>
      </c>
      <c r="N243" s="131">
        <f>COUNTIFS(G:G,G243)</f>
        <v/>
      </c>
      <c r="O243" s="118" t="n"/>
      <c r="P243" s="109" t="n"/>
      <c r="Q243" s="110" t="n"/>
      <c r="R243" s="112" t="n"/>
      <c r="S243" s="112" t="n"/>
      <c r="T243" s="112" t="n"/>
      <c r="U243" s="112" t="n"/>
      <c r="V243" s="112" t="n"/>
      <c r="W243" s="111" t="n"/>
    </row>
    <row r="244" ht="15" customHeight="1">
      <c r="A244" t="inlineStr">
        <is>
          <t>2017_1485_Article 167_20201231.docx</t>
        </is>
      </c>
      <c r="B244">
        <f>LEFT(A244, FIND("_", A244, FIND("_", A244) + 1) - 1)</f>
        <v/>
      </c>
      <c r="C244">
        <f>MID(A244, FIND("_", A244, FIND("_", A244) + 1) + 1, FIND("_", A244, FIND("_", A244, FIND("_", A244) + 1) + 1) - FIND("_", A244, FIND("_", A244) + 1) - 1)</f>
        <v/>
      </c>
      <c r="D244" s="125">
        <f>DATE(LEFT(E244,4), MID(E244,5,2), RIGHT(E244,2))</f>
        <v/>
      </c>
      <c r="E244">
        <f>MID(A244, FIND("_", A244, FIND("_", A244, FIND("_", A244) + 1) + 1) + 1, 8)</f>
        <v/>
      </c>
      <c r="G244" s="95">
        <f>B244&amp;C244&amp;D244</f>
        <v/>
      </c>
      <c r="H244" s="95" t="inlineStr">
        <is>
          <t>Yes_Batch 1</t>
        </is>
      </c>
      <c r="I244" s="95" t="e">
        <v>#N/A</v>
      </c>
      <c r="J244" s="125" t="e">
        <v>#N/A</v>
      </c>
      <c r="K244" s="95" t="inlineStr">
        <is>
          <t>Yes_0721 Allocation</t>
        </is>
      </c>
      <c r="L244" s="127" t="e">
        <v>#N/A</v>
      </c>
      <c r="M244" s="128">
        <f>VLOOKUP(G244,Enactments!#REF!,2,FALSE)</f>
        <v/>
      </c>
      <c r="N244" s="131">
        <f>COUNTIFS(G:G,G244)</f>
        <v/>
      </c>
      <c r="O244" s="114" t="n"/>
      <c r="P244" s="109" t="n"/>
      <c r="Q244" s="110" t="n"/>
      <c r="R244" s="112" t="n"/>
      <c r="S244" s="112" t="n"/>
      <c r="T244" s="112" t="n"/>
      <c r="U244" s="112" t="n"/>
      <c r="V244" s="112" t="n"/>
      <c r="W244" s="111" t="n"/>
    </row>
    <row r="245" ht="15" customHeight="1">
      <c r="A245" t="inlineStr">
        <is>
          <t>2006_46a_760_20061108.docx</t>
        </is>
      </c>
      <c r="B245">
        <f>LEFT(A245, FIND("_", A245, FIND("_", A245) + 1) - 1)</f>
        <v/>
      </c>
      <c r="C245">
        <f>MID(A245, FIND("_", A245, FIND("_", A245) + 1) + 1, FIND("_", A245, FIND("_", A245, FIND("_", A245) + 1) + 1) - FIND("_", A245, FIND("_", A245) + 1) - 1)</f>
        <v/>
      </c>
      <c r="D245" s="125">
        <f>DATE(LEFT(E245,4), MID(E245,5,2), RIGHT(E245,2))</f>
        <v/>
      </c>
      <c r="E245">
        <f>MID(A245, FIND("_", A245, FIND("_", A245, FIND("_", A245) + 1) + 1) + 1, 8)</f>
        <v/>
      </c>
      <c r="G245" s="95">
        <f>B245&amp;C245&amp;D245</f>
        <v/>
      </c>
      <c r="H245" s="95" t="inlineStr">
        <is>
          <t>Yes_Batch 1</t>
        </is>
      </c>
      <c r="I245" s="95" t="inlineStr">
        <is>
          <t>Completed</t>
        </is>
      </c>
      <c r="J245" s="125" t="n">
        <v>45854</v>
      </c>
      <c r="K245" s="95" t="e">
        <v>#N/A</v>
      </c>
      <c r="L245" s="127" t="inlineStr">
        <is>
          <t>Submitted_2025-08-01</t>
        </is>
      </c>
      <c r="M245" s="128">
        <f>VLOOKUP(G245,Enactments!#REF!,2,FALSE)</f>
        <v/>
      </c>
      <c r="N245" s="131">
        <f>COUNTIFS(G:G,G245)</f>
        <v/>
      </c>
      <c r="O245" s="117" t="n"/>
      <c r="P245" s="109" t="n"/>
      <c r="Q245" s="110" t="n"/>
      <c r="R245" s="112" t="n"/>
      <c r="S245" s="112" t="n"/>
      <c r="T245" s="112" t="n"/>
      <c r="U245" s="112" t="n"/>
      <c r="V245" s="112" t="n"/>
      <c r="W245" s="111" t="n"/>
    </row>
    <row r="246" ht="15" customHeight="1">
      <c r="A246" t="inlineStr">
        <is>
          <t>1995_18a_6E_99990101.docx</t>
        </is>
      </c>
      <c r="B246">
        <f>LEFT(A246, FIND("_", A246, FIND("_", A246) + 1) - 1)</f>
        <v/>
      </c>
      <c r="C246">
        <f>MID(A246, FIND("_", A246, FIND("_", A246) + 1) + 1, FIND("_", A246, FIND("_", A246, FIND("_", A246) + 1) + 1) - FIND("_", A246, FIND("_", A246) + 1) - 1)</f>
        <v/>
      </c>
      <c r="D246" s="125">
        <f>DATE(LEFT(E246,4), MID(E246,5,2), RIGHT(E246,2))</f>
        <v/>
      </c>
      <c r="E246">
        <f>MID(A246, FIND("_", A246, FIND("_", A246, FIND("_", A246) + 1) + 1) + 1, 8)</f>
        <v/>
      </c>
      <c r="G246" s="95">
        <f>B246&amp;C246&amp;D246</f>
        <v/>
      </c>
      <c r="H246" s="95" t="inlineStr">
        <is>
          <t>Yes_Batch 1</t>
        </is>
      </c>
      <c r="I246" s="95" t="e">
        <v>#N/A</v>
      </c>
      <c r="J246" s="125" t="e">
        <v>#N/A</v>
      </c>
      <c r="K246" s="95" t="inlineStr">
        <is>
          <t>Yes_0721 Allocation</t>
        </is>
      </c>
      <c r="L246" s="127" t="e">
        <v>#N/A</v>
      </c>
      <c r="M246" s="128">
        <f>VLOOKUP(G246,Enactments!#REF!,2,FALSE)</f>
        <v/>
      </c>
      <c r="N246" s="131">
        <f>COUNTIFS(G:G,G246)</f>
        <v/>
      </c>
      <c r="O246" s="114" t="n"/>
      <c r="P246" s="109" t="n"/>
      <c r="Q246" s="110" t="n"/>
      <c r="R246" s="112" t="n"/>
      <c r="S246" s="112" t="n"/>
      <c r="T246" s="112" t="n"/>
      <c r="U246" s="112" t="n"/>
      <c r="V246" s="112" t="n"/>
      <c r="W246" s="111" t="n"/>
    </row>
    <row r="247" ht="15" customHeight="1">
      <c r="A247" t="inlineStr">
        <is>
          <t>2006_46a_690_20091001.docx</t>
        </is>
      </c>
      <c r="B247">
        <f>LEFT(A247, FIND("_", A247, FIND("_", A247) + 1) - 1)</f>
        <v/>
      </c>
      <c r="C247">
        <f>MID(A247, FIND("_", A247, FIND("_", A247) + 1) + 1, FIND("_", A247, FIND("_", A247, FIND("_", A247) + 1) + 1) - FIND("_", A247, FIND("_", A247) + 1) - 1)</f>
        <v/>
      </c>
      <c r="D247" s="125">
        <f>DATE(LEFT(E247,4), MID(E247,5,2), RIGHT(E247,2))</f>
        <v/>
      </c>
      <c r="E247">
        <f>MID(A247, FIND("_", A247, FIND("_", A247, FIND("_", A247) + 1) + 1) + 1, 8)</f>
        <v/>
      </c>
      <c r="G247" s="95">
        <f>B247&amp;C247&amp;D247</f>
        <v/>
      </c>
      <c r="H247" s="95" t="inlineStr">
        <is>
          <t>Yes_Batch 1</t>
        </is>
      </c>
      <c r="I247" s="95" t="inlineStr">
        <is>
          <t>Completed</t>
        </is>
      </c>
      <c r="J247" s="125" t="n">
        <v>45853</v>
      </c>
      <c r="K247" s="95" t="e">
        <v>#N/A</v>
      </c>
      <c r="L247" s="127" t="inlineStr">
        <is>
          <t>Submitted_2025-08-01</t>
        </is>
      </c>
      <c r="M247" s="128">
        <f>VLOOKUP(G247,Enactments!#REF!,2,FALSE)</f>
        <v/>
      </c>
      <c r="N247" s="131">
        <f>COUNTIFS(G:G,G247)</f>
        <v/>
      </c>
      <c r="O247" s="114" t="n"/>
      <c r="P247" s="109" t="n"/>
      <c r="Q247" s="110" t="n"/>
      <c r="R247" s="112" t="n"/>
      <c r="S247" s="112" t="n"/>
      <c r="T247" s="112" t="n"/>
      <c r="U247" s="112" t="n"/>
      <c r="V247" s="112" t="n"/>
      <c r="W247" s="111" t="n"/>
    </row>
    <row r="248" ht="15" customHeight="1">
      <c r="A248" t="inlineStr">
        <is>
          <t>1989_29a_4_20041201.docx</t>
        </is>
      </c>
      <c r="B248">
        <f>LEFT(A248, FIND("_", A248, FIND("_", A248) + 1) - 1)</f>
        <v/>
      </c>
      <c r="C248">
        <f>MID(A248, FIND("_", A248, FIND("_", A248) + 1) + 1, FIND("_", A248, FIND("_", A248, FIND("_", A248) + 1) + 1) - FIND("_", A248, FIND("_", A248) + 1) - 1)</f>
        <v/>
      </c>
      <c r="D248" s="125">
        <f>DATE(LEFT(E248,4), MID(E248,5,2), RIGHT(E248,2))</f>
        <v/>
      </c>
      <c r="E248">
        <f>MID(A248, FIND("_", A248, FIND("_", A248, FIND("_", A248) + 1) + 1) + 1, 8)</f>
        <v/>
      </c>
      <c r="G248" s="95">
        <f>B248&amp;C248&amp;D248</f>
        <v/>
      </c>
      <c r="H248" s="95" t="inlineStr">
        <is>
          <t>Yes_Batch 1</t>
        </is>
      </c>
      <c r="I248" s="95" t="inlineStr">
        <is>
          <t>Completed</t>
        </is>
      </c>
      <c r="J248" s="125" t="n">
        <v>45856</v>
      </c>
      <c r="K248" s="95" t="e">
        <v>#N/A</v>
      </c>
      <c r="L248" s="127" t="inlineStr">
        <is>
          <t>Submitted_2025-08-01</t>
        </is>
      </c>
      <c r="M248" s="128">
        <f>VLOOKUP(G248,Enactments!#REF!,2,FALSE)</f>
        <v/>
      </c>
      <c r="N248" s="131">
        <f>COUNTIFS(G:G,G248)</f>
        <v/>
      </c>
      <c r="O248" s="118" t="n"/>
      <c r="P248" s="109" t="n"/>
      <c r="Q248" s="110" t="n"/>
      <c r="R248" s="112" t="n"/>
      <c r="S248" s="112" t="n"/>
      <c r="T248" s="112" t="n"/>
      <c r="U248" s="112" t="n"/>
      <c r="V248" s="112" t="n"/>
      <c r="W248" s="111" t="n"/>
    </row>
    <row r="249" ht="15" customHeight="1">
      <c r="A249" t="inlineStr">
        <is>
          <t>1969_54a_34_20010401.docx</t>
        </is>
      </c>
      <c r="B249">
        <f>LEFT(A249, FIND("_", A249, FIND("_", A249) + 1) - 1)</f>
        <v/>
      </c>
      <c r="C249">
        <f>MID(A249, FIND("_", A249, FIND("_", A249) + 1) + 1, FIND("_", A249, FIND("_", A249, FIND("_", A249) + 1) + 1) - FIND("_", A249, FIND("_", A249) + 1) - 1)</f>
        <v/>
      </c>
      <c r="D249" s="125">
        <f>DATE(LEFT(E249,4), MID(E249,5,2), RIGHT(E249,2))</f>
        <v/>
      </c>
      <c r="E249">
        <f>MID(A249, FIND("_", A249, FIND("_", A249, FIND("_", A249) + 1) + 1) + 1, 8)</f>
        <v/>
      </c>
      <c r="G249" s="95">
        <f>B249&amp;C249&amp;D249</f>
        <v/>
      </c>
      <c r="H249" s="95" t="inlineStr">
        <is>
          <t>Yes_Batch 1</t>
        </is>
      </c>
      <c r="I249" s="95" t="inlineStr">
        <is>
          <t>Completed</t>
        </is>
      </c>
      <c r="J249" s="125" t="n">
        <v>45853</v>
      </c>
      <c r="K249" s="95" t="e">
        <v>#N/A</v>
      </c>
      <c r="L249" s="127" t="inlineStr">
        <is>
          <t>Submitted_2025-08-01</t>
        </is>
      </c>
      <c r="M249" s="128">
        <f>VLOOKUP(G249,Enactments!#REF!,2,FALSE)</f>
        <v/>
      </c>
      <c r="N249" s="131">
        <f>COUNTIFS(G:G,G249)</f>
        <v/>
      </c>
      <c r="O249" s="114" t="n"/>
      <c r="P249" s="109" t="n"/>
      <c r="Q249" s="110" t="n"/>
      <c r="R249" s="112" t="n"/>
      <c r="S249" s="112" t="n"/>
      <c r="T249" s="112" t="n"/>
      <c r="U249" s="112" t="n"/>
      <c r="V249" s="112" t="n"/>
      <c r="W249" s="111" t="n"/>
    </row>
    <row r="250" ht="15" customHeight="1">
      <c r="A250" t="inlineStr">
        <is>
          <t>2016_1024s_12.4_20161018.docx</t>
        </is>
      </c>
      <c r="B250">
        <f>LEFT(A250, FIND("_", A250, FIND("_", A250) + 1) - 1)</f>
        <v/>
      </c>
      <c r="C250">
        <f>MID(A250, FIND("_", A250, FIND("_", A250) + 1) + 1, FIND("_", A250, FIND("_", A250, FIND("_", A250) + 1) + 1) - FIND("_", A250, FIND("_", A250) + 1) - 1)</f>
        <v/>
      </c>
      <c r="D250" s="125">
        <f>DATE(LEFT(E250,4), MID(E250,5,2), RIGHT(E250,2))</f>
        <v/>
      </c>
      <c r="E250">
        <f>MID(A250, FIND("_", A250, FIND("_", A250, FIND("_", A250) + 1) + 1) + 1, 8)</f>
        <v/>
      </c>
      <c r="G250" s="95">
        <f>B250&amp;C250&amp;D250</f>
        <v/>
      </c>
      <c r="H250" s="95" t="inlineStr">
        <is>
          <t>Yes_Batch 1</t>
        </is>
      </c>
      <c r="I250" s="95" t="inlineStr">
        <is>
          <t>Completed</t>
        </is>
      </c>
      <c r="J250" s="125" t="n">
        <v>45853</v>
      </c>
      <c r="K250" s="95" t="e">
        <v>#N/A</v>
      </c>
      <c r="L250" s="127" t="inlineStr">
        <is>
          <t>Submitted_2025-08-01</t>
        </is>
      </c>
      <c r="M250" s="128">
        <f>VLOOKUP(G250,Enactments!#REF!,2,FALSE)</f>
        <v/>
      </c>
      <c r="N250" s="131">
        <f>COUNTIFS(G:G,G250)</f>
        <v/>
      </c>
      <c r="O250" s="117" t="n"/>
      <c r="P250" s="109" t="n"/>
      <c r="Q250" s="110" t="n"/>
      <c r="R250" s="112" t="n"/>
      <c r="S250" s="112" t="n"/>
      <c r="T250" s="112" t="n"/>
      <c r="U250" s="112" t="n"/>
      <c r="V250" s="112" t="n"/>
      <c r="W250" s="111" t="n"/>
    </row>
    <row r="251" ht="15" customHeight="1">
      <c r="A251" t="inlineStr">
        <is>
          <t>1985_6a_327_19850311.docx</t>
        </is>
      </c>
      <c r="B251">
        <f>LEFT(A251, FIND("_", A251, FIND("_", A251) + 1) - 1)</f>
        <v/>
      </c>
      <c r="C251">
        <f>MID(A251, FIND("_", A251, FIND("_", A251) + 1) + 1, FIND("_", A251, FIND("_", A251, FIND("_", A251) + 1) + 1) - FIND("_", A251, FIND("_", A251) + 1) - 1)</f>
        <v/>
      </c>
      <c r="D251" s="125">
        <f>DATE(LEFT(E251,4), MID(E251,5,2), RIGHT(E251,2))</f>
        <v/>
      </c>
      <c r="E251">
        <f>MID(A251, FIND("_", A251, FIND("_", A251, FIND("_", A251) + 1) + 1) + 1, 8)</f>
        <v/>
      </c>
      <c r="G251" s="95">
        <f>B251&amp;C251&amp;D251</f>
        <v/>
      </c>
      <c r="H251" s="95" t="inlineStr">
        <is>
          <t>Yes_Batch 1</t>
        </is>
      </c>
      <c r="I251" s="95" t="inlineStr">
        <is>
          <t>Completed</t>
        </is>
      </c>
      <c r="J251" s="125" t="n">
        <v>45856</v>
      </c>
      <c r="K251" s="95" t="e">
        <v>#N/A</v>
      </c>
      <c r="L251" s="127" t="inlineStr">
        <is>
          <t>Submitted_2025-08-01</t>
        </is>
      </c>
      <c r="M251" s="128">
        <f>VLOOKUP(G251,Enactments!#REF!,2,FALSE)</f>
        <v/>
      </c>
      <c r="N251" s="131">
        <f>COUNTIFS(G:G,G251)</f>
        <v/>
      </c>
      <c r="O251" s="114" t="n"/>
      <c r="P251" s="109" t="n"/>
      <c r="Q251" s="110" t="n"/>
      <c r="R251" s="112" t="n"/>
      <c r="S251" s="112" t="n"/>
      <c r="T251" s="112" t="n"/>
      <c r="U251" s="112" t="n"/>
      <c r="V251" s="112" t="n"/>
      <c r="W251" s="111" t="n"/>
    </row>
    <row r="252" ht="15" customHeight="1">
      <c r="A252" t="inlineStr">
        <is>
          <t>2010_4a_357UP_99990101.docx</t>
        </is>
      </c>
      <c r="B252">
        <f>LEFT(A252, FIND("_", A252, FIND("_", A252) + 1) - 1)</f>
        <v/>
      </c>
      <c r="C252">
        <f>MID(A252, FIND("_", A252, FIND("_", A252) + 1) + 1, FIND("_", A252, FIND("_", A252, FIND("_", A252) + 1) + 1) - FIND("_", A252, FIND("_", A252) + 1) - 1)</f>
        <v/>
      </c>
      <c r="D252" s="125">
        <f>DATE(LEFT(E252,4), MID(E252,5,2), RIGHT(E252,2))</f>
        <v/>
      </c>
      <c r="E252">
        <f>MID(A252, FIND("_", A252, FIND("_", A252, FIND("_", A252) + 1) + 1) + 1, 8)</f>
        <v/>
      </c>
      <c r="G252" s="95">
        <f>B252&amp;C252&amp;D252</f>
        <v/>
      </c>
      <c r="H252" s="95" t="inlineStr">
        <is>
          <t>Yes_Batch 1</t>
        </is>
      </c>
      <c r="I252" s="95" t="e">
        <v>#N/A</v>
      </c>
      <c r="J252" s="125" t="e">
        <v>#N/A</v>
      </c>
      <c r="K252" s="95" t="inlineStr">
        <is>
          <t>Yes_0721 Allocation</t>
        </is>
      </c>
      <c r="L252" s="127" t="e">
        <v>#N/A</v>
      </c>
      <c r="M252" s="128">
        <f>VLOOKUP(G252,Enactments!#REF!,2,FALSE)</f>
        <v/>
      </c>
      <c r="N252" s="131">
        <f>COUNTIFS(G:G,G252)</f>
        <v/>
      </c>
      <c r="O252" s="114" t="n"/>
      <c r="P252" s="109" t="n"/>
      <c r="Q252" s="110" t="n"/>
      <c r="R252" s="112" t="n"/>
      <c r="S252" s="112" t="n"/>
      <c r="T252" s="112" t="n"/>
      <c r="U252" s="112" t="n"/>
      <c r="V252" s="112" t="n"/>
      <c r="W252" s="111" t="n"/>
    </row>
    <row r="253" ht="15" customHeight="1">
      <c r="A253" t="inlineStr">
        <is>
          <t>2009_22a_41_20091112.docx</t>
        </is>
      </c>
      <c r="B253">
        <f>LEFT(A253, FIND("_", A253, FIND("_", A253) + 1) - 1)</f>
        <v/>
      </c>
      <c r="C253">
        <f>MID(A253, FIND("_", A253, FIND("_", A253) + 1) + 1, FIND("_", A253, FIND("_", A253, FIND("_", A253) + 1) + 1) - FIND("_", A253, FIND("_", A253) + 1) - 1)</f>
        <v/>
      </c>
      <c r="D253" s="125">
        <f>DATE(LEFT(E253,4), MID(E253,5,2), RIGHT(E253,2))</f>
        <v/>
      </c>
      <c r="E253">
        <f>MID(A253, FIND("_", A253, FIND("_", A253, FIND("_", A253) + 1) + 1) + 1, 8)</f>
        <v/>
      </c>
      <c r="G253" s="95">
        <f>B253&amp;C253&amp;D253</f>
        <v/>
      </c>
      <c r="H253" s="95" t="inlineStr">
        <is>
          <t>Yes_Batch 1</t>
        </is>
      </c>
      <c r="I253" s="95" t="inlineStr">
        <is>
          <t>Completed</t>
        </is>
      </c>
      <c r="J253" s="125" t="n">
        <v>45854</v>
      </c>
      <c r="K253" s="95" t="e">
        <v>#N/A</v>
      </c>
      <c r="L253" s="127" t="inlineStr">
        <is>
          <t>Submitted_2025-08-01</t>
        </is>
      </c>
      <c r="M253" s="128">
        <f>VLOOKUP(G253,Enactments!#REF!,2,FALSE)</f>
        <v/>
      </c>
      <c r="N253" s="131">
        <f>COUNTIFS(G:G,G253)</f>
        <v/>
      </c>
      <c r="O253" s="118" t="n"/>
      <c r="P253" s="109" t="n"/>
      <c r="Q253" s="110" t="n"/>
      <c r="R253" s="112" t="n"/>
      <c r="S253" s="112" t="n"/>
      <c r="T253" s="112" t="n"/>
      <c r="U253" s="112" t="n"/>
      <c r="V253" s="112" t="n"/>
      <c r="W253" s="111" t="n"/>
    </row>
    <row r="254" ht="15" customHeight="1">
      <c r="A254" t="inlineStr">
        <is>
          <t>2020_759s_Prelims_20200715.docx</t>
        </is>
      </c>
      <c r="B254">
        <f>LEFT(A254, FIND("_", A254, FIND("_", A254) + 1) - 1)</f>
        <v/>
      </c>
      <c r="C254">
        <f>MID(A254, FIND("_", A254, FIND("_", A254) + 1) + 1, FIND("_", A254, FIND("_", A254, FIND("_", A254) + 1) + 1) - FIND("_", A254, FIND("_", A254) + 1) - 1)</f>
        <v/>
      </c>
      <c r="D254" s="125">
        <f>DATE(LEFT(E254,4), MID(E254,5,2), RIGHT(E254,2))</f>
        <v/>
      </c>
      <c r="E254">
        <f>MID(A254, FIND("_", A254, FIND("_", A254, FIND("_", A254) + 1) + 1) + 1, 8)</f>
        <v/>
      </c>
      <c r="G254" s="95">
        <f>B254&amp;C254&amp;D254</f>
        <v/>
      </c>
      <c r="H254" s="95" t="inlineStr">
        <is>
          <t>Yes_Batch 1</t>
        </is>
      </c>
      <c r="I254" s="95" t="e">
        <v>#N/A</v>
      </c>
      <c r="J254" s="125" t="e">
        <v>#N/A</v>
      </c>
      <c r="K254" s="95" t="inlineStr">
        <is>
          <t>Yes_0721 Allocation</t>
        </is>
      </c>
      <c r="L254" s="127" t="e">
        <v>#N/A</v>
      </c>
      <c r="M254" s="128">
        <f>VLOOKUP(G254,Enactments!#REF!,2,FALSE)</f>
        <v/>
      </c>
      <c r="N254" s="131">
        <f>COUNTIFS(G:G,G254)</f>
        <v/>
      </c>
      <c r="O254" s="114" t="n"/>
      <c r="P254" s="109" t="n"/>
      <c r="Q254" s="110" t="n"/>
      <c r="R254" s="112" t="n"/>
      <c r="S254" s="112" t="n"/>
      <c r="T254" s="112" t="n"/>
      <c r="U254" s="112" t="n"/>
      <c r="V254" s="112" t="n"/>
      <c r="W254" s="111" t="n"/>
    </row>
    <row r="255" ht="15" customHeight="1">
      <c r="A255" t="inlineStr">
        <is>
          <t>2006_47a_22_20091012.docx</t>
        </is>
      </c>
      <c r="B255">
        <f>LEFT(A255, FIND("_", A255, FIND("_", A255) + 1) - 1)</f>
        <v/>
      </c>
      <c r="C255">
        <f>MID(A255, FIND("_", A255, FIND("_", A255) + 1) + 1, FIND("_", A255, FIND("_", A255, FIND("_", A255) + 1) + 1) - FIND("_", A255, FIND("_", A255) + 1) - 1)</f>
        <v/>
      </c>
      <c r="D255" s="125">
        <f>DATE(LEFT(E255,4), MID(E255,5,2), RIGHT(E255,2))</f>
        <v/>
      </c>
      <c r="E255">
        <f>MID(A255, FIND("_", A255, FIND("_", A255, FIND("_", A255) + 1) + 1) + 1, 8)</f>
        <v/>
      </c>
      <c r="G255" s="95">
        <f>B255&amp;C255&amp;D255</f>
        <v/>
      </c>
      <c r="H255" s="95" t="inlineStr">
        <is>
          <t>Yes_Batch 1</t>
        </is>
      </c>
      <c r="I255" s="95" t="inlineStr">
        <is>
          <t>Completed</t>
        </is>
      </c>
      <c r="J255" s="125" t="n">
        <v>45853</v>
      </c>
      <c r="K255" s="95" t="e">
        <v>#N/A</v>
      </c>
      <c r="L255" s="127" t="inlineStr">
        <is>
          <t>Submitted_2025-08-01</t>
        </is>
      </c>
      <c r="M255" s="128">
        <f>VLOOKUP(G255,Enactments!#REF!,2,FALSE)</f>
        <v/>
      </c>
      <c r="N255" s="131">
        <f>COUNTIFS(G:G,G255)</f>
        <v/>
      </c>
      <c r="O255" s="117" t="n"/>
      <c r="P255" s="109" t="n"/>
      <c r="Q255" s="110" t="n"/>
      <c r="R255" s="112" t="n"/>
      <c r="S255" s="112" t="n"/>
      <c r="T255" s="112" t="n"/>
      <c r="U255" s="112" t="n"/>
      <c r="V255" s="112" t="n"/>
      <c r="W255" s="111" t="n"/>
    </row>
    <row r="256" ht="15" customHeight="1">
      <c r="A256" t="inlineStr">
        <is>
          <t>1996_56a_399_19990901.docx</t>
        </is>
      </c>
      <c r="B256">
        <f>LEFT(A256, FIND("_", A256, FIND("_", A256) + 1) - 1)</f>
        <v/>
      </c>
      <c r="C256">
        <f>MID(A256, FIND("_", A256, FIND("_", A256) + 1) + 1, FIND("_", A256, FIND("_", A256, FIND("_", A256) + 1) + 1) - FIND("_", A256, FIND("_", A256) + 1) - 1)</f>
        <v/>
      </c>
      <c r="D256" s="125">
        <f>DATE(LEFT(E256,4), MID(E256,5,2), RIGHT(E256,2))</f>
        <v/>
      </c>
      <c r="E256">
        <f>MID(A256, FIND("_", A256, FIND("_", A256, FIND("_", A256) + 1) + 1) + 1, 8)</f>
        <v/>
      </c>
      <c r="G256" s="95">
        <f>B256&amp;C256&amp;D256</f>
        <v/>
      </c>
      <c r="H256" s="95" t="inlineStr">
        <is>
          <t>Yes_Batch 1</t>
        </is>
      </c>
      <c r="I256" s="95" t="inlineStr">
        <is>
          <t>Completed</t>
        </is>
      </c>
      <c r="J256" s="125" t="n">
        <v>45856</v>
      </c>
      <c r="K256" s="95" t="e">
        <v>#N/A</v>
      </c>
      <c r="L256" s="127" t="inlineStr">
        <is>
          <t>Submitted_2025-08-01</t>
        </is>
      </c>
      <c r="M256" s="128">
        <f>VLOOKUP(G256,Enactments!#REF!,2,FALSE)</f>
        <v/>
      </c>
      <c r="N256" s="131">
        <f>COUNTIFS(G:G,G256)</f>
        <v/>
      </c>
      <c r="O256" s="114" t="n"/>
      <c r="P256" s="109" t="n"/>
      <c r="Q256" s="110" t="n"/>
      <c r="R256" s="112" t="n"/>
      <c r="S256" s="112" t="n"/>
      <c r="T256" s="112" t="n"/>
      <c r="U256" s="112" t="n"/>
      <c r="V256" s="112" t="n"/>
      <c r="W256" s="111" t="n"/>
    </row>
    <row r="257" ht="15" customHeight="1">
      <c r="A257" t="inlineStr">
        <is>
          <t>2007_3a_726_20170406.docx</t>
        </is>
      </c>
      <c r="B257">
        <f>LEFT(A257, FIND("_", A257, FIND("_", A257) + 1) - 1)</f>
        <v/>
      </c>
      <c r="C257">
        <f>MID(A257, FIND("_", A257, FIND("_", A257) + 1) + 1, FIND("_", A257, FIND("_", A257, FIND("_", A257) + 1) + 1) - FIND("_", A257, FIND("_", A257) + 1) - 1)</f>
        <v/>
      </c>
      <c r="D257" s="125">
        <f>DATE(LEFT(E257,4), MID(E257,5,2), RIGHT(E257,2))</f>
        <v/>
      </c>
      <c r="E257">
        <f>MID(A257, FIND("_", A257, FIND("_", A257, FIND("_", A257) + 1) + 1) + 1, 8)</f>
        <v/>
      </c>
      <c r="G257" s="95">
        <f>B257&amp;C257&amp;D257</f>
        <v/>
      </c>
      <c r="H257" s="95" t="inlineStr">
        <is>
          <t>Yes_Batch 1</t>
        </is>
      </c>
      <c r="I257" s="95" t="inlineStr">
        <is>
          <t>Completed</t>
        </is>
      </c>
      <c r="J257" s="125" t="n">
        <v>45853</v>
      </c>
      <c r="K257" s="95" t="e">
        <v>#N/A</v>
      </c>
      <c r="L257" s="127" t="e">
        <v>#N/A</v>
      </c>
      <c r="M257" s="128">
        <f>VLOOKUP(G257,Enactments!#REF!,2,FALSE)</f>
        <v/>
      </c>
      <c r="N257" s="131">
        <f>COUNTIFS(G:G,G257)</f>
        <v/>
      </c>
      <c r="O257" s="114" t="n"/>
      <c r="P257" s="109" t="n"/>
      <c r="Q257" s="110" t="n"/>
      <c r="R257" s="112" t="n"/>
      <c r="S257" s="112" t="n"/>
      <c r="T257" s="112" t="n"/>
      <c r="U257" s="112" t="n"/>
      <c r="V257" s="112" t="n"/>
      <c r="W257" s="111" t="n"/>
    </row>
    <row r="258" ht="15" customHeight="1">
      <c r="A258" t="inlineStr">
        <is>
          <t>2000_8a_SCHEDULE 2Part II_20000614.docx</t>
        </is>
      </c>
      <c r="B258">
        <f>LEFT(A258, FIND("_", A258, FIND("_", A258) + 1) - 1)</f>
        <v/>
      </c>
      <c r="C258">
        <f>MID(A258, FIND("_", A258, FIND("_", A258) + 1) + 1, FIND("_", A258, FIND("_", A258, FIND("_", A258) + 1) + 1) - FIND("_", A258, FIND("_", A258) + 1) - 1)</f>
        <v/>
      </c>
      <c r="D258" s="125">
        <f>DATE(LEFT(E258,4), MID(E258,5,2), RIGHT(E258,2))</f>
        <v/>
      </c>
      <c r="E258">
        <f>MID(A258, FIND("_", A258, FIND("_", A258, FIND("_", A258) + 1) + 1) + 1, 8)</f>
        <v/>
      </c>
      <c r="G258" s="95">
        <f>B258&amp;C258&amp;D258</f>
        <v/>
      </c>
      <c r="H258" s="95" t="inlineStr">
        <is>
          <t>Yes_Batch 1</t>
        </is>
      </c>
      <c r="I258" s="95" t="inlineStr">
        <is>
          <t>Completed</t>
        </is>
      </c>
      <c r="J258" s="125" t="n">
        <v>45853</v>
      </c>
      <c r="K258" s="95" t="e">
        <v>#N/A</v>
      </c>
      <c r="L258" s="127" t="inlineStr">
        <is>
          <t>Submitted_2025-08-01</t>
        </is>
      </c>
      <c r="M258" s="128">
        <f>VLOOKUP(G258,Enactments!#REF!,2,FALSE)</f>
        <v/>
      </c>
      <c r="N258" s="131">
        <f>COUNTIFS(G:G,G258)</f>
        <v/>
      </c>
      <c r="O258" s="118" t="n"/>
      <c r="P258" s="109" t="n"/>
      <c r="Q258" s="110" t="n"/>
      <c r="R258" s="112" t="n"/>
      <c r="S258" s="112" t="n"/>
      <c r="T258" s="112" t="n"/>
      <c r="U258" s="112" t="n"/>
      <c r="V258" s="112" t="n"/>
      <c r="W258" s="111" t="n"/>
    </row>
    <row r="259" ht="15" customHeight="1">
      <c r="A259" t="inlineStr">
        <is>
          <t>2017_692s_66_20170622.docx</t>
        </is>
      </c>
      <c r="B259">
        <f>LEFT(A259, FIND("_", A259, FIND("_", A259) + 1) - 1)</f>
        <v/>
      </c>
      <c r="C259">
        <f>MID(A259, FIND("_", A259, FIND("_", A259) + 1) + 1, FIND("_", A259, FIND("_", A259, FIND("_", A259) + 1) + 1) - FIND("_", A259, FIND("_", A259) + 1) - 1)</f>
        <v/>
      </c>
      <c r="D259" s="125">
        <f>DATE(LEFT(E259,4), MID(E259,5,2), RIGHT(E259,2))</f>
        <v/>
      </c>
      <c r="E259">
        <f>MID(A259, FIND("_", A259, FIND("_", A259, FIND("_", A259) + 1) + 1) + 1, 8)</f>
        <v/>
      </c>
      <c r="G259" s="95">
        <f>B259&amp;C259&amp;D259</f>
        <v/>
      </c>
      <c r="H259" s="95" t="inlineStr">
        <is>
          <t>Yes_Batch 1</t>
        </is>
      </c>
      <c r="I259" s="95" t="inlineStr">
        <is>
          <t>Completed</t>
        </is>
      </c>
      <c r="J259" s="125" t="n">
        <v>45856</v>
      </c>
      <c r="K259" s="95" t="e">
        <v>#N/A</v>
      </c>
      <c r="L259" s="127" t="inlineStr">
        <is>
          <t>Submitted_2025-08-01</t>
        </is>
      </c>
      <c r="M259" s="128">
        <f>VLOOKUP(G259,Enactments!#REF!,2,FALSE)</f>
        <v/>
      </c>
      <c r="N259" s="131">
        <f>COUNTIFS(G:G,G259)</f>
        <v/>
      </c>
      <c r="O259" s="114" t="n"/>
      <c r="P259" s="109" t="n"/>
      <c r="Q259" s="110" t="n"/>
      <c r="R259" s="112" t="n"/>
      <c r="S259" s="112" t="n"/>
      <c r="T259" s="112" t="n"/>
      <c r="U259" s="112" t="n"/>
      <c r="V259" s="112" t="n"/>
      <c r="W259" s="111" t="n"/>
    </row>
    <row r="260" ht="15" customHeight="1">
      <c r="A260" t="inlineStr">
        <is>
          <t>2010_4a_184_20100303.docx</t>
        </is>
      </c>
      <c r="B260">
        <f>LEFT(A260, FIND("_", A260, FIND("_", A260) + 1) - 1)</f>
        <v/>
      </c>
      <c r="C260">
        <f>MID(A260, FIND("_", A260, FIND("_", A260) + 1) + 1, FIND("_", A260, FIND("_", A260, FIND("_", A260) + 1) + 1) - FIND("_", A260, FIND("_", A260) + 1) - 1)</f>
        <v/>
      </c>
      <c r="D260" s="125">
        <f>DATE(LEFT(E260,4), MID(E260,5,2), RIGHT(E260,2))</f>
        <v/>
      </c>
      <c r="E260">
        <f>MID(A260, FIND("_", A260, FIND("_", A260, FIND("_", A260) + 1) + 1) + 1, 8)</f>
        <v/>
      </c>
      <c r="G260" s="95">
        <f>B260&amp;C260&amp;D260</f>
        <v/>
      </c>
      <c r="H260" s="95" t="inlineStr">
        <is>
          <t>Yes_Batch 1</t>
        </is>
      </c>
      <c r="I260" s="95" t="inlineStr">
        <is>
          <t>Completed</t>
        </is>
      </c>
      <c r="J260" s="125" t="n">
        <v>45853</v>
      </c>
      <c r="K260" s="95" t="e">
        <v>#N/A</v>
      </c>
      <c r="L260" s="127" t="inlineStr">
        <is>
          <t>Submitted_2025-08-01</t>
        </is>
      </c>
      <c r="M260" s="128">
        <f>VLOOKUP(G260,Enactments!#REF!,2,FALSE)</f>
        <v/>
      </c>
      <c r="N260" s="131">
        <f>COUNTIFS(G:G,G260)</f>
        <v/>
      </c>
      <c r="O260" s="117" t="n"/>
      <c r="P260" s="109" t="n"/>
      <c r="Q260" s="110" t="n"/>
      <c r="R260" s="112" t="n"/>
      <c r="S260" s="112" t="n"/>
      <c r="T260" s="112" t="n"/>
      <c r="U260" s="112" t="n"/>
      <c r="V260" s="112" t="n"/>
      <c r="W260" s="111" t="n"/>
    </row>
    <row r="261" ht="15" customHeight="1">
      <c r="A261" t="inlineStr">
        <is>
          <t>1986_1925s_2.124_20030915.docx</t>
        </is>
      </c>
      <c r="B261">
        <f>LEFT(A261, FIND("_", A261, FIND("_", A261) + 1) - 1)</f>
        <v/>
      </c>
      <c r="C261">
        <f>MID(A261, FIND("_", A261, FIND("_", A261) + 1) + 1, FIND("_", A261, FIND("_", A261, FIND("_", A261) + 1) + 1) - FIND("_", A261, FIND("_", A261) + 1) - 1)</f>
        <v/>
      </c>
      <c r="D261" s="125">
        <f>DATE(LEFT(E261,4), MID(E261,5,2), RIGHT(E261,2))</f>
        <v/>
      </c>
      <c r="E261">
        <f>MID(A261, FIND("_", A261, FIND("_", A261, FIND("_", A261) + 1) + 1) + 1, 8)</f>
        <v/>
      </c>
      <c r="G261" s="95">
        <f>B261&amp;C261&amp;D261</f>
        <v/>
      </c>
      <c r="H261" s="95" t="inlineStr">
        <is>
          <t>Yes_Batch 1</t>
        </is>
      </c>
      <c r="I261" s="95" t="inlineStr">
        <is>
          <t>Completed</t>
        </is>
      </c>
      <c r="J261" s="125" t="n">
        <v>45854</v>
      </c>
      <c r="K261" s="95" t="e">
        <v>#N/A</v>
      </c>
      <c r="L261" s="127" t="inlineStr">
        <is>
          <t>Submitted_2025-08-01</t>
        </is>
      </c>
      <c r="M261" s="128">
        <f>VLOOKUP(G261,Enactments!#REF!,2,FALSE)</f>
        <v/>
      </c>
      <c r="N261" s="131">
        <f>COUNTIFS(G:G,G261)</f>
        <v/>
      </c>
      <c r="O261" s="114" t="n"/>
      <c r="P261" s="109" t="n"/>
      <c r="Q261" s="110" t="n"/>
      <c r="R261" s="112" t="n"/>
      <c r="S261" s="112" t="n"/>
      <c r="T261" s="112" t="n"/>
      <c r="U261" s="112" t="n"/>
      <c r="V261" s="112" t="n"/>
      <c r="W261" s="111" t="n"/>
    </row>
    <row r="262" ht="15" customHeight="1">
      <c r="A262" t="inlineStr">
        <is>
          <t>1996_56a_537B_20090901.docx</t>
        </is>
      </c>
      <c r="B262">
        <f>LEFT(A262, FIND("_", A262, FIND("_", A262) + 1) - 1)</f>
        <v/>
      </c>
      <c r="C262">
        <f>MID(A262, FIND("_", A262, FIND("_", A262) + 1) + 1, FIND("_", A262, FIND("_", A262, FIND("_", A262) + 1) + 1) - FIND("_", A262, FIND("_", A262) + 1) - 1)</f>
        <v/>
      </c>
      <c r="D262" s="125">
        <f>DATE(LEFT(E262,4), MID(E262,5,2), RIGHT(E262,2))</f>
        <v/>
      </c>
      <c r="E262">
        <f>MID(A262, FIND("_", A262, FIND("_", A262, FIND("_", A262) + 1) + 1) + 1, 8)</f>
        <v/>
      </c>
      <c r="G262" s="95">
        <f>B262&amp;C262&amp;D262</f>
        <v/>
      </c>
      <c r="H262" s="95" t="inlineStr">
        <is>
          <t>Yes_Batch 1</t>
        </is>
      </c>
      <c r="I262" s="95" t="inlineStr">
        <is>
          <t>Completed</t>
        </is>
      </c>
      <c r="J262" s="125" t="n">
        <v>45853</v>
      </c>
      <c r="K262" s="95" t="e">
        <v>#N/A</v>
      </c>
      <c r="L262" s="127" t="inlineStr">
        <is>
          <t>Submitted_2025-08-01</t>
        </is>
      </c>
      <c r="M262" s="128">
        <f>VLOOKUP(G262,Enactments!#REF!,2,FALSE)</f>
        <v/>
      </c>
      <c r="N262" s="131">
        <f>COUNTIFS(G:G,G262)</f>
        <v/>
      </c>
      <c r="O262" s="114" t="n"/>
      <c r="P262" s="109" t="n"/>
      <c r="Q262" s="110" t="n"/>
      <c r="R262" s="112" t="n"/>
      <c r="S262" s="112" t="n"/>
      <c r="T262" s="112" t="n"/>
      <c r="U262" s="112" t="n"/>
      <c r="V262" s="112" t="n"/>
      <c r="W262" s="111" t="n"/>
    </row>
    <row r="263" ht="15" customHeight="1">
      <c r="A263" t="inlineStr">
        <is>
          <t>1985_6a_722_20061108.docx</t>
        </is>
      </c>
      <c r="B263">
        <f>LEFT(A263, FIND("_", A263, FIND("_", A263) + 1) - 1)</f>
        <v/>
      </c>
      <c r="C263">
        <f>MID(A263, FIND("_", A263, FIND("_", A263) + 1) + 1, FIND("_", A263, FIND("_", A263, FIND("_", A263) + 1) + 1) - FIND("_", A263, FIND("_", A263) + 1) - 1)</f>
        <v/>
      </c>
      <c r="D263" s="125">
        <f>DATE(LEFT(E263,4), MID(E263,5,2), RIGHT(E263,2))</f>
        <v/>
      </c>
      <c r="E263">
        <f>MID(A263, FIND("_", A263, FIND("_", A263, FIND("_", A263) + 1) + 1) + 1, 8)</f>
        <v/>
      </c>
      <c r="G263" s="95">
        <f>B263&amp;C263&amp;D263</f>
        <v/>
      </c>
      <c r="H263" s="95" t="inlineStr">
        <is>
          <t>Yes_Batch 1</t>
        </is>
      </c>
      <c r="I263" s="95" t="inlineStr">
        <is>
          <t>Completed</t>
        </is>
      </c>
      <c r="J263" s="125" t="n">
        <v>45853</v>
      </c>
      <c r="K263" s="95" t="e">
        <v>#N/A</v>
      </c>
      <c r="L263" s="127" t="inlineStr">
        <is>
          <t>Submitted_2025-08-01</t>
        </is>
      </c>
      <c r="M263" s="128">
        <f>VLOOKUP(G263,Enactments!#REF!,2,FALSE)</f>
        <v/>
      </c>
      <c r="N263" s="131">
        <f>COUNTIFS(G:G,G263)</f>
        <v/>
      </c>
      <c r="O263" s="114" t="n"/>
      <c r="P263" s="109" t="n"/>
      <c r="Q263" s="110" t="n"/>
      <c r="R263" s="112" t="n"/>
      <c r="S263" s="112" t="n"/>
      <c r="T263" s="112" t="n"/>
      <c r="U263" s="112" t="n"/>
      <c r="V263" s="112" t="n"/>
      <c r="W263" s="111" t="n"/>
    </row>
    <row r="264" ht="15" customHeight="1">
      <c r="A264" t="inlineStr">
        <is>
          <t>1996_207s_102C_20001127.docx</t>
        </is>
      </c>
      <c r="B264">
        <f>LEFT(A264, FIND("_", A264, FIND("_", A264) + 1) - 1)</f>
        <v/>
      </c>
      <c r="C264">
        <f>MID(A264, FIND("_", A264, FIND("_", A264) + 1) + 1, FIND("_", A264, FIND("_", A264, FIND("_", A264) + 1) + 1) - FIND("_", A264, FIND("_", A264) + 1) - 1)</f>
        <v/>
      </c>
      <c r="D264" s="125">
        <f>DATE(LEFT(E264,4), MID(E264,5,2), RIGHT(E264,2))</f>
        <v/>
      </c>
      <c r="E264">
        <f>MID(A264, FIND("_", A264, FIND("_", A264, FIND("_", A264) + 1) + 1) + 1, 8)</f>
        <v/>
      </c>
      <c r="G264" s="95">
        <f>B264&amp;C264&amp;D264</f>
        <v/>
      </c>
      <c r="H264" s="95" t="inlineStr">
        <is>
          <t>Yes_Batch 1</t>
        </is>
      </c>
      <c r="I264" s="95" t="inlineStr">
        <is>
          <t>Completed</t>
        </is>
      </c>
      <c r="J264" s="125" t="n">
        <v>45856</v>
      </c>
      <c r="K264" s="95" t="e">
        <v>#N/A</v>
      </c>
      <c r="L264" s="127" t="inlineStr">
        <is>
          <t>Submitted_2025-08-01</t>
        </is>
      </c>
      <c r="M264" s="128">
        <f>VLOOKUP(G264,Enactments!#REF!,2,FALSE)</f>
        <v/>
      </c>
      <c r="N264" s="131">
        <f>COUNTIFS(G:G,G264)</f>
        <v/>
      </c>
      <c r="O264" s="118" t="n"/>
      <c r="P264" s="109" t="n"/>
      <c r="Q264" s="110" t="n"/>
      <c r="R264" s="112" t="n"/>
      <c r="S264" s="112" t="n"/>
      <c r="T264" s="112" t="n"/>
      <c r="U264" s="112" t="n"/>
      <c r="V264" s="112" t="n"/>
      <c r="W264" s="111" t="n"/>
    </row>
    <row r="265" ht="15" customHeight="1">
      <c r="A265" t="inlineStr">
        <is>
          <t>2020_759s_4.1_20220815.docx</t>
        </is>
      </c>
      <c r="B265">
        <f>LEFT(A265, FIND("_", A265, FIND("_", A265) + 1) - 1)</f>
        <v/>
      </c>
      <c r="C265">
        <f>MID(A265, FIND("_", A265, FIND("_", A265) + 1) + 1, FIND("_", A265, FIND("_", A265, FIND("_", A265) + 1) + 1) - FIND("_", A265, FIND("_", A265) + 1) - 1)</f>
        <v/>
      </c>
      <c r="D265" s="125">
        <f>DATE(LEFT(E265,4), MID(E265,5,2), RIGHT(E265,2))</f>
        <v/>
      </c>
      <c r="E265">
        <f>MID(A265, FIND("_", A265, FIND("_", A265, FIND("_", A265) + 1) + 1) + 1, 8)</f>
        <v/>
      </c>
      <c r="G265" s="95">
        <f>B265&amp;C265&amp;D265</f>
        <v/>
      </c>
      <c r="H265" s="95" t="inlineStr">
        <is>
          <t>Yes_Batch 1</t>
        </is>
      </c>
      <c r="I265" s="95" t="inlineStr">
        <is>
          <t>Completed</t>
        </is>
      </c>
      <c r="J265" s="125" t="n">
        <v>45853</v>
      </c>
      <c r="K265" s="95" t="e">
        <v>#N/A</v>
      </c>
      <c r="L265" s="127" t="e">
        <v>#N/A</v>
      </c>
      <c r="M265" s="128">
        <f>VLOOKUP(G265,Enactments!#REF!,2,FALSE)</f>
        <v/>
      </c>
      <c r="N265" s="131">
        <f>COUNTIFS(G:G,G265)</f>
        <v/>
      </c>
      <c r="O265" s="114" t="n"/>
      <c r="P265" s="109" t="n"/>
      <c r="Q265" s="110" t="n"/>
      <c r="R265" s="112" t="n"/>
      <c r="S265" s="112" t="n"/>
      <c r="T265" s="112" t="n"/>
      <c r="U265" s="112" t="n"/>
      <c r="V265" s="112" t="n"/>
      <c r="W265" s="111" t="n"/>
    </row>
    <row r="266" ht="15" customHeight="1">
      <c r="A266" t="inlineStr">
        <is>
          <t>1986_1925s_SCHEDULE 4Form 4.2_19861110.docx</t>
        </is>
      </c>
      <c r="B266">
        <f>LEFT(A266, FIND("_", A266, FIND("_", A266) + 1) - 1)</f>
        <v/>
      </c>
      <c r="C266">
        <f>MID(A266, FIND("_", A266, FIND("_", A266) + 1) + 1, FIND("_", A266, FIND("_", A266, FIND("_", A266) + 1) + 1) - FIND("_", A266, FIND("_", A266) + 1) - 1)</f>
        <v/>
      </c>
      <c r="D266" s="125">
        <f>DATE(LEFT(E266,4), MID(E266,5,2), RIGHT(E266,2))</f>
        <v/>
      </c>
      <c r="E266">
        <f>MID(A266, FIND("_", A266, FIND("_", A266, FIND("_", A266) + 1) + 1) + 1, 8)</f>
        <v/>
      </c>
      <c r="G266" s="95">
        <f>B266&amp;C266&amp;D266</f>
        <v/>
      </c>
      <c r="H266" s="95" t="inlineStr">
        <is>
          <t>Yes_Batch 1</t>
        </is>
      </c>
      <c r="I266" s="95" t="inlineStr">
        <is>
          <t>Completed</t>
        </is>
      </c>
      <c r="J266" s="125" t="n">
        <v>45853</v>
      </c>
      <c r="K266" s="95" t="e">
        <v>#N/A</v>
      </c>
      <c r="L266" s="127" t="inlineStr">
        <is>
          <t>Submitted_2025-08-01</t>
        </is>
      </c>
      <c r="M266" s="128">
        <f>VLOOKUP(G266,Enactments!#REF!,2,FALSE)</f>
        <v/>
      </c>
      <c r="N266" s="131">
        <f>COUNTIFS(G:G,G266)</f>
        <v/>
      </c>
      <c r="O266" s="114" t="n"/>
      <c r="P266" s="109" t="n"/>
      <c r="Q266" s="110" t="n"/>
      <c r="R266" s="112" t="n"/>
      <c r="S266" s="112" t="n"/>
      <c r="T266" s="112" t="n"/>
      <c r="U266" s="112" t="n"/>
      <c r="V266" s="112" t="n"/>
      <c r="W266" s="111" t="n"/>
    </row>
    <row r="267" ht="15" customHeight="1">
      <c r="A267" t="inlineStr">
        <is>
          <t>1988_52a_12B_20170310.docx</t>
        </is>
      </c>
      <c r="B267">
        <f>LEFT(A267, FIND("_", A267, FIND("_", A267) + 1) - 1)</f>
        <v/>
      </c>
      <c r="C267">
        <f>MID(A267, FIND("_", A267, FIND("_", A267) + 1) + 1, FIND("_", A267, FIND("_", A267, FIND("_", A267) + 1) + 1) - FIND("_", A267, FIND("_", A267) + 1) - 1)</f>
        <v/>
      </c>
      <c r="D267" s="125">
        <f>DATE(LEFT(E267,4), MID(E267,5,2), RIGHT(E267,2))</f>
        <v/>
      </c>
      <c r="E267">
        <f>MID(A267, FIND("_", A267, FIND("_", A267, FIND("_", A267) + 1) + 1) + 1, 8)</f>
        <v/>
      </c>
      <c r="G267" s="95">
        <f>B267&amp;C267&amp;D267</f>
        <v/>
      </c>
      <c r="H267" s="95" t="inlineStr">
        <is>
          <t>Yes_Batch 1</t>
        </is>
      </c>
      <c r="I267" s="95" t="inlineStr">
        <is>
          <t>Completed</t>
        </is>
      </c>
      <c r="J267" s="125" t="n">
        <v>45856</v>
      </c>
      <c r="K267" s="95" t="e">
        <v>#N/A</v>
      </c>
      <c r="L267" s="127" t="inlineStr">
        <is>
          <t>Submitted_2025-08-01</t>
        </is>
      </c>
      <c r="M267" s="128">
        <f>VLOOKUP(G267,Enactments!#REF!,2,FALSE)</f>
        <v/>
      </c>
      <c r="N267" s="131">
        <f>COUNTIFS(G:G,G267)</f>
        <v/>
      </c>
      <c r="O267" s="114" t="n"/>
      <c r="P267" s="109" t="n"/>
      <c r="Q267" s="110" t="n"/>
      <c r="R267" s="112" t="n"/>
      <c r="S267" s="112" t="n"/>
      <c r="T267" s="112" t="n"/>
      <c r="U267" s="112" t="n"/>
      <c r="V267" s="112" t="n"/>
      <c r="W267" s="111" t="n"/>
    </row>
    <row r="268" ht="15" customHeight="1">
      <c r="A268" t="inlineStr">
        <is>
          <t>1994_23a_SCHEDULE 11_20031120.docx</t>
        </is>
      </c>
      <c r="B268">
        <f>LEFT(A268, FIND("_", A268, FIND("_", A268) + 1) - 1)</f>
        <v/>
      </c>
      <c r="C268">
        <f>MID(A268, FIND("_", A268, FIND("_", A268) + 1) + 1, FIND("_", A268, FIND("_", A268, FIND("_", A268) + 1) + 1) - FIND("_", A268, FIND("_", A268) + 1) - 1)</f>
        <v/>
      </c>
      <c r="D268" s="125">
        <f>DATE(LEFT(E268,4), MID(E268,5,2), RIGHT(E268,2))</f>
        <v/>
      </c>
      <c r="E268">
        <f>MID(A268, FIND("_", A268, FIND("_", A268, FIND("_", A268) + 1) + 1) + 1, 8)</f>
        <v/>
      </c>
      <c r="G268" s="95">
        <f>B268&amp;C268&amp;D268</f>
        <v/>
      </c>
      <c r="H268" s="95" t="inlineStr">
        <is>
          <t>Yes_Batch 1</t>
        </is>
      </c>
      <c r="I268" s="95" t="e">
        <v>#N/A</v>
      </c>
      <c r="J268" s="125" t="e">
        <v>#N/A</v>
      </c>
      <c r="K268" s="95" t="inlineStr">
        <is>
          <t>Yes_0721 Allocation</t>
        </is>
      </c>
      <c r="L268" s="127" t="e">
        <v>#N/A</v>
      </c>
      <c r="M268" s="128">
        <f>VLOOKUP(G268,Enactments!#REF!,2,FALSE)</f>
        <v/>
      </c>
      <c r="N268" s="131">
        <f>COUNTIFS(G:G,G268)</f>
        <v/>
      </c>
      <c r="O268" s="114" t="n"/>
      <c r="P268" s="109" t="n"/>
      <c r="Q268" s="110" t="n"/>
      <c r="R268" s="112" t="n"/>
      <c r="S268" s="112" t="n"/>
      <c r="T268" s="112" t="n"/>
      <c r="U268" s="112" t="n"/>
      <c r="V268" s="112" t="n"/>
      <c r="W268" s="111" t="n"/>
    </row>
    <row r="269" ht="15" customHeight="1">
      <c r="A269" t="inlineStr">
        <is>
          <t>1986_1925s_4.95_99990101.docx</t>
        </is>
      </c>
      <c r="B269">
        <f>LEFT(A269, FIND("_", A269, FIND("_", A269) + 1) - 1)</f>
        <v/>
      </c>
      <c r="C269">
        <f>MID(A269, FIND("_", A269, FIND("_", A269) + 1) + 1, FIND("_", A269, FIND("_", A269, FIND("_", A269) + 1) + 1) - FIND("_", A269, FIND("_", A269) + 1) - 1)</f>
        <v/>
      </c>
      <c r="D269" s="125">
        <f>DATE(LEFT(E269,4), MID(E269,5,2), RIGHT(E269,2))</f>
        <v/>
      </c>
      <c r="E269">
        <f>MID(A269, FIND("_", A269, FIND("_", A269, FIND("_", A269) + 1) + 1) + 1, 8)</f>
        <v/>
      </c>
      <c r="G269" s="95">
        <f>B269&amp;C269&amp;D269</f>
        <v/>
      </c>
      <c r="H269" s="95" t="inlineStr">
        <is>
          <t>Yes_Batch 1</t>
        </is>
      </c>
      <c r="I269" s="95" t="e">
        <v>#N/A</v>
      </c>
      <c r="J269" s="125" t="e">
        <v>#N/A</v>
      </c>
      <c r="K269" s="95" t="inlineStr">
        <is>
          <t>Yes_0721 Allocation</t>
        </is>
      </c>
      <c r="L269" s="127" t="e">
        <v>#N/A</v>
      </c>
      <c r="M269" s="128">
        <f>VLOOKUP(G269,Enactments!#REF!,2,FALSE)</f>
        <v/>
      </c>
      <c r="N269" s="131">
        <f>COUNTIFS(G:G,G269)</f>
        <v/>
      </c>
      <c r="O269" s="118" t="n"/>
      <c r="P269" s="109" t="n"/>
      <c r="Q269" s="110" t="n"/>
      <c r="R269" s="112" t="n"/>
      <c r="S269" s="112" t="n"/>
      <c r="T269" s="112" t="n"/>
      <c r="U269" s="112" t="n"/>
      <c r="V269" s="112" t="n"/>
      <c r="W269" s="111" t="n"/>
    </row>
    <row r="270" ht="15" customHeight="1">
      <c r="A270" t="inlineStr">
        <is>
          <t>2020_7a_65_20200325.docx</t>
        </is>
      </c>
      <c r="B270">
        <f>LEFT(A270, FIND("_", A270, FIND("_", A270) + 1) - 1)</f>
        <v/>
      </c>
      <c r="C270">
        <f>MID(A270, FIND("_", A270, FIND("_", A270) + 1) + 1, FIND("_", A270, FIND("_", A270, FIND("_", A270) + 1) + 1) - FIND("_", A270, FIND("_", A270) + 1) - 1)</f>
        <v/>
      </c>
      <c r="D270" s="125">
        <f>DATE(LEFT(E270,4), MID(E270,5,2), RIGHT(E270,2))</f>
        <v/>
      </c>
      <c r="E270">
        <f>MID(A270, FIND("_", A270, FIND("_", A270, FIND("_", A270) + 1) + 1) + 1, 8)</f>
        <v/>
      </c>
      <c r="G270" s="95">
        <f>B270&amp;C270&amp;D270</f>
        <v/>
      </c>
      <c r="H270" s="95" t="inlineStr">
        <is>
          <t>Yes_Batch 1</t>
        </is>
      </c>
      <c r="I270" s="95" t="inlineStr">
        <is>
          <t>Completed</t>
        </is>
      </c>
      <c r="J270" s="125" t="n">
        <v>45853</v>
      </c>
      <c r="K270" s="95" t="e">
        <v>#N/A</v>
      </c>
      <c r="L270" s="127" t="inlineStr">
        <is>
          <t>Submitted_2025-08-01</t>
        </is>
      </c>
      <c r="M270" s="128">
        <f>VLOOKUP(G270,Enactments!#REF!,2,FALSE)</f>
        <v/>
      </c>
      <c r="N270" s="131">
        <f>COUNTIFS(G:G,G270)</f>
        <v/>
      </c>
      <c r="O270" s="114" t="n"/>
      <c r="P270" s="109" t="n"/>
      <c r="Q270" s="110" t="n"/>
      <c r="R270" s="112" t="n"/>
      <c r="S270" s="112" t="n"/>
      <c r="T270" s="112" t="n"/>
      <c r="U270" s="112" t="n"/>
      <c r="V270" s="112" t="n"/>
      <c r="W270" s="111" t="n"/>
    </row>
    <row r="271" ht="15" customHeight="1">
      <c r="A271" t="inlineStr">
        <is>
          <t>2006_46a_196_20071001.docx</t>
        </is>
      </c>
      <c r="B271">
        <f>LEFT(A271, FIND("_", A271, FIND("_", A271) + 1) - 1)</f>
        <v/>
      </c>
      <c r="C271">
        <f>MID(A271, FIND("_", A271, FIND("_", A271) + 1) + 1, FIND("_", A271, FIND("_", A271, FIND("_", A271) + 1) + 1) - FIND("_", A271, FIND("_", A271) + 1) - 1)</f>
        <v/>
      </c>
      <c r="D271" s="125">
        <f>DATE(LEFT(E271,4), MID(E271,5,2), RIGHT(E271,2))</f>
        <v/>
      </c>
      <c r="E271">
        <f>MID(A271, FIND("_", A271, FIND("_", A271, FIND("_", A271) + 1) + 1) + 1, 8)</f>
        <v/>
      </c>
      <c r="G271" s="95">
        <f>B271&amp;C271&amp;D271</f>
        <v/>
      </c>
      <c r="H271" s="95" t="inlineStr">
        <is>
          <t>Yes_Batch 1</t>
        </is>
      </c>
      <c r="I271" s="95" t="inlineStr">
        <is>
          <t>Completed</t>
        </is>
      </c>
      <c r="J271" s="125" t="n">
        <v>45853</v>
      </c>
      <c r="K271" s="95" t="e">
        <v>#N/A</v>
      </c>
      <c r="L271" s="127" t="inlineStr">
        <is>
          <t>Submitted_2025-08-01</t>
        </is>
      </c>
      <c r="M271" s="128">
        <f>VLOOKUP(G271,Enactments!#REF!,2,FALSE)</f>
        <v/>
      </c>
      <c r="N271" s="131">
        <f>COUNTIFS(G:G,G271)</f>
        <v/>
      </c>
      <c r="O271" s="117" t="n"/>
      <c r="P271" s="109" t="n"/>
      <c r="Q271" s="110" t="n"/>
      <c r="R271" s="112" t="n"/>
      <c r="S271" s="112" t="n"/>
      <c r="T271" s="112" t="n"/>
      <c r="U271" s="112" t="n"/>
      <c r="V271" s="112" t="n"/>
      <c r="W271" s="111" t="n"/>
    </row>
    <row r="272" ht="15" customHeight="1">
      <c r="A272" t="inlineStr">
        <is>
          <t>2000_8a_215_20130401.docx</t>
        </is>
      </c>
      <c r="B272">
        <f>LEFT(A272, FIND("_", A272, FIND("_", A272) + 1) - 1)</f>
        <v/>
      </c>
      <c r="C272">
        <f>MID(A272, FIND("_", A272, FIND("_", A272) + 1) + 1, FIND("_", A272, FIND("_", A272, FIND("_", A272) + 1) + 1) - FIND("_", A272, FIND("_", A272) + 1) - 1)</f>
        <v/>
      </c>
      <c r="D272" s="125">
        <f>DATE(LEFT(E272,4), MID(E272,5,2), RIGHT(E272,2))</f>
        <v/>
      </c>
      <c r="E272">
        <f>MID(A272, FIND("_", A272, FIND("_", A272, FIND("_", A272) + 1) + 1) + 1, 8)</f>
        <v/>
      </c>
      <c r="G272" s="95">
        <f>B272&amp;C272&amp;D272</f>
        <v/>
      </c>
      <c r="H272" s="95" t="inlineStr">
        <is>
          <t>Yes_Batch 1</t>
        </is>
      </c>
      <c r="I272" s="95" t="inlineStr">
        <is>
          <t>Completed</t>
        </is>
      </c>
      <c r="J272" s="125" t="n">
        <v>45856</v>
      </c>
      <c r="K272" s="95" t="e">
        <v>#N/A</v>
      </c>
      <c r="L272" s="127" t="inlineStr">
        <is>
          <t>Submitted_2025-08-01</t>
        </is>
      </c>
      <c r="M272" s="128">
        <f>VLOOKUP(G272,Enactments!#REF!,2,FALSE)</f>
        <v/>
      </c>
      <c r="N272" s="131">
        <f>COUNTIFS(G:G,G272)</f>
        <v/>
      </c>
      <c r="O272" s="114" t="n"/>
      <c r="P272" s="109" t="n"/>
      <c r="Q272" s="110" t="n"/>
      <c r="R272" s="112" t="n"/>
      <c r="S272" s="112" t="n"/>
      <c r="T272" s="112" t="n"/>
      <c r="U272" s="112" t="n"/>
      <c r="V272" s="112" t="n"/>
      <c r="W272" s="111" t="n"/>
    </row>
    <row r="273" ht="15" customHeight="1">
      <c r="A273" t="inlineStr">
        <is>
          <t>1996_18a_112_19990702.docx</t>
        </is>
      </c>
      <c r="B273">
        <f>LEFT(A273, FIND("_", A273, FIND("_", A273) + 1) - 1)</f>
        <v/>
      </c>
      <c r="C273">
        <f>MID(A273, FIND("_", A273, FIND("_", A273) + 1) + 1, FIND("_", A273, FIND("_", A273, FIND("_", A273) + 1) + 1) - FIND("_", A273, FIND("_", A273) + 1) - 1)</f>
        <v/>
      </c>
      <c r="D273" s="125">
        <f>DATE(LEFT(E273,4), MID(E273,5,2), RIGHT(E273,2))</f>
        <v/>
      </c>
      <c r="E273">
        <f>MID(A273, FIND("_", A273, FIND("_", A273, FIND("_", A273) + 1) + 1) + 1, 8)</f>
        <v/>
      </c>
      <c r="G273" s="95">
        <f>B273&amp;C273&amp;D273</f>
        <v/>
      </c>
      <c r="H273" s="95" t="inlineStr">
        <is>
          <t>Yes_Batch 1</t>
        </is>
      </c>
      <c r="I273" s="95" t="inlineStr">
        <is>
          <t>Completed</t>
        </is>
      </c>
      <c r="J273" s="125" t="n">
        <v>45853</v>
      </c>
      <c r="K273" s="95" t="e">
        <v>#N/A</v>
      </c>
      <c r="L273" s="127" t="e">
        <v>#N/A</v>
      </c>
      <c r="M273" s="128">
        <f>VLOOKUP(G273,Enactments!#REF!,2,FALSE)</f>
        <v/>
      </c>
      <c r="N273" s="131">
        <f>COUNTIFS(G:G,G273)</f>
        <v/>
      </c>
      <c r="O273" s="114" t="n"/>
      <c r="P273" s="109" t="n"/>
      <c r="Q273" s="110" t="n"/>
      <c r="R273" s="112" t="n"/>
      <c r="S273" s="112" t="n"/>
      <c r="T273" s="112" t="n"/>
      <c r="U273" s="112" t="n"/>
      <c r="V273" s="112" t="n"/>
      <c r="W273" s="111" t="n"/>
    </row>
    <row r="274" ht="15" customHeight="1">
      <c r="A274" t="inlineStr">
        <is>
          <t>2006_46a_790EA_99990101.docx</t>
        </is>
      </c>
      <c r="B274">
        <f>LEFT(A274, FIND("_", A274, FIND("_", A274) + 1) - 1)</f>
        <v/>
      </c>
      <c r="C274">
        <f>MID(A274, FIND("_", A274, FIND("_", A274) + 1) + 1, FIND("_", A274, FIND("_", A274, FIND("_", A274) + 1) + 1) - FIND("_", A274, FIND("_", A274) + 1) - 1)</f>
        <v/>
      </c>
      <c r="D274" s="125">
        <f>DATE(LEFT(E274,4), MID(E274,5,2), RIGHT(E274,2))</f>
        <v/>
      </c>
      <c r="E274">
        <f>MID(A274, FIND("_", A274, FIND("_", A274, FIND("_", A274) + 1) + 1) + 1, 8)</f>
        <v/>
      </c>
      <c r="G274" s="95">
        <f>B274&amp;C274&amp;D274</f>
        <v/>
      </c>
      <c r="H274" s="95" t="inlineStr">
        <is>
          <t>Yes_Batch 1</t>
        </is>
      </c>
      <c r="I274" s="95" t="e">
        <v>#N/A</v>
      </c>
      <c r="J274" s="125" t="e">
        <v>#N/A</v>
      </c>
      <c r="K274" s="95" t="inlineStr">
        <is>
          <t>Yes_0721 Allocation</t>
        </is>
      </c>
      <c r="L274" s="127" t="e">
        <v>#N/A</v>
      </c>
      <c r="M274" s="128">
        <f>VLOOKUP(G274,Enactments!#REF!,2,FALSE)</f>
        <v/>
      </c>
      <c r="N274" s="131">
        <f>COUNTIFS(G:G,G274)</f>
        <v/>
      </c>
      <c r="O274" s="114" t="n"/>
      <c r="P274" s="109" t="n"/>
      <c r="Q274" s="110" t="n"/>
      <c r="R274" s="112" t="n"/>
      <c r="S274" s="112" t="n"/>
      <c r="T274" s="112" t="n"/>
      <c r="U274" s="112" t="n"/>
      <c r="V274" s="112" t="n"/>
      <c r="W274" s="111" t="n"/>
    </row>
    <row r="275" ht="15" customHeight="1">
      <c r="A275" t="inlineStr">
        <is>
          <t>2000_6a_SCHEDULE 9_20120618.docx</t>
        </is>
      </c>
      <c r="B275">
        <f>LEFT(A275, FIND("_", A275, FIND("_", A275) + 1) - 1)</f>
        <v/>
      </c>
      <c r="C275">
        <f>MID(A275, FIND("_", A275, FIND("_", A275) + 1) + 1, FIND("_", A275, FIND("_", A275, FIND("_", A275) + 1) + 1) - FIND("_", A275, FIND("_", A275) + 1) - 1)</f>
        <v/>
      </c>
      <c r="D275" s="125">
        <f>DATE(LEFT(E275,4), MID(E275,5,2), RIGHT(E275,2))</f>
        <v/>
      </c>
      <c r="E275">
        <f>MID(A275, FIND("_", A275, FIND("_", A275, FIND("_", A275) + 1) + 1) + 1, 8)</f>
        <v/>
      </c>
      <c r="G275" s="95">
        <f>B275&amp;C275&amp;D275</f>
        <v/>
      </c>
      <c r="H275" s="95" t="inlineStr">
        <is>
          <t>Yes_Batch 1</t>
        </is>
      </c>
      <c r="I275" s="95" t="e">
        <v>#N/A</v>
      </c>
      <c r="J275" s="125" t="e">
        <v>#N/A</v>
      </c>
      <c r="K275" s="95" t="inlineStr">
        <is>
          <t>Yes_0721 Allocation</t>
        </is>
      </c>
      <c r="L275" s="127" t="e">
        <v>#N/A</v>
      </c>
      <c r="M275" s="128">
        <f>VLOOKUP(G275,Enactments!#REF!,2,FALSE)</f>
        <v/>
      </c>
      <c r="N275" s="131">
        <f>COUNTIFS(G:G,G275)</f>
        <v/>
      </c>
      <c r="O275" s="118" t="n"/>
      <c r="P275" s="109" t="n"/>
      <c r="Q275" s="110" t="n"/>
      <c r="R275" s="112" t="n"/>
      <c r="S275" s="112" t="n"/>
      <c r="T275" s="112" t="n"/>
      <c r="U275" s="112" t="n"/>
      <c r="V275" s="112" t="n"/>
      <c r="W275" s="111" t="n"/>
    </row>
    <row r="276" ht="15" customHeight="1">
      <c r="A276" t="inlineStr">
        <is>
          <t>2007_3a_170_20120406.docx</t>
        </is>
      </c>
      <c r="B276">
        <f>LEFT(A276, FIND("_", A276, FIND("_", A276) + 1) - 1)</f>
        <v/>
      </c>
      <c r="C276">
        <f>MID(A276, FIND("_", A276, FIND("_", A276) + 1) + 1, FIND("_", A276, FIND("_", A276, FIND("_", A276) + 1) + 1) - FIND("_", A276, FIND("_", A276) + 1) - 1)</f>
        <v/>
      </c>
      <c r="D276" s="125">
        <f>DATE(LEFT(E276,4), MID(E276,5,2), RIGHT(E276,2))</f>
        <v/>
      </c>
      <c r="E276">
        <f>MID(A276, FIND("_", A276, FIND("_", A276, FIND("_", A276) + 1) + 1) + 1, 8)</f>
        <v/>
      </c>
      <c r="G276" s="95">
        <f>B276&amp;C276&amp;D276</f>
        <v/>
      </c>
      <c r="H276" s="95" t="inlineStr">
        <is>
          <t>Yes_Batch 1</t>
        </is>
      </c>
      <c r="I276" s="95" t="inlineStr">
        <is>
          <t>Completed</t>
        </is>
      </c>
      <c r="J276" s="125" t="n">
        <v>45853</v>
      </c>
      <c r="K276" s="95" t="e">
        <v>#N/A</v>
      </c>
      <c r="L276" s="127" t="inlineStr">
        <is>
          <t>Submitted_2025-08-01</t>
        </is>
      </c>
      <c r="M276" s="128">
        <f>VLOOKUP(G276,Enactments!#REF!,2,FALSE)</f>
        <v/>
      </c>
      <c r="N276" s="131">
        <f>COUNTIFS(G:G,G276)</f>
        <v/>
      </c>
      <c r="O276" s="114" t="n"/>
      <c r="P276" s="109" t="n"/>
      <c r="Q276" s="110" t="n"/>
      <c r="R276" s="112" t="n"/>
      <c r="S276" s="112" t="n"/>
      <c r="T276" s="112" t="n"/>
      <c r="U276" s="112" t="n"/>
      <c r="V276" s="112" t="n"/>
      <c r="W276" s="111" t="n"/>
    </row>
    <row r="277" ht="15" customHeight="1">
      <c r="A277" t="inlineStr">
        <is>
          <t>1984_60a_63C_20050401.docx</t>
        </is>
      </c>
      <c r="B277">
        <f>LEFT(A277, FIND("_", A277, FIND("_", A277) + 1) - 1)</f>
        <v/>
      </c>
      <c r="C277">
        <f>MID(A277, FIND("_", A277, FIND("_", A277) + 1) + 1, FIND("_", A277, FIND("_", A277, FIND("_", A277) + 1) + 1) - FIND("_", A277, FIND("_", A277) + 1) - 1)</f>
        <v/>
      </c>
      <c r="D277" s="125">
        <f>DATE(LEFT(E277,4), MID(E277,5,2), RIGHT(E277,2))</f>
        <v/>
      </c>
      <c r="E277">
        <f>MID(A277, FIND("_", A277, FIND("_", A277, FIND("_", A277) + 1) + 1) + 1, 8)</f>
        <v/>
      </c>
      <c r="G277" s="95">
        <f>B277&amp;C277&amp;D277</f>
        <v/>
      </c>
      <c r="H277" s="95" t="inlineStr">
        <is>
          <t>Yes_Batch 1</t>
        </is>
      </c>
      <c r="I277" s="95" t="inlineStr">
        <is>
          <t>Completed</t>
        </is>
      </c>
      <c r="J277" s="125" t="n">
        <v>45854</v>
      </c>
      <c r="K277" s="95" t="e">
        <v>#N/A</v>
      </c>
      <c r="L277" s="127" t="inlineStr">
        <is>
          <t>Submitted_2025-08-01</t>
        </is>
      </c>
      <c r="M277" s="128">
        <f>VLOOKUP(G277,Enactments!#REF!,2,FALSE)</f>
        <v/>
      </c>
      <c r="N277" s="131">
        <f>COUNTIFS(G:G,G277)</f>
        <v/>
      </c>
      <c r="O277" s="117" t="n"/>
      <c r="P277" s="109" t="n"/>
      <c r="Q277" s="110" t="n"/>
      <c r="R277" s="112" t="n"/>
      <c r="S277" s="112" t="n"/>
      <c r="T277" s="112" t="n"/>
      <c r="U277" s="112" t="n"/>
      <c r="V277" s="112" t="n"/>
      <c r="W277" s="111" t="n"/>
    </row>
    <row r="278" ht="15" customHeight="1">
      <c r="A278" t="inlineStr">
        <is>
          <t>2006_46a_79_20061108.docx</t>
        </is>
      </c>
      <c r="B278">
        <f>LEFT(A278, FIND("_", A278, FIND("_", A278) + 1) - 1)</f>
        <v/>
      </c>
      <c r="C278">
        <f>MID(A278, FIND("_", A278, FIND("_", A278) + 1) + 1, FIND("_", A278, FIND("_", A278, FIND("_", A278) + 1) + 1) - FIND("_", A278, FIND("_", A278) + 1) - 1)</f>
        <v/>
      </c>
      <c r="D278" s="125">
        <f>DATE(LEFT(E278,4), MID(E278,5,2), RIGHT(E278,2))</f>
        <v/>
      </c>
      <c r="E278">
        <f>MID(A278, FIND("_", A278, FIND("_", A278, FIND("_", A278) + 1) + 1) + 1, 8)</f>
        <v/>
      </c>
      <c r="G278" s="95">
        <f>B278&amp;C278&amp;D278</f>
        <v/>
      </c>
      <c r="H278" s="95" t="inlineStr">
        <is>
          <t>Yes_Batch 1</t>
        </is>
      </c>
      <c r="I278" s="95" t="inlineStr">
        <is>
          <t>Completed</t>
        </is>
      </c>
      <c r="J278" s="125" t="n">
        <v>45854</v>
      </c>
      <c r="K278" s="95" t="e">
        <v>#N/A</v>
      </c>
      <c r="L278" s="127" t="inlineStr">
        <is>
          <t>Submitted_2025-08-01</t>
        </is>
      </c>
      <c r="M278" s="128">
        <f>VLOOKUP(G278,Enactments!#REF!,2,FALSE)</f>
        <v/>
      </c>
      <c r="N278" s="131">
        <f>COUNTIFS(G:G,G278)</f>
        <v/>
      </c>
      <c r="O278" s="119" t="n"/>
      <c r="P278" s="109" t="n"/>
      <c r="Q278" s="110" t="n"/>
      <c r="R278" s="112" t="n"/>
      <c r="S278" s="112" t="n"/>
      <c r="T278" s="112" t="n"/>
      <c r="U278" s="112" t="n"/>
      <c r="V278" s="112" t="n"/>
      <c r="W278" s="111" t="n"/>
    </row>
    <row r="279" ht="15" customHeight="1">
      <c r="A279" t="inlineStr">
        <is>
          <t>2000_22a_9H_20111203.docx</t>
        </is>
      </c>
      <c r="B279">
        <f>LEFT(A279, FIND("_", A279, FIND("_", A279) + 1) - 1)</f>
        <v/>
      </c>
      <c r="C279">
        <f>MID(A279, FIND("_", A279, FIND("_", A279) + 1) + 1, FIND("_", A279, FIND("_", A279, FIND("_", A279) + 1) + 1) - FIND("_", A279, FIND("_", A279) + 1) - 1)</f>
        <v/>
      </c>
      <c r="D279" s="125">
        <f>DATE(LEFT(E279,4), MID(E279,5,2), RIGHT(E279,2))</f>
        <v/>
      </c>
      <c r="E279">
        <f>MID(A279, FIND("_", A279, FIND("_", A279, FIND("_", A279) + 1) + 1) + 1, 8)</f>
        <v/>
      </c>
      <c r="G279" s="95">
        <f>B279&amp;C279&amp;D279</f>
        <v/>
      </c>
      <c r="H279" s="95" t="inlineStr">
        <is>
          <t>Yes_Batch 1</t>
        </is>
      </c>
      <c r="I279" s="95" t="inlineStr">
        <is>
          <t>Completed</t>
        </is>
      </c>
      <c r="J279" s="125" t="n">
        <v>45853</v>
      </c>
      <c r="K279" s="95" t="e">
        <v>#N/A</v>
      </c>
      <c r="L279" s="127" t="inlineStr">
        <is>
          <t>Submitted_2025-08-01</t>
        </is>
      </c>
      <c r="M279" s="128">
        <f>VLOOKUP(G279,Enactments!#REF!,2,FALSE)</f>
        <v/>
      </c>
      <c r="N279" s="131">
        <f>COUNTIFS(G:G,G279)</f>
        <v/>
      </c>
      <c r="O279" s="114" t="n"/>
      <c r="P279" s="109" t="n"/>
      <c r="Q279" s="110" t="n"/>
      <c r="R279" s="112" t="n"/>
      <c r="S279" s="112" t="n"/>
      <c r="T279" s="112" t="n"/>
      <c r="U279" s="112" t="n"/>
      <c r="V279" s="112" t="n"/>
      <c r="W279" s="111" t="n"/>
    </row>
    <row r="280" ht="15" customHeight="1">
      <c r="A280" t="inlineStr">
        <is>
          <t>1984_60a_114_19880729.docx</t>
        </is>
      </c>
      <c r="B280">
        <f>LEFT(A280, FIND("_", A280, FIND("_", A280) + 1) - 1)</f>
        <v/>
      </c>
      <c r="C280">
        <f>MID(A280, FIND("_", A280, FIND("_", A280) + 1) + 1, FIND("_", A280, FIND("_", A280, FIND("_", A280) + 1) + 1) - FIND("_", A280, FIND("_", A280) + 1) - 1)</f>
        <v/>
      </c>
      <c r="D280" s="125">
        <f>DATE(LEFT(E280,4), MID(E280,5,2), RIGHT(E280,2))</f>
        <v/>
      </c>
      <c r="E280">
        <f>MID(A280, FIND("_", A280, FIND("_", A280, FIND("_", A280) + 1) + 1) + 1, 8)</f>
        <v/>
      </c>
      <c r="G280" s="95">
        <f>B280&amp;C280&amp;D280</f>
        <v/>
      </c>
      <c r="H280" s="95" t="inlineStr">
        <is>
          <t>Yes_Batch 1</t>
        </is>
      </c>
      <c r="I280" s="95" t="inlineStr">
        <is>
          <t>Completed</t>
        </is>
      </c>
      <c r="J280" s="125" t="n">
        <v>45856</v>
      </c>
      <c r="K280" s="95" t="e">
        <v>#N/A</v>
      </c>
      <c r="L280" s="127" t="inlineStr">
        <is>
          <t>Submitted_2025-08-01</t>
        </is>
      </c>
      <c r="M280" s="128">
        <f>VLOOKUP(G280,Enactments!#REF!,2,FALSE)</f>
        <v/>
      </c>
      <c r="N280" s="131">
        <f>COUNTIFS(G:G,G280)</f>
        <v/>
      </c>
      <c r="O280" s="117" t="n"/>
      <c r="P280" s="109" t="n"/>
      <c r="Q280" s="110" t="n"/>
      <c r="R280" s="112" t="n"/>
      <c r="S280" s="112" t="n"/>
      <c r="T280" s="112" t="n"/>
      <c r="U280" s="112" t="n"/>
      <c r="V280" s="112" t="n"/>
      <c r="W280" s="111" t="n"/>
    </row>
    <row r="281" ht="15" customHeight="1">
      <c r="A281" t="inlineStr">
        <is>
          <t>1986_1925s_1.19_20030101.docx</t>
        </is>
      </c>
      <c r="B281">
        <f>LEFT(A281, FIND("_", A281, FIND("_", A281) + 1) - 1)</f>
        <v/>
      </c>
      <c r="C281">
        <f>MID(A281, FIND("_", A281, FIND("_", A281) + 1) + 1, FIND("_", A281, FIND("_", A281, FIND("_", A281) + 1) + 1) - FIND("_", A281, FIND("_", A281) + 1) - 1)</f>
        <v/>
      </c>
      <c r="D281" s="125">
        <f>DATE(LEFT(E281,4), MID(E281,5,2), RIGHT(E281,2))</f>
        <v/>
      </c>
      <c r="E281">
        <f>MID(A281, FIND("_", A281, FIND("_", A281, FIND("_", A281) + 1) + 1) + 1, 8)</f>
        <v/>
      </c>
      <c r="G281" s="95">
        <f>B281&amp;C281&amp;D281</f>
        <v/>
      </c>
      <c r="H281" s="95" t="inlineStr">
        <is>
          <t>Yes_Batch 1</t>
        </is>
      </c>
      <c r="I281" s="95" t="inlineStr">
        <is>
          <t>Completed</t>
        </is>
      </c>
      <c r="J281" s="125" t="n">
        <v>45853</v>
      </c>
      <c r="K281" s="95" t="e">
        <v>#N/A</v>
      </c>
      <c r="L281" s="127" t="e">
        <v>#N/A</v>
      </c>
      <c r="M281" s="128">
        <f>VLOOKUP(G281,Enactments!#REF!,2,FALSE)</f>
        <v/>
      </c>
      <c r="N281" s="131">
        <f>COUNTIFS(G:G,G281)</f>
        <v/>
      </c>
      <c r="O281" s="119" t="n"/>
      <c r="P281" s="109" t="n"/>
      <c r="Q281" s="110" t="n"/>
      <c r="R281" s="112" t="n"/>
      <c r="S281" s="112" t="n"/>
      <c r="T281" s="112" t="n"/>
      <c r="U281" s="112" t="n"/>
      <c r="V281" s="112" t="n"/>
      <c r="W281" s="111" t="n"/>
    </row>
    <row r="282" ht="15" customHeight="1">
      <c r="A282" t="inlineStr">
        <is>
          <t>2016_679_Article 86_20231231.docx</t>
        </is>
      </c>
      <c r="B282">
        <f>LEFT(A282, FIND("_", A282, FIND("_", A282) + 1) - 1)</f>
        <v/>
      </c>
      <c r="C282">
        <f>MID(A282, FIND("_", A282, FIND("_", A282) + 1) + 1, FIND("_", A282, FIND("_", A282, FIND("_", A282) + 1) + 1) - FIND("_", A282, FIND("_", A282) + 1) - 1)</f>
        <v/>
      </c>
      <c r="D282" s="125">
        <f>DATE(LEFT(E282,4), MID(E282,5,2), RIGHT(E282,2))</f>
        <v/>
      </c>
      <c r="E282">
        <f>MID(A282, FIND("_", A282, FIND("_", A282, FIND("_", A282) + 1) + 1) + 1, 8)</f>
        <v/>
      </c>
      <c r="G282" s="95">
        <f>B282&amp;C282&amp;D282</f>
        <v/>
      </c>
      <c r="H282" s="95" t="inlineStr">
        <is>
          <t>Yes_Batch 1</t>
        </is>
      </c>
      <c r="I282" s="95" t="inlineStr">
        <is>
          <t>Completed</t>
        </is>
      </c>
      <c r="J282" s="125" t="n">
        <v>45853</v>
      </c>
      <c r="K282" s="95" t="e">
        <v>#N/A</v>
      </c>
      <c r="L282" s="127" t="inlineStr">
        <is>
          <t>Submitted_2025-08-01</t>
        </is>
      </c>
      <c r="M282" s="128">
        <f>VLOOKUP(G282,Enactments!#REF!,2,FALSE)</f>
        <v/>
      </c>
      <c r="N282" s="131">
        <f>COUNTIFS(G:G,G282)</f>
        <v/>
      </c>
      <c r="O282" s="114" t="n"/>
      <c r="P282" s="109" t="n"/>
      <c r="Q282" s="110" t="n"/>
      <c r="R282" s="112" t="n"/>
      <c r="S282" s="112" t="n"/>
      <c r="T282" s="112" t="n"/>
      <c r="U282" s="112" t="n"/>
      <c r="V282" s="112" t="n"/>
      <c r="W282" s="111" t="n"/>
    </row>
    <row r="283" ht="15" customHeight="1">
      <c r="A283" t="inlineStr">
        <is>
          <t>2008_17a_92E_20181001.docx</t>
        </is>
      </c>
      <c r="B283">
        <f>LEFT(A283, FIND("_", A283, FIND("_", A283) + 1) - 1)</f>
        <v/>
      </c>
      <c r="C283">
        <f>MID(A283, FIND("_", A283, FIND("_", A283) + 1) + 1, FIND("_", A283, FIND("_", A283, FIND("_", A283) + 1) + 1) - FIND("_", A283, FIND("_", A283) + 1) - 1)</f>
        <v/>
      </c>
      <c r="D283" s="125">
        <f>DATE(LEFT(E283,4), MID(E283,5,2), RIGHT(E283,2))</f>
        <v/>
      </c>
      <c r="E283">
        <f>MID(A283, FIND("_", A283, FIND("_", A283, FIND("_", A283) + 1) + 1) + 1, 8)</f>
        <v/>
      </c>
      <c r="G283" s="95">
        <f>B283&amp;C283&amp;D283</f>
        <v/>
      </c>
      <c r="H283" s="95" t="inlineStr">
        <is>
          <t>Yes_Batch 1</t>
        </is>
      </c>
      <c r="I283" s="95" t="e">
        <v>#N/A</v>
      </c>
      <c r="J283" s="125" t="e">
        <v>#N/A</v>
      </c>
      <c r="K283" s="95" t="inlineStr">
        <is>
          <t>Yes_0721 Allocation</t>
        </is>
      </c>
      <c r="L283" s="127" t="e">
        <v>#N/A</v>
      </c>
      <c r="M283" s="128">
        <f>VLOOKUP(G283,Enactments!#REF!,2,FALSE)</f>
        <v/>
      </c>
      <c r="N283" s="131">
        <f>COUNTIFS(G:G,G283)</f>
        <v/>
      </c>
      <c r="O283" s="114" t="n"/>
      <c r="P283" s="109" t="n"/>
      <c r="Q283" s="110" t="n"/>
      <c r="R283" s="112" t="n"/>
      <c r="S283" s="112" t="n"/>
      <c r="T283" s="112" t="n"/>
      <c r="U283" s="112" t="n"/>
      <c r="V283" s="112" t="n"/>
      <c r="W283" s="111" t="n"/>
    </row>
    <row r="284" ht="15" customHeight="1">
      <c r="A284" t="inlineStr">
        <is>
          <t>1985_6a_520_19850311.docx</t>
        </is>
      </c>
      <c r="B284">
        <f>LEFT(A284, FIND("_", A284, FIND("_", A284) + 1) - 1)</f>
        <v/>
      </c>
      <c r="C284">
        <f>MID(A284, FIND("_", A284, FIND("_", A284) + 1) + 1, FIND("_", A284, FIND("_", A284, FIND("_", A284) + 1) + 1) - FIND("_", A284, FIND("_", A284) + 1) - 1)</f>
        <v/>
      </c>
      <c r="D284" s="125">
        <f>DATE(LEFT(E284,4), MID(E284,5,2), RIGHT(E284,2))</f>
        <v/>
      </c>
      <c r="E284">
        <f>MID(A284, FIND("_", A284, FIND("_", A284, FIND("_", A284) + 1) + 1) + 1, 8)</f>
        <v/>
      </c>
      <c r="G284" s="95">
        <f>B284&amp;C284&amp;D284</f>
        <v/>
      </c>
      <c r="H284" s="95" t="inlineStr">
        <is>
          <t>Yes_Batch 1</t>
        </is>
      </c>
      <c r="I284" s="95" t="inlineStr">
        <is>
          <t>Completed</t>
        </is>
      </c>
      <c r="J284" s="125" t="n">
        <v>45855</v>
      </c>
      <c r="K284" s="95" t="e">
        <v>#N/A</v>
      </c>
      <c r="L284" s="127" t="inlineStr">
        <is>
          <t>Submitted_2025-08-01</t>
        </is>
      </c>
      <c r="M284" s="128">
        <f>VLOOKUP(G284,Enactments!#REF!,2,FALSE)</f>
        <v/>
      </c>
      <c r="N284" s="131">
        <f>COUNTIFS(G:G,G284)</f>
        <v/>
      </c>
      <c r="O284" s="114" t="n"/>
      <c r="P284" s="109" t="n"/>
      <c r="Q284" s="110" t="n"/>
      <c r="R284" s="112" t="n"/>
      <c r="S284" s="112" t="n"/>
      <c r="T284" s="112" t="n"/>
      <c r="U284" s="112" t="n"/>
      <c r="V284" s="112" t="n"/>
      <c r="W284" s="111" t="n"/>
    </row>
    <row r="285" ht="15" customHeight="1">
      <c r="A285" t="inlineStr">
        <is>
          <t>1996_18a_205_20210531.docx</t>
        </is>
      </c>
      <c r="B285">
        <f>LEFT(A285, FIND("_", A285, FIND("_", A285) + 1) - 1)</f>
        <v/>
      </c>
      <c r="C285">
        <f>MID(A285, FIND("_", A285, FIND("_", A285) + 1) + 1, FIND("_", A285, FIND("_", A285, FIND("_", A285) + 1) + 1) - FIND("_", A285, FIND("_", A285) + 1) - 1)</f>
        <v/>
      </c>
      <c r="D285" s="125">
        <f>DATE(LEFT(E285,4), MID(E285,5,2), RIGHT(E285,2))</f>
        <v/>
      </c>
      <c r="E285">
        <f>MID(A285, FIND("_", A285, FIND("_", A285, FIND("_", A285) + 1) + 1) + 1, 8)</f>
        <v/>
      </c>
      <c r="G285" s="95">
        <f>B285&amp;C285&amp;D285</f>
        <v/>
      </c>
      <c r="H285" s="95" t="inlineStr">
        <is>
          <t>Yes_Batch 1</t>
        </is>
      </c>
      <c r="I285" s="95" t="inlineStr">
        <is>
          <t>Completed</t>
        </is>
      </c>
      <c r="J285" s="125" t="n">
        <v>45854</v>
      </c>
      <c r="K285" s="95" t="e">
        <v>#N/A</v>
      </c>
      <c r="L285" s="127" t="inlineStr">
        <is>
          <t>Submitted_2025-08-01</t>
        </is>
      </c>
      <c r="M285" s="128">
        <f>VLOOKUP(G285,Enactments!#REF!,2,FALSE)</f>
        <v/>
      </c>
      <c r="N285" s="131">
        <f>COUNTIFS(G:G,G285)</f>
        <v/>
      </c>
      <c r="O285" s="119" t="n"/>
      <c r="P285" s="109" t="n"/>
      <c r="Q285" s="110" t="n"/>
      <c r="R285" s="112" t="n"/>
      <c r="S285" s="112" t="n"/>
      <c r="T285" s="112" t="n"/>
      <c r="U285" s="112" t="n"/>
      <c r="V285" s="112" t="n"/>
      <c r="W285" s="111" t="n"/>
    </row>
    <row r="286" ht="15" customHeight="1">
      <c r="A286" t="inlineStr">
        <is>
          <t>2000_8a_122D_20160703.docx</t>
        </is>
      </c>
      <c r="B286">
        <f>LEFT(A286, FIND("_", A286, FIND("_", A286) + 1) - 1)</f>
        <v/>
      </c>
      <c r="C286">
        <f>MID(A286, FIND("_", A286, FIND("_", A286) + 1) + 1, FIND("_", A286, FIND("_", A286, FIND("_", A286) + 1) + 1) - FIND("_", A286, FIND("_", A286) + 1) - 1)</f>
        <v/>
      </c>
      <c r="D286" s="125">
        <f>DATE(LEFT(E286,4), MID(E286,5,2), RIGHT(E286,2))</f>
        <v/>
      </c>
      <c r="E286">
        <f>MID(A286, FIND("_", A286, FIND("_", A286, FIND("_", A286) + 1) + 1) + 1, 8)</f>
        <v/>
      </c>
      <c r="G286" s="95">
        <f>B286&amp;C286&amp;D286</f>
        <v/>
      </c>
      <c r="H286" s="95" t="inlineStr">
        <is>
          <t>Yes_Batch 1</t>
        </is>
      </c>
      <c r="I286" s="95" t="inlineStr">
        <is>
          <t>Completed</t>
        </is>
      </c>
      <c r="J286" s="125" t="n">
        <v>45855</v>
      </c>
      <c r="K286" s="95" t="e">
        <v>#N/A</v>
      </c>
      <c r="L286" s="127" t="inlineStr">
        <is>
          <t>Submitted_2025-08-01</t>
        </is>
      </c>
      <c r="M286" s="128">
        <f>VLOOKUP(G286,Enactments!#REF!,2,FALSE)</f>
        <v/>
      </c>
      <c r="N286" s="131">
        <f>COUNTIFS(G:G,G286)</f>
        <v/>
      </c>
      <c r="O286" s="119" t="n"/>
      <c r="P286" s="109" t="n"/>
      <c r="Q286" s="110" t="n"/>
      <c r="R286" s="112" t="n"/>
      <c r="S286" s="112" t="n"/>
      <c r="T286" s="112" t="n"/>
      <c r="U286" s="112" t="n"/>
      <c r="V286" s="112" t="n"/>
      <c r="W286" s="111" t="n"/>
    </row>
    <row r="287" ht="15" customHeight="1">
      <c r="A287" t="inlineStr">
        <is>
          <t>1986_1925s_5.4_99990101.docx</t>
        </is>
      </c>
      <c r="B287">
        <f>LEFT(A287, FIND("_", A287, FIND("_", A287) + 1) - 1)</f>
        <v/>
      </c>
      <c r="C287">
        <f>MID(A287, FIND("_", A287, FIND("_", A287) + 1) + 1, FIND("_", A287, FIND("_", A287, FIND("_", A287) + 1) + 1) - FIND("_", A287, FIND("_", A287) + 1) - 1)</f>
        <v/>
      </c>
      <c r="D287" s="125">
        <f>DATE(LEFT(E287,4), MID(E287,5,2), RIGHT(E287,2))</f>
        <v/>
      </c>
      <c r="E287">
        <f>MID(A287, FIND("_", A287, FIND("_", A287, FIND("_", A287) + 1) + 1) + 1, 8)</f>
        <v/>
      </c>
      <c r="G287" s="95">
        <f>B287&amp;C287&amp;D287</f>
        <v/>
      </c>
      <c r="H287" s="95" t="inlineStr">
        <is>
          <t>Yes_Batch 1</t>
        </is>
      </c>
      <c r="I287" s="95" t="inlineStr">
        <is>
          <t>Completed</t>
        </is>
      </c>
      <c r="J287" s="125" t="n">
        <v>45855</v>
      </c>
      <c r="K287" s="95" t="e">
        <v>#N/A</v>
      </c>
      <c r="L287" s="127" t="inlineStr">
        <is>
          <t>Submitted_2025-08-01</t>
        </is>
      </c>
      <c r="M287" s="128">
        <f>VLOOKUP(G287,Enactments!#REF!,2,FALSE)</f>
        <v/>
      </c>
      <c r="N287" s="131">
        <f>COUNTIFS(G:G,G287)</f>
        <v/>
      </c>
      <c r="O287" s="114" t="n"/>
      <c r="P287" s="109" t="n"/>
      <c r="Q287" s="110" t="n"/>
      <c r="R287" s="112" t="n"/>
      <c r="S287" s="112" t="n"/>
      <c r="T287" s="112" t="n"/>
      <c r="U287" s="112" t="n"/>
      <c r="V287" s="112" t="n"/>
      <c r="W287" s="111" t="n"/>
    </row>
    <row r="288" ht="15" customHeight="1">
      <c r="A288" t="inlineStr">
        <is>
          <t>2014_809_Article 32_20190101.docx</t>
        </is>
      </c>
      <c r="B288">
        <f>LEFT(A288, FIND("_", A288, FIND("_", A288) + 1) - 1)</f>
        <v/>
      </c>
      <c r="C288">
        <f>MID(A288, FIND("_", A288, FIND("_", A288) + 1) + 1, FIND("_", A288, FIND("_", A288, FIND("_", A288) + 1) + 1) - FIND("_", A288, FIND("_", A288) + 1) - 1)</f>
        <v/>
      </c>
      <c r="D288" s="125">
        <f>DATE(LEFT(E288,4), MID(E288,5,2), RIGHT(E288,2))</f>
        <v/>
      </c>
      <c r="E288">
        <f>MID(A288, FIND("_", A288, FIND("_", A288, FIND("_", A288) + 1) + 1) + 1, 8)</f>
        <v/>
      </c>
      <c r="G288" s="95">
        <f>B288&amp;C288&amp;D288</f>
        <v/>
      </c>
      <c r="H288" s="95" t="inlineStr">
        <is>
          <t>Yes_Batch 1</t>
        </is>
      </c>
      <c r="I288" s="95" t="inlineStr">
        <is>
          <t>Completed</t>
        </is>
      </c>
      <c r="J288" s="125" t="n">
        <v>45856</v>
      </c>
      <c r="K288" s="95" t="e">
        <v>#N/A</v>
      </c>
      <c r="L288" s="127" t="inlineStr">
        <is>
          <t>Submitted_2025-08-01</t>
        </is>
      </c>
      <c r="M288" s="128">
        <f>VLOOKUP(G288,Enactments!#REF!,2,FALSE)</f>
        <v/>
      </c>
      <c r="N288" s="131">
        <f>COUNTIFS(G:G,G288)</f>
        <v/>
      </c>
      <c r="O288" s="118" t="n"/>
      <c r="P288" s="109" t="n"/>
      <c r="Q288" s="110" t="n"/>
      <c r="R288" s="112" t="n"/>
      <c r="S288" s="112" t="n"/>
      <c r="T288" s="112" t="n"/>
      <c r="U288" s="112" t="n"/>
      <c r="V288" s="112" t="n"/>
      <c r="W288" s="111" t="n"/>
    </row>
    <row r="289" ht="15" customHeight="1">
      <c r="A289" t="inlineStr">
        <is>
          <t>2004_12a_159_20090401.docx</t>
        </is>
      </c>
      <c r="B289">
        <f>LEFT(A289, FIND("_", A289, FIND("_", A289) + 1) - 1)</f>
        <v/>
      </c>
      <c r="C289">
        <f>MID(A289, FIND("_", A289, FIND("_", A289) + 1) + 1, FIND("_", A289, FIND("_", A289, FIND("_", A289) + 1) + 1) - FIND("_", A289, FIND("_", A289) + 1) - 1)</f>
        <v/>
      </c>
      <c r="D289" s="125">
        <f>DATE(LEFT(E289,4), MID(E289,5,2), RIGHT(E289,2))</f>
        <v/>
      </c>
      <c r="E289">
        <f>MID(A289, FIND("_", A289, FIND("_", A289, FIND("_", A289) + 1) + 1) + 1, 8)</f>
        <v/>
      </c>
      <c r="G289" s="95">
        <f>B289&amp;C289&amp;D289</f>
        <v/>
      </c>
      <c r="H289" s="95" t="inlineStr">
        <is>
          <t>Yes_Batch 1</t>
        </is>
      </c>
      <c r="I289" s="95" t="inlineStr">
        <is>
          <t>Completed</t>
        </is>
      </c>
      <c r="J289" s="125" t="n">
        <v>45853</v>
      </c>
      <c r="K289" s="95" t="e">
        <v>#N/A</v>
      </c>
      <c r="L289" s="127" t="inlineStr">
        <is>
          <t>Submitted_2025-08-01</t>
        </is>
      </c>
      <c r="M289" s="128">
        <f>VLOOKUP(G289,Enactments!#REF!,2,FALSE)</f>
        <v/>
      </c>
      <c r="N289" s="131">
        <f>COUNTIFS(G:G,G289)</f>
        <v/>
      </c>
      <c r="O289" s="114" t="n"/>
      <c r="P289" s="109" t="n"/>
      <c r="Q289" s="110" t="n"/>
      <c r="R289" s="112" t="n"/>
      <c r="S289" s="112" t="n"/>
      <c r="T289" s="112" t="n"/>
      <c r="U289" s="112" t="n"/>
      <c r="V289" s="112" t="n"/>
      <c r="W289" s="111" t="n"/>
    </row>
    <row r="290" ht="15" customHeight="1">
      <c r="A290" t="inlineStr">
        <is>
          <t>1985_6a_251_20061108.docx</t>
        </is>
      </c>
      <c r="B290">
        <f>LEFT(A290, FIND("_", A290, FIND("_", A290) + 1) - 1)</f>
        <v/>
      </c>
      <c r="C290">
        <f>MID(A290, FIND("_", A290, FIND("_", A290) + 1) + 1, FIND("_", A290, FIND("_", A290, FIND("_", A290) + 1) + 1) - FIND("_", A290, FIND("_", A290) + 1) - 1)</f>
        <v/>
      </c>
      <c r="D290" s="125">
        <f>DATE(LEFT(E290,4), MID(E290,5,2), RIGHT(E290,2))</f>
        <v/>
      </c>
      <c r="E290">
        <f>MID(A290, FIND("_", A290, FIND("_", A290, FIND("_", A290) + 1) + 1) + 1, 8)</f>
        <v/>
      </c>
      <c r="G290" s="95">
        <f>B290&amp;C290&amp;D290</f>
        <v/>
      </c>
      <c r="H290" s="95" t="inlineStr">
        <is>
          <t>Yes_Batch 1</t>
        </is>
      </c>
      <c r="I290" s="95" t="e">
        <v>#N/A</v>
      </c>
      <c r="J290" s="125" t="e">
        <v>#N/A</v>
      </c>
      <c r="K290" s="95" t="inlineStr">
        <is>
          <t>Yes_0721 Allocation</t>
        </is>
      </c>
      <c r="L290" s="127" t="e">
        <v>#N/A</v>
      </c>
      <c r="M290" s="128">
        <f>VLOOKUP(G290,Enactments!#REF!,2,FALSE)</f>
        <v/>
      </c>
      <c r="N290" s="131">
        <f>COUNTIFS(G:G,G290)</f>
        <v/>
      </c>
      <c r="O290" s="119" t="n"/>
      <c r="P290" s="109" t="n"/>
      <c r="Q290" s="110" t="n"/>
      <c r="R290" s="112" t="n"/>
      <c r="S290" s="112" t="n"/>
      <c r="T290" s="112" t="n"/>
      <c r="U290" s="112" t="n"/>
      <c r="V290" s="112" t="n"/>
      <c r="W290" s="111" t="n"/>
    </row>
    <row r="291" ht="15" customHeight="1">
      <c r="A291" t="inlineStr">
        <is>
          <t>1996_52a_SCHEDULE 13_20080407.docx</t>
        </is>
      </c>
      <c r="B291">
        <f>LEFT(A291, FIND("_", A291, FIND("_", A291) + 1) - 1)</f>
        <v/>
      </c>
      <c r="C291">
        <f>MID(A291, FIND("_", A291, FIND("_", A291) + 1) + 1, FIND("_", A291, FIND("_", A291, FIND("_", A291) + 1) + 1) - FIND("_", A291, FIND("_", A291) + 1) - 1)</f>
        <v/>
      </c>
      <c r="D291" s="125">
        <f>DATE(LEFT(E291,4), MID(E291,5,2), RIGHT(E291,2))</f>
        <v/>
      </c>
      <c r="E291">
        <f>MID(A291, FIND("_", A291, FIND("_", A291, FIND("_", A291) + 1) + 1) + 1, 8)</f>
        <v/>
      </c>
      <c r="G291" s="95">
        <f>B291&amp;C291&amp;D291</f>
        <v/>
      </c>
      <c r="H291" s="95" t="inlineStr">
        <is>
          <t>Yes_Batch 1</t>
        </is>
      </c>
      <c r="I291" s="95" t="e">
        <v>#N/A</v>
      </c>
      <c r="J291" s="125" t="e">
        <v>#N/A</v>
      </c>
      <c r="K291" s="95" t="inlineStr">
        <is>
          <t>Yes_0721 Allocation</t>
        </is>
      </c>
      <c r="L291" s="127" t="e">
        <v>#N/A</v>
      </c>
      <c r="M291" s="128">
        <f>VLOOKUP(G291,Enactments!#REF!,2,FALSE)</f>
        <v/>
      </c>
      <c r="N291" s="131">
        <f>COUNTIFS(G:G,G291)</f>
        <v/>
      </c>
      <c r="O291" s="114" t="n"/>
      <c r="P291" s="109" t="n"/>
      <c r="Q291" s="110" t="n"/>
      <c r="R291" s="112" t="n"/>
      <c r="S291" s="112" t="n"/>
      <c r="T291" s="112" t="n"/>
      <c r="U291" s="112" t="n"/>
      <c r="V291" s="112" t="n"/>
      <c r="W291" s="111" t="n"/>
    </row>
    <row r="292" ht="15" customHeight="1">
      <c r="A292" t="inlineStr">
        <is>
          <t>2006_46a_790G_20150526.docx</t>
        </is>
      </c>
      <c r="B292">
        <f>LEFT(A292, FIND("_", A292, FIND("_", A292) + 1) - 1)</f>
        <v/>
      </c>
      <c r="C292">
        <f>MID(A292, FIND("_", A292, FIND("_", A292) + 1) + 1, FIND("_", A292, FIND("_", A292, FIND("_", A292) + 1) + 1) - FIND("_", A292, FIND("_", A292) + 1) - 1)</f>
        <v/>
      </c>
      <c r="D292" s="125">
        <f>DATE(LEFT(E292,4), MID(E292,5,2), RIGHT(E292,2))</f>
        <v/>
      </c>
      <c r="E292">
        <f>MID(A292, FIND("_", A292, FIND("_", A292, FIND("_", A292) + 1) + 1) + 1, 8)</f>
        <v/>
      </c>
      <c r="G292" s="95">
        <f>B292&amp;C292&amp;D292</f>
        <v/>
      </c>
      <c r="H292" s="95" t="inlineStr">
        <is>
          <t>Yes_Batch 1</t>
        </is>
      </c>
      <c r="I292" s="95" t="e">
        <v>#N/A</v>
      </c>
      <c r="J292" s="125" t="e">
        <v>#N/A</v>
      </c>
      <c r="K292" s="95" t="inlineStr">
        <is>
          <t>Yes_0721 Allocation</t>
        </is>
      </c>
      <c r="L292" s="127" t="e">
        <v>#N/A</v>
      </c>
      <c r="M292" s="128">
        <f>VLOOKUP(G292,Enactments!#REF!,2,FALSE)</f>
        <v/>
      </c>
      <c r="N292" s="131">
        <f>COUNTIFS(G:G,G292)</f>
        <v/>
      </c>
      <c r="O292" s="114" t="n"/>
      <c r="P292" s="109" t="n"/>
      <c r="Q292" s="110" t="n"/>
      <c r="R292" s="112" t="n"/>
      <c r="S292" s="112" t="n"/>
      <c r="T292" s="112" t="n"/>
      <c r="U292" s="112" t="n"/>
      <c r="V292" s="112" t="n"/>
      <c r="W292" s="111" t="n"/>
    </row>
    <row r="293" ht="15" customHeight="1">
      <c r="A293" t="inlineStr">
        <is>
          <t>2000_8a_313BB_20100409.docx</t>
        </is>
      </c>
      <c r="B293">
        <f>LEFT(A293, FIND("_", A293, FIND("_", A293) + 1) - 1)</f>
        <v/>
      </c>
      <c r="C293">
        <f>MID(A293, FIND("_", A293, FIND("_", A293) + 1) + 1, FIND("_", A293, FIND("_", A293, FIND("_", A293) + 1) + 1) - FIND("_", A293, FIND("_", A293) + 1) - 1)</f>
        <v/>
      </c>
      <c r="D293" s="125">
        <f>DATE(LEFT(E293,4), MID(E293,5,2), RIGHT(E293,2))</f>
        <v/>
      </c>
      <c r="E293">
        <f>MID(A293, FIND("_", A293, FIND("_", A293, FIND("_", A293) + 1) + 1) + 1, 8)</f>
        <v/>
      </c>
      <c r="G293" s="95">
        <f>B293&amp;C293&amp;D293</f>
        <v/>
      </c>
      <c r="H293" s="95" t="inlineStr">
        <is>
          <t>Yes_Batch 1</t>
        </is>
      </c>
      <c r="I293" s="95" t="inlineStr">
        <is>
          <t>Completed</t>
        </is>
      </c>
      <c r="J293" s="125" t="n">
        <v>45854</v>
      </c>
      <c r="K293" s="95" t="e">
        <v>#N/A</v>
      </c>
      <c r="L293" s="127" t="inlineStr">
        <is>
          <t>Submitted_2025-08-01</t>
        </is>
      </c>
      <c r="M293" s="128">
        <f>VLOOKUP(G293,Enactments!#REF!,2,FALSE)</f>
        <v/>
      </c>
      <c r="N293" s="131">
        <f>COUNTIFS(G:G,G293)</f>
        <v/>
      </c>
      <c r="O293" s="114" t="n"/>
      <c r="P293" s="109" t="n"/>
      <c r="Q293" s="110" t="n"/>
      <c r="R293" s="112" t="n"/>
      <c r="S293" s="112" t="n"/>
      <c r="T293" s="112" t="n"/>
      <c r="U293" s="112" t="n"/>
      <c r="V293" s="112" t="n"/>
      <c r="W293" s="111" t="n"/>
    </row>
    <row r="294" ht="15" customHeight="1">
      <c r="A294" t="inlineStr">
        <is>
          <t>1958_51a_2_20151209.docx</t>
        </is>
      </c>
      <c r="B294">
        <f>LEFT(A294, FIND("_", A294, FIND("_", A294) + 1) - 1)</f>
        <v/>
      </c>
      <c r="C294">
        <f>MID(A294, FIND("_", A294, FIND("_", A294) + 1) + 1, FIND("_", A294, FIND("_", A294, FIND("_", A294) + 1) + 1) - FIND("_", A294, FIND("_", A294) + 1) - 1)</f>
        <v/>
      </c>
      <c r="D294" s="125">
        <f>DATE(LEFT(E294,4), MID(E294,5,2), RIGHT(E294,2))</f>
        <v/>
      </c>
      <c r="E294">
        <f>MID(A294, FIND("_", A294, FIND("_", A294, FIND("_", A294) + 1) + 1) + 1, 8)</f>
        <v/>
      </c>
      <c r="G294" s="95">
        <f>B294&amp;C294&amp;D294</f>
        <v/>
      </c>
      <c r="H294" s="95" t="inlineStr">
        <is>
          <t>Yes_Batch 1</t>
        </is>
      </c>
      <c r="I294" s="95" t="inlineStr">
        <is>
          <t>Completed</t>
        </is>
      </c>
      <c r="J294" s="125" t="n">
        <v>45854</v>
      </c>
      <c r="K294" s="95" t="e">
        <v>#N/A</v>
      </c>
      <c r="L294" s="127" t="inlineStr">
        <is>
          <t>Submitted_2025-08-01</t>
        </is>
      </c>
      <c r="M294" s="128">
        <f>VLOOKUP(G294,Enactments!#REF!,2,FALSE)</f>
        <v/>
      </c>
      <c r="N294" s="131">
        <f>COUNTIFS(G:G,G294)</f>
        <v/>
      </c>
      <c r="O294" s="119" t="n"/>
      <c r="P294" s="109" t="n"/>
      <c r="Q294" s="110" t="n"/>
      <c r="R294" s="112" t="n"/>
      <c r="S294" s="112" t="n"/>
      <c r="T294" s="112" t="n"/>
      <c r="U294" s="112" t="n"/>
      <c r="V294" s="112" t="n"/>
      <c r="W294" s="111" t="n"/>
    </row>
    <row r="295" ht="15" customHeight="1">
      <c r="A295" t="inlineStr">
        <is>
          <t>2000_8a_432_20000614.docx</t>
        </is>
      </c>
      <c r="B295">
        <f>LEFT(A295, FIND("_", A295, FIND("_", A295) + 1) - 1)</f>
        <v/>
      </c>
      <c r="C295">
        <f>MID(A295, FIND("_", A295, FIND("_", A295) + 1) + 1, FIND("_", A295, FIND("_", A295, FIND("_", A295) + 1) + 1) - FIND("_", A295, FIND("_", A295) + 1) - 1)</f>
        <v/>
      </c>
      <c r="D295" s="125">
        <f>DATE(LEFT(E295,4), MID(E295,5,2), RIGHT(E295,2))</f>
        <v/>
      </c>
      <c r="E295">
        <f>MID(A295, FIND("_", A295, FIND("_", A295, FIND("_", A295) + 1) + 1) + 1, 8)</f>
        <v/>
      </c>
      <c r="G295" s="95">
        <f>B295&amp;C295&amp;D295</f>
        <v/>
      </c>
      <c r="H295" s="95" t="inlineStr">
        <is>
          <t>Yes_Batch 1</t>
        </is>
      </c>
      <c r="I295" s="95" t="inlineStr">
        <is>
          <t>Completed</t>
        </is>
      </c>
      <c r="J295" s="125" t="n">
        <v>45853</v>
      </c>
      <c r="K295" s="95" t="e">
        <v>#N/A</v>
      </c>
      <c r="L295" s="127" t="inlineStr">
        <is>
          <t>Submitted_2025-08-01</t>
        </is>
      </c>
      <c r="M295" s="128">
        <f>VLOOKUP(G295,Enactments!#REF!,2,FALSE)</f>
        <v/>
      </c>
      <c r="N295" s="131">
        <f>COUNTIFS(G:G,G295)</f>
        <v/>
      </c>
      <c r="O295" s="114" t="n"/>
      <c r="P295" s="109" t="n"/>
      <c r="Q295" s="110" t="n"/>
      <c r="R295" s="112" t="n"/>
      <c r="S295" s="112" t="n"/>
      <c r="T295" s="112" t="n"/>
      <c r="U295" s="112" t="n"/>
      <c r="V295" s="112" t="n"/>
      <c r="W295" s="111" t="n"/>
    </row>
    <row r="296" ht="15" customHeight="1">
      <c r="A296" t="inlineStr">
        <is>
          <t>2006_46a_435_20080406.docx</t>
        </is>
      </c>
      <c r="B296">
        <f>LEFT(A296, FIND("_", A296, FIND("_", A296) + 1) - 1)</f>
        <v/>
      </c>
      <c r="C296">
        <f>MID(A296, FIND("_", A296, FIND("_", A296) + 1) + 1, FIND("_", A296, FIND("_", A296, FIND("_", A296) + 1) + 1) - FIND("_", A296, FIND("_", A296) + 1) - 1)</f>
        <v/>
      </c>
      <c r="D296" s="125">
        <f>DATE(LEFT(E296,4), MID(E296,5,2), RIGHT(E296,2))</f>
        <v/>
      </c>
      <c r="E296">
        <f>MID(A296, FIND("_", A296, FIND("_", A296, FIND("_", A296) + 1) + 1) + 1, 8)</f>
        <v/>
      </c>
      <c r="G296" s="95">
        <f>B296&amp;C296&amp;D296</f>
        <v/>
      </c>
      <c r="H296" s="95" t="inlineStr">
        <is>
          <t>Yes_Batch 1</t>
        </is>
      </c>
      <c r="I296" s="95" t="inlineStr">
        <is>
          <t>Completed</t>
        </is>
      </c>
      <c r="J296" s="125" t="n">
        <v>45856</v>
      </c>
      <c r="K296" s="95" t="e">
        <v>#N/A</v>
      </c>
      <c r="L296" s="127" t="inlineStr">
        <is>
          <t>Submitted_2025-08-01</t>
        </is>
      </c>
      <c r="M296" s="128">
        <f>VLOOKUP(G296,Enactments!#REF!,2,FALSE)</f>
        <v/>
      </c>
      <c r="N296" s="131">
        <f>COUNTIFS(G:G,G296)</f>
        <v/>
      </c>
      <c r="O296" s="114" t="n"/>
      <c r="P296" s="109" t="n"/>
      <c r="Q296" s="110" t="n"/>
      <c r="R296" s="112" t="n"/>
      <c r="S296" s="112" t="n"/>
      <c r="T296" s="112" t="n"/>
      <c r="U296" s="112" t="n"/>
      <c r="V296" s="112" t="n"/>
      <c r="W296" s="111" t="n"/>
    </row>
    <row r="297" ht="15" customHeight="1">
      <c r="A297" t="inlineStr">
        <is>
          <t>1994_23a_96_20110422.docx</t>
        </is>
      </c>
      <c r="B297">
        <f>LEFT(A297, FIND("_", A297, FIND("_", A297) + 1) - 1)</f>
        <v/>
      </c>
      <c r="C297">
        <f>MID(A297, FIND("_", A297, FIND("_", A297) + 1) + 1, FIND("_", A297, FIND("_", A297, FIND("_", A297) + 1) + 1) - FIND("_", A297, FIND("_", A297) + 1) - 1)</f>
        <v/>
      </c>
      <c r="D297" s="125">
        <f>DATE(LEFT(E297,4), MID(E297,5,2), RIGHT(E297,2))</f>
        <v/>
      </c>
      <c r="E297">
        <f>MID(A297, FIND("_", A297, FIND("_", A297, FIND("_", A297) + 1) + 1) + 1, 8)</f>
        <v/>
      </c>
      <c r="G297" s="95">
        <f>B297&amp;C297&amp;D297</f>
        <v/>
      </c>
      <c r="H297" s="95" t="inlineStr">
        <is>
          <t>Yes_Batch 1</t>
        </is>
      </c>
      <c r="I297" s="95" t="inlineStr">
        <is>
          <t>Completed</t>
        </is>
      </c>
      <c r="J297" s="125" t="n">
        <v>45853</v>
      </c>
      <c r="K297" s="95" t="e">
        <v>#N/A</v>
      </c>
      <c r="L297" s="127" t="e">
        <v>#N/A</v>
      </c>
      <c r="M297" s="128">
        <f>VLOOKUP(G297,Enactments!#REF!,2,FALSE)</f>
        <v/>
      </c>
      <c r="N297" s="131">
        <f>COUNTIFS(G:G,G297)</f>
        <v/>
      </c>
      <c r="O297" s="120" t="n"/>
      <c r="P297" s="109" t="n"/>
      <c r="Q297" s="110" t="n"/>
      <c r="R297" s="112" t="n"/>
      <c r="S297" s="112" t="n"/>
      <c r="T297" s="112" t="n"/>
      <c r="U297" s="112" t="n"/>
      <c r="V297" s="112" t="n"/>
      <c r="W297" s="111" t="n"/>
    </row>
    <row r="298" ht="15" customHeight="1">
      <c r="A298" t="inlineStr">
        <is>
          <t>1970_9a_59BA_20190406.docx</t>
        </is>
      </c>
      <c r="B298">
        <f>LEFT(A298, FIND("_", A298, FIND("_", A298) + 1) - 1)</f>
        <v/>
      </c>
      <c r="C298">
        <f>MID(A298, FIND("_", A298, FIND("_", A298) + 1) + 1, FIND("_", A298, FIND("_", A298, FIND("_", A298) + 1) + 1) - FIND("_", A298, FIND("_", A298) + 1) - 1)</f>
        <v/>
      </c>
      <c r="D298" s="125">
        <f>DATE(LEFT(E298,4), MID(E298,5,2), RIGHT(E298,2))</f>
        <v/>
      </c>
      <c r="E298">
        <f>MID(A298, FIND("_", A298, FIND("_", A298, FIND("_", A298) + 1) + 1) + 1, 8)</f>
        <v/>
      </c>
      <c r="G298" s="95">
        <f>B298&amp;C298&amp;D298</f>
        <v/>
      </c>
      <c r="H298" s="95" t="inlineStr">
        <is>
          <t>Yes_Batch 1</t>
        </is>
      </c>
      <c r="I298" s="95" t="inlineStr">
        <is>
          <t>Completed</t>
        </is>
      </c>
      <c r="J298" s="125" t="n">
        <v>45853</v>
      </c>
      <c r="K298" s="95" t="e">
        <v>#N/A</v>
      </c>
      <c r="L298" s="127" t="inlineStr">
        <is>
          <t>Submitted_2025-08-01</t>
        </is>
      </c>
      <c r="M298" s="128">
        <f>VLOOKUP(G298,Enactments!#REF!,2,FALSE)</f>
        <v/>
      </c>
      <c r="N298" s="131">
        <f>COUNTIFS(G:G,G298)</f>
        <v/>
      </c>
      <c r="O298" s="114" t="n"/>
      <c r="P298" s="109" t="n"/>
      <c r="Q298" s="110" t="n"/>
      <c r="R298" s="112" t="n"/>
      <c r="S298" s="112" t="n"/>
      <c r="T298" s="112" t="n"/>
      <c r="U298" s="112" t="n"/>
      <c r="V298" s="112" t="n"/>
      <c r="W298" s="111" t="n"/>
    </row>
    <row r="299" ht="15" customHeight="1">
      <c r="A299" t="inlineStr">
        <is>
          <t>1986_1925s_6.87_20170406.docx</t>
        </is>
      </c>
      <c r="B299">
        <f>LEFT(A299, FIND("_", A299, FIND("_", A299) + 1) - 1)</f>
        <v/>
      </c>
      <c r="C299">
        <f>MID(A299, FIND("_", A299, FIND("_", A299) + 1) + 1, FIND("_", A299, FIND("_", A299, FIND("_", A299) + 1) + 1) - FIND("_", A299, FIND("_", A299) + 1) - 1)</f>
        <v/>
      </c>
      <c r="D299" s="125">
        <f>DATE(LEFT(E299,4), MID(E299,5,2), RIGHT(E299,2))</f>
        <v/>
      </c>
      <c r="E299">
        <f>MID(A299, FIND("_", A299, FIND("_", A299, FIND("_", A299) + 1) + 1) + 1, 8)</f>
        <v/>
      </c>
      <c r="G299" s="95">
        <f>B299&amp;C299&amp;D299</f>
        <v/>
      </c>
      <c r="H299" s="95" t="inlineStr">
        <is>
          <t>Yes_Batch 1</t>
        </is>
      </c>
      <c r="I299" s="95" t="e">
        <v>#N/A</v>
      </c>
      <c r="J299" s="125" t="e">
        <v>#N/A</v>
      </c>
      <c r="K299" s="95" t="inlineStr">
        <is>
          <t>Yes_0721 Allocation</t>
        </is>
      </c>
      <c r="L299" s="127" t="e">
        <v>#N/A</v>
      </c>
      <c r="M299" s="128">
        <f>VLOOKUP(G299,Enactments!#REF!,2,FALSE)</f>
        <v/>
      </c>
      <c r="N299" s="131">
        <f>COUNTIFS(G:G,G299)</f>
        <v/>
      </c>
      <c r="O299" s="119" t="n"/>
      <c r="P299" s="109" t="n"/>
      <c r="Q299" s="110" t="n"/>
      <c r="R299" s="112" t="n"/>
      <c r="S299" s="112" t="n"/>
      <c r="T299" s="112" t="n"/>
      <c r="U299" s="112" t="n"/>
      <c r="V299" s="112" t="n"/>
      <c r="W299" s="111" t="n"/>
    </row>
    <row r="300" ht="15" customHeight="1">
      <c r="A300" t="inlineStr">
        <is>
          <t>2004_12a_112_20040722.docx</t>
        </is>
      </c>
      <c r="B300">
        <f>LEFT(A300, FIND("_", A300, FIND("_", A300) + 1) - 1)</f>
        <v/>
      </c>
      <c r="C300">
        <f>MID(A300, FIND("_", A300, FIND("_", A300) + 1) + 1, FIND("_", A300, FIND("_", A300, FIND("_", A300) + 1) + 1) - FIND("_", A300, FIND("_", A300) + 1) - 1)</f>
        <v/>
      </c>
      <c r="D300" s="125">
        <f>DATE(LEFT(E300,4), MID(E300,5,2), RIGHT(E300,2))</f>
        <v/>
      </c>
      <c r="E300">
        <f>MID(A300, FIND("_", A300, FIND("_", A300, FIND("_", A300) + 1) + 1) + 1, 8)</f>
        <v/>
      </c>
      <c r="G300" s="95">
        <f>B300&amp;C300&amp;D300</f>
        <v/>
      </c>
      <c r="H300" s="95" t="inlineStr">
        <is>
          <t>Yes_Batch 1</t>
        </is>
      </c>
      <c r="I300" s="95" t="e">
        <v>#N/A</v>
      </c>
      <c r="J300" s="125" t="e">
        <v>#N/A</v>
      </c>
      <c r="K300" s="95" t="inlineStr">
        <is>
          <t>Yes_0721 Allocation</t>
        </is>
      </c>
      <c r="L300" s="127" t="e">
        <v>#N/A</v>
      </c>
      <c r="M300" s="128">
        <f>VLOOKUP(G300,Enactments!#REF!,2,FALSE)</f>
        <v/>
      </c>
      <c r="N300" s="131">
        <f>COUNTIFS(G:G,G300)</f>
        <v/>
      </c>
      <c r="O300" s="114" t="n"/>
      <c r="P300" s="109" t="n"/>
      <c r="Q300" s="110" t="n"/>
      <c r="R300" s="112" t="n"/>
      <c r="S300" s="112" t="n"/>
      <c r="T300" s="112" t="n"/>
      <c r="U300" s="112" t="n"/>
      <c r="V300" s="112" t="n"/>
      <c r="W300" s="111" t="n"/>
    </row>
    <row r="301" ht="15" customHeight="1">
      <c r="A301" t="inlineStr">
        <is>
          <t>1985_6a_653_20091001.docx</t>
        </is>
      </c>
      <c r="B301">
        <f>LEFT(A301, FIND("_", A301, FIND("_", A301) + 1) - 1)</f>
        <v/>
      </c>
      <c r="C301">
        <f>MID(A301, FIND("_", A301, FIND("_", A301) + 1) + 1, FIND("_", A301, FIND("_", A301, FIND("_", A301) + 1) + 1) - FIND("_", A301, FIND("_", A301) + 1) - 1)</f>
        <v/>
      </c>
      <c r="D301" s="125">
        <f>DATE(LEFT(E301,4), MID(E301,5,2), RIGHT(E301,2))</f>
        <v/>
      </c>
      <c r="E301">
        <f>MID(A301, FIND("_", A301, FIND("_", A301, FIND("_", A301) + 1) + 1) + 1, 8)</f>
        <v/>
      </c>
      <c r="G301" s="95">
        <f>B301&amp;C301&amp;D301</f>
        <v/>
      </c>
      <c r="H301" s="95" t="inlineStr">
        <is>
          <t>Yes_Batch 1</t>
        </is>
      </c>
      <c r="I301" s="95" t="inlineStr">
        <is>
          <t>Completed</t>
        </is>
      </c>
      <c r="J301" s="125" t="n">
        <v>45855</v>
      </c>
      <c r="K301" s="95" t="e">
        <v>#N/A</v>
      </c>
      <c r="L301" s="127" t="inlineStr">
        <is>
          <t>Submitted_2025-08-01</t>
        </is>
      </c>
      <c r="M301" s="128">
        <f>VLOOKUP(G301,Enactments!#REF!,2,FALSE)</f>
        <v/>
      </c>
      <c r="N301" s="131">
        <f>COUNTIFS(G:G,G301)</f>
        <v/>
      </c>
      <c r="O301" s="120" t="n"/>
      <c r="P301" s="109" t="n"/>
      <c r="Q301" s="110" t="n"/>
      <c r="R301" s="112" t="n"/>
      <c r="S301" s="112" t="n"/>
      <c r="T301" s="112" t="n"/>
      <c r="U301" s="112" t="n"/>
      <c r="V301" s="112" t="n"/>
      <c r="W301" s="111" t="n"/>
    </row>
    <row r="302" ht="15" customHeight="1">
      <c r="A302" t="inlineStr">
        <is>
          <t>2000_8a_301F_20070401.docx</t>
        </is>
      </c>
      <c r="B302">
        <f>LEFT(A302, FIND("_", A302, FIND("_", A302) + 1) - 1)</f>
        <v/>
      </c>
      <c r="C302">
        <f>MID(A302, FIND("_", A302, FIND("_", A302) + 1) + 1, FIND("_", A302, FIND("_", A302, FIND("_", A302) + 1) + 1) - FIND("_", A302, FIND("_", A302) + 1) - 1)</f>
        <v/>
      </c>
      <c r="D302" s="125">
        <f>DATE(LEFT(E302,4), MID(E302,5,2), RIGHT(E302,2))</f>
        <v/>
      </c>
      <c r="E302">
        <f>MID(A302, FIND("_", A302, FIND("_", A302, FIND("_", A302) + 1) + 1) + 1, 8)</f>
        <v/>
      </c>
      <c r="G302" s="95">
        <f>B302&amp;C302&amp;D302</f>
        <v/>
      </c>
      <c r="H302" s="95" t="inlineStr">
        <is>
          <t>Yes_Batch 1</t>
        </is>
      </c>
      <c r="I302" s="95" t="inlineStr">
        <is>
          <t>Completed</t>
        </is>
      </c>
      <c r="J302" s="125" t="n">
        <v>45855</v>
      </c>
      <c r="K302" s="95" t="e">
        <v>#N/A</v>
      </c>
      <c r="L302" s="127" t="inlineStr">
        <is>
          <t>Submitted_2025-08-01</t>
        </is>
      </c>
      <c r="M302" s="128">
        <f>VLOOKUP(G302,Enactments!#REF!,2,FALSE)</f>
        <v/>
      </c>
      <c r="N302" s="131">
        <f>COUNTIFS(G:G,G302)</f>
        <v/>
      </c>
      <c r="O302" s="114" t="n"/>
      <c r="P302" s="109" t="n"/>
      <c r="Q302" s="110" t="n"/>
      <c r="R302" s="112" t="n"/>
      <c r="S302" s="112" t="n"/>
      <c r="T302" s="112" t="n"/>
      <c r="U302" s="112" t="n"/>
      <c r="V302" s="112" t="n"/>
      <c r="W302" s="111" t="n"/>
    </row>
    <row r="303" ht="15" customHeight="1">
      <c r="A303" t="inlineStr">
        <is>
          <t>1996_56a_509AB_20060401.docx</t>
        </is>
      </c>
      <c r="B303">
        <f>LEFT(A303, FIND("_", A303, FIND("_", A303) + 1) - 1)</f>
        <v/>
      </c>
      <c r="C303">
        <f>MID(A303, FIND("_", A303, FIND("_", A303) + 1) + 1, FIND("_", A303, FIND("_", A303, FIND("_", A303) + 1) + 1) - FIND("_", A303, FIND("_", A303) + 1) - 1)</f>
        <v/>
      </c>
      <c r="D303" s="125">
        <f>DATE(LEFT(E303,4), MID(E303,5,2), RIGHT(E303,2))</f>
        <v/>
      </c>
      <c r="E303">
        <f>MID(A303, FIND("_", A303, FIND("_", A303, FIND("_", A303) + 1) + 1) + 1, 8)</f>
        <v/>
      </c>
      <c r="G303" s="95">
        <f>B303&amp;C303&amp;D303</f>
        <v/>
      </c>
      <c r="H303" s="95" t="inlineStr">
        <is>
          <t>Yes_Batch 1</t>
        </is>
      </c>
      <c r="I303" s="95" t="inlineStr">
        <is>
          <t>Completed</t>
        </is>
      </c>
      <c r="J303" s="125" t="n">
        <v>45853</v>
      </c>
      <c r="K303" s="95" t="e">
        <v>#N/A</v>
      </c>
      <c r="L303" s="127" t="inlineStr">
        <is>
          <t>Submitted_2025-08-01</t>
        </is>
      </c>
      <c r="M303" s="128">
        <f>VLOOKUP(G303,Enactments!#REF!,2,FALSE)</f>
        <v/>
      </c>
      <c r="N303" s="131">
        <f>COUNTIFS(G:G,G303)</f>
        <v/>
      </c>
      <c r="O303" s="119" t="n"/>
      <c r="P303" s="109" t="n"/>
      <c r="Q303" s="110" t="n"/>
      <c r="R303" s="112" t="n"/>
      <c r="S303" s="112" t="n"/>
      <c r="T303" s="112" t="n"/>
      <c r="U303" s="112" t="n"/>
      <c r="V303" s="112" t="n"/>
      <c r="W303" s="111" t="n"/>
    </row>
    <row r="304" ht="15" customHeight="1">
      <c r="A304" t="inlineStr">
        <is>
          <t>2006_47a_SCHEDULE 4Part 2_20150401.docx</t>
        </is>
      </c>
      <c r="B304">
        <f>LEFT(A304, FIND("_", A304, FIND("_", A304) + 1) - 1)</f>
        <v/>
      </c>
      <c r="C304">
        <f>MID(A304, FIND("_", A304, FIND("_", A304) + 1) + 1, FIND("_", A304, FIND("_", A304, FIND("_", A304) + 1) + 1) - FIND("_", A304, FIND("_", A304) + 1) - 1)</f>
        <v/>
      </c>
      <c r="D304" s="125">
        <f>DATE(LEFT(E304,4), MID(E304,5,2), RIGHT(E304,2))</f>
        <v/>
      </c>
      <c r="E304">
        <f>MID(A304, FIND("_", A304, FIND("_", A304, FIND("_", A304) + 1) + 1) + 1, 8)</f>
        <v/>
      </c>
      <c r="G304" s="95">
        <f>B304&amp;C304&amp;D304</f>
        <v/>
      </c>
      <c r="H304" s="95" t="inlineStr">
        <is>
          <t>Yes_Batch 1</t>
        </is>
      </c>
      <c r="I304" s="95" t="inlineStr">
        <is>
          <t>Completed</t>
        </is>
      </c>
      <c r="J304" s="125" t="n">
        <v>45856</v>
      </c>
      <c r="K304" s="95" t="e">
        <v>#N/A</v>
      </c>
      <c r="L304" s="127" t="inlineStr">
        <is>
          <t>Submitted_2025-08-01</t>
        </is>
      </c>
      <c r="M304" s="128">
        <f>VLOOKUP(G304,Enactments!#REF!,2,FALSE)</f>
        <v/>
      </c>
      <c r="N304" s="131">
        <f>COUNTIFS(G:G,G304)</f>
        <v/>
      </c>
      <c r="O304" s="114" t="n"/>
      <c r="P304" s="109" t="n"/>
      <c r="Q304" s="110" t="n"/>
      <c r="R304" s="112" t="n"/>
      <c r="S304" s="112" t="n"/>
      <c r="T304" s="112" t="n"/>
      <c r="U304" s="112" t="n"/>
      <c r="V304" s="112" t="n"/>
      <c r="W304" s="111" t="n"/>
    </row>
    <row r="305" ht="15" customHeight="1">
      <c r="A305" t="inlineStr">
        <is>
          <t>1996_52a_SCHEDULE 1Part I_20100401.docx</t>
        </is>
      </c>
      <c r="B305">
        <f>LEFT(A305, FIND("_", A305, FIND("_", A305) + 1) - 1)</f>
        <v/>
      </c>
      <c r="C305">
        <f>MID(A305, FIND("_", A305, FIND("_", A305) + 1) + 1, FIND("_", A305, FIND("_", A305, FIND("_", A305) + 1) + 1) - FIND("_", A305, FIND("_", A305) + 1) - 1)</f>
        <v/>
      </c>
      <c r="D305" s="125">
        <f>DATE(LEFT(E305,4), MID(E305,5,2), RIGHT(E305,2))</f>
        <v/>
      </c>
      <c r="E305">
        <f>MID(A305, FIND("_", A305, FIND("_", A305, FIND("_", A305) + 1) + 1) + 1, 8)</f>
        <v/>
      </c>
      <c r="G305" s="95">
        <f>B305&amp;C305&amp;D305</f>
        <v/>
      </c>
      <c r="H305" s="95" t="inlineStr">
        <is>
          <t>Yes_Batch 1</t>
        </is>
      </c>
      <c r="I305" s="95" t="inlineStr">
        <is>
          <t>Completed</t>
        </is>
      </c>
      <c r="J305" s="125" t="n">
        <v>45853</v>
      </c>
      <c r="K305" s="95" t="e">
        <v>#N/A</v>
      </c>
      <c r="L305" s="127" t="inlineStr">
        <is>
          <t>Submitted_2025-08-01</t>
        </is>
      </c>
      <c r="M305" s="128">
        <f>VLOOKUP(G305,Enactments!#REF!,2,FALSE)</f>
        <v/>
      </c>
      <c r="N305" s="131">
        <f>COUNTIFS(G:G,G305)</f>
        <v/>
      </c>
      <c r="O305" s="114" t="n"/>
      <c r="P305" s="109" t="n"/>
      <c r="Q305" s="110" t="n"/>
      <c r="R305" s="112" t="n"/>
      <c r="S305" s="112" t="n"/>
      <c r="T305" s="112" t="n"/>
      <c r="U305" s="112" t="n"/>
      <c r="V305" s="112" t="n"/>
      <c r="W305" s="111" t="n"/>
    </row>
    <row r="306" ht="15" customHeight="1">
      <c r="A306" t="inlineStr">
        <is>
          <t>1989_635s_16_19890407.docx</t>
        </is>
      </c>
      <c r="B306">
        <f>LEFT(A306, FIND("_", A306, FIND("_", A306) + 1) - 1)</f>
        <v/>
      </c>
      <c r="C306">
        <f>MID(A306, FIND("_", A306, FIND("_", A306) + 1) + 1, FIND("_", A306, FIND("_", A306, FIND("_", A306) + 1) + 1) - FIND("_", A306, FIND("_", A306) + 1) - 1)</f>
        <v/>
      </c>
      <c r="D306" s="125">
        <f>DATE(LEFT(E306,4), MID(E306,5,2), RIGHT(E306,2))</f>
        <v/>
      </c>
      <c r="E306">
        <f>MID(A306, FIND("_", A306, FIND("_", A306, FIND("_", A306) + 1) + 1) + 1, 8)</f>
        <v/>
      </c>
      <c r="G306" s="95">
        <f>B306&amp;C306&amp;D306</f>
        <v/>
      </c>
      <c r="H306" s="95" t="inlineStr">
        <is>
          <t>Yes_Batch 1</t>
        </is>
      </c>
      <c r="I306" s="95" t="inlineStr">
        <is>
          <t>Completed</t>
        </is>
      </c>
      <c r="J306" s="125" t="n">
        <v>45853</v>
      </c>
      <c r="K306" s="95" t="e">
        <v>#N/A</v>
      </c>
      <c r="L306" s="127" t="inlineStr">
        <is>
          <t>Submitted_2025-08-01</t>
        </is>
      </c>
      <c r="M306" s="128">
        <f>VLOOKUP(G306,Enactments!#REF!,2,FALSE)</f>
        <v/>
      </c>
      <c r="N306" s="131">
        <f>COUNTIFS(G:G,G306)</f>
        <v/>
      </c>
      <c r="O306" s="120" t="n"/>
      <c r="P306" s="109" t="n"/>
      <c r="Q306" s="110" t="n"/>
      <c r="R306" s="112" t="n"/>
      <c r="S306" s="112" t="n"/>
      <c r="T306" s="112" t="n"/>
      <c r="U306" s="112" t="n"/>
      <c r="V306" s="112" t="n"/>
      <c r="W306" s="111" t="n"/>
    </row>
    <row r="307" ht="15" customHeight="1">
      <c r="A307" t="inlineStr">
        <is>
          <t>1986_44a_6A_20060814.docx</t>
        </is>
      </c>
      <c r="B307">
        <f>LEFT(A307, FIND("_", A307, FIND("_", A307) + 1) - 1)</f>
        <v/>
      </c>
      <c r="C307">
        <f>MID(A307, FIND("_", A307, FIND("_", A307) + 1) + 1, FIND("_", A307, FIND("_", A307, FIND("_", A307) + 1) + 1) - FIND("_", A307, FIND("_", A307) + 1) - 1)</f>
        <v/>
      </c>
      <c r="D307" s="125">
        <f>DATE(LEFT(E307,4), MID(E307,5,2), RIGHT(E307,2))</f>
        <v/>
      </c>
      <c r="E307">
        <f>MID(A307, FIND("_", A307, FIND("_", A307, FIND("_", A307) + 1) + 1) + 1, 8)</f>
        <v/>
      </c>
      <c r="G307" s="95">
        <f>B307&amp;C307&amp;D307</f>
        <v/>
      </c>
      <c r="H307" s="95" t="inlineStr">
        <is>
          <t>Yes_Batch 1</t>
        </is>
      </c>
      <c r="I307" s="95" t="e">
        <v>#N/A</v>
      </c>
      <c r="J307" s="125" t="e">
        <v>#N/A</v>
      </c>
      <c r="K307" s="95" t="inlineStr">
        <is>
          <t>Yes_0721 Allocation</t>
        </is>
      </c>
      <c r="L307" s="127" t="e">
        <v>#N/A</v>
      </c>
      <c r="M307" s="128">
        <f>VLOOKUP(G307,Enactments!#REF!,2,FALSE)</f>
        <v/>
      </c>
      <c r="N307" s="131">
        <f>COUNTIFS(G:G,G307)</f>
        <v/>
      </c>
      <c r="O307" s="114" t="n"/>
      <c r="P307" s="109" t="n"/>
      <c r="Q307" s="110" t="n"/>
      <c r="R307" s="112" t="n"/>
      <c r="S307" s="112" t="n"/>
      <c r="T307" s="112" t="n"/>
      <c r="U307" s="112" t="n"/>
      <c r="V307" s="112" t="n"/>
      <c r="W307" s="111" t="n"/>
    </row>
    <row r="308" ht="15" customHeight="1">
      <c r="A308" t="inlineStr">
        <is>
          <t>2000_8a_238_20010225.docx</t>
        </is>
      </c>
      <c r="B308">
        <f>LEFT(A308, FIND("_", A308, FIND("_", A308) + 1) - 1)</f>
        <v/>
      </c>
      <c r="C308">
        <f>MID(A308, FIND("_", A308, FIND("_", A308) + 1) + 1, FIND("_", A308, FIND("_", A308, FIND("_", A308) + 1) + 1) - FIND("_", A308, FIND("_", A308) + 1) - 1)</f>
        <v/>
      </c>
      <c r="D308" s="125">
        <f>DATE(LEFT(E308,4), MID(E308,5,2), RIGHT(E308,2))</f>
        <v/>
      </c>
      <c r="E308">
        <f>MID(A308, FIND("_", A308, FIND("_", A308, FIND("_", A308) + 1) + 1) + 1, 8)</f>
        <v/>
      </c>
      <c r="G308" s="95">
        <f>B308&amp;C308&amp;D308</f>
        <v/>
      </c>
      <c r="H308" s="95" t="inlineStr">
        <is>
          <t>Yes_Batch 1</t>
        </is>
      </c>
      <c r="I308" s="95" t="e">
        <v>#N/A</v>
      </c>
      <c r="J308" s="125" t="e">
        <v>#N/A</v>
      </c>
      <c r="K308" s="95" t="inlineStr">
        <is>
          <t>Yes_0721 Allocation</t>
        </is>
      </c>
      <c r="L308" s="127" t="e">
        <v>#N/A</v>
      </c>
      <c r="M308" s="128">
        <f>VLOOKUP(G308,Enactments!#REF!,2,FALSE)</f>
        <v/>
      </c>
      <c r="N308" s="131">
        <f>COUNTIFS(G:G,G308)</f>
        <v/>
      </c>
      <c r="O308" s="119" t="n"/>
      <c r="P308" s="109" t="n"/>
      <c r="Q308" s="110" t="n"/>
      <c r="R308" s="112" t="n"/>
      <c r="S308" s="112" t="n"/>
      <c r="T308" s="112" t="n"/>
      <c r="U308" s="112" t="n"/>
      <c r="V308" s="112" t="n"/>
      <c r="W308" s="111" t="n"/>
    </row>
    <row r="309" ht="15" customHeight="1">
      <c r="A309" t="inlineStr">
        <is>
          <t>1986_44a_23D_20140401.docx</t>
        </is>
      </c>
      <c r="B309">
        <f>LEFT(A309, FIND("_", A309, FIND("_", A309) + 1) - 1)</f>
        <v/>
      </c>
      <c r="C309">
        <f>MID(A309, FIND("_", A309, FIND("_", A309) + 1) + 1, FIND("_", A309, FIND("_", A309, FIND("_", A309) + 1) + 1) - FIND("_", A309, FIND("_", A309) + 1) - 1)</f>
        <v/>
      </c>
      <c r="D309" s="125">
        <f>DATE(LEFT(E309,4), MID(E309,5,2), RIGHT(E309,2))</f>
        <v/>
      </c>
      <c r="E309">
        <f>MID(A309, FIND("_", A309, FIND("_", A309, FIND("_", A309) + 1) + 1) + 1, 8)</f>
        <v/>
      </c>
      <c r="G309" s="95">
        <f>B309&amp;C309&amp;D309</f>
        <v/>
      </c>
      <c r="H309" s="95" t="inlineStr">
        <is>
          <t>Yes_Batch 1</t>
        </is>
      </c>
      <c r="I309" s="95" t="inlineStr">
        <is>
          <t>Completed</t>
        </is>
      </c>
      <c r="J309" s="125" t="n">
        <v>45855</v>
      </c>
      <c r="K309" s="95" t="e">
        <v>#N/A</v>
      </c>
      <c r="L309" s="127" t="inlineStr">
        <is>
          <t>Submitted_2025-08-01</t>
        </is>
      </c>
      <c r="M309" s="128">
        <f>VLOOKUP(G309,Enactments!#REF!,2,FALSE)</f>
        <v/>
      </c>
      <c r="N309" s="131">
        <f>COUNTIFS(G:G,G309)</f>
        <v/>
      </c>
      <c r="O309" s="114" t="n"/>
      <c r="P309" s="109" t="n"/>
      <c r="Q309" s="110" t="n"/>
      <c r="R309" s="112" t="n"/>
      <c r="S309" s="112" t="n"/>
      <c r="T309" s="112" t="n"/>
      <c r="U309" s="112" t="n"/>
      <c r="V309" s="112" t="n"/>
      <c r="W309" s="111" t="n"/>
    </row>
    <row r="310" ht="15" customHeight="1">
      <c r="A310" t="inlineStr">
        <is>
          <t>1985_6a_249E_19900131.docx</t>
        </is>
      </c>
      <c r="B310">
        <f>LEFT(A310, FIND("_", A310, FIND("_", A310) + 1) - 1)</f>
        <v/>
      </c>
      <c r="C310">
        <f>MID(A310, FIND("_", A310, FIND("_", A310) + 1) + 1, FIND("_", A310, FIND("_", A310, FIND("_", A310) + 1) + 1) - FIND("_", A310, FIND("_", A310) + 1) - 1)</f>
        <v/>
      </c>
      <c r="D310" s="125">
        <f>DATE(LEFT(E310,4), MID(E310,5,2), RIGHT(E310,2))</f>
        <v/>
      </c>
      <c r="E310">
        <f>MID(A310, FIND("_", A310, FIND("_", A310, FIND("_", A310) + 1) + 1) + 1, 8)</f>
        <v/>
      </c>
      <c r="G310" s="95">
        <f>B310&amp;C310&amp;D310</f>
        <v/>
      </c>
      <c r="H310" s="95" t="inlineStr">
        <is>
          <t>Yes_Batch 1</t>
        </is>
      </c>
      <c r="I310" s="95" t="inlineStr">
        <is>
          <t>Completed</t>
        </is>
      </c>
      <c r="J310" s="125" t="n">
        <v>45855</v>
      </c>
      <c r="K310" s="95" t="e">
        <v>#N/A</v>
      </c>
      <c r="L310" s="127" t="inlineStr">
        <is>
          <t>Submitted_2025-08-01</t>
        </is>
      </c>
      <c r="M310" s="128">
        <f>VLOOKUP(G310,Enactments!#REF!,2,FALSE)</f>
        <v/>
      </c>
      <c r="N310" s="131">
        <f>COUNTIFS(G:G,G310)</f>
        <v/>
      </c>
      <c r="O310" s="120" t="n"/>
      <c r="P310" s="109" t="n"/>
      <c r="Q310" s="110" t="n"/>
      <c r="R310" s="112" t="n"/>
      <c r="S310" s="112" t="n"/>
      <c r="T310" s="112" t="n"/>
      <c r="U310" s="112" t="n"/>
      <c r="V310" s="112" t="n"/>
      <c r="W310" s="111" t="n"/>
    </row>
    <row r="311" ht="15" customHeight="1">
      <c r="A311" t="inlineStr">
        <is>
          <t>1982_16a_82_99990101.docx</t>
        </is>
      </c>
      <c r="B311">
        <f>LEFT(A311, FIND("_", A311, FIND("_", A311) + 1) - 1)</f>
        <v/>
      </c>
      <c r="C311">
        <f>MID(A311, FIND("_", A311, FIND("_", A311) + 1) + 1, FIND("_", A311, FIND("_", A311, FIND("_", A311) + 1) + 1) - FIND("_", A311, FIND("_", A311) + 1) - 1)</f>
        <v/>
      </c>
      <c r="D311" s="125">
        <f>DATE(LEFT(E311,4), MID(E311,5,2), RIGHT(E311,2))</f>
        <v/>
      </c>
      <c r="E311">
        <f>MID(A311, FIND("_", A311, FIND("_", A311, FIND("_", A311) + 1) + 1) + 1, 8)</f>
        <v/>
      </c>
      <c r="G311" s="95">
        <f>B311&amp;C311&amp;D311</f>
        <v/>
      </c>
      <c r="H311" s="95" t="inlineStr">
        <is>
          <t>Yes_Batch 1</t>
        </is>
      </c>
      <c r="I311" s="95" t="inlineStr">
        <is>
          <t>Completed</t>
        </is>
      </c>
      <c r="J311" s="125" t="n">
        <v>45855</v>
      </c>
      <c r="K311" s="95" t="e">
        <v>#N/A</v>
      </c>
      <c r="L311" s="127" t="inlineStr">
        <is>
          <t>Submitted_2025-08-01</t>
        </is>
      </c>
      <c r="M311" s="128">
        <f>VLOOKUP(G311,Enactments!#REF!,2,FALSE)</f>
        <v/>
      </c>
      <c r="N311" s="131">
        <f>COUNTIFS(G:G,G311)</f>
        <v/>
      </c>
      <c r="O311" s="114" t="n"/>
      <c r="P311" s="109" t="n"/>
      <c r="Q311" s="110" t="n"/>
      <c r="R311" s="112" t="n"/>
      <c r="S311" s="112" t="n"/>
      <c r="T311" s="112" t="n"/>
      <c r="U311" s="112" t="n"/>
      <c r="V311" s="112" t="n"/>
      <c r="W311" s="111" t="n"/>
    </row>
    <row r="312" ht="15" customHeight="1">
      <c r="A312" t="inlineStr">
        <is>
          <t>2006_46a_128H_99990101.docx</t>
        </is>
      </c>
      <c r="B312">
        <f>LEFT(A312, FIND("_", A312, FIND("_", A312) + 1) - 1)</f>
        <v/>
      </c>
      <c r="C312">
        <f>MID(A312, FIND("_", A312, FIND("_", A312) + 1) + 1, FIND("_", A312, FIND("_", A312, FIND("_", A312) + 1) + 1) - FIND("_", A312, FIND("_", A312) + 1) - 1)</f>
        <v/>
      </c>
      <c r="D312" s="125">
        <f>DATE(LEFT(E312,4), MID(E312,5,2), RIGHT(E312,2))</f>
        <v/>
      </c>
      <c r="E312">
        <f>MID(A312, FIND("_", A312, FIND("_", A312, FIND("_", A312) + 1) + 1) + 1, 8)</f>
        <v/>
      </c>
      <c r="G312" s="95">
        <f>B312&amp;C312&amp;D312</f>
        <v/>
      </c>
      <c r="H312" s="95" t="inlineStr">
        <is>
          <t>Yes_Batch 1</t>
        </is>
      </c>
      <c r="I312" s="95" t="e">
        <v>#N/A</v>
      </c>
      <c r="J312" s="125" t="e">
        <v>#N/A</v>
      </c>
      <c r="K312" s="95" t="inlineStr">
        <is>
          <t>Yes_0721 Allocation</t>
        </is>
      </c>
      <c r="L312" s="127" t="e">
        <v>#N/A</v>
      </c>
      <c r="M312" s="128">
        <f>VLOOKUP(G312,Enactments!#REF!,2,FALSE)</f>
        <v/>
      </c>
      <c r="N312" s="131">
        <f>COUNTIFS(G:G,G312)</f>
        <v/>
      </c>
      <c r="O312" s="119" t="n"/>
      <c r="P312" s="109" t="n"/>
      <c r="Q312" s="110" t="n"/>
      <c r="R312" s="112" t="n"/>
      <c r="S312" s="112" t="n"/>
      <c r="T312" s="112" t="n"/>
      <c r="U312" s="112" t="n"/>
      <c r="V312" s="112" t="n"/>
      <c r="W312" s="111" t="n"/>
    </row>
    <row r="313" ht="15" customHeight="1">
      <c r="A313" t="inlineStr">
        <is>
          <t>2000_8a_223_20010618.docx</t>
        </is>
      </c>
      <c r="B313">
        <f>LEFT(A313, FIND("_", A313, FIND("_", A313) + 1) - 1)</f>
        <v/>
      </c>
      <c r="C313">
        <f>MID(A313, FIND("_", A313, FIND("_", A313) + 1) + 1, FIND("_", A313, FIND("_", A313, FIND("_", A313) + 1) + 1) - FIND("_", A313, FIND("_", A313) + 1) - 1)</f>
        <v/>
      </c>
      <c r="D313" s="125">
        <f>DATE(LEFT(E313,4), MID(E313,5,2), RIGHT(E313,2))</f>
        <v/>
      </c>
      <c r="E313">
        <f>MID(A313, FIND("_", A313, FIND("_", A313, FIND("_", A313) + 1) + 1) + 1, 8)</f>
        <v/>
      </c>
      <c r="G313" s="95">
        <f>B313&amp;C313&amp;D313</f>
        <v/>
      </c>
      <c r="H313" s="95" t="inlineStr">
        <is>
          <t>Yes_Batch 1</t>
        </is>
      </c>
      <c r="I313" s="95" t="inlineStr">
        <is>
          <t>Completed</t>
        </is>
      </c>
      <c r="J313" s="125" t="n">
        <v>45853</v>
      </c>
      <c r="K313" s="95" t="e">
        <v>#N/A</v>
      </c>
      <c r="L313" s="127" t="inlineStr">
        <is>
          <t>Submitted_2025-08-01</t>
        </is>
      </c>
      <c r="M313" s="128">
        <f>VLOOKUP(G313,Enactments!#REF!,2,FALSE)</f>
        <v/>
      </c>
      <c r="N313" s="131">
        <f>COUNTIFS(G:G,G313)</f>
        <v/>
      </c>
      <c r="O313" s="114" t="n"/>
      <c r="P313" s="109" t="n"/>
      <c r="Q313" s="110" t="n"/>
      <c r="R313" s="112" t="n"/>
      <c r="S313" s="112" t="n"/>
      <c r="T313" s="112" t="n"/>
      <c r="U313" s="112" t="n"/>
      <c r="V313" s="112" t="n"/>
      <c r="W313" s="111" t="n"/>
    </row>
    <row r="314" ht="15" customHeight="1">
      <c r="A314" t="inlineStr">
        <is>
          <t>2000_8a_119_20050701.docx</t>
        </is>
      </c>
      <c r="B314">
        <f>LEFT(A314, FIND("_", A314, FIND("_", A314) + 1) - 1)</f>
        <v/>
      </c>
      <c r="C314">
        <f>MID(A314, FIND("_", A314, FIND("_", A314) + 1) + 1, FIND("_", A314, FIND("_", A314, FIND("_", A314) + 1) + 1) - FIND("_", A314, FIND("_", A314) + 1) - 1)</f>
        <v/>
      </c>
      <c r="D314" s="125">
        <f>DATE(LEFT(E314,4), MID(E314,5,2), RIGHT(E314,2))</f>
        <v/>
      </c>
      <c r="E314">
        <f>MID(A314, FIND("_", A314, FIND("_", A314, FIND("_", A314) + 1) + 1) + 1, 8)</f>
        <v/>
      </c>
      <c r="G314" s="95">
        <f>B314&amp;C314&amp;D314</f>
        <v/>
      </c>
      <c r="H314" s="95" t="inlineStr">
        <is>
          <t>Yes_Batch 1</t>
        </is>
      </c>
      <c r="I314" s="95" t="inlineStr">
        <is>
          <t>Completed</t>
        </is>
      </c>
      <c r="J314" s="125" t="n">
        <v>45853</v>
      </c>
      <c r="K314" s="95" t="e">
        <v>#N/A</v>
      </c>
      <c r="L314" s="127" t="inlineStr">
        <is>
          <t>Submitted_2025-08-01</t>
        </is>
      </c>
      <c r="M314" s="128">
        <f>VLOOKUP(G314,Enactments!#REF!,2,FALSE)</f>
        <v/>
      </c>
      <c r="N314" s="131">
        <f>COUNTIFS(G:G,G314)</f>
        <v/>
      </c>
      <c r="O314" s="114" t="n"/>
      <c r="P314" s="109" t="n"/>
      <c r="Q314" s="110" t="n"/>
      <c r="R314" s="112" t="n"/>
      <c r="S314" s="112" t="n"/>
      <c r="T314" s="112" t="n"/>
      <c r="U314" s="112" t="n"/>
      <c r="V314" s="112" t="n"/>
      <c r="W314" s="111" t="n"/>
    </row>
    <row r="315" ht="15" customHeight="1">
      <c r="A315" t="inlineStr">
        <is>
          <t>1986_1925s_4.131_20080406.docx</t>
        </is>
      </c>
      <c r="B315">
        <f>LEFT(A315, FIND("_", A315, FIND("_", A315) + 1) - 1)</f>
        <v/>
      </c>
      <c r="C315">
        <f>MID(A315, FIND("_", A315, FIND("_", A315) + 1) + 1, FIND("_", A315, FIND("_", A315, FIND("_", A315) + 1) + 1) - FIND("_", A315, FIND("_", A315) + 1) - 1)</f>
        <v/>
      </c>
      <c r="D315" s="125">
        <f>DATE(LEFT(E315,4), MID(E315,5,2), RIGHT(E315,2))</f>
        <v/>
      </c>
      <c r="E315">
        <f>MID(A315, FIND("_", A315, FIND("_", A315, FIND("_", A315) + 1) + 1) + 1, 8)</f>
        <v/>
      </c>
      <c r="G315" s="95">
        <f>B315&amp;C315&amp;D315</f>
        <v/>
      </c>
      <c r="H315" s="95" t="inlineStr">
        <is>
          <t>Yes_Batch 1</t>
        </is>
      </c>
      <c r="I315" s="95" t="e">
        <v>#N/A</v>
      </c>
      <c r="J315" s="125" t="e">
        <v>#N/A</v>
      </c>
      <c r="K315" s="95" t="inlineStr">
        <is>
          <t>Yes_0721 Allocation</t>
        </is>
      </c>
      <c r="L315" s="127" t="e">
        <v>#N/A</v>
      </c>
      <c r="M315" s="128">
        <f>VLOOKUP(G315,Enactments!#REF!,2,FALSE)</f>
        <v/>
      </c>
      <c r="N315" s="131">
        <f>COUNTIFS(G:G,G315)</f>
        <v/>
      </c>
      <c r="O315" s="120" t="n"/>
      <c r="P315" s="109" t="n"/>
      <c r="Q315" s="110" t="n"/>
      <c r="R315" s="112" t="n"/>
      <c r="S315" s="112" t="n"/>
      <c r="T315" s="112" t="n"/>
      <c r="U315" s="112" t="n"/>
      <c r="V315" s="112" t="n"/>
      <c r="W315" s="111" t="n"/>
    </row>
    <row r="316" ht="15" customHeight="1">
      <c r="A316" t="inlineStr">
        <is>
          <t>1995_614s_2_20111020.docx</t>
        </is>
      </c>
      <c r="B316">
        <f>LEFT(A316, FIND("_", A316, FIND("_", A316) + 1) - 1)</f>
        <v/>
      </c>
      <c r="C316">
        <f>MID(A316, FIND("_", A316, FIND("_", A316) + 1) + 1, FIND("_", A316, FIND("_", A316, FIND("_", A316) + 1) + 1) - FIND("_", A316, FIND("_", A316) + 1) - 1)</f>
        <v/>
      </c>
      <c r="D316" s="125">
        <f>DATE(LEFT(E316,4), MID(E316,5,2), RIGHT(E316,2))</f>
        <v/>
      </c>
      <c r="E316">
        <f>MID(A316, FIND("_", A316, FIND("_", A316, FIND("_", A316) + 1) + 1) + 1, 8)</f>
        <v/>
      </c>
      <c r="G316" s="95">
        <f>B316&amp;C316&amp;D316</f>
        <v/>
      </c>
      <c r="H316" s="95" t="inlineStr">
        <is>
          <t>Yes_Batch 1</t>
        </is>
      </c>
      <c r="I316" s="95" t="e">
        <v>#N/A</v>
      </c>
      <c r="J316" s="125" t="e">
        <v>#N/A</v>
      </c>
      <c r="K316" s="95" t="inlineStr">
        <is>
          <t>Yes_0721 Allocation</t>
        </is>
      </c>
      <c r="L316" s="127" t="e">
        <v>#N/A</v>
      </c>
      <c r="M316" s="128">
        <f>VLOOKUP(G316,Enactments!#REF!,2,FALSE)</f>
        <v/>
      </c>
      <c r="N316" s="131">
        <f>COUNTIFS(G:G,G316)</f>
        <v/>
      </c>
      <c r="O316" s="114" t="n"/>
      <c r="P316" s="109" t="n"/>
      <c r="Q316" s="110" t="n"/>
      <c r="R316" s="112" t="n"/>
      <c r="S316" s="112" t="n"/>
      <c r="T316" s="112" t="n"/>
      <c r="U316" s="112" t="n"/>
      <c r="V316" s="112" t="n"/>
      <c r="W316" s="111" t="n"/>
    </row>
    <row r="317" ht="15" customHeight="1">
      <c r="A317" t="inlineStr">
        <is>
          <t>1988_50a_41B_19930311.docx</t>
        </is>
      </c>
      <c r="B317">
        <f>LEFT(A317, FIND("_", A317, FIND("_", A317) + 1) - 1)</f>
        <v/>
      </c>
      <c r="C317">
        <f>MID(A317, FIND("_", A317, FIND("_", A317) + 1) + 1, FIND("_", A317, FIND("_", A317, FIND("_", A317) + 1) + 1) - FIND("_", A317, FIND("_", A317) + 1) - 1)</f>
        <v/>
      </c>
      <c r="D317" s="125">
        <f>DATE(LEFT(E317,4), MID(E317,5,2), RIGHT(E317,2))</f>
        <v/>
      </c>
      <c r="E317">
        <f>MID(A317, FIND("_", A317, FIND("_", A317, FIND("_", A317) + 1) + 1) + 1, 8)</f>
        <v/>
      </c>
      <c r="G317" s="95">
        <f>B317&amp;C317&amp;D317</f>
        <v/>
      </c>
      <c r="H317" s="95" t="inlineStr">
        <is>
          <t>Yes_Batch 1</t>
        </is>
      </c>
      <c r="I317" s="95" t="inlineStr">
        <is>
          <t>Completed</t>
        </is>
      </c>
      <c r="J317" s="125" t="n">
        <v>45855</v>
      </c>
      <c r="K317" s="95" t="e">
        <v>#N/A</v>
      </c>
      <c r="L317" s="127" t="inlineStr">
        <is>
          <t>Submitted_2025-08-01</t>
        </is>
      </c>
      <c r="M317" s="128">
        <f>VLOOKUP(G317,Enactments!#REF!,2,FALSE)</f>
        <v/>
      </c>
      <c r="N317" s="131">
        <f>COUNTIFS(G:G,G317)</f>
        <v/>
      </c>
      <c r="O317" s="119" t="n"/>
      <c r="P317" s="109" t="n"/>
      <c r="Q317" s="110" t="n"/>
      <c r="R317" s="112" t="n"/>
      <c r="S317" s="112" t="n"/>
      <c r="T317" s="112" t="n"/>
      <c r="U317" s="112" t="n"/>
      <c r="V317" s="112" t="n"/>
      <c r="W317" s="111" t="n"/>
    </row>
    <row r="318" ht="15" customHeight="1">
      <c r="A318" t="inlineStr">
        <is>
          <t>1996_52a_50C_20180815.docx</t>
        </is>
      </c>
      <c r="B318">
        <f>LEFT(A318, FIND("_", A318, FIND("_", A318) + 1) - 1)</f>
        <v/>
      </c>
      <c r="C318">
        <f>MID(A318, FIND("_", A318, FIND("_", A318) + 1) + 1, FIND("_", A318, FIND("_", A318, FIND("_", A318) + 1) + 1) - FIND("_", A318, FIND("_", A318) + 1) - 1)</f>
        <v/>
      </c>
      <c r="D318" s="125">
        <f>DATE(LEFT(E318,4), MID(E318,5,2), RIGHT(E318,2))</f>
        <v/>
      </c>
      <c r="E318">
        <f>MID(A318, FIND("_", A318, FIND("_", A318, FIND("_", A318) + 1) + 1) + 1, 8)</f>
        <v/>
      </c>
      <c r="G318" s="95">
        <f>B318&amp;C318&amp;D318</f>
        <v/>
      </c>
      <c r="H318" s="95" t="inlineStr">
        <is>
          <t>Yes_Batch 1</t>
        </is>
      </c>
      <c r="I318" s="95" t="inlineStr">
        <is>
          <t>Completed</t>
        </is>
      </c>
      <c r="J318" s="125" t="n">
        <v>45855</v>
      </c>
      <c r="K318" s="95" t="e">
        <v>#N/A</v>
      </c>
      <c r="L318" s="127" t="inlineStr">
        <is>
          <t>Submitted_2025-08-01</t>
        </is>
      </c>
      <c r="M318" s="128">
        <f>VLOOKUP(G318,Enactments!#REF!,2,FALSE)</f>
        <v/>
      </c>
      <c r="N318" s="131">
        <f>COUNTIFS(G:G,G318)</f>
        <v/>
      </c>
      <c r="O318" s="114" t="n"/>
      <c r="P318" s="109" t="n"/>
      <c r="Q318" s="110" t="n"/>
      <c r="R318" s="112" t="n"/>
      <c r="S318" s="112" t="n"/>
      <c r="T318" s="112" t="n"/>
      <c r="U318" s="112" t="n"/>
      <c r="V318" s="112" t="n"/>
      <c r="W318" s="111" t="n"/>
    </row>
    <row r="319" ht="15" customHeight="1">
      <c r="A319" t="inlineStr">
        <is>
          <t>2020_759s_33.16_20200715.docx</t>
        </is>
      </c>
      <c r="B319">
        <f>LEFT(A319, FIND("_", A319, FIND("_", A319) + 1) - 1)</f>
        <v/>
      </c>
      <c r="C319">
        <f>MID(A319, FIND("_", A319, FIND("_", A319) + 1) + 1, FIND("_", A319, FIND("_", A319, FIND("_", A319) + 1) + 1) - FIND("_", A319, FIND("_", A319) + 1) - 1)</f>
        <v/>
      </c>
      <c r="D319" s="125">
        <f>DATE(LEFT(E319,4), MID(E319,5,2), RIGHT(E319,2))</f>
        <v/>
      </c>
      <c r="E319">
        <f>MID(A319, FIND("_", A319, FIND("_", A319, FIND("_", A319) + 1) + 1) + 1, 8)</f>
        <v/>
      </c>
      <c r="G319" s="95">
        <f>B319&amp;C319&amp;D319</f>
        <v/>
      </c>
      <c r="H319" s="95" t="inlineStr">
        <is>
          <t>Yes_Batch 1</t>
        </is>
      </c>
      <c r="I319" s="95" t="inlineStr">
        <is>
          <t>Completed</t>
        </is>
      </c>
      <c r="J319" s="125" t="n">
        <v>45853</v>
      </c>
      <c r="K319" s="95" t="e">
        <v>#N/A</v>
      </c>
      <c r="L319" s="127" t="inlineStr">
        <is>
          <t>Submitted_2025-08-01</t>
        </is>
      </c>
      <c r="M319" s="128">
        <f>VLOOKUP(G319,Enactments!#REF!,2,FALSE)</f>
        <v/>
      </c>
      <c r="N319" s="131">
        <f>COUNTIFS(G:G,G319)</f>
        <v/>
      </c>
      <c r="O319" s="120" t="n"/>
      <c r="P319" s="109" t="n"/>
      <c r="Q319" s="110" t="n"/>
      <c r="R319" s="112" t="n"/>
      <c r="S319" s="112" t="n"/>
      <c r="T319" s="112" t="n"/>
      <c r="U319" s="112" t="n"/>
      <c r="V319" s="112" t="n"/>
      <c r="W319" s="111" t="n"/>
    </row>
    <row r="320" ht="15" customHeight="1">
      <c r="A320" t="inlineStr">
        <is>
          <t>2009_22a_15_20091112.docx</t>
        </is>
      </c>
      <c r="B320">
        <f>LEFT(A320, FIND("_", A320, FIND("_", A320) + 1) - 1)</f>
        <v/>
      </c>
      <c r="C320">
        <f>MID(A320, FIND("_", A320, FIND("_", A320) + 1) + 1, FIND("_", A320, FIND("_", A320, FIND("_", A320) + 1) + 1) - FIND("_", A320, FIND("_", A320) + 1) - 1)</f>
        <v/>
      </c>
      <c r="D320" s="125">
        <f>DATE(LEFT(E320,4), MID(E320,5,2), RIGHT(E320,2))</f>
        <v/>
      </c>
      <c r="E320">
        <f>MID(A320, FIND("_", A320, FIND("_", A320, FIND("_", A320) + 1) + 1) + 1, 8)</f>
        <v/>
      </c>
      <c r="G320" s="95">
        <f>B320&amp;C320&amp;D320</f>
        <v/>
      </c>
      <c r="H320" s="95" t="inlineStr">
        <is>
          <t>Yes_Batch 1</t>
        </is>
      </c>
      <c r="I320" s="95" t="inlineStr">
        <is>
          <t>Completed</t>
        </is>
      </c>
      <c r="J320" s="125" t="n">
        <v>45856</v>
      </c>
      <c r="K320" s="95" t="e">
        <v>#N/A</v>
      </c>
      <c r="L320" s="127" t="inlineStr">
        <is>
          <t>Submitted_2025-08-01</t>
        </is>
      </c>
      <c r="M320" s="128">
        <f>VLOOKUP(G320,Enactments!#REF!,2,FALSE)</f>
        <v/>
      </c>
      <c r="N320" s="131">
        <f>COUNTIFS(G:G,G320)</f>
        <v/>
      </c>
      <c r="O320" s="114" t="n"/>
      <c r="P320" s="109" t="n"/>
      <c r="Q320" s="110" t="n"/>
      <c r="R320" s="112" t="n"/>
      <c r="S320" s="112" t="n"/>
      <c r="T320" s="112" t="n"/>
      <c r="U320" s="112" t="n"/>
      <c r="V320" s="112" t="n"/>
      <c r="W320" s="111" t="n"/>
    </row>
    <row r="321" ht="15" customHeight="1">
      <c r="A321" t="inlineStr">
        <is>
          <t>1996_18a_189_20161130.docx</t>
        </is>
      </c>
      <c r="B321">
        <f>LEFT(A321, FIND("_", A321, FIND("_", A321) + 1) - 1)</f>
        <v/>
      </c>
      <c r="C321">
        <f>MID(A321, FIND("_", A321, FIND("_", A321) + 1) + 1, FIND("_", A321, FIND("_", A321, FIND("_", A321) + 1) + 1) - FIND("_", A321, FIND("_", A321) + 1) - 1)</f>
        <v/>
      </c>
      <c r="D321" s="125">
        <f>DATE(LEFT(E321,4), MID(E321,5,2), RIGHT(E321,2))</f>
        <v/>
      </c>
      <c r="E321">
        <f>MID(A321, FIND("_", A321, FIND("_", A321, FIND("_", A321) + 1) + 1) + 1, 8)</f>
        <v/>
      </c>
      <c r="G321" s="95">
        <f>B321&amp;C321&amp;D321</f>
        <v/>
      </c>
      <c r="H321" s="95" t="inlineStr">
        <is>
          <t>Yes_Batch 1</t>
        </is>
      </c>
      <c r="I321" s="95" t="inlineStr">
        <is>
          <t>Completed</t>
        </is>
      </c>
      <c r="J321" s="125" t="n">
        <v>45853</v>
      </c>
      <c r="K321" s="95" t="e">
        <v>#N/A</v>
      </c>
      <c r="L321" s="127" t="inlineStr">
        <is>
          <t>Submitted_2025-08-01</t>
        </is>
      </c>
      <c r="M321" s="128">
        <f>VLOOKUP(G321,Enactments!#REF!,2,FALSE)</f>
        <v/>
      </c>
      <c r="N321" s="131">
        <f>COUNTIFS(G:G,G321)</f>
        <v/>
      </c>
      <c r="O321" s="119" t="n"/>
      <c r="P321" s="109" t="n"/>
      <c r="Q321" s="110" t="n"/>
      <c r="R321" s="112" t="n"/>
      <c r="S321" s="112" t="n"/>
      <c r="T321" s="112" t="n"/>
      <c r="U321" s="112" t="n"/>
      <c r="V321" s="112" t="n"/>
      <c r="W321" s="111" t="n"/>
    </row>
    <row r="322" ht="15" customHeight="1">
      <c r="A322" t="inlineStr">
        <is>
          <t>2010_4a_189_20170401.docx</t>
        </is>
      </c>
      <c r="B322">
        <f>LEFT(A322, FIND("_", A322, FIND("_", A322) + 1) - 1)</f>
        <v/>
      </c>
      <c r="C322">
        <f>MID(A322, FIND("_", A322, FIND("_", A322) + 1) + 1, FIND("_", A322, FIND("_", A322, FIND("_", A322) + 1) + 1) - FIND("_", A322, FIND("_", A322) + 1) - 1)</f>
        <v/>
      </c>
      <c r="D322" s="125">
        <f>DATE(LEFT(E322,4), MID(E322,5,2), RIGHT(E322,2))</f>
        <v/>
      </c>
      <c r="E322">
        <f>MID(A322, FIND("_", A322, FIND("_", A322, FIND("_", A322) + 1) + 1) + 1, 8)</f>
        <v/>
      </c>
      <c r="G322" s="95">
        <f>B322&amp;C322&amp;D322</f>
        <v/>
      </c>
      <c r="H322" s="95" t="inlineStr">
        <is>
          <t>Yes_Batch 1</t>
        </is>
      </c>
      <c r="I322" s="95" t="inlineStr">
        <is>
          <t>Completed</t>
        </is>
      </c>
      <c r="J322" s="125" t="n">
        <v>45853</v>
      </c>
      <c r="K322" s="95" t="e">
        <v>#N/A</v>
      </c>
      <c r="L322" s="127" t="e">
        <v>#N/A</v>
      </c>
      <c r="M322" s="128">
        <f>VLOOKUP(G322,Enactments!#REF!,2,FALSE)</f>
        <v/>
      </c>
      <c r="N322" s="131">
        <f>COUNTIFS(G:G,G322)</f>
        <v/>
      </c>
      <c r="O322" s="119" t="n"/>
      <c r="P322" s="109" t="n"/>
      <c r="Q322" s="110" t="n"/>
      <c r="R322" s="112" t="n"/>
      <c r="S322" s="112" t="n"/>
      <c r="T322" s="112" t="n"/>
      <c r="U322" s="112" t="n"/>
      <c r="V322" s="112" t="n"/>
      <c r="W322" s="111" t="n"/>
    </row>
    <row r="323" ht="15" customHeight="1">
      <c r="A323" t="inlineStr">
        <is>
          <t>1986_1925s_4.85_20170406.docx</t>
        </is>
      </c>
      <c r="B323">
        <f>LEFT(A323, FIND("_", A323, FIND("_", A323) + 1) - 1)</f>
        <v/>
      </c>
      <c r="C323">
        <f>MID(A323, FIND("_", A323, FIND("_", A323) + 1) + 1, FIND("_", A323, FIND("_", A323, FIND("_", A323) + 1) + 1) - FIND("_", A323, FIND("_", A323) + 1) - 1)</f>
        <v/>
      </c>
      <c r="D323" s="125">
        <f>DATE(LEFT(E323,4), MID(E323,5,2), RIGHT(E323,2))</f>
        <v/>
      </c>
      <c r="E323">
        <f>MID(A323, FIND("_", A323, FIND("_", A323, FIND("_", A323) + 1) + 1) + 1, 8)</f>
        <v/>
      </c>
      <c r="G323" s="95">
        <f>B323&amp;C323&amp;D323</f>
        <v/>
      </c>
      <c r="H323" s="95" t="inlineStr">
        <is>
          <t>Yes_Batch 1</t>
        </is>
      </c>
      <c r="I323" s="95" t="e">
        <v>#N/A</v>
      </c>
      <c r="J323" s="125" t="e">
        <v>#N/A</v>
      </c>
      <c r="K323" s="95" t="inlineStr">
        <is>
          <t>Yes_0721 Allocation</t>
        </is>
      </c>
      <c r="L323" s="127" t="e">
        <v>#N/A</v>
      </c>
      <c r="M323" s="128">
        <f>VLOOKUP(G323,Enactments!#REF!,2,FALSE)</f>
        <v/>
      </c>
      <c r="N323" s="131">
        <f>COUNTIFS(G:G,G323)</f>
        <v/>
      </c>
      <c r="O323" s="120" t="n"/>
      <c r="P323" s="109" t="n"/>
      <c r="Q323" s="110" t="n"/>
      <c r="R323" s="112" t="n"/>
      <c r="S323" s="112" t="n"/>
      <c r="T323" s="112" t="n"/>
      <c r="U323" s="112" t="n"/>
      <c r="V323" s="112" t="n"/>
      <c r="W323" s="111" t="n"/>
    </row>
    <row r="324" ht="15" customHeight="1">
      <c r="A324" t="inlineStr">
        <is>
          <t>2007_3a_574_20080131.docx</t>
        </is>
      </c>
      <c r="B324">
        <f>LEFT(A324, FIND("_", A324, FIND("_", A324) + 1) - 1)</f>
        <v/>
      </c>
      <c r="C324">
        <f>MID(A324, FIND("_", A324, FIND("_", A324) + 1) + 1, FIND("_", A324, FIND("_", A324, FIND("_", A324) + 1) + 1) - FIND("_", A324, FIND("_", A324) + 1) - 1)</f>
        <v/>
      </c>
      <c r="D324" s="125">
        <f>DATE(LEFT(E324,4), MID(E324,5,2), RIGHT(E324,2))</f>
        <v/>
      </c>
      <c r="E324">
        <f>MID(A324, FIND("_", A324, FIND("_", A324, FIND("_", A324) + 1) + 1) + 1, 8)</f>
        <v/>
      </c>
      <c r="G324" s="95">
        <f>B324&amp;C324&amp;D324</f>
        <v/>
      </c>
      <c r="H324" s="95" t="inlineStr">
        <is>
          <t>Yes_Batch 1</t>
        </is>
      </c>
      <c r="I324" s="95" t="inlineStr">
        <is>
          <t>Completed</t>
        </is>
      </c>
      <c r="J324" s="125" t="n">
        <v>45853</v>
      </c>
      <c r="K324" s="95" t="e">
        <v>#N/A</v>
      </c>
      <c r="L324" s="127" t="inlineStr">
        <is>
          <t>Submitted_2025-08-01</t>
        </is>
      </c>
      <c r="M324" s="128">
        <f>VLOOKUP(G324,Enactments!#REF!,2,FALSE)</f>
        <v/>
      </c>
      <c r="N324" s="131">
        <f>COUNTIFS(G:G,G324)</f>
        <v/>
      </c>
      <c r="O324" s="119" t="n"/>
      <c r="P324" s="109" t="n"/>
      <c r="Q324" s="110" t="n"/>
      <c r="R324" s="112" t="n"/>
      <c r="S324" s="112" t="n"/>
      <c r="T324" s="112" t="n"/>
      <c r="U324" s="112" t="n"/>
      <c r="V324" s="112" t="n"/>
      <c r="W324" s="111" t="n"/>
    </row>
    <row r="325" ht="15" customHeight="1">
      <c r="A325" t="inlineStr">
        <is>
          <t>1992_53a_SCHEDULE 1Part I_19990906.docx</t>
        </is>
      </c>
      <c r="B325">
        <f>LEFT(A325, FIND("_", A325, FIND("_", A325) + 1) - 1)</f>
        <v/>
      </c>
      <c r="C325">
        <f>MID(A325, FIND("_", A325, FIND("_", A325) + 1) + 1, FIND("_", A325, FIND("_", A325, FIND("_", A325) + 1) + 1) - FIND("_", A325, FIND("_", A325) + 1) - 1)</f>
        <v/>
      </c>
      <c r="D325" s="125">
        <f>DATE(LEFT(E325,4), MID(E325,5,2), RIGHT(E325,2))</f>
        <v/>
      </c>
      <c r="E325">
        <f>MID(A325, FIND("_", A325, FIND("_", A325, FIND("_", A325) + 1) + 1) + 1, 8)</f>
        <v/>
      </c>
      <c r="G325" s="95">
        <f>B325&amp;C325&amp;D325</f>
        <v/>
      </c>
      <c r="H325" s="95" t="inlineStr">
        <is>
          <t>Yes_Batch 1</t>
        </is>
      </c>
      <c r="I325" s="95" t="inlineStr">
        <is>
          <t>Completed</t>
        </is>
      </c>
      <c r="J325" s="125" t="n">
        <v>45854</v>
      </c>
      <c r="K325" s="95" t="e">
        <v>#N/A</v>
      </c>
      <c r="L325" s="127" t="inlineStr">
        <is>
          <t>Submitted_2025-08-01</t>
        </is>
      </c>
      <c r="M325" s="128">
        <f>VLOOKUP(G325,Enactments!#REF!,2,FALSE)</f>
        <v/>
      </c>
      <c r="N325" s="131">
        <f>COUNTIFS(G:G,G325)</f>
        <v/>
      </c>
      <c r="O325" s="114" t="n"/>
      <c r="P325" s="109" t="n"/>
      <c r="Q325" s="110" t="n"/>
      <c r="R325" s="112" t="n"/>
      <c r="S325" s="112" t="n"/>
      <c r="T325" s="112" t="n"/>
      <c r="U325" s="112" t="n"/>
      <c r="V325" s="112" t="n"/>
      <c r="W325" s="111" t="n"/>
    </row>
    <row r="326" ht="15" customHeight="1">
      <c r="A326" t="inlineStr">
        <is>
          <t>2000_8a_55B_20130401.docx</t>
        </is>
      </c>
      <c r="B326">
        <f>LEFT(A326, FIND("_", A326, FIND("_", A326) + 1) - 1)</f>
        <v/>
      </c>
      <c r="C326">
        <f>MID(A326, FIND("_", A326, FIND("_", A326) + 1) + 1, FIND("_", A326, FIND("_", A326, FIND("_", A326) + 1) + 1) - FIND("_", A326, FIND("_", A326) + 1) - 1)</f>
        <v/>
      </c>
      <c r="D326" s="125">
        <f>DATE(LEFT(E326,4), MID(E326,5,2), RIGHT(E326,2))</f>
        <v/>
      </c>
      <c r="E326">
        <f>MID(A326, FIND("_", A326, FIND("_", A326, FIND("_", A326) + 1) + 1) + 1, 8)</f>
        <v/>
      </c>
      <c r="G326" s="95">
        <f>B326&amp;C326&amp;D326</f>
        <v/>
      </c>
      <c r="H326" s="95" t="inlineStr">
        <is>
          <t>Yes_Batch 1</t>
        </is>
      </c>
      <c r="I326" s="95" t="inlineStr">
        <is>
          <t>Completed</t>
        </is>
      </c>
      <c r="J326" s="125" t="n">
        <v>45855</v>
      </c>
      <c r="K326" s="95" t="e">
        <v>#N/A</v>
      </c>
      <c r="L326" s="127" t="inlineStr">
        <is>
          <t>Submitted_2025-08-01</t>
        </is>
      </c>
      <c r="M326" s="128">
        <f>VLOOKUP(G326,Enactments!#REF!,2,FALSE)</f>
        <v/>
      </c>
      <c r="N326" s="131">
        <f>COUNTIFS(G:G,G326)</f>
        <v/>
      </c>
      <c r="O326" s="114" t="n"/>
      <c r="P326" s="109" t="n"/>
      <c r="Q326" s="110" t="n"/>
      <c r="R326" s="112" t="n"/>
      <c r="S326" s="112" t="n"/>
      <c r="T326" s="112" t="n"/>
      <c r="U326" s="112" t="n"/>
      <c r="V326" s="112" t="n"/>
      <c r="W326" s="111" t="n"/>
    </row>
    <row r="327" ht="15" customHeight="1">
      <c r="A327" t="inlineStr">
        <is>
          <t>2000_8a_SCHEDULE 11APart 2_20110209.docx</t>
        </is>
      </c>
      <c r="B327">
        <f>LEFT(A327, FIND("_", A327, FIND("_", A327) + 1) - 1)</f>
        <v/>
      </c>
      <c r="C327">
        <f>MID(A327, FIND("_", A327, FIND("_", A327) + 1) + 1, FIND("_", A327, FIND("_", A327, FIND("_", A327) + 1) + 1) - FIND("_", A327, FIND("_", A327) + 1) - 1)</f>
        <v/>
      </c>
      <c r="D327" s="125">
        <f>DATE(LEFT(E327,4), MID(E327,5,2), RIGHT(E327,2))</f>
        <v/>
      </c>
      <c r="E327">
        <f>MID(A327, FIND("_", A327, FIND("_", A327, FIND("_", A327) + 1) + 1) + 1, 8)</f>
        <v/>
      </c>
      <c r="G327" s="95">
        <f>B327&amp;C327&amp;D327</f>
        <v/>
      </c>
      <c r="H327" s="95" t="inlineStr">
        <is>
          <t>Yes_Batch 1</t>
        </is>
      </c>
      <c r="I327" s="95" t="inlineStr">
        <is>
          <t>Completed</t>
        </is>
      </c>
      <c r="J327" s="125" t="n">
        <v>45853</v>
      </c>
      <c r="K327" s="95" t="e">
        <v>#N/A</v>
      </c>
      <c r="L327" s="127" t="inlineStr">
        <is>
          <t>Submitted_2025-08-01</t>
        </is>
      </c>
      <c r="M327" s="128">
        <f>VLOOKUP(G327,Enactments!#REF!,2,FALSE)</f>
        <v/>
      </c>
      <c r="N327" s="131">
        <f>COUNTIFS(G:G,G327)</f>
        <v/>
      </c>
      <c r="O327" s="114" t="n"/>
      <c r="P327" s="109" t="n"/>
      <c r="Q327" s="110" t="n"/>
      <c r="R327" s="112" t="n"/>
      <c r="S327" s="112" t="n"/>
      <c r="T327" s="112" t="n"/>
      <c r="U327" s="112" t="n"/>
      <c r="V327" s="112" t="n"/>
      <c r="W327" s="111" t="n"/>
    </row>
    <row r="328" ht="15" customHeight="1">
      <c r="A328" t="inlineStr">
        <is>
          <t>s2005_9a_2_20051007.docx</t>
        </is>
      </c>
      <c r="B328">
        <f>LEFT(A328, FIND("_", A328, FIND("_", A328) + 1) - 1)</f>
        <v/>
      </c>
      <c r="C328">
        <f>MID(A328, FIND("_", A328, FIND("_", A328) + 1) + 1, FIND("_", A328, FIND("_", A328, FIND("_", A328) + 1) + 1) - FIND("_", A328, FIND("_", A328) + 1) - 1)</f>
        <v/>
      </c>
      <c r="D328" s="125">
        <f>DATE(LEFT(E328,4), MID(E328,5,2), RIGHT(E328,2))</f>
        <v/>
      </c>
      <c r="E328">
        <f>MID(A328, FIND("_", A328, FIND("_", A328, FIND("_", A328) + 1) + 1) + 1, 8)</f>
        <v/>
      </c>
      <c r="G328" s="95">
        <f>B328&amp;C328&amp;D328</f>
        <v/>
      </c>
      <c r="H328" s="95" t="inlineStr">
        <is>
          <t>Yes_Batch 1</t>
        </is>
      </c>
      <c r="I328" s="95" t="inlineStr">
        <is>
          <t>Completed</t>
        </is>
      </c>
      <c r="J328" s="125" t="n">
        <v>45856</v>
      </c>
      <c r="K328" s="95" t="e">
        <v>#N/A</v>
      </c>
      <c r="L328" s="127" t="inlineStr">
        <is>
          <t>Submitted_2025-08-01</t>
        </is>
      </c>
      <c r="M328" s="128">
        <f>VLOOKUP(G328,Enactments!#REF!,2,FALSE)</f>
        <v/>
      </c>
      <c r="N328" s="131">
        <f>COUNTIFS(G:G,G328)</f>
        <v/>
      </c>
      <c r="O328" s="119" t="n"/>
      <c r="P328" s="109" t="n"/>
      <c r="Q328" s="110" t="n"/>
      <c r="R328" s="112" t="n"/>
      <c r="S328" s="112" t="n"/>
      <c r="T328" s="112" t="n"/>
      <c r="U328" s="112" t="n"/>
      <c r="V328" s="112" t="n"/>
      <c r="W328" s="111" t="n"/>
    </row>
    <row r="329" ht="15" customHeight="1">
      <c r="A329" t="inlineStr">
        <is>
          <t>2006_46a_91_20061108.docx</t>
        </is>
      </c>
      <c r="B329">
        <f>LEFT(A329, FIND("_", A329, FIND("_", A329) + 1) - 1)</f>
        <v/>
      </c>
      <c r="C329">
        <f>MID(A329, FIND("_", A329, FIND("_", A329) + 1) + 1, FIND("_", A329, FIND("_", A329, FIND("_", A329) + 1) + 1) - FIND("_", A329, FIND("_", A329) + 1) - 1)</f>
        <v/>
      </c>
      <c r="D329" s="125">
        <f>DATE(LEFT(E329,4), MID(E329,5,2), RIGHT(E329,2))</f>
        <v/>
      </c>
      <c r="E329">
        <f>MID(A329, FIND("_", A329, FIND("_", A329, FIND("_", A329) + 1) + 1) + 1, 8)</f>
        <v/>
      </c>
      <c r="G329" s="95">
        <f>B329&amp;C329&amp;D329</f>
        <v/>
      </c>
      <c r="H329" s="95" t="inlineStr">
        <is>
          <t>Yes_Batch 1</t>
        </is>
      </c>
      <c r="I329" s="95" t="inlineStr">
        <is>
          <t>Completed</t>
        </is>
      </c>
      <c r="J329" s="125" t="n">
        <v>45853</v>
      </c>
      <c r="K329" s="95" t="e">
        <v>#N/A</v>
      </c>
      <c r="L329" s="127" t="inlineStr">
        <is>
          <t>Submitted_2025-08-01</t>
        </is>
      </c>
      <c r="M329" s="128">
        <f>VLOOKUP(G329,Enactments!#REF!,2,FALSE)</f>
        <v/>
      </c>
      <c r="N329" s="131">
        <f>COUNTIFS(G:G,G329)</f>
        <v/>
      </c>
      <c r="O329" s="114" t="n"/>
      <c r="P329" s="109" t="n"/>
      <c r="Q329" s="110" t="n"/>
      <c r="R329" s="112" t="n"/>
      <c r="S329" s="112" t="n"/>
      <c r="T329" s="112" t="n"/>
      <c r="U329" s="112" t="n"/>
      <c r="V329" s="112" t="n"/>
      <c r="W329" s="111" t="n"/>
    </row>
    <row r="330" ht="15" customHeight="1">
      <c r="A330" t="inlineStr">
        <is>
          <t>1988_33a_142_20070401.docx</t>
        </is>
      </c>
      <c r="B330">
        <f>LEFT(A330, FIND("_", A330, FIND("_", A330) + 1) - 1)</f>
        <v/>
      </c>
      <c r="C330">
        <f>MID(A330, FIND("_", A330, FIND("_", A330) + 1) + 1, FIND("_", A330, FIND("_", A330, FIND("_", A330) + 1) + 1) - FIND("_", A330, FIND("_", A330) + 1) - 1)</f>
        <v/>
      </c>
      <c r="D330" s="125">
        <f>DATE(LEFT(E330,4), MID(E330,5,2), RIGHT(E330,2))</f>
        <v/>
      </c>
      <c r="E330">
        <f>MID(A330, FIND("_", A330, FIND("_", A330, FIND("_", A330) + 1) + 1) + 1, 8)</f>
        <v/>
      </c>
      <c r="G330" s="95">
        <f>B330&amp;C330&amp;D330</f>
        <v/>
      </c>
      <c r="H330" s="95" t="inlineStr">
        <is>
          <t>Yes_Batch 1</t>
        </is>
      </c>
      <c r="I330" s="95" t="inlineStr">
        <is>
          <t>Completed</t>
        </is>
      </c>
      <c r="J330" s="125" t="n">
        <v>45853</v>
      </c>
      <c r="K330" s="95" t="e">
        <v>#N/A</v>
      </c>
      <c r="L330" s="127" t="inlineStr">
        <is>
          <t>Submitted_2025-08-01</t>
        </is>
      </c>
      <c r="M330" s="128">
        <f>VLOOKUP(G330,Enactments!#REF!,2,FALSE)</f>
        <v/>
      </c>
      <c r="N330" s="131">
        <f>COUNTIFS(G:G,G330)</f>
        <v/>
      </c>
      <c r="O330" s="114" t="n"/>
      <c r="P330" s="109" t="n"/>
      <c r="Q330" s="110" t="n"/>
      <c r="R330" s="112" t="n"/>
      <c r="S330" s="112" t="n"/>
      <c r="T330" s="112" t="n"/>
      <c r="U330" s="112" t="n"/>
      <c r="V330" s="112" t="n"/>
      <c r="W330" s="111" t="n"/>
    </row>
    <row r="331" ht="15" customHeight="1">
      <c r="A331" t="inlineStr">
        <is>
          <t>2013_1305_Article 5_20201231.docx</t>
        </is>
      </c>
      <c r="B331">
        <f>LEFT(A331, FIND("_", A331, FIND("_", A331) + 1) - 1)</f>
        <v/>
      </c>
      <c r="C331">
        <f>MID(A331, FIND("_", A331, FIND("_", A331) + 1) + 1, FIND("_", A331, FIND("_", A331, FIND("_", A331) + 1) + 1) - FIND("_", A331, FIND("_", A331) + 1) - 1)</f>
        <v/>
      </c>
      <c r="D331" s="125">
        <f>DATE(LEFT(E331,4), MID(E331,5,2), RIGHT(E331,2))</f>
        <v/>
      </c>
      <c r="E331">
        <f>MID(A331, FIND("_", A331, FIND("_", A331, FIND("_", A331) + 1) + 1) + 1, 8)</f>
        <v/>
      </c>
      <c r="G331" s="95">
        <f>B331&amp;C331&amp;D331</f>
        <v/>
      </c>
      <c r="H331" s="95" t="inlineStr">
        <is>
          <t>Yes_Batch 1</t>
        </is>
      </c>
      <c r="I331" s="95" t="e">
        <v>#N/A</v>
      </c>
      <c r="J331" s="125" t="e">
        <v>#N/A</v>
      </c>
      <c r="K331" s="95" t="inlineStr">
        <is>
          <t>Yes_0721 Allocation</t>
        </is>
      </c>
      <c r="L331" s="127" t="e">
        <v>#N/A</v>
      </c>
      <c r="M331" s="128">
        <f>VLOOKUP(G331,Enactments!#REF!,2,FALSE)</f>
        <v/>
      </c>
      <c r="N331" s="131">
        <f>COUNTIFS(G:G,G331)</f>
        <v/>
      </c>
      <c r="O331" s="114" t="n"/>
      <c r="P331" s="109" t="n"/>
      <c r="Q331" s="110" t="n"/>
      <c r="R331" s="112" t="n"/>
      <c r="S331" s="112" t="n"/>
      <c r="T331" s="112" t="n"/>
      <c r="U331" s="112" t="n"/>
      <c r="V331" s="112" t="n"/>
      <c r="W331" s="111" t="n"/>
    </row>
    <row r="332" ht="15" customHeight="1">
      <c r="A332" t="inlineStr">
        <is>
          <t>2000_8a_102A_20240130.docx</t>
        </is>
      </c>
      <c r="B332">
        <f>LEFT(A332, FIND("_", A332, FIND("_", A332) + 1) - 1)</f>
        <v/>
      </c>
      <c r="C332">
        <f>MID(A332, FIND("_", A332, FIND("_", A332) + 1) + 1, FIND("_", A332, FIND("_", A332, FIND("_", A332) + 1) + 1) - FIND("_", A332, FIND("_", A332) + 1) - 1)</f>
        <v/>
      </c>
      <c r="D332" s="125">
        <f>DATE(LEFT(E332,4), MID(E332,5,2), RIGHT(E332,2))</f>
        <v/>
      </c>
      <c r="E332">
        <f>MID(A332, FIND("_", A332, FIND("_", A332, FIND("_", A332) + 1) + 1) + 1, 8)</f>
        <v/>
      </c>
      <c r="G332" s="95">
        <f>B332&amp;C332&amp;D332</f>
        <v/>
      </c>
      <c r="H332" s="95" t="inlineStr">
        <is>
          <t>Yes_Batch 1</t>
        </is>
      </c>
      <c r="I332" s="95" t="e">
        <v>#N/A</v>
      </c>
      <c r="J332" s="125" t="e">
        <v>#N/A</v>
      </c>
      <c r="K332" s="95" t="inlineStr">
        <is>
          <t>Yes_0721 Allocation</t>
        </is>
      </c>
      <c r="L332" s="127" t="e">
        <v>#N/A</v>
      </c>
      <c r="M332" s="128">
        <f>VLOOKUP(G332,Enactments!#REF!,2,FALSE)</f>
        <v/>
      </c>
      <c r="N332" s="131">
        <f>COUNTIFS(G:G,G332)</f>
        <v/>
      </c>
      <c r="O332" s="119" t="n"/>
      <c r="P332" s="109" t="n"/>
      <c r="Q332" s="110" t="n"/>
      <c r="R332" s="112" t="n"/>
      <c r="S332" s="112" t="n"/>
      <c r="T332" s="112" t="n"/>
      <c r="U332" s="112" t="n"/>
      <c r="V332" s="112" t="n"/>
      <c r="W332" s="111" t="n"/>
    </row>
    <row r="333" ht="15" customHeight="1">
      <c r="A333" t="inlineStr">
        <is>
          <t>s2009_12a_90_20091031.docx</t>
        </is>
      </c>
      <c r="B333">
        <f>LEFT(A333, FIND("_", A333, FIND("_", A333) + 1) - 1)</f>
        <v/>
      </c>
      <c r="C333">
        <f>MID(A333, FIND("_", A333, FIND("_", A333) + 1) + 1, FIND("_", A333, FIND("_", A333, FIND("_", A333) + 1) + 1) - FIND("_", A333, FIND("_", A333) + 1) - 1)</f>
        <v/>
      </c>
      <c r="D333" s="125">
        <f>DATE(LEFT(E333,4), MID(E333,5,2), RIGHT(E333,2))</f>
        <v/>
      </c>
      <c r="E333">
        <f>MID(A333, FIND("_", A333, FIND("_", A333, FIND("_", A333) + 1) + 1) + 1, 8)</f>
        <v/>
      </c>
      <c r="G333" s="95">
        <f>B333&amp;C333&amp;D333</f>
        <v/>
      </c>
      <c r="H333" s="95" t="inlineStr">
        <is>
          <t>Yes_Batch 1</t>
        </is>
      </c>
      <c r="I333" s="95" t="inlineStr">
        <is>
          <t>Completed</t>
        </is>
      </c>
      <c r="J333" s="125" t="n">
        <v>45855</v>
      </c>
      <c r="K333" s="95" t="e">
        <v>#N/A</v>
      </c>
      <c r="L333" s="127" t="inlineStr">
        <is>
          <t>Submitted_2025-08-01</t>
        </is>
      </c>
      <c r="M333" s="128">
        <f>VLOOKUP(G333,Enactments!#REF!,2,FALSE)</f>
        <v/>
      </c>
      <c r="N333" s="131">
        <f>COUNTIFS(G:G,G333)</f>
        <v/>
      </c>
      <c r="O333" s="114" t="n"/>
      <c r="P333" s="109" t="n"/>
      <c r="Q333" s="110" t="n"/>
      <c r="R333" s="112" t="n"/>
      <c r="S333" s="112" t="n"/>
      <c r="T333" s="112" t="n"/>
      <c r="U333" s="112" t="n"/>
      <c r="V333" s="112" t="n"/>
      <c r="W333" s="111" t="n"/>
    </row>
    <row r="334" ht="15" customHeight="1">
      <c r="A334" t="inlineStr">
        <is>
          <t>2007_3a_564DA_20241030.docx</t>
        </is>
      </c>
      <c r="B334">
        <f>LEFT(A334, FIND("_", A334, FIND("_", A334) + 1) - 1)</f>
        <v/>
      </c>
      <c r="C334">
        <f>MID(A334, FIND("_", A334, FIND("_", A334) + 1) + 1, FIND("_", A334, FIND("_", A334, FIND("_", A334) + 1) + 1) - FIND("_", A334, FIND("_", A334) + 1) - 1)</f>
        <v/>
      </c>
      <c r="D334" s="125">
        <f>DATE(LEFT(E334,4), MID(E334,5,2), RIGHT(E334,2))</f>
        <v/>
      </c>
      <c r="E334">
        <f>MID(A334, FIND("_", A334, FIND("_", A334, FIND("_", A334) + 1) + 1) + 1, 8)</f>
        <v/>
      </c>
      <c r="G334" s="95">
        <f>B334&amp;C334&amp;D334</f>
        <v/>
      </c>
      <c r="H334" s="95" t="inlineStr">
        <is>
          <t>Yes_Batch 1</t>
        </is>
      </c>
      <c r="I334" s="95" t="e">
        <v>#N/A</v>
      </c>
      <c r="J334" s="125" t="e">
        <v>#N/A</v>
      </c>
      <c r="K334" s="95" t="inlineStr">
        <is>
          <t>Yes_0721 Allocation</t>
        </is>
      </c>
      <c r="L334" s="127" t="e">
        <v>#N/A</v>
      </c>
      <c r="M334" s="128">
        <f>VLOOKUP(G334,Enactments!#REF!,2,FALSE)</f>
        <v/>
      </c>
      <c r="N334" s="131">
        <f>COUNTIFS(G:G,G334)</f>
        <v/>
      </c>
      <c r="O334" s="119" t="n"/>
      <c r="P334" s="109" t="n"/>
      <c r="Q334" s="110" t="n"/>
      <c r="R334" s="112" t="n"/>
      <c r="S334" s="112" t="n"/>
      <c r="T334" s="112" t="n"/>
      <c r="U334" s="112" t="n"/>
      <c r="V334" s="112" t="n"/>
      <c r="W334" s="111" t="n"/>
    </row>
    <row r="335" ht="15" customHeight="1">
      <c r="A335" t="inlineStr">
        <is>
          <t>1996_56a_550B_20000728.docx</t>
        </is>
      </c>
      <c r="B335">
        <f>LEFT(A335, FIND("_", A335, FIND("_", A335) + 1) - 1)</f>
        <v/>
      </c>
      <c r="C335">
        <f>MID(A335, FIND("_", A335, FIND("_", A335) + 1) + 1, FIND("_", A335, FIND("_", A335, FIND("_", A335) + 1) + 1) - FIND("_", A335, FIND("_", A335) + 1) - 1)</f>
        <v/>
      </c>
      <c r="D335" s="125">
        <f>DATE(LEFT(E335,4), MID(E335,5,2), RIGHT(E335,2))</f>
        <v/>
      </c>
      <c r="E335">
        <f>MID(A335, FIND("_", A335, FIND("_", A335, FIND("_", A335) + 1) + 1) + 1, 8)</f>
        <v/>
      </c>
      <c r="G335" s="95">
        <f>B335&amp;C335&amp;D335</f>
        <v/>
      </c>
      <c r="H335" s="95" t="inlineStr">
        <is>
          <t>Yes_Batch 1</t>
        </is>
      </c>
      <c r="I335" s="95" t="e">
        <v>#N/A</v>
      </c>
      <c r="J335" s="125" t="e">
        <v>#N/A</v>
      </c>
      <c r="K335" s="95" t="inlineStr">
        <is>
          <t>Yes_0721 Allocation</t>
        </is>
      </c>
      <c r="L335" s="127" t="e">
        <v>#N/A</v>
      </c>
      <c r="M335" s="128">
        <f>VLOOKUP(G335,Enactments!#REF!,2,FALSE)</f>
        <v/>
      </c>
      <c r="N335" s="131">
        <f>COUNTIFS(G:G,G335)</f>
        <v/>
      </c>
      <c r="O335" s="114" t="n"/>
      <c r="P335" s="109" t="n"/>
      <c r="Q335" s="110" t="n"/>
      <c r="R335" s="112" t="n"/>
      <c r="S335" s="112" t="n"/>
      <c r="T335" s="112" t="n"/>
      <c r="U335" s="112" t="n"/>
      <c r="V335" s="112" t="n"/>
      <c r="W335" s="111" t="n"/>
    </row>
    <row r="336" ht="15" customHeight="1">
      <c r="A336" t="inlineStr">
        <is>
          <t>1986_44a_19D_20001220.docx</t>
        </is>
      </c>
      <c r="B336">
        <f>LEFT(A336, FIND("_", A336, FIND("_", A336) + 1) - 1)</f>
        <v/>
      </c>
      <c r="C336">
        <f>MID(A336, FIND("_", A336, FIND("_", A336) + 1) + 1, FIND("_", A336, FIND("_", A336, FIND("_", A336) + 1) + 1) - FIND("_", A336, FIND("_", A336) + 1) - 1)</f>
        <v/>
      </c>
      <c r="D336" s="125">
        <f>DATE(LEFT(E336,4), MID(E336,5,2), RIGHT(E336,2))</f>
        <v/>
      </c>
      <c r="E336">
        <f>MID(A336, FIND("_", A336, FIND("_", A336, FIND("_", A336) + 1) + 1) + 1, 8)</f>
        <v/>
      </c>
      <c r="G336" s="95">
        <f>B336&amp;C336&amp;D336</f>
        <v/>
      </c>
      <c r="H336" s="95" t="inlineStr">
        <is>
          <t>Yes_Batch 1</t>
        </is>
      </c>
      <c r="I336" s="95" t="inlineStr">
        <is>
          <t>Completed</t>
        </is>
      </c>
      <c r="J336" s="125" t="n">
        <v>45856</v>
      </c>
      <c r="K336" s="95" t="e">
        <v>#N/A</v>
      </c>
      <c r="L336" s="127" t="inlineStr">
        <is>
          <t>Submitted_2025-08-01</t>
        </is>
      </c>
      <c r="M336" s="128">
        <f>VLOOKUP(G336,Enactments!#REF!,2,FALSE)</f>
        <v/>
      </c>
      <c r="N336" s="131">
        <f>COUNTIFS(G:G,G336)</f>
        <v/>
      </c>
      <c r="O336" s="114" t="n"/>
      <c r="P336" s="109" t="n"/>
      <c r="Q336" s="110" t="n"/>
      <c r="R336" s="112" t="n"/>
      <c r="S336" s="112" t="n"/>
      <c r="T336" s="112" t="n"/>
      <c r="U336" s="112" t="n"/>
      <c r="V336" s="112" t="n"/>
      <c r="W336" s="111" t="n"/>
    </row>
    <row r="337" ht="15" customHeight="1">
      <c r="A337" t="inlineStr">
        <is>
          <t>1993_34a_SCHEDULE 18_20021001.docx</t>
        </is>
      </c>
      <c r="B337">
        <f>LEFT(A337, FIND("_", A337, FIND("_", A337) + 1) - 1)</f>
        <v/>
      </c>
      <c r="C337">
        <f>MID(A337, FIND("_", A337, FIND("_", A337) + 1) + 1, FIND("_", A337, FIND("_", A337, FIND("_", A337) + 1) + 1) - FIND("_", A337, FIND("_", A337) + 1) - 1)</f>
        <v/>
      </c>
      <c r="D337" s="125">
        <f>DATE(LEFT(E337,4), MID(E337,5,2), RIGHT(E337,2))</f>
        <v/>
      </c>
      <c r="E337">
        <f>MID(A337, FIND("_", A337, FIND("_", A337, FIND("_", A337) + 1) + 1) + 1, 8)</f>
        <v/>
      </c>
      <c r="G337" s="95">
        <f>B337&amp;C337&amp;D337</f>
        <v/>
      </c>
      <c r="H337" s="95" t="inlineStr">
        <is>
          <t>Yes_Batch 1</t>
        </is>
      </c>
      <c r="I337" s="95" t="inlineStr">
        <is>
          <t>Completed</t>
        </is>
      </c>
      <c r="J337" s="125" t="n">
        <v>45853</v>
      </c>
      <c r="K337" s="95" t="e">
        <v>#N/A</v>
      </c>
      <c r="L337" s="127" t="inlineStr">
        <is>
          <t>Submitted_2025-08-01</t>
        </is>
      </c>
      <c r="M337" s="128">
        <f>VLOOKUP(G337,Enactments!#REF!,2,FALSE)</f>
        <v/>
      </c>
      <c r="N337" s="131">
        <f>COUNTIFS(G:G,G337)</f>
        <v/>
      </c>
      <c r="O337" s="119" t="n"/>
      <c r="P337" s="109" t="n"/>
      <c r="Q337" s="110" t="n"/>
      <c r="R337" s="112" t="n"/>
      <c r="S337" s="112" t="n"/>
      <c r="T337" s="112" t="n"/>
      <c r="U337" s="112" t="n"/>
      <c r="V337" s="112" t="n"/>
      <c r="W337" s="111" t="n"/>
    </row>
    <row r="338" ht="15" customHeight="1">
      <c r="A338" t="inlineStr">
        <is>
          <t>1996_18a_124_20150406.docx</t>
        </is>
      </c>
      <c r="B338">
        <f>LEFT(A338, FIND("_", A338, FIND("_", A338) + 1) - 1)</f>
        <v/>
      </c>
      <c r="C338">
        <f>MID(A338, FIND("_", A338, FIND("_", A338) + 1) + 1, FIND("_", A338, FIND("_", A338, FIND("_", A338) + 1) + 1) - FIND("_", A338, FIND("_", A338) + 1) - 1)</f>
        <v/>
      </c>
      <c r="D338" s="125">
        <f>DATE(LEFT(E338,4), MID(E338,5,2), RIGHT(E338,2))</f>
        <v/>
      </c>
      <c r="E338">
        <f>MID(A338, FIND("_", A338, FIND("_", A338, FIND("_", A338) + 1) + 1) + 1, 8)</f>
        <v/>
      </c>
      <c r="G338" s="95">
        <f>B338&amp;C338&amp;D338</f>
        <v/>
      </c>
      <c r="H338" s="95" t="inlineStr">
        <is>
          <t>Yes_Batch 1</t>
        </is>
      </c>
      <c r="I338" s="95" t="inlineStr">
        <is>
          <t>Completed</t>
        </is>
      </c>
      <c r="J338" s="125" t="n">
        <v>45853</v>
      </c>
      <c r="K338" s="95" t="e">
        <v>#N/A</v>
      </c>
      <c r="L338" s="127" t="inlineStr">
        <is>
          <t>Submitted_2025-08-01</t>
        </is>
      </c>
      <c r="M338" s="128">
        <f>VLOOKUP(G338,Enactments!#REF!,2,FALSE)</f>
        <v/>
      </c>
      <c r="N338" s="131">
        <f>COUNTIFS(G:G,G338)</f>
        <v/>
      </c>
      <c r="O338" s="114" t="n"/>
      <c r="P338" s="109" t="n"/>
      <c r="Q338" s="110" t="n"/>
      <c r="R338" s="112" t="n"/>
      <c r="S338" s="112" t="n"/>
      <c r="T338" s="112" t="n"/>
      <c r="U338" s="112" t="n"/>
      <c r="V338" s="112" t="n"/>
      <c r="W338" s="111" t="n"/>
    </row>
    <row r="339" ht="15" customHeight="1">
      <c r="A339" t="inlineStr">
        <is>
          <t>1965_12a_39B_20120108.docx</t>
        </is>
      </c>
      <c r="B339">
        <f>LEFT(A339, FIND("_", A339, FIND("_", A339) + 1) - 1)</f>
        <v/>
      </c>
      <c r="C339">
        <f>MID(A339, FIND("_", A339, FIND("_", A339) + 1) + 1, FIND("_", A339, FIND("_", A339, FIND("_", A339) + 1) + 1) - FIND("_", A339, FIND("_", A339) + 1) - 1)</f>
        <v/>
      </c>
      <c r="D339" s="125">
        <f>DATE(LEFT(E339,4), MID(E339,5,2), RIGHT(E339,2))</f>
        <v/>
      </c>
      <c r="E339">
        <f>MID(A339, FIND("_", A339, FIND("_", A339, FIND("_", A339) + 1) + 1) + 1, 8)</f>
        <v/>
      </c>
      <c r="G339" s="95">
        <f>B339&amp;C339&amp;D339</f>
        <v/>
      </c>
      <c r="H339" s="95" t="inlineStr">
        <is>
          <t>Yes_Batch 1</t>
        </is>
      </c>
      <c r="I339" s="95" t="e">
        <v>#N/A</v>
      </c>
      <c r="J339" s="125" t="e">
        <v>#N/A</v>
      </c>
      <c r="K339" s="95" t="inlineStr">
        <is>
          <t>Yes_0721 Allocation</t>
        </is>
      </c>
      <c r="L339" s="127" t="e">
        <v>#N/A</v>
      </c>
      <c r="M339" s="128">
        <f>VLOOKUP(G339,Enactments!#REF!,2,FALSE)</f>
        <v/>
      </c>
      <c r="N339" s="131">
        <f>COUNTIFS(G:G,G339)</f>
        <v/>
      </c>
      <c r="O339" s="114" t="n"/>
      <c r="P339" s="109" t="n"/>
      <c r="Q339" s="110" t="n"/>
      <c r="R339" s="112" t="n"/>
      <c r="S339" s="112" t="n"/>
      <c r="T339" s="112" t="n"/>
      <c r="U339" s="112" t="n"/>
      <c r="V339" s="112" t="n"/>
      <c r="W339" s="111" t="n"/>
    </row>
    <row r="340" ht="15" customHeight="1">
      <c r="A340" t="inlineStr">
        <is>
          <t>1985_6a_36C_20091001.docx</t>
        </is>
      </c>
      <c r="B340">
        <f>LEFT(A340, FIND("_", A340, FIND("_", A340) + 1) - 1)</f>
        <v/>
      </c>
      <c r="C340">
        <f>MID(A340, FIND("_", A340, FIND("_", A340) + 1) + 1, FIND("_", A340, FIND("_", A340, FIND("_", A340) + 1) + 1) - FIND("_", A340, FIND("_", A340) + 1) - 1)</f>
        <v/>
      </c>
      <c r="D340" s="125">
        <f>DATE(LEFT(E340,4), MID(E340,5,2), RIGHT(E340,2))</f>
        <v/>
      </c>
      <c r="E340">
        <f>MID(A340, FIND("_", A340, FIND("_", A340, FIND("_", A340) + 1) + 1) + 1, 8)</f>
        <v/>
      </c>
      <c r="G340" s="95">
        <f>B340&amp;C340&amp;D340</f>
        <v/>
      </c>
      <c r="H340" s="95" t="inlineStr">
        <is>
          <t>Yes_Batch 1</t>
        </is>
      </c>
      <c r="I340" s="95" t="inlineStr">
        <is>
          <t>Completed</t>
        </is>
      </c>
      <c r="J340" s="125" t="n">
        <v>45856</v>
      </c>
      <c r="K340" s="95" t="e">
        <v>#N/A</v>
      </c>
      <c r="L340" s="127" t="inlineStr">
        <is>
          <t>Submitted_2025-08-01</t>
        </is>
      </c>
      <c r="M340" s="128">
        <f>VLOOKUP(G340,Enactments!#REF!,2,FALSE)</f>
        <v/>
      </c>
      <c r="N340" s="131">
        <f>COUNTIFS(G:G,G340)</f>
        <v/>
      </c>
      <c r="O340" s="119" t="n"/>
      <c r="P340" s="109" t="n"/>
      <c r="Q340" s="110" t="n"/>
      <c r="R340" s="112" t="n"/>
      <c r="S340" s="112" t="n"/>
      <c r="T340" s="112" t="n"/>
      <c r="U340" s="112" t="n"/>
      <c r="V340" s="112" t="n"/>
      <c r="W340" s="111" t="n"/>
    </row>
    <row r="341" ht="15" customHeight="1">
      <c r="A341" t="inlineStr">
        <is>
          <t>1989_26a_83_20090406.docx</t>
        </is>
      </c>
      <c r="B341">
        <f>LEFT(A341, FIND("_", A341, FIND("_", A341) + 1) - 1)</f>
        <v/>
      </c>
      <c r="C341">
        <f>MID(A341, FIND("_", A341, FIND("_", A341) + 1) + 1, FIND("_", A341, FIND("_", A341, FIND("_", A341) + 1) + 1) - FIND("_", A341, FIND("_", A341) + 1) - 1)</f>
        <v/>
      </c>
      <c r="D341" s="125">
        <f>DATE(LEFT(E341,4), MID(E341,5,2), RIGHT(E341,2))</f>
        <v/>
      </c>
      <c r="E341">
        <f>MID(A341, FIND("_", A341, FIND("_", A341, FIND("_", A341) + 1) + 1) + 1, 8)</f>
        <v/>
      </c>
      <c r="G341" s="95">
        <f>B341&amp;C341&amp;D341</f>
        <v/>
      </c>
      <c r="H341" s="95" t="inlineStr">
        <is>
          <t>Yes_Batch 1</t>
        </is>
      </c>
      <c r="I341" s="95" t="e">
        <v>#N/A</v>
      </c>
      <c r="J341" s="125" t="e">
        <v>#N/A</v>
      </c>
      <c r="K341" s="95" t="inlineStr">
        <is>
          <t>Yes_0721 Allocation</t>
        </is>
      </c>
      <c r="L341" s="127" t="e">
        <v>#N/A</v>
      </c>
      <c r="M341" s="128">
        <f>VLOOKUP(G341,Enactments!#REF!,2,FALSE)</f>
        <v/>
      </c>
      <c r="N341" s="131">
        <f>COUNTIFS(G:G,G341)</f>
        <v/>
      </c>
      <c r="O341" s="114" t="n"/>
      <c r="P341" s="109" t="n"/>
      <c r="Q341" s="110" t="n"/>
      <c r="R341" s="112" t="n"/>
      <c r="S341" s="112" t="n"/>
      <c r="T341" s="112" t="n"/>
      <c r="U341" s="112" t="n"/>
      <c r="V341" s="112" t="n"/>
      <c r="W341" s="111" t="n"/>
    </row>
    <row r="342" ht="15" customHeight="1">
      <c r="A342" t="inlineStr">
        <is>
          <t>1986_1925s_6.129_19861110.docx</t>
        </is>
      </c>
      <c r="B342">
        <f>LEFT(A342, FIND("_", A342, FIND("_", A342) + 1) - 1)</f>
        <v/>
      </c>
      <c r="C342">
        <f>MID(A342, FIND("_", A342, FIND("_", A342) + 1) + 1, FIND("_", A342, FIND("_", A342, FIND("_", A342) + 1) + 1) - FIND("_", A342, FIND("_", A342) + 1) - 1)</f>
        <v/>
      </c>
      <c r="D342" s="125">
        <f>DATE(LEFT(E342,4), MID(E342,5,2), RIGHT(E342,2))</f>
        <v/>
      </c>
      <c r="E342">
        <f>MID(A342, FIND("_", A342, FIND("_", A342, FIND("_", A342) + 1) + 1) + 1, 8)</f>
        <v/>
      </c>
      <c r="G342" s="95">
        <f>B342&amp;C342&amp;D342</f>
        <v/>
      </c>
      <c r="H342" s="95" t="inlineStr">
        <is>
          <t>Yes_Batch 1</t>
        </is>
      </c>
      <c r="I342" s="95" t="e">
        <v>#N/A</v>
      </c>
      <c r="J342" s="125" t="e">
        <v>#N/A</v>
      </c>
      <c r="K342" s="95" t="inlineStr">
        <is>
          <t>Yes_0721 Allocation</t>
        </is>
      </c>
      <c r="L342" s="127" t="e">
        <v>#N/A</v>
      </c>
      <c r="M342" s="128">
        <f>VLOOKUP(G342,Enactments!#REF!,2,FALSE)</f>
        <v/>
      </c>
      <c r="N342" s="131">
        <f>COUNTIFS(G:G,G342)</f>
        <v/>
      </c>
      <c r="O342" s="119" t="n"/>
      <c r="P342" s="109" t="n"/>
      <c r="Q342" s="110" t="n"/>
      <c r="R342" s="112" t="n"/>
      <c r="S342" s="112" t="n"/>
      <c r="T342" s="112" t="n"/>
      <c r="U342" s="112" t="n"/>
      <c r="V342" s="112" t="n"/>
      <c r="W342" s="111" t="n"/>
    </row>
    <row r="343" ht="15" customHeight="1">
      <c r="A343" t="inlineStr">
        <is>
          <t>2006_46a_872_20130406.docx</t>
        </is>
      </c>
      <c r="B343">
        <f>LEFT(A343, FIND("_", A343, FIND("_", A343) + 1) - 1)</f>
        <v/>
      </c>
      <c r="C343">
        <f>MID(A343, FIND("_", A343, FIND("_", A343) + 1) + 1, FIND("_", A343, FIND("_", A343, FIND("_", A343) + 1) + 1) - FIND("_", A343, FIND("_", A343) + 1) - 1)</f>
        <v/>
      </c>
      <c r="D343" s="125">
        <f>DATE(LEFT(E343,4), MID(E343,5,2), RIGHT(E343,2))</f>
        <v/>
      </c>
      <c r="E343">
        <f>MID(A343, FIND("_", A343, FIND("_", A343, FIND("_", A343) + 1) + 1) + 1, 8)</f>
        <v/>
      </c>
      <c r="G343" s="95">
        <f>B343&amp;C343&amp;D343</f>
        <v/>
      </c>
      <c r="H343" s="95" t="inlineStr">
        <is>
          <t>Yes_Batch 1</t>
        </is>
      </c>
      <c r="I343" s="95" t="inlineStr">
        <is>
          <t>Completed</t>
        </is>
      </c>
      <c r="J343" s="125" t="n">
        <v>45853</v>
      </c>
      <c r="K343" s="95" t="e">
        <v>#N/A</v>
      </c>
      <c r="L343" s="127" t="inlineStr">
        <is>
          <t>Submitted_2025-08-01</t>
        </is>
      </c>
      <c r="M343" s="128">
        <f>VLOOKUP(G343,Enactments!#REF!,2,FALSE)</f>
        <v/>
      </c>
      <c r="N343" s="131">
        <f>COUNTIFS(G:G,G343)</f>
        <v/>
      </c>
      <c r="O343" s="114" t="n"/>
      <c r="P343" s="109" t="n"/>
      <c r="Q343" s="110" t="n"/>
      <c r="R343" s="112" t="n"/>
      <c r="S343" s="112" t="n"/>
      <c r="T343" s="112" t="n"/>
      <c r="U343" s="112" t="n"/>
      <c r="V343" s="112" t="n"/>
      <c r="W343" s="111" t="n"/>
    </row>
    <row r="344" ht="15" customHeight="1">
      <c r="A344" t="inlineStr">
        <is>
          <t>2004_12a_59_20040722.docx</t>
        </is>
      </c>
      <c r="B344">
        <f>LEFT(A344, FIND("_", A344, FIND("_", A344) + 1) - 1)</f>
        <v/>
      </c>
      <c r="C344">
        <f>MID(A344, FIND("_", A344, FIND("_", A344) + 1) + 1, FIND("_", A344, FIND("_", A344, FIND("_", A344) + 1) + 1) - FIND("_", A344, FIND("_", A344) + 1) - 1)</f>
        <v/>
      </c>
      <c r="D344" s="125">
        <f>DATE(LEFT(E344,4), MID(E344,5,2), RIGHT(E344,2))</f>
        <v/>
      </c>
      <c r="E344">
        <f>MID(A344, FIND("_", A344, FIND("_", A344, FIND("_", A344) + 1) + 1) + 1, 8)</f>
        <v/>
      </c>
      <c r="G344" s="95">
        <f>B344&amp;C344&amp;D344</f>
        <v/>
      </c>
      <c r="H344" s="95" t="inlineStr">
        <is>
          <t>Yes_Batch 1</t>
        </is>
      </c>
      <c r="I344" s="95" t="e">
        <v>#N/A</v>
      </c>
      <c r="J344" s="125" t="e">
        <v>#N/A</v>
      </c>
      <c r="K344" s="95" t="inlineStr">
        <is>
          <t>Yes_0721 Allocation</t>
        </is>
      </c>
      <c r="L344" s="127" t="e">
        <v>#N/A</v>
      </c>
      <c r="M344" s="128">
        <f>VLOOKUP(G344,Enactments!#REF!,2,FALSE)</f>
        <v/>
      </c>
      <c r="N344" s="131">
        <f>COUNTIFS(G:G,G344)</f>
        <v/>
      </c>
      <c r="O344" s="114" t="n"/>
      <c r="P344" s="109" t="n"/>
      <c r="Q344" s="110" t="n"/>
      <c r="R344" s="112" t="n"/>
      <c r="S344" s="112" t="n"/>
      <c r="T344" s="112" t="n"/>
      <c r="U344" s="112" t="n"/>
      <c r="V344" s="112" t="n"/>
      <c r="W344" s="111" t="n"/>
    </row>
    <row r="345" ht="15" customHeight="1">
      <c r="A345" t="inlineStr">
        <is>
          <t>2007_3a_257BF_20120406.docx</t>
        </is>
      </c>
      <c r="B345">
        <f>LEFT(A345, FIND("_", A345, FIND("_", A345) + 1) - 1)</f>
        <v/>
      </c>
      <c r="C345">
        <f>MID(A345, FIND("_", A345, FIND("_", A345) + 1) + 1, FIND("_", A345, FIND("_", A345, FIND("_", A345) + 1) + 1) - FIND("_", A345, FIND("_", A345) + 1) - 1)</f>
        <v/>
      </c>
      <c r="D345" s="125">
        <f>DATE(LEFT(E345,4), MID(E345,5,2), RIGHT(E345,2))</f>
        <v/>
      </c>
      <c r="E345">
        <f>MID(A345, FIND("_", A345, FIND("_", A345, FIND("_", A345) + 1) + 1) + 1, 8)</f>
        <v/>
      </c>
      <c r="G345" s="95">
        <f>B345&amp;C345&amp;D345</f>
        <v/>
      </c>
      <c r="H345" s="95" t="inlineStr">
        <is>
          <t>Yes_Batch 1</t>
        </is>
      </c>
      <c r="I345" s="95" t="inlineStr">
        <is>
          <t>Completed</t>
        </is>
      </c>
      <c r="J345" s="125" t="n">
        <v>45853</v>
      </c>
      <c r="K345" s="95" t="e">
        <v>#N/A</v>
      </c>
      <c r="L345" s="127" t="inlineStr">
        <is>
          <t>Submitted_2025-08-01</t>
        </is>
      </c>
      <c r="M345" s="128">
        <f>VLOOKUP(G345,Enactments!#REF!,2,FALSE)</f>
        <v/>
      </c>
      <c r="N345" s="131">
        <f>COUNTIFS(G:G,G345)</f>
        <v/>
      </c>
      <c r="O345" s="114" t="n"/>
      <c r="P345" s="109" t="n"/>
      <c r="Q345" s="110" t="n"/>
      <c r="R345" s="112" t="n"/>
      <c r="S345" s="112" t="n"/>
      <c r="T345" s="112" t="n"/>
      <c r="U345" s="112" t="n"/>
      <c r="V345" s="112" t="n"/>
      <c r="W345" s="111" t="n"/>
    </row>
    <row r="346" ht="15" customHeight="1">
      <c r="A346" t="inlineStr">
        <is>
          <t>1996_207s_SCHEDULE 8_20230830.docx</t>
        </is>
      </c>
      <c r="B346">
        <f>LEFT(A346, FIND("_", A346, FIND("_", A346) + 1) - 1)</f>
        <v/>
      </c>
      <c r="C346">
        <f>MID(A346, FIND("_", A346, FIND("_", A346) + 1) + 1, FIND("_", A346, FIND("_", A346, FIND("_", A346) + 1) + 1) - FIND("_", A346, FIND("_", A346) + 1) - 1)</f>
        <v/>
      </c>
      <c r="D346" s="125">
        <f>DATE(LEFT(E346,4), MID(E346,5,2), RIGHT(E346,2))</f>
        <v/>
      </c>
      <c r="E346">
        <f>MID(A346, FIND("_", A346, FIND("_", A346, FIND("_", A346) + 1) + 1) + 1, 8)</f>
        <v/>
      </c>
      <c r="G346" s="95">
        <f>B346&amp;C346&amp;D346</f>
        <v/>
      </c>
      <c r="H346" s="95" t="inlineStr">
        <is>
          <t>Yes_Batch 1</t>
        </is>
      </c>
      <c r="I346" s="95" t="inlineStr">
        <is>
          <t>Completed</t>
        </is>
      </c>
      <c r="J346" s="125" t="n">
        <v>45854</v>
      </c>
      <c r="K346" s="95" t="e">
        <v>#N/A</v>
      </c>
      <c r="L346" s="127" t="inlineStr">
        <is>
          <t>Submitted_2025-08-01</t>
        </is>
      </c>
      <c r="M346" s="128">
        <f>VLOOKUP(G346,Enactments!#REF!,2,FALSE)</f>
        <v/>
      </c>
      <c r="N346" s="131">
        <f>COUNTIFS(G:G,G346)</f>
        <v/>
      </c>
      <c r="O346" s="114" t="n"/>
      <c r="P346" s="109" t="n"/>
      <c r="Q346" s="110" t="n"/>
      <c r="R346" s="112" t="n"/>
      <c r="S346" s="112" t="n"/>
      <c r="T346" s="112" t="n"/>
      <c r="U346" s="112" t="n"/>
      <c r="V346" s="112" t="n"/>
      <c r="W346" s="111" t="n"/>
    </row>
    <row r="347" ht="15" customHeight="1">
      <c r="A347" t="inlineStr">
        <is>
          <t>2006_46a_SCHEDULE 11APart 2_20110422.docx</t>
        </is>
      </c>
      <c r="B347">
        <f>LEFT(A347, FIND("_", A347, FIND("_", A347) + 1) - 1)</f>
        <v/>
      </c>
      <c r="C347">
        <f>MID(A347, FIND("_", A347, FIND("_", A347) + 1) + 1, FIND("_", A347, FIND("_", A347, FIND("_", A347) + 1) + 1) - FIND("_", A347, FIND("_", A347) + 1) - 1)</f>
        <v/>
      </c>
      <c r="D347" s="125">
        <f>DATE(LEFT(E347,4), MID(E347,5,2), RIGHT(E347,2))</f>
        <v/>
      </c>
      <c r="E347">
        <f>MID(A347, FIND("_", A347, FIND("_", A347, FIND("_", A347) + 1) + 1) + 1, 8)</f>
        <v/>
      </c>
      <c r="G347" s="95">
        <f>B347&amp;C347&amp;D347</f>
        <v/>
      </c>
      <c r="H347" s="95" t="inlineStr">
        <is>
          <t>Yes_Batch 1</t>
        </is>
      </c>
      <c r="I347" s="95" t="e">
        <v>#N/A</v>
      </c>
      <c r="J347" s="125" t="e">
        <v>#N/A</v>
      </c>
      <c r="K347" s="95" t="inlineStr">
        <is>
          <t>Yes_0721 Allocation</t>
        </is>
      </c>
      <c r="L347" s="127" t="e">
        <v>#N/A</v>
      </c>
      <c r="M347" s="128">
        <f>VLOOKUP(G347,Enactments!#REF!,2,FALSE)</f>
        <v/>
      </c>
      <c r="N347" s="131">
        <f>COUNTIFS(G:G,G347)</f>
        <v/>
      </c>
      <c r="O347" s="119" t="n"/>
      <c r="P347" s="109" t="n"/>
      <c r="Q347" s="110" t="n"/>
      <c r="R347" s="112" t="n"/>
      <c r="S347" s="112" t="n"/>
      <c r="T347" s="112" t="n"/>
      <c r="U347" s="112" t="n"/>
      <c r="V347" s="112" t="n"/>
      <c r="W347" s="111" t="n"/>
    </row>
    <row r="348" ht="15" customHeight="1">
      <c r="A348" t="inlineStr">
        <is>
          <t>1985_6a_702_20061108.docx</t>
        </is>
      </c>
      <c r="B348">
        <f>LEFT(A348, FIND("_", A348, FIND("_", A348) + 1) - 1)</f>
        <v/>
      </c>
      <c r="C348">
        <f>MID(A348, FIND("_", A348, FIND("_", A348) + 1) + 1, FIND("_", A348, FIND("_", A348, FIND("_", A348) + 1) + 1) - FIND("_", A348, FIND("_", A348) + 1) - 1)</f>
        <v/>
      </c>
      <c r="D348" s="125">
        <f>DATE(LEFT(E348,4), MID(E348,5,2), RIGHT(E348,2))</f>
        <v/>
      </c>
      <c r="E348">
        <f>MID(A348, FIND("_", A348, FIND("_", A348, FIND("_", A348) + 1) + 1) + 1, 8)</f>
        <v/>
      </c>
      <c r="G348" s="95">
        <f>B348&amp;C348&amp;D348</f>
        <v/>
      </c>
      <c r="H348" s="95" t="inlineStr">
        <is>
          <t>Yes_Batch 1</t>
        </is>
      </c>
      <c r="I348" s="95" t="inlineStr">
        <is>
          <t>Completed</t>
        </is>
      </c>
      <c r="J348" s="125" t="n">
        <v>45856</v>
      </c>
      <c r="K348" s="95" t="e">
        <v>#N/A</v>
      </c>
      <c r="L348" s="127" t="inlineStr">
        <is>
          <t>Submitted_2025-08-01</t>
        </is>
      </c>
      <c r="M348" s="128">
        <f>VLOOKUP(G348,Enactments!#REF!,2,FALSE)</f>
        <v/>
      </c>
      <c r="N348" s="131">
        <f>COUNTIFS(G:G,G348)</f>
        <v/>
      </c>
      <c r="O348" s="114" t="n"/>
      <c r="P348" s="109" t="n"/>
      <c r="Q348" s="110" t="n"/>
      <c r="R348" s="112" t="n"/>
      <c r="S348" s="112" t="n"/>
      <c r="T348" s="112" t="n"/>
      <c r="U348" s="112" t="n"/>
      <c r="V348" s="112" t="n"/>
      <c r="W348" s="111" t="n"/>
    </row>
    <row r="349" ht="15" customHeight="1">
      <c r="A349" t="inlineStr">
        <is>
          <t>1995_614s_9_20131201.docx</t>
        </is>
      </c>
      <c r="B349">
        <f>LEFT(A349, FIND("_", A349, FIND("_", A349) + 1) - 1)</f>
        <v/>
      </c>
      <c r="C349">
        <f>MID(A349, FIND("_", A349, FIND("_", A349) + 1) + 1, FIND("_", A349, FIND("_", A349, FIND("_", A349) + 1) + 1) - FIND("_", A349, FIND("_", A349) + 1) - 1)</f>
        <v/>
      </c>
      <c r="D349" s="125">
        <f>DATE(LEFT(E349,4), MID(E349,5,2), RIGHT(E349,2))</f>
        <v/>
      </c>
      <c r="E349">
        <f>MID(A349, FIND("_", A349, FIND("_", A349, FIND("_", A349) + 1) + 1) + 1, 8)</f>
        <v/>
      </c>
      <c r="G349" s="95">
        <f>B349&amp;C349&amp;D349</f>
        <v/>
      </c>
      <c r="H349" s="95" t="inlineStr">
        <is>
          <t>Yes_Batch 1</t>
        </is>
      </c>
      <c r="I349" s="95" t="e">
        <v>#N/A</v>
      </c>
      <c r="J349" s="125" t="e">
        <v>#N/A</v>
      </c>
      <c r="K349" s="95" t="inlineStr">
        <is>
          <t>Yes_0721 Allocation</t>
        </is>
      </c>
      <c r="L349" s="127" t="e">
        <v>#N/A</v>
      </c>
      <c r="M349" s="128">
        <f>VLOOKUP(G349,Enactments!#REF!,2,FALSE)</f>
        <v/>
      </c>
      <c r="N349" s="131">
        <f>COUNTIFS(G:G,G349)</f>
        <v/>
      </c>
      <c r="O349" s="114" t="n"/>
      <c r="P349" s="109" t="n"/>
      <c r="Q349" s="110" t="n"/>
      <c r="R349" s="112" t="n"/>
      <c r="S349" s="112" t="n"/>
      <c r="T349" s="112" t="n"/>
      <c r="U349" s="112" t="n"/>
      <c r="V349" s="112" t="n"/>
      <c r="W349" s="111" t="n"/>
    </row>
    <row r="350" ht="15" customHeight="1">
      <c r="A350" t="inlineStr">
        <is>
          <t>1993_34a_156_20021001.docx</t>
        </is>
      </c>
      <c r="B350">
        <f>LEFT(A350, FIND("_", A350, FIND("_", A350) + 1) - 1)</f>
        <v/>
      </c>
      <c r="C350">
        <f>MID(A350, FIND("_", A350, FIND("_", A350) + 1) + 1, FIND("_", A350, FIND("_", A350, FIND("_", A350) + 1) + 1) - FIND("_", A350, FIND("_", A350) + 1) - 1)</f>
        <v/>
      </c>
      <c r="D350" s="125">
        <f>DATE(LEFT(E350,4), MID(E350,5,2), RIGHT(E350,2))</f>
        <v/>
      </c>
      <c r="E350">
        <f>MID(A350, FIND("_", A350, FIND("_", A350, FIND("_", A350) + 1) + 1) + 1, 8)</f>
        <v/>
      </c>
      <c r="G350" s="95">
        <f>B350&amp;C350&amp;D350</f>
        <v/>
      </c>
      <c r="H350" s="95" t="inlineStr">
        <is>
          <t>Yes_Batch 1</t>
        </is>
      </c>
      <c r="I350" s="95" t="inlineStr">
        <is>
          <t>Completed</t>
        </is>
      </c>
      <c r="J350" s="125" t="n">
        <v>45855</v>
      </c>
      <c r="K350" s="95" t="e">
        <v>#N/A</v>
      </c>
      <c r="L350" s="127" t="inlineStr">
        <is>
          <t>Submitted_2025-08-01</t>
        </is>
      </c>
      <c r="M350" s="128">
        <f>VLOOKUP(G350,Enactments!#REF!,2,FALSE)</f>
        <v/>
      </c>
      <c r="N350" s="131">
        <f>COUNTIFS(G:G,G350)</f>
        <v/>
      </c>
      <c r="O350" s="119" t="n"/>
      <c r="P350" s="109" t="n"/>
      <c r="Q350" s="110" t="n"/>
      <c r="R350" s="112" t="n"/>
      <c r="S350" s="112" t="n"/>
      <c r="T350" s="112" t="n"/>
      <c r="U350" s="112" t="n"/>
      <c r="V350" s="112" t="n"/>
      <c r="W350" s="111" t="n"/>
    </row>
    <row r="351" ht="15" customHeight="1">
      <c r="A351" t="inlineStr">
        <is>
          <t>2010_15a_SCHEDULE 3Part 8_20101001.docx</t>
        </is>
      </c>
      <c r="B351">
        <f>LEFT(A351, FIND("_", A351, FIND("_", A351) + 1) - 1)</f>
        <v/>
      </c>
      <c r="C351">
        <f>MID(A351, FIND("_", A351, FIND("_", A351) + 1) + 1, FIND("_", A351, FIND("_", A351, FIND("_", A351) + 1) + 1) - FIND("_", A351, FIND("_", A351) + 1) - 1)</f>
        <v/>
      </c>
      <c r="D351" s="125">
        <f>DATE(LEFT(E351,4), MID(E351,5,2), RIGHT(E351,2))</f>
        <v/>
      </c>
      <c r="E351">
        <f>MID(A351, FIND("_", A351, FIND("_", A351, FIND("_", A351) + 1) + 1) + 1, 8)</f>
        <v/>
      </c>
      <c r="G351" s="95">
        <f>B351&amp;C351&amp;D351</f>
        <v/>
      </c>
      <c r="H351" s="95" t="inlineStr">
        <is>
          <t>Yes_Batch 1</t>
        </is>
      </c>
      <c r="I351" s="95" t="inlineStr">
        <is>
          <t>Completed</t>
        </is>
      </c>
      <c r="J351" s="125" t="n">
        <v>45853</v>
      </c>
      <c r="K351" s="95" t="e">
        <v>#N/A</v>
      </c>
      <c r="L351" s="127" t="inlineStr">
        <is>
          <t>Submitted_2025-08-01</t>
        </is>
      </c>
      <c r="M351" s="128">
        <f>VLOOKUP(G351,Enactments!#REF!,2,FALSE)</f>
        <v/>
      </c>
      <c r="N351" s="131">
        <f>COUNTIFS(G:G,G351)</f>
        <v/>
      </c>
      <c r="O351" s="114" t="n"/>
      <c r="P351" s="109" t="n"/>
      <c r="Q351" s="110" t="n"/>
      <c r="R351" s="112" t="n"/>
      <c r="S351" s="112" t="n"/>
      <c r="T351" s="112" t="n"/>
      <c r="U351" s="112" t="n"/>
      <c r="V351" s="112" t="n"/>
      <c r="W351" s="111" t="n"/>
    </row>
    <row r="352" ht="15" customHeight="1">
      <c r="A352" t="inlineStr">
        <is>
          <t>2000_22a_9MG_20211208.docx</t>
        </is>
      </c>
      <c r="B352">
        <f>LEFT(A352, FIND("_", A352, FIND("_", A352) + 1) - 1)</f>
        <v/>
      </c>
      <c r="C352">
        <f>MID(A352, FIND("_", A352, FIND("_", A352) + 1) + 1, FIND("_", A352, FIND("_", A352, FIND("_", A352) + 1) + 1) - FIND("_", A352, FIND("_", A352) + 1) - 1)</f>
        <v/>
      </c>
      <c r="D352" s="125">
        <f>DATE(LEFT(E352,4), MID(E352,5,2), RIGHT(E352,2))</f>
        <v/>
      </c>
      <c r="E352">
        <f>MID(A352, FIND("_", A352, FIND("_", A352, FIND("_", A352) + 1) + 1) + 1, 8)</f>
        <v/>
      </c>
      <c r="G352" s="95">
        <f>B352&amp;C352&amp;D352</f>
        <v/>
      </c>
      <c r="H352" s="95" t="inlineStr">
        <is>
          <t>Yes_Batch 1</t>
        </is>
      </c>
      <c r="I352" s="95" t="e">
        <v>#N/A</v>
      </c>
      <c r="J352" s="125" t="e">
        <v>#N/A</v>
      </c>
      <c r="K352" s="95" t="inlineStr">
        <is>
          <t>Yes_0721 Allocation</t>
        </is>
      </c>
      <c r="L352" s="127" t="e">
        <v>#N/A</v>
      </c>
      <c r="M352" s="128">
        <f>VLOOKUP(G352,Enactments!#REF!,2,FALSE)</f>
        <v/>
      </c>
      <c r="N352" s="131">
        <f>COUNTIFS(G:G,G352)</f>
        <v/>
      </c>
      <c r="O352" s="114" t="n"/>
      <c r="P352" s="109" t="n"/>
      <c r="Q352" s="110" t="n"/>
      <c r="R352" s="112" t="n"/>
      <c r="S352" s="112" t="n"/>
      <c r="T352" s="112" t="n"/>
      <c r="U352" s="112" t="n"/>
      <c r="V352" s="112" t="n"/>
      <c r="W352" s="111" t="n"/>
    </row>
    <row r="353" ht="15" customHeight="1">
      <c r="A353" t="inlineStr">
        <is>
          <t>1992_53a_SCHEDULE 1Part I_20021001.docx</t>
        </is>
      </c>
      <c r="B353">
        <f>LEFT(A353, FIND("_", A353, FIND("_", A353) + 1) - 1)</f>
        <v/>
      </c>
      <c r="C353">
        <f>MID(A353, FIND("_", A353, FIND("_", A353) + 1) + 1, FIND("_", A353, FIND("_", A353, FIND("_", A353) + 1) + 1) - FIND("_", A353, FIND("_", A353) + 1) - 1)</f>
        <v/>
      </c>
      <c r="D353" s="125">
        <f>DATE(LEFT(E353,4), MID(E353,5,2), RIGHT(E353,2))</f>
        <v/>
      </c>
      <c r="E353">
        <f>MID(A353, FIND("_", A353, FIND("_", A353, FIND("_", A353) + 1) + 1) + 1, 8)</f>
        <v/>
      </c>
      <c r="G353" s="95">
        <f>B353&amp;C353&amp;D353</f>
        <v/>
      </c>
      <c r="H353" s="95" t="inlineStr">
        <is>
          <t>Yes_Batch 1</t>
        </is>
      </c>
      <c r="I353" s="95" t="inlineStr">
        <is>
          <t>Completed</t>
        </is>
      </c>
      <c r="J353" s="125" t="n">
        <v>45853</v>
      </c>
      <c r="K353" s="95" t="e">
        <v>#N/A</v>
      </c>
      <c r="L353" s="127" t="inlineStr">
        <is>
          <t>Submitted_2025-08-01</t>
        </is>
      </c>
      <c r="M353" s="128">
        <f>VLOOKUP(G353,Enactments!#REF!,2,FALSE)</f>
        <v/>
      </c>
      <c r="N353" s="131">
        <f>COUNTIFS(G:G,G353)</f>
        <v/>
      </c>
      <c r="O353" s="119" t="n"/>
      <c r="P353" s="109" t="n"/>
      <c r="Q353" s="110" t="n"/>
      <c r="R353" s="112" t="n"/>
      <c r="S353" s="112" t="n"/>
      <c r="T353" s="112" t="n"/>
      <c r="U353" s="112" t="n"/>
      <c r="V353" s="112" t="n"/>
      <c r="W353" s="111" t="n"/>
    </row>
    <row r="354" ht="15" customHeight="1">
      <c r="A354" t="inlineStr">
        <is>
          <t>1996_56a_336_20020101.docx</t>
        </is>
      </c>
      <c r="B354">
        <f>LEFT(A354, FIND("_", A354, FIND("_", A354) + 1) - 1)</f>
        <v/>
      </c>
      <c r="C354">
        <f>MID(A354, FIND("_", A354, FIND("_", A354) + 1) + 1, FIND("_", A354, FIND("_", A354, FIND("_", A354) + 1) + 1) - FIND("_", A354, FIND("_", A354) + 1) - 1)</f>
        <v/>
      </c>
      <c r="D354" s="125">
        <f>DATE(LEFT(E354,4), MID(E354,5,2), RIGHT(E354,2))</f>
        <v/>
      </c>
      <c r="E354">
        <f>MID(A354, FIND("_", A354, FIND("_", A354, FIND("_", A354) + 1) + 1) + 1, 8)</f>
        <v/>
      </c>
      <c r="G354" s="95">
        <f>B354&amp;C354&amp;D354</f>
        <v/>
      </c>
      <c r="H354" s="95" t="inlineStr">
        <is>
          <t>Yes_Batch 1</t>
        </is>
      </c>
      <c r="I354" s="95" t="inlineStr">
        <is>
          <t>Completed</t>
        </is>
      </c>
      <c r="J354" s="125" t="n">
        <v>45855</v>
      </c>
      <c r="K354" s="95" t="e">
        <v>#N/A</v>
      </c>
      <c r="L354" s="127" t="e">
        <v>#N/A</v>
      </c>
      <c r="M354" s="128">
        <f>VLOOKUP(G354,Enactments!#REF!,2,FALSE)</f>
        <v/>
      </c>
      <c r="N354" s="131">
        <f>COUNTIFS(G:G,G354)</f>
        <v/>
      </c>
      <c r="O354" s="114" t="n"/>
      <c r="P354" s="109" t="n"/>
      <c r="Q354" s="110" t="n"/>
      <c r="R354" s="112" t="n"/>
      <c r="S354" s="112" t="n"/>
      <c r="T354" s="112" t="n"/>
      <c r="U354" s="112" t="n"/>
      <c r="V354" s="112" t="n"/>
      <c r="W354" s="111" t="n"/>
    </row>
    <row r="355" ht="15" customHeight="1">
      <c r="A355" t="inlineStr">
        <is>
          <t>1996_56a_179_19990901.docx</t>
        </is>
      </c>
      <c r="B355">
        <f>LEFT(A355, FIND("_", A355, FIND("_", A355) + 1) - 1)</f>
        <v/>
      </c>
      <c r="C355">
        <f>MID(A355, FIND("_", A355, FIND("_", A355) + 1) + 1, FIND("_", A355, FIND("_", A355, FIND("_", A355) + 1) + 1) - FIND("_", A355, FIND("_", A355) + 1) - 1)</f>
        <v/>
      </c>
      <c r="D355" s="125">
        <f>DATE(LEFT(E355,4), MID(E355,5,2), RIGHT(E355,2))</f>
        <v/>
      </c>
      <c r="E355">
        <f>MID(A355, FIND("_", A355, FIND("_", A355, FIND("_", A355) + 1) + 1) + 1, 8)</f>
        <v/>
      </c>
      <c r="G355" s="95">
        <f>B355&amp;C355&amp;D355</f>
        <v/>
      </c>
      <c r="H355" s="95" t="inlineStr">
        <is>
          <t>Yes_Batch 1</t>
        </is>
      </c>
      <c r="I355" s="95" t="e">
        <v>#N/A</v>
      </c>
      <c r="J355" s="125" t="e">
        <v>#N/A</v>
      </c>
      <c r="K355" s="95" t="inlineStr">
        <is>
          <t>Yes_0721 Allocation</t>
        </is>
      </c>
      <c r="L355" s="127" t="e">
        <v>#N/A</v>
      </c>
      <c r="M355" s="128">
        <f>VLOOKUP(G355,Enactments!#REF!,2,FALSE)</f>
        <v/>
      </c>
      <c r="N355" s="131">
        <f>COUNTIFS(G:G,G355)</f>
        <v/>
      </c>
      <c r="O355" s="114" t="n"/>
      <c r="P355" s="109" t="n"/>
      <c r="Q355" s="110" t="n"/>
      <c r="R355" s="112" t="n"/>
      <c r="S355" s="112" t="n"/>
      <c r="T355" s="112" t="n"/>
      <c r="U355" s="112" t="n"/>
      <c r="V355" s="112" t="n"/>
      <c r="W355" s="111" t="n"/>
    </row>
    <row r="356" ht="15" customHeight="1">
      <c r="A356" t="inlineStr">
        <is>
          <t>2020_17a_375_20201022.docx</t>
        </is>
      </c>
      <c r="B356">
        <f>LEFT(A356, FIND("_", A356, FIND("_", A356) + 1) - 1)</f>
        <v/>
      </c>
      <c r="C356">
        <f>MID(A356, FIND("_", A356, FIND("_", A356) + 1) + 1, FIND("_", A356, FIND("_", A356, FIND("_", A356) + 1) + 1) - FIND("_", A356, FIND("_", A356) + 1) - 1)</f>
        <v/>
      </c>
      <c r="D356" s="125">
        <f>DATE(LEFT(E356,4), MID(E356,5,2), RIGHT(E356,2))</f>
        <v/>
      </c>
      <c r="E356">
        <f>MID(A356, FIND("_", A356, FIND("_", A356, FIND("_", A356) + 1) + 1) + 1, 8)</f>
        <v/>
      </c>
      <c r="G356" s="95">
        <f>B356&amp;C356&amp;D356</f>
        <v/>
      </c>
      <c r="H356" s="95" t="inlineStr">
        <is>
          <t>Yes_Batch 1</t>
        </is>
      </c>
      <c r="I356" s="95" t="inlineStr">
        <is>
          <t>Completed</t>
        </is>
      </c>
      <c r="J356" s="125" t="n">
        <v>45855</v>
      </c>
      <c r="K356" s="95" t="e">
        <v>#N/A</v>
      </c>
      <c r="L356" s="127" t="inlineStr">
        <is>
          <t>Submitted_2025-08-01</t>
        </is>
      </c>
      <c r="M356" s="128">
        <f>VLOOKUP(G356,Enactments!#REF!,2,FALSE)</f>
        <v/>
      </c>
      <c r="N356" s="131">
        <f>COUNTIFS(G:G,G356)</f>
        <v/>
      </c>
      <c r="O356" s="119" t="n"/>
      <c r="P356" s="109" t="n"/>
      <c r="Q356" s="110" t="n"/>
      <c r="R356" s="112" t="n"/>
      <c r="S356" s="112" t="n"/>
      <c r="T356" s="112" t="n"/>
      <c r="U356" s="112" t="n"/>
      <c r="V356" s="112" t="n"/>
      <c r="W356" s="111" t="n"/>
    </row>
    <row r="357" ht="15" customHeight="1">
      <c r="A357" t="inlineStr">
        <is>
          <t>1995_18a_9_20120508.docx</t>
        </is>
      </c>
      <c r="B357">
        <f>LEFT(A357, FIND("_", A357, FIND("_", A357) + 1) - 1)</f>
        <v/>
      </c>
      <c r="C357">
        <f>MID(A357, FIND("_", A357, FIND("_", A357) + 1) + 1, FIND("_", A357, FIND("_", A357, FIND("_", A357) + 1) + 1) - FIND("_", A357, FIND("_", A357) + 1) - 1)</f>
        <v/>
      </c>
      <c r="D357" s="125">
        <f>DATE(LEFT(E357,4), MID(E357,5,2), RIGHT(E357,2))</f>
        <v/>
      </c>
      <c r="E357">
        <f>MID(A357, FIND("_", A357, FIND("_", A357, FIND("_", A357) + 1) + 1) + 1, 8)</f>
        <v/>
      </c>
      <c r="G357" s="95">
        <f>B357&amp;C357&amp;D357</f>
        <v/>
      </c>
      <c r="H357" s="95" t="inlineStr">
        <is>
          <t>Yes_Batch 1</t>
        </is>
      </c>
      <c r="I357" s="95" t="inlineStr">
        <is>
          <t>Completed</t>
        </is>
      </c>
      <c r="J357" s="125" t="n">
        <v>45855</v>
      </c>
      <c r="K357" s="95" t="e">
        <v>#N/A</v>
      </c>
      <c r="L357" s="127" t="inlineStr">
        <is>
          <t>Submitted_2025-08-01</t>
        </is>
      </c>
      <c r="M357" s="128">
        <f>VLOOKUP(G357,Enactments!#REF!,2,FALSE)</f>
        <v/>
      </c>
      <c r="N357" s="131">
        <f>COUNTIFS(G:G,G357)</f>
        <v/>
      </c>
      <c r="O357" s="114" t="n"/>
      <c r="P357" s="109" t="n"/>
      <c r="Q357" s="110" t="n"/>
      <c r="R357" s="112" t="n"/>
      <c r="S357" s="112" t="n"/>
      <c r="T357" s="112" t="n"/>
      <c r="U357" s="112" t="n"/>
      <c r="V357" s="112" t="n"/>
      <c r="W357" s="111" t="n"/>
    </row>
    <row r="358" ht="15" customHeight="1">
      <c r="A358" t="inlineStr">
        <is>
          <t>1994_23a_63_20010901.docx</t>
        </is>
      </c>
      <c r="B358">
        <f>LEFT(A358, FIND("_", A358, FIND("_", A358) + 1) - 1)</f>
        <v/>
      </c>
      <c r="C358">
        <f>MID(A358, FIND("_", A358, FIND("_", A358) + 1) + 1, FIND("_", A358, FIND("_", A358, FIND("_", A358) + 1) + 1) - FIND("_", A358, FIND("_", A358) + 1) - 1)</f>
        <v/>
      </c>
      <c r="D358" s="125">
        <f>DATE(LEFT(E358,4), MID(E358,5,2), RIGHT(E358,2))</f>
        <v/>
      </c>
      <c r="E358">
        <f>MID(A358, FIND("_", A358, FIND("_", A358, FIND("_", A358) + 1) + 1) + 1, 8)</f>
        <v/>
      </c>
      <c r="G358" s="95">
        <f>B358&amp;C358&amp;D358</f>
        <v/>
      </c>
      <c r="H358" s="95" t="inlineStr">
        <is>
          <t>Yes_Batch 1</t>
        </is>
      </c>
      <c r="I358" s="95" t="inlineStr">
        <is>
          <t>Completed</t>
        </is>
      </c>
      <c r="J358" s="125" t="n">
        <v>45855</v>
      </c>
      <c r="K358" s="95" t="e">
        <v>#N/A</v>
      </c>
      <c r="L358" s="127" t="e">
        <v>#N/A</v>
      </c>
      <c r="M358" s="128">
        <f>VLOOKUP(G358,Enactments!#REF!,2,FALSE)</f>
        <v/>
      </c>
      <c r="N358" s="131">
        <f>COUNTIFS(G:G,G358)</f>
        <v/>
      </c>
      <c r="O358" s="114" t="n"/>
      <c r="P358" s="109" t="n"/>
      <c r="Q358" s="110" t="n"/>
      <c r="R358" s="112" t="n"/>
      <c r="S358" s="112" t="n"/>
      <c r="T358" s="112" t="n"/>
      <c r="U358" s="112" t="n"/>
      <c r="V358" s="112" t="n"/>
      <c r="W358" s="111" t="n"/>
    </row>
    <row r="359" ht="15" customHeight="1">
      <c r="A359" t="inlineStr">
        <is>
          <t>1982_16a_105_20001130.docx</t>
        </is>
      </c>
      <c r="B359">
        <f>LEFT(A359, FIND("_", A359, FIND("_", A359) + 1) - 1)</f>
        <v/>
      </c>
      <c r="C359">
        <f>MID(A359, FIND("_", A359, FIND("_", A359) + 1) + 1, FIND("_", A359, FIND("_", A359, FIND("_", A359) + 1) + 1) - FIND("_", A359, FIND("_", A359) + 1) - 1)</f>
        <v/>
      </c>
      <c r="D359" s="125">
        <f>DATE(LEFT(E359,4), MID(E359,5,2), RIGHT(E359,2))</f>
        <v/>
      </c>
      <c r="E359">
        <f>MID(A359, FIND("_", A359, FIND("_", A359, FIND("_", A359) + 1) + 1) + 1, 8)</f>
        <v/>
      </c>
      <c r="G359" s="95">
        <f>B359&amp;C359&amp;D359</f>
        <v/>
      </c>
      <c r="H359" s="95" t="inlineStr">
        <is>
          <t>Yes_Batch 1</t>
        </is>
      </c>
      <c r="I359" s="95" t="inlineStr">
        <is>
          <t>Completed</t>
        </is>
      </c>
      <c r="J359" s="125" t="n">
        <v>45853</v>
      </c>
      <c r="K359" s="95" t="e">
        <v>#N/A</v>
      </c>
      <c r="L359" s="127" t="inlineStr">
        <is>
          <t>Submitted_2025-08-01</t>
        </is>
      </c>
      <c r="M359" s="128">
        <f>VLOOKUP(G359,Enactments!#REF!,2,FALSE)</f>
        <v/>
      </c>
      <c r="N359" s="131">
        <f>COUNTIFS(G:G,G359)</f>
        <v/>
      </c>
      <c r="O359" s="114" t="n"/>
      <c r="P359" s="109" t="n"/>
      <c r="Q359" s="110" t="n"/>
      <c r="R359" s="112" t="n"/>
      <c r="S359" s="112" t="n"/>
      <c r="T359" s="112" t="n"/>
      <c r="U359" s="112" t="n"/>
      <c r="V359" s="112" t="n"/>
      <c r="W359" s="111" t="n"/>
    </row>
    <row r="360" ht="15" customHeight="1">
      <c r="A360" t="inlineStr">
        <is>
          <t>2000_8a_362_20130401.docx</t>
        </is>
      </c>
      <c r="B360">
        <f>LEFT(A360, FIND("_", A360, FIND("_", A360) + 1) - 1)</f>
        <v/>
      </c>
      <c r="C360">
        <f>MID(A360, FIND("_", A360, FIND("_", A360) + 1) + 1, FIND("_", A360, FIND("_", A360, FIND("_", A360) + 1) + 1) - FIND("_", A360, FIND("_", A360) + 1) - 1)</f>
        <v/>
      </c>
      <c r="D360" s="125">
        <f>DATE(LEFT(E360,4), MID(E360,5,2), RIGHT(E360,2))</f>
        <v/>
      </c>
      <c r="E360">
        <f>MID(A360, FIND("_", A360, FIND("_", A360, FIND("_", A360) + 1) + 1) + 1, 8)</f>
        <v/>
      </c>
      <c r="G360" s="95">
        <f>B360&amp;C360&amp;D360</f>
        <v/>
      </c>
      <c r="H360" s="95" t="inlineStr">
        <is>
          <t>Yes_Batch 1</t>
        </is>
      </c>
      <c r="I360" s="95" t="e">
        <v>#N/A</v>
      </c>
      <c r="J360" s="125" t="e">
        <v>#N/A</v>
      </c>
      <c r="K360" s="95" t="inlineStr">
        <is>
          <t>Yes_0721 Allocation</t>
        </is>
      </c>
      <c r="L360" s="127" t="e">
        <v>#N/A</v>
      </c>
      <c r="M360" s="128">
        <f>VLOOKUP(G360,Enactments!#REF!,2,FALSE)</f>
        <v/>
      </c>
      <c r="N360" s="131">
        <f>COUNTIFS(G:G,G360)</f>
        <v/>
      </c>
      <c r="O360" s="114" t="n"/>
      <c r="P360" s="109" t="n"/>
      <c r="Q360" s="110" t="n"/>
      <c r="R360" s="112" t="n"/>
      <c r="S360" s="112" t="n"/>
      <c r="T360" s="112" t="n"/>
      <c r="U360" s="112" t="n"/>
      <c r="V360" s="112" t="n"/>
      <c r="W360" s="111" t="n"/>
    </row>
    <row r="361" ht="15" customHeight="1">
      <c r="A361" t="inlineStr">
        <is>
          <t>2023_37a_47_20230720.docx</t>
        </is>
      </c>
      <c r="B361">
        <f>LEFT(A361, FIND("_", A361, FIND("_", A361) + 1) - 1)</f>
        <v/>
      </c>
      <c r="C361">
        <f>MID(A361, FIND("_", A361, FIND("_", A361) + 1) + 1, FIND("_", A361, FIND("_", A361, FIND("_", A361) + 1) + 1) - FIND("_", A361, FIND("_", A361) + 1) - 1)</f>
        <v/>
      </c>
      <c r="D361" s="125">
        <f>DATE(LEFT(E361,4), MID(E361,5,2), RIGHT(E361,2))</f>
        <v/>
      </c>
      <c r="E361">
        <f>MID(A361, FIND("_", A361, FIND("_", A361, FIND("_", A361) + 1) + 1) + 1, 8)</f>
        <v/>
      </c>
      <c r="G361" s="95">
        <f>B361&amp;C361&amp;D361</f>
        <v/>
      </c>
      <c r="H361" s="95" t="inlineStr">
        <is>
          <t>Yes_Batch 1</t>
        </is>
      </c>
      <c r="I361" s="95" t="inlineStr">
        <is>
          <t>Completed</t>
        </is>
      </c>
      <c r="J361" s="125" t="n">
        <v>45853</v>
      </c>
      <c r="K361" s="95" t="e">
        <v>#N/A</v>
      </c>
      <c r="L361" s="127" t="inlineStr">
        <is>
          <t>Submitted_2025-08-01</t>
        </is>
      </c>
      <c r="M361" s="128">
        <f>VLOOKUP(G361,Enactments!#REF!,2,FALSE)</f>
        <v/>
      </c>
      <c r="N361" s="131">
        <f>COUNTIFS(G:G,G361)</f>
        <v/>
      </c>
      <c r="O361" s="114" t="n"/>
      <c r="P361" s="109" t="n"/>
      <c r="Q361" s="110" t="n"/>
      <c r="R361" s="112" t="n"/>
      <c r="S361" s="112" t="n"/>
      <c r="T361" s="112" t="n"/>
      <c r="U361" s="112" t="n"/>
      <c r="V361" s="112" t="n"/>
      <c r="W361" s="111" t="n"/>
    </row>
    <row r="362" ht="15" customHeight="1">
      <c r="A362" t="inlineStr">
        <is>
          <t>2000_8a_SCHEDULE 1Part I_20120720.docx</t>
        </is>
      </c>
      <c r="B362">
        <f>LEFT(A362, FIND("_", A362, FIND("_", A362) + 1) - 1)</f>
        <v/>
      </c>
      <c r="C362">
        <f>MID(A362, FIND("_", A362, FIND("_", A362) + 1) + 1, FIND("_", A362, FIND("_", A362, FIND("_", A362) + 1) + 1) - FIND("_", A362, FIND("_", A362) + 1) - 1)</f>
        <v/>
      </c>
      <c r="D362" s="125">
        <f>DATE(LEFT(E362,4), MID(E362,5,2), RIGHT(E362,2))</f>
        <v/>
      </c>
      <c r="E362">
        <f>MID(A362, FIND("_", A362, FIND("_", A362, FIND("_", A362) + 1) + 1) + 1, 8)</f>
        <v/>
      </c>
      <c r="G362" s="95">
        <f>B362&amp;C362&amp;D362</f>
        <v/>
      </c>
      <c r="H362" s="95" t="inlineStr">
        <is>
          <t>Yes_Batch 1</t>
        </is>
      </c>
      <c r="I362" s="95" t="inlineStr">
        <is>
          <t>Completed</t>
        </is>
      </c>
      <c r="J362" s="125" t="n">
        <v>45855</v>
      </c>
      <c r="K362" s="95" t="e">
        <v>#N/A</v>
      </c>
      <c r="L362" s="127" t="inlineStr">
        <is>
          <t>Submitted_2025-08-01</t>
        </is>
      </c>
      <c r="M362" s="128">
        <f>VLOOKUP(G362,Enactments!#REF!,2,FALSE)</f>
        <v/>
      </c>
      <c r="N362" s="131">
        <f>COUNTIFS(G:G,G362)</f>
        <v/>
      </c>
      <c r="O362" s="114" t="n"/>
      <c r="P362" s="109" t="n"/>
      <c r="Q362" s="110" t="n"/>
      <c r="R362" s="112" t="n"/>
      <c r="S362" s="112" t="n"/>
      <c r="T362" s="112" t="n"/>
      <c r="U362" s="112" t="n"/>
      <c r="V362" s="112" t="n"/>
      <c r="W362" s="111" t="n"/>
    </row>
    <row r="363" ht="15" customHeight="1">
      <c r="A363" t="inlineStr">
        <is>
          <t>1996_207s_SCHEDULE 7_20130401.docx</t>
        </is>
      </c>
      <c r="B363">
        <f>LEFT(A363, FIND("_", A363, FIND("_", A363) + 1) - 1)</f>
        <v/>
      </c>
      <c r="C363">
        <f>MID(A363, FIND("_", A363, FIND("_", A363) + 1) + 1, FIND("_", A363, FIND("_", A363, FIND("_", A363) + 1) + 1) - FIND("_", A363, FIND("_", A363) + 1) - 1)</f>
        <v/>
      </c>
      <c r="D363" s="125">
        <f>DATE(LEFT(E363,4), MID(E363,5,2), RIGHT(E363,2))</f>
        <v/>
      </c>
      <c r="E363">
        <f>MID(A363, FIND("_", A363, FIND("_", A363, FIND("_", A363) + 1) + 1) + 1, 8)</f>
        <v/>
      </c>
      <c r="G363" s="95">
        <f>B363&amp;C363&amp;D363</f>
        <v/>
      </c>
      <c r="H363" s="95" t="inlineStr">
        <is>
          <t>Yes_Batch 1</t>
        </is>
      </c>
      <c r="I363" s="95" t="e">
        <v>#N/A</v>
      </c>
      <c r="J363" s="125" t="e">
        <v>#N/A</v>
      </c>
      <c r="K363" s="95" t="inlineStr">
        <is>
          <t>Yes_0721 Allocation</t>
        </is>
      </c>
      <c r="L363" s="127" t="e">
        <v>#N/A</v>
      </c>
      <c r="M363" s="128">
        <f>VLOOKUP(G363,Enactments!#REF!,2,FALSE)</f>
        <v/>
      </c>
      <c r="N363" s="131">
        <f>COUNTIFS(G:G,G363)</f>
        <v/>
      </c>
      <c r="O363" s="114" t="n"/>
      <c r="P363" s="109" t="n"/>
      <c r="Q363" s="110" t="n"/>
      <c r="R363" s="112" t="n"/>
      <c r="S363" s="112" t="n"/>
      <c r="T363" s="112" t="n"/>
      <c r="U363" s="112" t="n"/>
      <c r="V363" s="112" t="n"/>
      <c r="W363" s="111" t="n"/>
    </row>
    <row r="364" ht="15" customHeight="1">
      <c r="A364" t="inlineStr">
        <is>
          <t>1996_52a_26_20180613.docx</t>
        </is>
      </c>
      <c r="B364">
        <f>LEFT(A364, FIND("_", A364, FIND("_", A364) + 1) - 1)</f>
        <v/>
      </c>
      <c r="C364">
        <f>MID(A364, FIND("_", A364, FIND("_", A364) + 1) + 1, FIND("_", A364, FIND("_", A364, FIND("_", A364) + 1) + 1) - FIND("_", A364, FIND("_", A364) + 1) - 1)</f>
        <v/>
      </c>
      <c r="D364" s="125">
        <f>DATE(LEFT(E364,4), MID(E364,5,2), RIGHT(E364,2))</f>
        <v/>
      </c>
      <c r="E364">
        <f>MID(A364, FIND("_", A364, FIND("_", A364, FIND("_", A364) + 1) + 1) + 1, 8)</f>
        <v/>
      </c>
      <c r="G364" s="95">
        <f>B364&amp;C364&amp;D364</f>
        <v/>
      </c>
      <c r="H364" s="95" t="inlineStr">
        <is>
          <t>Yes_Batch 1</t>
        </is>
      </c>
      <c r="I364" s="95" t="e">
        <v>#N/A</v>
      </c>
      <c r="J364" s="125" t="e">
        <v>#N/A</v>
      </c>
      <c r="K364" s="95" t="inlineStr">
        <is>
          <t>Yes_0721 Allocation</t>
        </is>
      </c>
      <c r="L364" s="127" t="e">
        <v>#N/A</v>
      </c>
      <c r="M364" s="128">
        <f>VLOOKUP(G364,Enactments!#REF!,2,FALSE)</f>
        <v/>
      </c>
      <c r="N364" s="131">
        <f>COUNTIFS(G:G,G364)</f>
        <v/>
      </c>
      <c r="O364" s="114" t="n"/>
      <c r="P364" s="109" t="n"/>
      <c r="Q364" s="110" t="n"/>
      <c r="R364" s="112" t="n"/>
      <c r="S364" s="112" t="n"/>
      <c r="T364" s="112" t="n"/>
      <c r="U364" s="112" t="n"/>
      <c r="V364" s="112" t="n"/>
      <c r="W364" s="111" t="n"/>
    </row>
    <row r="365" ht="15" customHeight="1">
      <c r="A365" t="inlineStr">
        <is>
          <t>2008_17a_253_20080722.docx</t>
        </is>
      </c>
      <c r="B365">
        <f>LEFT(A365, FIND("_", A365, FIND("_", A365) + 1) - 1)</f>
        <v/>
      </c>
      <c r="C365">
        <f>MID(A365, FIND("_", A365, FIND("_", A365) + 1) + 1, FIND("_", A365, FIND("_", A365, FIND("_", A365) + 1) + 1) - FIND("_", A365, FIND("_", A365) + 1) - 1)</f>
        <v/>
      </c>
      <c r="D365" s="125">
        <f>DATE(LEFT(E365,4), MID(E365,5,2), RIGHT(E365,2))</f>
        <v/>
      </c>
      <c r="E365">
        <f>MID(A365, FIND("_", A365, FIND("_", A365, FIND("_", A365) + 1) + 1) + 1, 8)</f>
        <v/>
      </c>
      <c r="G365" s="95">
        <f>B365&amp;C365&amp;D365</f>
        <v/>
      </c>
      <c r="H365" s="95" t="inlineStr">
        <is>
          <t>Yes_Batch 1</t>
        </is>
      </c>
      <c r="I365" s="95" t="inlineStr">
        <is>
          <t>Completed</t>
        </is>
      </c>
      <c r="J365" s="125" t="n">
        <v>45855</v>
      </c>
      <c r="K365" s="95" t="e">
        <v>#N/A</v>
      </c>
      <c r="L365" s="127" t="inlineStr">
        <is>
          <t>Submitted_2025-08-01</t>
        </is>
      </c>
      <c r="M365" s="128">
        <f>VLOOKUP(G365,Enactments!#REF!,2,FALSE)</f>
        <v/>
      </c>
      <c r="N365" s="131">
        <f>COUNTIFS(G:G,G365)</f>
        <v/>
      </c>
      <c r="O365" s="114" t="n"/>
      <c r="P365" s="109" t="n"/>
      <c r="Q365" s="110" t="n"/>
      <c r="R365" s="112" t="n"/>
      <c r="S365" s="112" t="n"/>
      <c r="T365" s="112" t="n"/>
      <c r="U365" s="112" t="n"/>
      <c r="V365" s="112" t="n"/>
      <c r="W365" s="111" t="n"/>
    </row>
    <row r="366" ht="15" customHeight="1">
      <c r="A366" t="inlineStr">
        <is>
          <t>2000_8a_420_20000614.docx</t>
        </is>
      </c>
      <c r="B366">
        <f>LEFT(A366, FIND("_", A366, FIND("_", A366) + 1) - 1)</f>
        <v/>
      </c>
      <c r="C366">
        <f>MID(A366, FIND("_", A366, FIND("_", A366) + 1) + 1, FIND("_", A366, FIND("_", A366, FIND("_", A366) + 1) + 1) - FIND("_", A366, FIND("_", A366) + 1) - 1)</f>
        <v/>
      </c>
      <c r="D366" s="125">
        <f>DATE(LEFT(E366,4), MID(E366,5,2), RIGHT(E366,2))</f>
        <v/>
      </c>
      <c r="E366">
        <f>MID(A366, FIND("_", A366, FIND("_", A366, FIND("_", A366) + 1) + 1) + 1, 8)</f>
        <v/>
      </c>
      <c r="G366" s="95">
        <f>B366&amp;C366&amp;D366</f>
        <v/>
      </c>
      <c r="H366" s="95" t="inlineStr">
        <is>
          <t>Yes_Batch 1</t>
        </is>
      </c>
      <c r="I366" s="95" t="inlineStr">
        <is>
          <t>Completed</t>
        </is>
      </c>
      <c r="J366" s="125" t="n">
        <v>45855</v>
      </c>
      <c r="K366" s="95" t="e">
        <v>#N/A</v>
      </c>
      <c r="L366" s="127" t="inlineStr">
        <is>
          <t>Submitted_2025-08-01</t>
        </is>
      </c>
      <c r="M366" s="128">
        <f>VLOOKUP(G366,Enactments!#REF!,2,FALSE)</f>
        <v/>
      </c>
      <c r="N366" s="131">
        <f>COUNTIFS(G:G,G366)</f>
        <v/>
      </c>
      <c r="O366" s="120" t="n"/>
      <c r="P366" s="109" t="n"/>
      <c r="Q366" s="110" t="n"/>
      <c r="R366" s="112" t="n"/>
      <c r="S366" s="112" t="n"/>
      <c r="T366" s="112" t="n"/>
      <c r="U366" s="112" t="n"/>
      <c r="V366" s="112" t="n"/>
      <c r="W366" s="111" t="n"/>
    </row>
    <row r="367" ht="15" customHeight="1">
      <c r="A367" t="inlineStr">
        <is>
          <t>2009_22a_82_20120901.docx</t>
        </is>
      </c>
      <c r="B367">
        <f>LEFT(A367, FIND("_", A367, FIND("_", A367) + 1) - 1)</f>
        <v/>
      </c>
      <c r="C367">
        <f>MID(A367, FIND("_", A367, FIND("_", A367) + 1) + 1, FIND("_", A367, FIND("_", A367, FIND("_", A367) + 1) + 1) - FIND("_", A367, FIND("_", A367) + 1) - 1)</f>
        <v/>
      </c>
      <c r="D367" s="125">
        <f>DATE(LEFT(E367,4), MID(E367,5,2), RIGHT(E367,2))</f>
        <v/>
      </c>
      <c r="E367">
        <f>MID(A367, FIND("_", A367, FIND("_", A367, FIND("_", A367) + 1) + 1) + 1, 8)</f>
        <v/>
      </c>
      <c r="G367" s="95">
        <f>B367&amp;C367&amp;D367</f>
        <v/>
      </c>
      <c r="H367" s="95" t="inlineStr">
        <is>
          <t>Yes_Batch 1</t>
        </is>
      </c>
      <c r="I367" s="95" t="inlineStr">
        <is>
          <t>Completed</t>
        </is>
      </c>
      <c r="J367" s="125" t="n">
        <v>45853</v>
      </c>
      <c r="K367" s="95" t="e">
        <v>#N/A</v>
      </c>
      <c r="L367" s="127" t="inlineStr">
        <is>
          <t>Submitted_2025-08-01</t>
        </is>
      </c>
      <c r="M367" s="128">
        <f>VLOOKUP(G367,Enactments!#REF!,2,FALSE)</f>
        <v/>
      </c>
      <c r="N367" s="131">
        <f>COUNTIFS(G:G,G367)</f>
        <v/>
      </c>
      <c r="O367" s="114" t="n"/>
      <c r="P367" s="109" t="n"/>
      <c r="Q367" s="110" t="n"/>
      <c r="R367" s="112" t="n"/>
      <c r="S367" s="112" t="n"/>
      <c r="T367" s="112" t="n"/>
      <c r="U367" s="112" t="n"/>
      <c r="V367" s="112" t="n"/>
      <c r="W367" s="111" t="n"/>
    </row>
    <row r="368" ht="15" customHeight="1">
      <c r="A368" t="inlineStr">
        <is>
          <t>2000_8a_226_20110209.docx</t>
        </is>
      </c>
      <c r="B368">
        <f>LEFT(A368, FIND("_", A368, FIND("_", A368) + 1) - 1)</f>
        <v/>
      </c>
      <c r="C368">
        <f>MID(A368, FIND("_", A368, FIND("_", A368) + 1) + 1, FIND("_", A368, FIND("_", A368, FIND("_", A368) + 1) + 1) - FIND("_", A368, FIND("_", A368) + 1) - 1)</f>
        <v/>
      </c>
      <c r="D368" s="125">
        <f>DATE(LEFT(E368,4), MID(E368,5,2), RIGHT(E368,2))</f>
        <v/>
      </c>
      <c r="E368">
        <f>MID(A368, FIND("_", A368, FIND("_", A368, FIND("_", A368) + 1) + 1) + 1, 8)</f>
        <v/>
      </c>
      <c r="G368" s="95">
        <f>B368&amp;C368&amp;D368</f>
        <v/>
      </c>
      <c r="H368" s="95" t="inlineStr">
        <is>
          <t>Yes_Batch 1</t>
        </is>
      </c>
      <c r="I368" s="95" t="e">
        <v>#N/A</v>
      </c>
      <c r="J368" s="125" t="e">
        <v>#N/A</v>
      </c>
      <c r="K368" s="95" t="inlineStr">
        <is>
          <t>Yes_0721 Allocation</t>
        </is>
      </c>
      <c r="L368" s="127" t="e">
        <v>#N/A</v>
      </c>
      <c r="M368" s="128">
        <f>VLOOKUP(G368,Enactments!#REF!,2,FALSE)</f>
        <v/>
      </c>
      <c r="N368" s="131">
        <f>COUNTIFS(G:G,G368)</f>
        <v/>
      </c>
      <c r="O368" s="114" t="n"/>
      <c r="P368" s="109" t="n"/>
      <c r="Q368" s="110" t="n"/>
      <c r="R368" s="112" t="n"/>
      <c r="S368" s="112" t="n"/>
      <c r="T368" s="112" t="n"/>
      <c r="U368" s="112" t="n"/>
      <c r="V368" s="112" t="n"/>
      <c r="W368" s="111" t="n"/>
    </row>
    <row r="369" ht="15" customHeight="1">
      <c r="A369" t="inlineStr">
        <is>
          <t>1988_33a_155_19880729.docx</t>
        </is>
      </c>
      <c r="B369">
        <f>LEFT(A369, FIND("_", A369, FIND("_", A369) + 1) - 1)</f>
        <v/>
      </c>
      <c r="C369">
        <f>MID(A369, FIND("_", A369, FIND("_", A369) + 1) + 1, FIND("_", A369, FIND("_", A369, FIND("_", A369) + 1) + 1) - FIND("_", A369, FIND("_", A369) + 1) - 1)</f>
        <v/>
      </c>
      <c r="D369" s="125">
        <f>DATE(LEFT(E369,4), MID(E369,5,2), RIGHT(E369,2))</f>
        <v/>
      </c>
      <c r="E369">
        <f>MID(A369, FIND("_", A369, FIND("_", A369, FIND("_", A369) + 1) + 1) + 1, 8)</f>
        <v/>
      </c>
      <c r="G369" s="95">
        <f>B369&amp;C369&amp;D369</f>
        <v/>
      </c>
      <c r="H369" s="95" t="inlineStr">
        <is>
          <t>Yes_Batch 1</t>
        </is>
      </c>
      <c r="I369" s="95" t="inlineStr">
        <is>
          <t>Completed</t>
        </is>
      </c>
      <c r="J369" s="125" t="n">
        <v>45853</v>
      </c>
      <c r="K369" s="95" t="e">
        <v>#N/A</v>
      </c>
      <c r="L369" s="127" t="inlineStr">
        <is>
          <t>Submitted_2025-08-01</t>
        </is>
      </c>
      <c r="M369" s="128">
        <f>VLOOKUP(G369,Enactments!#REF!,2,FALSE)</f>
        <v/>
      </c>
      <c r="N369" s="131">
        <f>COUNTIFS(G:G,G369)</f>
        <v/>
      </c>
      <c r="O369" s="114" t="n"/>
      <c r="P369" s="109" t="n"/>
      <c r="Q369" s="110" t="n"/>
      <c r="R369" s="112" t="n"/>
      <c r="S369" s="112" t="n"/>
      <c r="T369" s="112" t="n"/>
      <c r="U369" s="112" t="n"/>
      <c r="V369" s="112" t="n"/>
      <c r="W369" s="111" t="n"/>
    </row>
    <row r="370" ht="15" customHeight="1">
      <c r="A370" t="inlineStr">
        <is>
          <t>2000_36a_10_20011126.docx</t>
        </is>
      </c>
      <c r="B370">
        <f>LEFT(A370, FIND("_", A370, FIND("_", A370) + 1) - 1)</f>
        <v/>
      </c>
      <c r="C370">
        <f>MID(A370, FIND("_", A370, FIND("_", A370) + 1) + 1, FIND("_", A370, FIND("_", A370, FIND("_", A370) + 1) + 1) - FIND("_", A370, FIND("_", A370) + 1) - 1)</f>
        <v/>
      </c>
      <c r="D370" s="125">
        <f>DATE(LEFT(E370,4), MID(E370,5,2), RIGHT(E370,2))</f>
        <v/>
      </c>
      <c r="E370">
        <f>MID(A370, FIND("_", A370, FIND("_", A370, FIND("_", A370) + 1) + 1) + 1, 8)</f>
        <v/>
      </c>
      <c r="G370" s="95">
        <f>B370&amp;C370&amp;D370</f>
        <v/>
      </c>
      <c r="H370" s="95" t="inlineStr">
        <is>
          <t>Yes_Batch 1</t>
        </is>
      </c>
      <c r="I370" s="95" t="inlineStr">
        <is>
          <t>Completed</t>
        </is>
      </c>
      <c r="J370" s="125" t="n">
        <v>45855</v>
      </c>
      <c r="K370" s="95" t="e">
        <v>#N/A</v>
      </c>
      <c r="L370" s="127" t="e">
        <v>#N/A</v>
      </c>
      <c r="M370" s="128">
        <f>VLOOKUP(G370,Enactments!#REF!,2,FALSE)</f>
        <v/>
      </c>
      <c r="N370" s="131">
        <f>COUNTIFS(G:G,G370)</f>
        <v/>
      </c>
      <c r="O370" s="120" t="n"/>
      <c r="P370" s="109" t="n"/>
      <c r="Q370" s="110" t="n"/>
      <c r="R370" s="112" t="n"/>
      <c r="S370" s="112" t="n"/>
      <c r="T370" s="112" t="n"/>
      <c r="U370" s="112" t="n"/>
      <c r="V370" s="112" t="n"/>
      <c r="W370" s="111" t="n"/>
    </row>
    <row r="371" ht="15" customHeight="1">
      <c r="A371" t="inlineStr">
        <is>
          <t>1996_56a_427_19990901.docx</t>
        </is>
      </c>
      <c r="B371">
        <f>LEFT(A371, FIND("_", A371, FIND("_", A371) + 1) - 1)</f>
        <v/>
      </c>
      <c r="C371">
        <f>MID(A371, FIND("_", A371, FIND("_", A371) + 1) + 1, FIND("_", A371, FIND("_", A371, FIND("_", A371) + 1) + 1) - FIND("_", A371, FIND("_", A371) + 1) - 1)</f>
        <v/>
      </c>
      <c r="D371" s="125">
        <f>DATE(LEFT(E371,4), MID(E371,5,2), RIGHT(E371,2))</f>
        <v/>
      </c>
      <c r="E371">
        <f>MID(A371, FIND("_", A371, FIND("_", A371, FIND("_", A371) + 1) + 1) + 1, 8)</f>
        <v/>
      </c>
      <c r="G371" s="95">
        <f>B371&amp;C371&amp;D371</f>
        <v/>
      </c>
      <c r="H371" s="95" t="inlineStr">
        <is>
          <t>Yes_Batch 1</t>
        </is>
      </c>
      <c r="I371" s="95" t="e">
        <v>#N/A</v>
      </c>
      <c r="J371" s="125" t="e">
        <v>#N/A</v>
      </c>
      <c r="K371" s="95" t="inlineStr">
        <is>
          <t>Yes_0721 Allocation</t>
        </is>
      </c>
      <c r="L371" s="127" t="e">
        <v>#N/A</v>
      </c>
      <c r="M371" s="128">
        <f>VLOOKUP(G371,Enactments!#REF!,2,FALSE)</f>
        <v/>
      </c>
      <c r="N371" s="131">
        <f>COUNTIFS(G:G,G371)</f>
        <v/>
      </c>
      <c r="O371" s="114" t="n"/>
      <c r="P371" s="109" t="n"/>
      <c r="Q371" s="110" t="n"/>
      <c r="R371" s="112" t="n"/>
      <c r="S371" s="112" t="n"/>
      <c r="T371" s="112" t="n"/>
      <c r="U371" s="112" t="n"/>
      <c r="V371" s="112" t="n"/>
      <c r="W371" s="111" t="n"/>
    </row>
    <row r="372" ht="15" customHeight="1">
      <c r="A372" t="inlineStr">
        <is>
          <t>1996_207s_1_20051024.docx</t>
        </is>
      </c>
      <c r="B372">
        <f>LEFT(A372, FIND("_", A372, FIND("_", A372) + 1) - 1)</f>
        <v/>
      </c>
      <c r="C372">
        <f>MID(A372, FIND("_", A372, FIND("_", A372) + 1) + 1, FIND("_", A372, FIND("_", A372, FIND("_", A372) + 1) + 1) - FIND("_", A372, FIND("_", A372) + 1) - 1)</f>
        <v/>
      </c>
      <c r="D372" s="125">
        <f>DATE(LEFT(E372,4), MID(E372,5,2), RIGHT(E372,2))</f>
        <v/>
      </c>
      <c r="E372">
        <f>MID(A372, FIND("_", A372, FIND("_", A372, FIND("_", A372) + 1) + 1) + 1, 8)</f>
        <v/>
      </c>
      <c r="G372" s="95">
        <f>B372&amp;C372&amp;D372</f>
        <v/>
      </c>
      <c r="H372" s="95" t="inlineStr">
        <is>
          <t>Yes_Batch 1</t>
        </is>
      </c>
      <c r="I372" s="95" t="e">
        <v>#N/A</v>
      </c>
      <c r="J372" s="125" t="e">
        <v>#N/A</v>
      </c>
      <c r="K372" s="95" t="inlineStr">
        <is>
          <t>Yes_0721 Allocation</t>
        </is>
      </c>
      <c r="L372" s="127" t="e">
        <v>#N/A</v>
      </c>
      <c r="M372" s="128">
        <f>VLOOKUP(G372,Enactments!#REF!,2,FALSE)</f>
        <v/>
      </c>
      <c r="N372" s="131">
        <f>COUNTIFS(G:G,G372)</f>
        <v/>
      </c>
      <c r="O372" s="114" t="n"/>
      <c r="P372" s="109" t="n"/>
      <c r="Q372" s="110" t="n"/>
      <c r="R372" s="112" t="n"/>
      <c r="S372" s="112" t="n"/>
      <c r="T372" s="112" t="n"/>
      <c r="U372" s="112" t="n"/>
      <c r="V372" s="112" t="n"/>
      <c r="W372" s="111" t="n"/>
    </row>
    <row r="373" ht="15" customHeight="1">
      <c r="A373" t="inlineStr">
        <is>
          <t>2006_46a_24_20061108.docx</t>
        </is>
      </c>
      <c r="B373">
        <f>LEFT(A373, FIND("_", A373, FIND("_", A373) + 1) - 1)</f>
        <v/>
      </c>
      <c r="C373">
        <f>MID(A373, FIND("_", A373, FIND("_", A373) + 1) + 1, FIND("_", A373, FIND("_", A373, FIND("_", A373) + 1) + 1) - FIND("_", A373, FIND("_", A373) + 1) - 1)</f>
        <v/>
      </c>
      <c r="D373" s="125">
        <f>DATE(LEFT(E373,4), MID(E373,5,2), RIGHT(E373,2))</f>
        <v/>
      </c>
      <c r="E373">
        <f>MID(A373, FIND("_", A373, FIND("_", A373, FIND("_", A373) + 1) + 1) + 1, 8)</f>
        <v/>
      </c>
      <c r="G373" s="95">
        <f>B373&amp;C373&amp;D373</f>
        <v/>
      </c>
      <c r="H373" s="95" t="inlineStr">
        <is>
          <t>Yes_Batch 1</t>
        </is>
      </c>
      <c r="I373" s="95" t="inlineStr">
        <is>
          <t>Completed</t>
        </is>
      </c>
      <c r="J373" s="125" t="n">
        <v>45855</v>
      </c>
      <c r="K373" s="95" t="e">
        <v>#N/A</v>
      </c>
      <c r="L373" s="127" t="inlineStr">
        <is>
          <t>Submitted_2025-08-01</t>
        </is>
      </c>
      <c r="M373" s="128">
        <f>VLOOKUP(G373,Enactments!#REF!,2,FALSE)</f>
        <v/>
      </c>
      <c r="N373" s="131">
        <f>COUNTIFS(G:G,G373)</f>
        <v/>
      </c>
      <c r="O373" s="114" t="n"/>
      <c r="P373" s="109" t="n"/>
      <c r="Q373" s="110" t="n"/>
      <c r="R373" s="112" t="n"/>
      <c r="S373" s="112" t="n"/>
      <c r="T373" s="112" t="n"/>
      <c r="U373" s="112" t="n"/>
      <c r="V373" s="112" t="n"/>
      <c r="W373" s="111" t="n"/>
    </row>
    <row r="374" ht="15" customHeight="1">
      <c r="A374" t="inlineStr">
        <is>
          <t>2017_67s_SCHEDULE 3Part 6_20221213.docx</t>
        </is>
      </c>
      <c r="B374">
        <f>LEFT(A374, FIND("_", A374, FIND("_", A374) + 1) - 1)</f>
        <v/>
      </c>
      <c r="C374">
        <f>MID(A374, FIND("_", A374, FIND("_", A374) + 1) + 1, FIND("_", A374, FIND("_", A374, FIND("_", A374) + 1) + 1) - FIND("_", A374, FIND("_", A374) + 1) - 1)</f>
        <v/>
      </c>
      <c r="D374" s="125">
        <f>DATE(LEFT(E374,4), MID(E374,5,2), RIGHT(E374,2))</f>
        <v/>
      </c>
      <c r="E374">
        <f>MID(A374, FIND("_", A374, FIND("_", A374, FIND("_", A374) + 1) + 1) + 1, 8)</f>
        <v/>
      </c>
      <c r="G374" s="95">
        <f>B374&amp;C374&amp;D374</f>
        <v/>
      </c>
      <c r="H374" s="95" t="inlineStr">
        <is>
          <t>Yes_Batch 1</t>
        </is>
      </c>
      <c r="I374" s="95" t="inlineStr">
        <is>
          <t>Completed</t>
        </is>
      </c>
      <c r="J374" s="125" t="n">
        <v>45856</v>
      </c>
      <c r="K374" s="95" t="e">
        <v>#N/A</v>
      </c>
      <c r="L374" s="127" t="inlineStr">
        <is>
          <t>Submitted_2025-08-01</t>
        </is>
      </c>
      <c r="M374" s="128">
        <f>VLOOKUP(G374,Enactments!#REF!,2,FALSE)</f>
        <v/>
      </c>
      <c r="N374" s="131">
        <f>COUNTIFS(G:G,G374)</f>
        <v/>
      </c>
      <c r="O374" s="114" t="n"/>
      <c r="P374" s="109" t="n"/>
      <c r="Q374" s="110" t="n"/>
      <c r="R374" s="112" t="n"/>
      <c r="S374" s="112" t="n"/>
      <c r="T374" s="112" t="n"/>
      <c r="U374" s="112" t="n"/>
      <c r="V374" s="112" t="n"/>
      <c r="W374" s="111" t="n"/>
    </row>
    <row r="375" ht="15" customHeight="1">
      <c r="A375" t="inlineStr">
        <is>
          <t>1996_207s_72_19980601.docx</t>
        </is>
      </c>
      <c r="B375">
        <f>LEFT(A375, FIND("_", A375, FIND("_", A375) + 1) - 1)</f>
        <v/>
      </c>
      <c r="C375">
        <f>MID(A375, FIND("_", A375, FIND("_", A375) + 1) + 1, FIND("_", A375, FIND("_", A375, FIND("_", A375) + 1) + 1) - FIND("_", A375, FIND("_", A375) + 1) - 1)</f>
        <v/>
      </c>
      <c r="D375" s="125">
        <f>DATE(LEFT(E375,4), MID(E375,5,2), RIGHT(E375,2))</f>
        <v/>
      </c>
      <c r="E375">
        <f>MID(A375, FIND("_", A375, FIND("_", A375, FIND("_", A375) + 1) + 1) + 1, 8)</f>
        <v/>
      </c>
      <c r="G375" s="95">
        <f>B375&amp;C375&amp;D375</f>
        <v/>
      </c>
      <c r="H375" s="95" t="inlineStr">
        <is>
          <t>Yes_Batch 1</t>
        </is>
      </c>
      <c r="I375" s="95" t="inlineStr">
        <is>
          <t>Completed</t>
        </is>
      </c>
      <c r="J375" s="125" t="n">
        <v>45853</v>
      </c>
      <c r="K375" s="95" t="e">
        <v>#N/A</v>
      </c>
      <c r="L375" s="127" t="inlineStr">
        <is>
          <t>Submitted_2025-08-01</t>
        </is>
      </c>
      <c r="M375" s="128">
        <f>VLOOKUP(G375,Enactments!#REF!,2,FALSE)</f>
        <v/>
      </c>
      <c r="N375" s="131">
        <f>COUNTIFS(G:G,G375)</f>
        <v/>
      </c>
      <c r="O375" s="114" t="n"/>
      <c r="P375" s="109" t="n"/>
      <c r="Q375" s="110" t="n"/>
      <c r="R375" s="112" t="n"/>
      <c r="S375" s="112" t="n"/>
      <c r="T375" s="112" t="n"/>
      <c r="U375" s="112" t="n"/>
      <c r="V375" s="112" t="n"/>
      <c r="W375" s="111" t="n"/>
    </row>
    <row r="376" ht="15" customHeight="1">
      <c r="A376" t="inlineStr">
        <is>
          <t>2000_6a_128_20050404.docx</t>
        </is>
      </c>
      <c r="B376">
        <f>LEFT(A376, FIND("_", A376, FIND("_", A376) + 1) - 1)</f>
        <v/>
      </c>
      <c r="C376">
        <f>MID(A376, FIND("_", A376, FIND("_", A376) + 1) + 1, FIND("_", A376, FIND("_", A376, FIND("_", A376) + 1) + 1) - FIND("_", A376, FIND("_", A376) + 1) - 1)</f>
        <v/>
      </c>
      <c r="D376" s="125">
        <f>DATE(LEFT(E376,4), MID(E376,5,2), RIGHT(E376,2))</f>
        <v/>
      </c>
      <c r="E376">
        <f>MID(A376, FIND("_", A376, FIND("_", A376, FIND("_", A376) + 1) + 1) + 1, 8)</f>
        <v/>
      </c>
      <c r="G376" s="95">
        <f>B376&amp;C376&amp;D376</f>
        <v/>
      </c>
      <c r="H376" s="95" t="inlineStr">
        <is>
          <t>Yes_Batch 1</t>
        </is>
      </c>
      <c r="I376" s="95" t="e">
        <v>#N/A</v>
      </c>
      <c r="J376" s="125" t="e">
        <v>#N/A</v>
      </c>
      <c r="K376" s="95" t="inlineStr">
        <is>
          <t>Yes_0721 Allocation</t>
        </is>
      </c>
      <c r="L376" s="127" t="e">
        <v>#N/A</v>
      </c>
      <c r="M376" s="128">
        <f>VLOOKUP(G376,Enactments!#REF!,2,FALSE)</f>
        <v/>
      </c>
      <c r="N376" s="131">
        <f>COUNTIFS(G:G,G376)</f>
        <v/>
      </c>
      <c r="O376" s="114" t="n"/>
      <c r="P376" s="109" t="n"/>
      <c r="Q376" s="110" t="n"/>
      <c r="R376" s="112" t="n"/>
      <c r="S376" s="112" t="n"/>
      <c r="T376" s="112" t="n"/>
      <c r="U376" s="112" t="n"/>
      <c r="V376" s="112" t="n"/>
      <c r="W376" s="111" t="n"/>
    </row>
    <row r="377" ht="15" customHeight="1">
      <c r="A377" t="inlineStr">
        <is>
          <t>1996_207s_SCHEDULE 7_20030408.docx</t>
        </is>
      </c>
      <c r="B377">
        <f>LEFT(A377, FIND("_", A377, FIND("_", A377) + 1) - 1)</f>
        <v/>
      </c>
      <c r="C377">
        <f>MID(A377, FIND("_", A377, FIND("_", A377) + 1) + 1, FIND("_", A377, FIND("_", A377, FIND("_", A377) + 1) + 1) - FIND("_", A377, FIND("_", A377) + 1) - 1)</f>
        <v/>
      </c>
      <c r="D377" s="125">
        <f>DATE(LEFT(E377,4), MID(E377,5,2), RIGHT(E377,2))</f>
        <v/>
      </c>
      <c r="E377">
        <f>MID(A377, FIND("_", A377, FIND("_", A377, FIND("_", A377) + 1) + 1) + 1, 8)</f>
        <v/>
      </c>
      <c r="G377" s="95">
        <f>B377&amp;C377&amp;D377</f>
        <v/>
      </c>
      <c r="H377" s="95" t="inlineStr">
        <is>
          <t>Yes_Batch 1</t>
        </is>
      </c>
      <c r="I377" s="95" t="inlineStr">
        <is>
          <t>Completed</t>
        </is>
      </c>
      <c r="J377" s="125" t="n">
        <v>45853</v>
      </c>
      <c r="K377" s="95" t="e">
        <v>#N/A</v>
      </c>
      <c r="L377" s="127" t="inlineStr">
        <is>
          <t>Submitted_2025-08-01</t>
        </is>
      </c>
      <c r="M377" s="128">
        <f>VLOOKUP(G377,Enactments!#REF!,2,FALSE)</f>
        <v/>
      </c>
      <c r="N377" s="131">
        <f>COUNTIFS(G:G,G377)</f>
        <v/>
      </c>
      <c r="O377" s="114" t="n"/>
      <c r="P377" s="109" t="n"/>
      <c r="Q377" s="110" t="n"/>
      <c r="R377" s="112" t="n"/>
      <c r="S377" s="112" t="n"/>
      <c r="T377" s="112" t="n"/>
      <c r="U377" s="112" t="n"/>
      <c r="V377" s="112" t="n"/>
      <c r="W377" s="111" t="n"/>
    </row>
    <row r="378" ht="15" customHeight="1">
      <c r="A378" t="inlineStr">
        <is>
          <t>2009_22a_SCHEDULE 16Part 4_20091112.docx</t>
        </is>
      </c>
      <c r="B378">
        <f>LEFT(A378, FIND("_", A378, FIND("_", A378) + 1) - 1)</f>
        <v/>
      </c>
      <c r="C378">
        <f>MID(A378, FIND("_", A378, FIND("_", A378) + 1) + 1, FIND("_", A378, FIND("_", A378, FIND("_", A378) + 1) + 1) - FIND("_", A378, FIND("_", A378) + 1) - 1)</f>
        <v/>
      </c>
      <c r="D378" s="125">
        <f>DATE(LEFT(E378,4), MID(E378,5,2), RIGHT(E378,2))</f>
        <v/>
      </c>
      <c r="E378">
        <f>MID(A378, FIND("_", A378, FIND("_", A378, FIND("_", A378) + 1) + 1) + 1, 8)</f>
        <v/>
      </c>
      <c r="G378" s="95">
        <f>B378&amp;C378&amp;D378</f>
        <v/>
      </c>
      <c r="H378" s="95" t="inlineStr">
        <is>
          <t>Yes_Batch 1</t>
        </is>
      </c>
      <c r="I378" s="95" t="inlineStr">
        <is>
          <t>Completed</t>
        </is>
      </c>
      <c r="J378" s="125" t="n">
        <v>45855</v>
      </c>
      <c r="K378" s="95" t="e">
        <v>#N/A</v>
      </c>
      <c r="L378" s="127" t="inlineStr">
        <is>
          <t>Submitted_2025-08-01</t>
        </is>
      </c>
      <c r="M378" s="128">
        <f>VLOOKUP(G378,Enactments!#REF!,2,FALSE)</f>
        <v/>
      </c>
      <c r="N378" s="131">
        <f>COUNTIFS(G:G,G378)</f>
        <v/>
      </c>
      <c r="O378" s="114" t="n"/>
      <c r="P378" s="109" t="n"/>
      <c r="Q378" s="110" t="n"/>
      <c r="R378" s="112" t="n"/>
      <c r="S378" s="112" t="n"/>
      <c r="T378" s="112" t="n"/>
      <c r="U378" s="112" t="n"/>
      <c r="V378" s="112" t="n"/>
      <c r="W378" s="111" t="n"/>
    </row>
    <row r="379" ht="15" customHeight="1">
      <c r="A379" t="inlineStr">
        <is>
          <t>2006_46a_1178_20070406.docx</t>
        </is>
      </c>
      <c r="B379">
        <f>LEFT(A379, FIND("_", A379, FIND("_", A379) + 1) - 1)</f>
        <v/>
      </c>
      <c r="C379">
        <f>MID(A379, FIND("_", A379, FIND("_", A379) + 1) + 1, FIND("_", A379, FIND("_", A379, FIND("_", A379) + 1) + 1) - FIND("_", A379, FIND("_", A379) + 1) - 1)</f>
        <v/>
      </c>
      <c r="D379" s="125">
        <f>DATE(LEFT(E379,4), MID(E379,5,2), RIGHT(E379,2))</f>
        <v/>
      </c>
      <c r="E379">
        <f>MID(A379, FIND("_", A379, FIND("_", A379, FIND("_", A379) + 1) + 1) + 1, 8)</f>
        <v/>
      </c>
      <c r="G379" s="95">
        <f>B379&amp;C379&amp;D379</f>
        <v/>
      </c>
      <c r="H379" s="95" t="inlineStr">
        <is>
          <t>Yes_Batch 1</t>
        </is>
      </c>
      <c r="I379" s="95" t="e">
        <v>#N/A</v>
      </c>
      <c r="J379" s="125" t="e">
        <v>#N/A</v>
      </c>
      <c r="K379" s="95" t="inlineStr">
        <is>
          <t>Yes_0721 Allocation</t>
        </is>
      </c>
      <c r="L379" s="127" t="e">
        <v>#N/A</v>
      </c>
      <c r="M379" s="128">
        <f>VLOOKUP(G379,Enactments!#REF!,2,FALSE)</f>
        <v/>
      </c>
      <c r="N379" s="131">
        <f>COUNTIFS(G:G,G379)</f>
        <v/>
      </c>
      <c r="O379" s="114" t="n"/>
      <c r="P379" s="109" t="n"/>
      <c r="Q379" s="110" t="n"/>
      <c r="R379" s="112" t="n"/>
      <c r="S379" s="112" t="n"/>
      <c r="T379" s="112" t="n"/>
      <c r="U379" s="112" t="n"/>
      <c r="V379" s="112" t="n"/>
      <c r="W379" s="111" t="n"/>
    </row>
    <row r="380" ht="15" customHeight="1">
      <c r="A380" t="inlineStr">
        <is>
          <t>2023_52a_95_20231026.docx</t>
        </is>
      </c>
      <c r="B380">
        <f>LEFT(A380, FIND("_", A380, FIND("_", A380) + 1) - 1)</f>
        <v/>
      </c>
      <c r="C380">
        <f>MID(A380, FIND("_", A380, FIND("_", A380) + 1) + 1, FIND("_", A380, FIND("_", A380, FIND("_", A380) + 1) + 1) - FIND("_", A380, FIND("_", A380) + 1) - 1)</f>
        <v/>
      </c>
      <c r="D380" s="125">
        <f>DATE(LEFT(E380,4), MID(E380,5,2), RIGHT(E380,2))</f>
        <v/>
      </c>
      <c r="E380">
        <f>MID(A380, FIND("_", A380, FIND("_", A380, FIND("_", A380) + 1) + 1) + 1, 8)</f>
        <v/>
      </c>
      <c r="G380" s="95">
        <f>B380&amp;C380&amp;D380</f>
        <v/>
      </c>
      <c r="H380" s="95" t="inlineStr">
        <is>
          <t>Yes_Batch 1</t>
        </is>
      </c>
      <c r="I380" s="95" t="e">
        <v>#N/A</v>
      </c>
      <c r="J380" s="125" t="e">
        <v>#N/A</v>
      </c>
      <c r="K380" s="95" t="inlineStr">
        <is>
          <t>Yes_0721 Allocation</t>
        </is>
      </c>
      <c r="L380" s="127" t="e">
        <v>#N/A</v>
      </c>
      <c r="M380" s="128">
        <f>VLOOKUP(G380,Enactments!#REF!,2,FALSE)</f>
        <v/>
      </c>
      <c r="N380" s="131">
        <f>COUNTIFS(G:G,G380)</f>
        <v/>
      </c>
      <c r="O380" s="114" t="n"/>
      <c r="P380" s="109" t="n"/>
      <c r="Q380" s="110" t="n"/>
      <c r="R380" s="112" t="n"/>
      <c r="S380" s="112" t="n"/>
      <c r="T380" s="112" t="n"/>
      <c r="U380" s="112" t="n"/>
      <c r="V380" s="112" t="n"/>
      <c r="W380" s="111" t="n"/>
    </row>
    <row r="381" ht="15" customHeight="1">
      <c r="A381" t="inlineStr">
        <is>
          <t>2000_8a_SCHEDULE 3Part III_20001122.docx</t>
        </is>
      </c>
      <c r="B381">
        <f>LEFT(A381, FIND("_", A381, FIND("_", A381) + 1) - 1)</f>
        <v/>
      </c>
      <c r="C381">
        <f>MID(A381, FIND("_", A381, FIND("_", A381) + 1) + 1, FIND("_", A381, FIND("_", A381, FIND("_", A381) + 1) + 1) - FIND("_", A381, FIND("_", A381) + 1) - 1)</f>
        <v/>
      </c>
      <c r="D381" s="125">
        <f>DATE(LEFT(E381,4), MID(E381,5,2), RIGHT(E381,2))</f>
        <v/>
      </c>
      <c r="E381">
        <f>MID(A381, FIND("_", A381, FIND("_", A381, FIND("_", A381) + 1) + 1) + 1, 8)</f>
        <v/>
      </c>
      <c r="G381" s="95">
        <f>B381&amp;C381&amp;D381</f>
        <v/>
      </c>
      <c r="H381" s="95" t="inlineStr">
        <is>
          <t>Yes_Batch 1</t>
        </is>
      </c>
      <c r="I381" s="95" t="inlineStr">
        <is>
          <t>Completed</t>
        </is>
      </c>
      <c r="J381" s="125" t="n">
        <v>45854</v>
      </c>
      <c r="K381" s="95" t="e">
        <v>#N/A</v>
      </c>
      <c r="L381" s="127" t="inlineStr">
        <is>
          <t>Submitted_2025-08-01</t>
        </is>
      </c>
      <c r="M381" s="128">
        <f>VLOOKUP(G381,Enactments!#REF!,2,FALSE)</f>
        <v/>
      </c>
      <c r="N381" s="131">
        <f>COUNTIFS(G:G,G381)</f>
        <v/>
      </c>
      <c r="O381" s="114" t="n"/>
      <c r="P381" s="109" t="n"/>
      <c r="Q381" s="110" t="n"/>
      <c r="R381" s="112" t="n"/>
      <c r="S381" s="112" t="n"/>
      <c r="T381" s="112" t="n"/>
      <c r="U381" s="112" t="n"/>
      <c r="V381" s="112" t="n"/>
      <c r="W381" s="111" t="n"/>
    </row>
    <row r="382" ht="15" customHeight="1">
      <c r="A382" t="inlineStr">
        <is>
          <t>1985_6a_241_20050401.docx</t>
        </is>
      </c>
      <c r="B382">
        <f>LEFT(A382, FIND("_", A382, FIND("_", A382) + 1) - 1)</f>
        <v/>
      </c>
      <c r="C382">
        <f>MID(A382, FIND("_", A382, FIND("_", A382) + 1) + 1, FIND("_", A382, FIND("_", A382, FIND("_", A382) + 1) + 1) - FIND("_", A382, FIND("_", A382) + 1) - 1)</f>
        <v/>
      </c>
      <c r="D382" s="125">
        <f>DATE(LEFT(E382,4), MID(E382,5,2), RIGHT(E382,2))</f>
        <v/>
      </c>
      <c r="E382">
        <f>MID(A382, FIND("_", A382, FIND("_", A382, FIND("_", A382) + 1) + 1) + 1, 8)</f>
        <v/>
      </c>
      <c r="G382" s="95">
        <f>B382&amp;C382&amp;D382</f>
        <v/>
      </c>
      <c r="H382" s="95" t="inlineStr">
        <is>
          <t>Yes_Batch 1</t>
        </is>
      </c>
      <c r="I382" s="95" t="inlineStr">
        <is>
          <t>Completed</t>
        </is>
      </c>
      <c r="J382" s="125" t="n">
        <v>45855</v>
      </c>
      <c r="K382" s="95" t="e">
        <v>#N/A</v>
      </c>
      <c r="L382" s="127" t="inlineStr">
        <is>
          <t>Submitted_2025-08-01</t>
        </is>
      </c>
      <c r="M382" s="128">
        <f>VLOOKUP(G382,Enactments!#REF!,2,FALSE)</f>
        <v/>
      </c>
      <c r="N382" s="131">
        <f>COUNTIFS(G:G,G382)</f>
        <v/>
      </c>
      <c r="O382" s="114" t="n"/>
      <c r="P382" s="109" t="n"/>
      <c r="Q382" s="110" t="n"/>
      <c r="R382" s="112" t="n"/>
      <c r="S382" s="112" t="n"/>
      <c r="T382" s="112" t="n"/>
      <c r="U382" s="112" t="n"/>
      <c r="V382" s="112" t="n"/>
      <c r="W382" s="111" t="n"/>
    </row>
    <row r="383" ht="15" customHeight="1">
      <c r="A383" t="inlineStr">
        <is>
          <t>2000_8a_234K_20201231.docx</t>
        </is>
      </c>
      <c r="B383">
        <f>LEFT(A383, FIND("_", A383, FIND("_", A383) + 1) - 1)</f>
        <v/>
      </c>
      <c r="C383">
        <f>MID(A383, FIND("_", A383, FIND("_", A383) + 1) + 1, FIND("_", A383, FIND("_", A383, FIND("_", A383) + 1) + 1) - FIND("_", A383, FIND("_", A383) + 1) - 1)</f>
        <v/>
      </c>
      <c r="D383" s="125">
        <f>DATE(LEFT(E383,4), MID(E383,5,2), RIGHT(E383,2))</f>
        <v/>
      </c>
      <c r="E383">
        <f>MID(A383, FIND("_", A383, FIND("_", A383, FIND("_", A383) + 1) + 1) + 1, 8)</f>
        <v/>
      </c>
      <c r="G383" s="95">
        <f>B383&amp;C383&amp;D383</f>
        <v/>
      </c>
      <c r="H383" s="95" t="inlineStr">
        <is>
          <t>Yes_Batch 1</t>
        </is>
      </c>
      <c r="I383" s="95" t="inlineStr">
        <is>
          <t>Completed</t>
        </is>
      </c>
      <c r="J383" s="125" t="n">
        <v>45854</v>
      </c>
      <c r="K383" s="95" t="e">
        <v>#N/A</v>
      </c>
      <c r="L383" s="127" t="inlineStr">
        <is>
          <t>Submitted_2025-08-01</t>
        </is>
      </c>
      <c r="M383" s="128">
        <f>VLOOKUP(G383,Enactments!#REF!,2,FALSE)</f>
        <v/>
      </c>
      <c r="N383" s="131">
        <f>COUNTIFS(G:G,G383)</f>
        <v/>
      </c>
      <c r="O383" s="114" t="n"/>
      <c r="P383" s="109" t="n"/>
      <c r="Q383" s="110" t="n"/>
      <c r="R383" s="112" t="n"/>
      <c r="S383" s="112" t="n"/>
      <c r="T383" s="112" t="n"/>
      <c r="U383" s="112" t="n"/>
      <c r="V383" s="112" t="n"/>
      <c r="W383" s="111" t="n"/>
    </row>
    <row r="384" ht="15" customHeight="1">
      <c r="A384" t="inlineStr">
        <is>
          <t>2007_3a_30_20110406.docx</t>
        </is>
      </c>
      <c r="B384">
        <f>LEFT(A384, FIND("_", A384, FIND("_", A384) + 1) - 1)</f>
        <v/>
      </c>
      <c r="C384">
        <f>MID(A384, FIND("_", A384, FIND("_", A384) + 1) + 1, FIND("_", A384, FIND("_", A384, FIND("_", A384) + 1) + 1) - FIND("_", A384, FIND("_", A384) + 1) - 1)</f>
        <v/>
      </c>
      <c r="D384" s="125">
        <f>DATE(LEFT(E384,4), MID(E384,5,2), RIGHT(E384,2))</f>
        <v/>
      </c>
      <c r="E384">
        <f>MID(A384, FIND("_", A384, FIND("_", A384, FIND("_", A384) + 1) + 1) + 1, 8)</f>
        <v/>
      </c>
      <c r="G384" s="95">
        <f>B384&amp;C384&amp;D384</f>
        <v/>
      </c>
      <c r="H384" s="95" t="inlineStr">
        <is>
          <t>Yes_Batch 1</t>
        </is>
      </c>
      <c r="I384" s="95" t="e">
        <v>#N/A</v>
      </c>
      <c r="J384" s="125" t="e">
        <v>#N/A</v>
      </c>
      <c r="K384" s="95" t="inlineStr">
        <is>
          <t>Yes_0721 Allocation</t>
        </is>
      </c>
      <c r="L384" s="127" t="e">
        <v>#N/A</v>
      </c>
      <c r="M384" s="128">
        <f>VLOOKUP(G384,Enactments!#REF!,2,FALSE)</f>
        <v/>
      </c>
      <c r="N384" s="131">
        <f>COUNTIFS(G:G,G384)</f>
        <v/>
      </c>
      <c r="O384" s="120" t="n"/>
      <c r="P384" s="109" t="n"/>
      <c r="Q384" s="110" t="n"/>
      <c r="R384" s="112" t="n"/>
      <c r="S384" s="112" t="n"/>
      <c r="T384" s="112" t="n"/>
      <c r="U384" s="112" t="n"/>
      <c r="V384" s="112" t="n"/>
      <c r="W384" s="111" t="n"/>
    </row>
    <row r="385" ht="15" customHeight="1">
      <c r="A385" t="inlineStr">
        <is>
          <t>2009_22a_180_20100401.docx</t>
        </is>
      </c>
      <c r="B385">
        <f>LEFT(A385, FIND("_", A385, FIND("_", A385) + 1) - 1)</f>
        <v/>
      </c>
      <c r="C385">
        <f>MID(A385, FIND("_", A385, FIND("_", A385) + 1) + 1, FIND("_", A385, FIND("_", A385, FIND("_", A385) + 1) + 1) - FIND("_", A385, FIND("_", A385) + 1) - 1)</f>
        <v/>
      </c>
      <c r="D385" s="125">
        <f>DATE(LEFT(E385,4), MID(E385,5,2), RIGHT(E385,2))</f>
        <v/>
      </c>
      <c r="E385">
        <f>MID(A385, FIND("_", A385, FIND("_", A385, FIND("_", A385) + 1) + 1) + 1, 8)</f>
        <v/>
      </c>
      <c r="G385" s="95">
        <f>B385&amp;C385&amp;D385</f>
        <v/>
      </c>
      <c r="H385" s="95" t="inlineStr">
        <is>
          <t>Yes_Batch 1</t>
        </is>
      </c>
      <c r="I385" s="95" t="inlineStr">
        <is>
          <t>Completed</t>
        </is>
      </c>
      <c r="J385" s="125" t="n">
        <v>45853</v>
      </c>
      <c r="K385" s="95" t="e">
        <v>#N/A</v>
      </c>
      <c r="L385" s="127" t="inlineStr">
        <is>
          <t>Submitted_2025-08-01</t>
        </is>
      </c>
      <c r="M385" s="128">
        <f>VLOOKUP(G385,Enactments!#REF!,2,FALSE)</f>
        <v/>
      </c>
      <c r="N385" s="131">
        <f>COUNTIFS(G:G,G385)</f>
        <v/>
      </c>
      <c r="O385" s="114" t="n"/>
      <c r="P385" s="109" t="n"/>
      <c r="Q385" s="110" t="n"/>
      <c r="R385" s="112" t="n"/>
      <c r="S385" s="112" t="n"/>
      <c r="T385" s="112" t="n"/>
      <c r="U385" s="112" t="n"/>
      <c r="V385" s="112" t="n"/>
      <c r="W385" s="111" t="n"/>
    </row>
    <row r="386" ht="15" customHeight="1">
      <c r="A386" t="inlineStr">
        <is>
          <t>2013_1306_Article 33_20190101.docx</t>
        </is>
      </c>
      <c r="B386">
        <f>LEFT(A386, FIND("_", A386, FIND("_", A386) + 1) - 1)</f>
        <v/>
      </c>
      <c r="C386">
        <f>MID(A386, FIND("_", A386, FIND("_", A386) + 1) + 1, FIND("_", A386, FIND("_", A386, FIND("_", A386) + 1) + 1) - FIND("_", A386, FIND("_", A386) + 1) - 1)</f>
        <v/>
      </c>
      <c r="D386" s="125">
        <f>DATE(LEFT(E386,4), MID(E386,5,2), RIGHT(E386,2))</f>
        <v/>
      </c>
      <c r="E386">
        <f>MID(A386, FIND("_", A386, FIND("_", A386, FIND("_", A386) + 1) + 1) + 1, 8)</f>
        <v/>
      </c>
      <c r="G386" s="95">
        <f>B386&amp;C386&amp;D386</f>
        <v/>
      </c>
      <c r="H386" s="95" t="inlineStr">
        <is>
          <t>Yes_Batch 1</t>
        </is>
      </c>
      <c r="I386" s="95" t="inlineStr">
        <is>
          <t>Completed</t>
        </is>
      </c>
      <c r="J386" s="125" t="n">
        <v>45855</v>
      </c>
      <c r="K386" s="95" t="e">
        <v>#N/A</v>
      </c>
      <c r="L386" s="127" t="inlineStr">
        <is>
          <t>Submitted_2025-08-01</t>
        </is>
      </c>
      <c r="M386" s="128">
        <f>VLOOKUP(G386,Enactments!#REF!,2,FALSE)</f>
        <v/>
      </c>
      <c r="N386" s="131">
        <f>COUNTIFS(G:G,G386)</f>
        <v/>
      </c>
      <c r="O386" s="114" t="n"/>
      <c r="P386" s="109" t="n"/>
      <c r="Q386" s="110" t="n"/>
      <c r="R386" s="112" t="n"/>
      <c r="S386" s="112" t="n"/>
      <c r="T386" s="112" t="n"/>
      <c r="U386" s="112" t="n"/>
      <c r="V386" s="112" t="n"/>
      <c r="W386" s="111" t="n"/>
    </row>
    <row r="387" ht="15" customHeight="1">
      <c r="A387" t="inlineStr">
        <is>
          <t>2010_4a_148_20100303.docx</t>
        </is>
      </c>
      <c r="B387">
        <f>LEFT(A387, FIND("_", A387, FIND("_", A387) + 1) - 1)</f>
        <v/>
      </c>
      <c r="C387">
        <f>MID(A387, FIND("_", A387, FIND("_", A387) + 1) + 1, FIND("_", A387, FIND("_", A387, FIND("_", A387) + 1) + 1) - FIND("_", A387, FIND("_", A387) + 1) - 1)</f>
        <v/>
      </c>
      <c r="D387" s="125">
        <f>DATE(LEFT(E387,4), MID(E387,5,2), RIGHT(E387,2))</f>
        <v/>
      </c>
      <c r="E387">
        <f>MID(A387, FIND("_", A387, FIND("_", A387, FIND("_", A387) + 1) + 1) + 1, 8)</f>
        <v/>
      </c>
      <c r="G387" s="95">
        <f>B387&amp;C387&amp;D387</f>
        <v/>
      </c>
      <c r="H387" s="95" t="inlineStr">
        <is>
          <t>Yes_Batch 1</t>
        </is>
      </c>
      <c r="I387" s="95" t="e">
        <v>#N/A</v>
      </c>
      <c r="J387" s="125" t="e">
        <v>#N/A</v>
      </c>
      <c r="K387" s="95" t="inlineStr">
        <is>
          <t>Yes_0721 Allocation</t>
        </is>
      </c>
      <c r="L387" s="127" t="e">
        <v>#N/A</v>
      </c>
      <c r="M387" s="128">
        <f>VLOOKUP(G387,Enactments!#REF!,2,FALSE)</f>
        <v/>
      </c>
      <c r="N387" s="131">
        <f>COUNTIFS(G:G,G387)</f>
        <v/>
      </c>
      <c r="O387" s="114" t="n"/>
      <c r="P387" s="109" t="n"/>
      <c r="Q387" s="110" t="n"/>
      <c r="R387" s="112" t="n"/>
      <c r="S387" s="112" t="n"/>
      <c r="T387" s="112" t="n"/>
      <c r="U387" s="112" t="n"/>
      <c r="V387" s="112" t="n"/>
      <c r="W387" s="111" t="n"/>
    </row>
    <row r="388" ht="15" customHeight="1">
      <c r="A388" t="inlineStr">
        <is>
          <t>1989_29a_32F_20090401.docx</t>
        </is>
      </c>
      <c r="B388">
        <f>LEFT(A388, FIND("_", A388, FIND("_", A388) + 1) - 1)</f>
        <v/>
      </c>
      <c r="C388">
        <f>MID(A388, FIND("_", A388, FIND("_", A388) + 1) + 1, FIND("_", A388, FIND("_", A388, FIND("_", A388) + 1) + 1) - FIND("_", A388, FIND("_", A388) + 1) - 1)</f>
        <v/>
      </c>
      <c r="D388" s="125">
        <f>DATE(LEFT(E388,4), MID(E388,5,2), RIGHT(E388,2))</f>
        <v/>
      </c>
      <c r="E388">
        <f>MID(A388, FIND("_", A388, FIND("_", A388, FIND("_", A388) + 1) + 1) + 1, 8)</f>
        <v/>
      </c>
      <c r="G388" s="95">
        <f>B388&amp;C388&amp;D388</f>
        <v/>
      </c>
      <c r="H388" s="95" t="inlineStr">
        <is>
          <t>Yes_Batch 1</t>
        </is>
      </c>
      <c r="I388" s="95" t="e">
        <v>#N/A</v>
      </c>
      <c r="J388" s="125" t="e">
        <v>#N/A</v>
      </c>
      <c r="K388" s="95" t="inlineStr">
        <is>
          <t>Yes_0721 Allocation</t>
        </is>
      </c>
      <c r="L388" s="127" t="e">
        <v>#N/A</v>
      </c>
      <c r="M388" s="128">
        <f>VLOOKUP(G388,Enactments!#REF!,2,FALSE)</f>
        <v/>
      </c>
      <c r="N388" s="131">
        <f>COUNTIFS(G:G,G388)</f>
        <v/>
      </c>
      <c r="O388" s="120" t="n"/>
      <c r="P388" s="109" t="n"/>
      <c r="Q388" s="110" t="n"/>
      <c r="R388" s="112" t="n"/>
      <c r="S388" s="112" t="n"/>
      <c r="T388" s="112" t="n"/>
      <c r="U388" s="112" t="n"/>
      <c r="V388" s="112" t="n"/>
      <c r="W388" s="111" t="n"/>
    </row>
    <row r="389" ht="15" customHeight="1">
      <c r="A389" t="inlineStr">
        <is>
          <t>2006_46a_1014_20061108.docx</t>
        </is>
      </c>
      <c r="B389">
        <f>LEFT(A389, FIND("_", A389, FIND("_", A389) + 1) - 1)</f>
        <v/>
      </c>
      <c r="C389">
        <f>MID(A389, FIND("_", A389, FIND("_", A389) + 1) + 1, FIND("_", A389, FIND("_", A389, FIND("_", A389) + 1) + 1) - FIND("_", A389, FIND("_", A389) + 1) - 1)</f>
        <v/>
      </c>
      <c r="D389" s="125">
        <f>DATE(LEFT(E389,4), MID(E389,5,2), RIGHT(E389,2))</f>
        <v/>
      </c>
      <c r="E389">
        <f>MID(A389, FIND("_", A389, FIND("_", A389, FIND("_", A389) + 1) + 1) + 1, 8)</f>
        <v/>
      </c>
      <c r="G389" s="95">
        <f>B389&amp;C389&amp;D389</f>
        <v/>
      </c>
      <c r="H389" s="95" t="inlineStr">
        <is>
          <t>Yes_Batch 1</t>
        </is>
      </c>
      <c r="I389" s="95" t="inlineStr">
        <is>
          <t>Completed</t>
        </is>
      </c>
      <c r="J389" s="125" t="n">
        <v>45855</v>
      </c>
      <c r="K389" s="95" t="e">
        <v>#N/A</v>
      </c>
      <c r="L389" s="127" t="e">
        <v>#N/A</v>
      </c>
      <c r="M389" s="128">
        <f>VLOOKUP(G389,Enactments!#REF!,2,FALSE)</f>
        <v/>
      </c>
      <c r="N389" s="131">
        <f>COUNTIFS(G:G,G389)</f>
        <v/>
      </c>
      <c r="O389" s="114" t="n"/>
      <c r="P389" s="109" t="n"/>
      <c r="Q389" s="110" t="n"/>
      <c r="R389" s="112" t="n"/>
      <c r="S389" s="112" t="n"/>
      <c r="T389" s="112" t="n"/>
      <c r="U389" s="112" t="n"/>
      <c r="V389" s="112" t="n"/>
      <c r="W389" s="111" t="n"/>
    </row>
    <row r="390" ht="15" customHeight="1">
      <c r="A390" t="inlineStr">
        <is>
          <t>2009_10a_28_20110406.docx</t>
        </is>
      </c>
      <c r="B390">
        <f>LEFT(A390, FIND("_", A390, FIND("_", A390) + 1) - 1)</f>
        <v/>
      </c>
      <c r="C390">
        <f>MID(A390, FIND("_", A390, FIND("_", A390) + 1) + 1, FIND("_", A390, FIND("_", A390, FIND("_", A390) + 1) + 1) - FIND("_", A390, FIND("_", A390) + 1) - 1)</f>
        <v/>
      </c>
      <c r="D390" s="125">
        <f>DATE(LEFT(E390,4), MID(E390,5,2), RIGHT(E390,2))</f>
        <v/>
      </c>
      <c r="E390">
        <f>MID(A390, FIND("_", A390, FIND("_", A390, FIND("_", A390) + 1) + 1) + 1, 8)</f>
        <v/>
      </c>
      <c r="G390" s="95">
        <f>B390&amp;C390&amp;D390</f>
        <v/>
      </c>
      <c r="H390" s="95" t="inlineStr">
        <is>
          <t>Yes_Batch 1</t>
        </is>
      </c>
      <c r="I390" s="95" t="inlineStr">
        <is>
          <t>Completed</t>
        </is>
      </c>
      <c r="J390" s="125" t="n">
        <v>45855</v>
      </c>
      <c r="K390" s="95" t="e">
        <v>#N/A</v>
      </c>
      <c r="L390" s="127" t="inlineStr">
        <is>
          <t>Submitted_2025-08-01</t>
        </is>
      </c>
      <c r="M390" s="128">
        <f>VLOOKUP(G390,Enactments!#REF!,2,FALSE)</f>
        <v/>
      </c>
      <c r="N390" s="131">
        <f>COUNTIFS(G:G,G390)</f>
        <v/>
      </c>
      <c r="O390" s="114" t="n"/>
      <c r="P390" s="109" t="n"/>
      <c r="Q390" s="110" t="n"/>
      <c r="R390" s="112" t="n"/>
      <c r="S390" s="112" t="n"/>
      <c r="T390" s="112" t="n"/>
      <c r="U390" s="112" t="n"/>
      <c r="V390" s="112" t="n"/>
      <c r="W390" s="111" t="n"/>
    </row>
    <row r="391" ht="15" customHeight="1">
      <c r="A391" t="inlineStr">
        <is>
          <t>1996_52a_189_20210429.docx</t>
        </is>
      </c>
      <c r="B391">
        <f>LEFT(A391, FIND("_", A391, FIND("_", A391) + 1) - 1)</f>
        <v/>
      </c>
      <c r="C391">
        <f>MID(A391, FIND("_", A391, FIND("_", A391) + 1) + 1, FIND("_", A391, FIND("_", A391, FIND("_", A391) + 1) + 1) - FIND("_", A391, FIND("_", A391) + 1) - 1)</f>
        <v/>
      </c>
      <c r="D391" s="125">
        <f>DATE(LEFT(E391,4), MID(E391,5,2), RIGHT(E391,2))</f>
        <v/>
      </c>
      <c r="E391">
        <f>MID(A391, FIND("_", A391, FIND("_", A391, FIND("_", A391) + 1) + 1) + 1, 8)</f>
        <v/>
      </c>
      <c r="G391" s="95">
        <f>B391&amp;C391&amp;D391</f>
        <v/>
      </c>
      <c r="H391" s="95" t="inlineStr">
        <is>
          <t>Yes_Batch 1</t>
        </is>
      </c>
      <c r="I391" s="95" t="inlineStr">
        <is>
          <t>Completed</t>
        </is>
      </c>
      <c r="J391" s="125" t="n">
        <v>45854</v>
      </c>
      <c r="K391" s="95" t="e">
        <v>#N/A</v>
      </c>
      <c r="L391" s="127" t="inlineStr">
        <is>
          <t>Submitted_2025-08-01</t>
        </is>
      </c>
      <c r="M391" s="128">
        <f>VLOOKUP(G391,Enactments!#REF!,2,FALSE)</f>
        <v/>
      </c>
      <c r="N391" s="131">
        <f>COUNTIFS(G:G,G391)</f>
        <v/>
      </c>
      <c r="O391" s="120" t="n"/>
      <c r="P391" s="109" t="n"/>
      <c r="Q391" s="110" t="n"/>
      <c r="R391" s="112" t="n"/>
      <c r="S391" s="112" t="n"/>
      <c r="T391" s="112" t="n"/>
      <c r="U391" s="112" t="n"/>
      <c r="V391" s="112" t="n"/>
      <c r="W391" s="111" t="n"/>
    </row>
    <row r="392" ht="15" customHeight="1">
      <c r="A392" t="inlineStr">
        <is>
          <t>2008_17a_2_20170427.docx</t>
        </is>
      </c>
      <c r="B392">
        <f>LEFT(A392, FIND("_", A392, FIND("_", A392) + 1) - 1)</f>
        <v/>
      </c>
      <c r="C392">
        <f>MID(A392, FIND("_", A392, FIND("_", A392) + 1) + 1, FIND("_", A392, FIND("_", A392, FIND("_", A392) + 1) + 1) - FIND("_", A392, FIND("_", A392) + 1) - 1)</f>
        <v/>
      </c>
      <c r="D392" s="125">
        <f>DATE(LEFT(E392,4), MID(E392,5,2), RIGHT(E392,2))</f>
        <v/>
      </c>
      <c r="E392">
        <f>MID(A392, FIND("_", A392, FIND("_", A392, FIND("_", A392) + 1) + 1) + 1, 8)</f>
        <v/>
      </c>
      <c r="G392" s="95">
        <f>B392&amp;C392&amp;D392</f>
        <v/>
      </c>
      <c r="H392" s="95" t="inlineStr">
        <is>
          <t>Yes_Batch 1</t>
        </is>
      </c>
      <c r="I392" s="95" t="e">
        <v>#N/A</v>
      </c>
      <c r="J392" s="125" t="e">
        <v>#N/A</v>
      </c>
      <c r="K392" s="95" t="inlineStr">
        <is>
          <t>Yes_0721 Allocation</t>
        </is>
      </c>
      <c r="L392" s="127" t="e">
        <v>#N/A</v>
      </c>
      <c r="M392" s="128">
        <f>VLOOKUP(G392,Enactments!#REF!,2,FALSE)</f>
        <v/>
      </c>
      <c r="N392" s="131">
        <f>COUNTIFS(G:G,G392)</f>
        <v/>
      </c>
      <c r="O392" s="114" t="n"/>
      <c r="P392" s="109" t="n"/>
      <c r="Q392" s="110" t="n"/>
      <c r="R392" s="112" t="n"/>
      <c r="S392" s="112" t="n"/>
      <c r="T392" s="112" t="n"/>
      <c r="U392" s="112" t="n"/>
      <c r="V392" s="112" t="n"/>
      <c r="W392" s="111" t="n"/>
    </row>
    <row r="393" ht="15" customHeight="1">
      <c r="A393" t="inlineStr">
        <is>
          <t>2006_46a_114_20091001.docx</t>
        </is>
      </c>
      <c r="B393">
        <f>LEFT(A393, FIND("_", A393, FIND("_", A393) + 1) - 1)</f>
        <v/>
      </c>
      <c r="C393">
        <f>MID(A393, FIND("_", A393, FIND("_", A393) + 1) + 1, FIND("_", A393, FIND("_", A393, FIND("_", A393) + 1) + 1) - FIND("_", A393, FIND("_", A393) + 1) - 1)</f>
        <v/>
      </c>
      <c r="D393" s="125">
        <f>DATE(LEFT(E393,4), MID(E393,5,2), RIGHT(E393,2))</f>
        <v/>
      </c>
      <c r="E393">
        <f>MID(A393, FIND("_", A393, FIND("_", A393, FIND("_", A393) + 1) + 1) + 1, 8)</f>
        <v/>
      </c>
      <c r="G393" s="95">
        <f>B393&amp;C393&amp;D393</f>
        <v/>
      </c>
      <c r="H393" s="95" t="inlineStr">
        <is>
          <t>Yes_Batch 1</t>
        </is>
      </c>
      <c r="I393" s="95" t="inlineStr">
        <is>
          <t>Completed</t>
        </is>
      </c>
      <c r="J393" s="125" t="n">
        <v>45853</v>
      </c>
      <c r="K393" s="95" t="e">
        <v>#N/A</v>
      </c>
      <c r="L393" s="127" t="inlineStr">
        <is>
          <t>Submitted_2025-08-01</t>
        </is>
      </c>
      <c r="M393" s="128">
        <f>VLOOKUP(G393,Enactments!#REF!,2,FALSE)</f>
        <v/>
      </c>
      <c r="N393" s="131">
        <f>COUNTIFS(G:G,G393)</f>
        <v/>
      </c>
      <c r="O393" s="114" t="n"/>
      <c r="P393" s="109" t="n"/>
      <c r="Q393" s="110" t="n"/>
      <c r="R393" s="112" t="n"/>
      <c r="S393" s="112" t="n"/>
      <c r="T393" s="112" t="n"/>
      <c r="U393" s="112" t="n"/>
      <c r="V393" s="112" t="n"/>
      <c r="W393" s="111" t="n"/>
    </row>
    <row r="394" ht="15" customHeight="1">
      <c r="A394" t="inlineStr">
        <is>
          <t>2002_17a_25_20020625.docx</t>
        </is>
      </c>
      <c r="B394">
        <f>LEFT(A394, FIND("_", A394, FIND("_", A394) + 1) - 1)</f>
        <v/>
      </c>
      <c r="C394">
        <f>MID(A394, FIND("_", A394, FIND("_", A394) + 1) + 1, FIND("_", A394, FIND("_", A394, FIND("_", A394) + 1) + 1) - FIND("_", A394, FIND("_", A394) + 1) - 1)</f>
        <v/>
      </c>
      <c r="D394" s="125">
        <f>DATE(LEFT(E394,4), MID(E394,5,2), RIGHT(E394,2))</f>
        <v/>
      </c>
      <c r="E394">
        <f>MID(A394, FIND("_", A394, FIND("_", A394, FIND("_", A394) + 1) + 1) + 1, 8)</f>
        <v/>
      </c>
      <c r="G394" s="95">
        <f>B394&amp;C394&amp;D394</f>
        <v/>
      </c>
      <c r="H394" s="95" t="inlineStr">
        <is>
          <t>Yes_Batch 1</t>
        </is>
      </c>
      <c r="I394" s="95" t="inlineStr">
        <is>
          <t>Completed</t>
        </is>
      </c>
      <c r="J394" s="125" t="n">
        <v>45855</v>
      </c>
      <c r="K394" s="95" t="e">
        <v>#N/A</v>
      </c>
      <c r="L394" s="127" t="inlineStr">
        <is>
          <t>Submitted_2025-08-01</t>
        </is>
      </c>
      <c r="M394" s="128">
        <f>VLOOKUP(G394,Enactments!#REF!,2,FALSE)</f>
        <v/>
      </c>
      <c r="N394" s="131">
        <f>COUNTIFS(G:G,G394)</f>
        <v/>
      </c>
      <c r="O394" s="114" t="n"/>
      <c r="P394" s="109" t="n"/>
      <c r="Q394" s="110" t="n"/>
      <c r="R394" s="112" t="n"/>
      <c r="S394" s="112" t="n"/>
      <c r="T394" s="112" t="n"/>
      <c r="U394" s="112" t="n"/>
      <c r="V394" s="112" t="n"/>
      <c r="W394" s="111" t="n"/>
    </row>
    <row r="395" ht="15" customHeight="1">
      <c r="A395" t="inlineStr">
        <is>
          <t>1985_6a_317_20071001.docx</t>
        </is>
      </c>
      <c r="B395">
        <f>LEFT(A395, FIND("_", A395, FIND("_", A395) + 1) - 1)</f>
        <v/>
      </c>
      <c r="C395">
        <f>MID(A395, FIND("_", A395, FIND("_", A395) + 1) + 1, FIND("_", A395, FIND("_", A395, FIND("_", A395) + 1) + 1) - FIND("_", A395, FIND("_", A395) + 1) - 1)</f>
        <v/>
      </c>
      <c r="D395" s="125">
        <f>DATE(LEFT(E395,4), MID(E395,5,2), RIGHT(E395,2))</f>
        <v/>
      </c>
      <c r="E395">
        <f>MID(A395, FIND("_", A395, FIND("_", A395, FIND("_", A395) + 1) + 1) + 1, 8)</f>
        <v/>
      </c>
      <c r="G395" s="95">
        <f>B395&amp;C395&amp;D395</f>
        <v/>
      </c>
      <c r="H395" s="95" t="inlineStr">
        <is>
          <t>Yes_Batch 1</t>
        </is>
      </c>
      <c r="I395" s="95" t="e">
        <v>#N/A</v>
      </c>
      <c r="J395" s="125" t="e">
        <v>#N/A</v>
      </c>
      <c r="K395" s="95" t="inlineStr">
        <is>
          <t>Yes_0721 Allocation</t>
        </is>
      </c>
      <c r="L395" s="127" t="e">
        <v>#N/A</v>
      </c>
      <c r="M395" s="128">
        <f>VLOOKUP(G395,Enactments!#REF!,2,FALSE)</f>
        <v/>
      </c>
      <c r="N395" s="131">
        <f>COUNTIFS(G:G,G395)</f>
        <v/>
      </c>
      <c r="O395" s="114" t="n"/>
      <c r="P395" s="109" t="n"/>
      <c r="Q395" s="110" t="n"/>
      <c r="R395" s="112" t="n"/>
      <c r="S395" s="112" t="n"/>
      <c r="T395" s="112" t="n"/>
      <c r="U395" s="112" t="n"/>
      <c r="V395" s="112" t="n"/>
      <c r="W395" s="111" t="n"/>
    </row>
    <row r="396" ht="15" customHeight="1">
      <c r="A396" t="inlineStr">
        <is>
          <t>1996_18a_98ZH_20061001.docx</t>
        </is>
      </c>
      <c r="B396">
        <f>LEFT(A396, FIND("_", A396, FIND("_", A396) + 1) - 1)</f>
        <v/>
      </c>
      <c r="C396">
        <f>MID(A396, FIND("_", A396, FIND("_", A396) + 1) + 1, FIND("_", A396, FIND("_", A396, FIND("_", A396) + 1) + 1) - FIND("_", A396, FIND("_", A396) + 1) - 1)</f>
        <v/>
      </c>
      <c r="D396" s="125">
        <f>DATE(LEFT(E396,4), MID(E396,5,2), RIGHT(E396,2))</f>
        <v/>
      </c>
      <c r="E396">
        <f>MID(A396, FIND("_", A396, FIND("_", A396, FIND("_", A396) + 1) + 1) + 1, 8)</f>
        <v/>
      </c>
      <c r="G396" s="95">
        <f>B396&amp;C396&amp;D396</f>
        <v/>
      </c>
      <c r="H396" s="95" t="inlineStr">
        <is>
          <t>Yes_Batch 1</t>
        </is>
      </c>
      <c r="I396" s="95" t="e">
        <v>#N/A</v>
      </c>
      <c r="J396" s="125" t="e">
        <v>#N/A</v>
      </c>
      <c r="K396" s="95" t="inlineStr">
        <is>
          <t>Yes_0721 Allocation</t>
        </is>
      </c>
      <c r="L396" s="127" t="e">
        <v>#N/A</v>
      </c>
      <c r="M396" s="128">
        <f>VLOOKUP(G396,Enactments!#REF!,2,FALSE)</f>
        <v/>
      </c>
      <c r="N396" s="131">
        <f>COUNTIFS(G:G,G396)</f>
        <v/>
      </c>
      <c r="O396" s="114" t="n"/>
      <c r="P396" s="109" t="n"/>
      <c r="Q396" s="110" t="n"/>
      <c r="R396" s="112" t="n"/>
      <c r="S396" s="112" t="n"/>
      <c r="T396" s="112" t="n"/>
      <c r="U396" s="112" t="n"/>
      <c r="V396" s="112" t="n"/>
      <c r="W396" s="111" t="n"/>
    </row>
    <row r="397" ht="15" customHeight="1">
      <c r="A397" t="inlineStr">
        <is>
          <t>2007_3a_257KA_20140717.docx</t>
        </is>
      </c>
      <c r="B397">
        <f>LEFT(A397, FIND("_", A397, FIND("_", A397) + 1) - 1)</f>
        <v/>
      </c>
      <c r="C397">
        <f>MID(A397, FIND("_", A397, FIND("_", A397) + 1) + 1, FIND("_", A397, FIND("_", A397, FIND("_", A397) + 1) + 1) - FIND("_", A397, FIND("_", A397) + 1) - 1)</f>
        <v/>
      </c>
      <c r="D397" s="125">
        <f>DATE(LEFT(E397,4), MID(E397,5,2), RIGHT(E397,2))</f>
        <v/>
      </c>
      <c r="E397">
        <f>MID(A397, FIND("_", A397, FIND("_", A397, FIND("_", A397) + 1) + 1) + 1, 8)</f>
        <v/>
      </c>
      <c r="G397" s="95">
        <f>B397&amp;C397&amp;D397</f>
        <v/>
      </c>
      <c r="H397" s="95" t="inlineStr">
        <is>
          <t>Yes_Batch 1</t>
        </is>
      </c>
      <c r="I397" s="95" t="inlineStr">
        <is>
          <t>Completed</t>
        </is>
      </c>
      <c r="J397" s="125" t="n">
        <v>45855</v>
      </c>
      <c r="K397" s="95" t="e">
        <v>#N/A</v>
      </c>
      <c r="L397" s="127" t="inlineStr">
        <is>
          <t>Submitted_2025-08-01</t>
        </is>
      </c>
      <c r="M397" s="128">
        <f>VLOOKUP(G397,Enactments!#REF!,2,FALSE)</f>
        <v/>
      </c>
      <c r="N397" s="131">
        <f>COUNTIFS(G:G,G397)</f>
        <v/>
      </c>
      <c r="O397" s="114" t="n"/>
      <c r="P397" s="109" t="n"/>
      <c r="Q397" s="110" t="n"/>
      <c r="R397" s="112" t="n"/>
      <c r="S397" s="112" t="n"/>
      <c r="T397" s="112" t="n"/>
      <c r="U397" s="112" t="n"/>
      <c r="V397" s="112" t="n"/>
      <c r="W397" s="111" t="n"/>
    </row>
    <row r="398" ht="15" customHeight="1">
      <c r="A398" t="inlineStr">
        <is>
          <t>1996_207s_130_20120501.docx</t>
        </is>
      </c>
      <c r="B398">
        <f>LEFT(A398, FIND("_", A398, FIND("_", A398) + 1) - 1)</f>
        <v/>
      </c>
      <c r="C398">
        <f>MID(A398, FIND("_", A398, FIND("_", A398) + 1) + 1, FIND("_", A398, FIND("_", A398, FIND("_", A398) + 1) + 1) - FIND("_", A398, FIND("_", A398) + 1) - 1)</f>
        <v/>
      </c>
      <c r="D398" s="125">
        <f>DATE(LEFT(E398,4), MID(E398,5,2), RIGHT(E398,2))</f>
        <v/>
      </c>
      <c r="E398">
        <f>MID(A398, FIND("_", A398, FIND("_", A398, FIND("_", A398) + 1) + 1) + 1, 8)</f>
        <v/>
      </c>
      <c r="G398" s="95">
        <f>B398&amp;C398&amp;D398</f>
        <v/>
      </c>
      <c r="H398" s="95" t="inlineStr">
        <is>
          <t>Yes_Batch 1</t>
        </is>
      </c>
      <c r="I398" s="95" t="inlineStr">
        <is>
          <t>Completed</t>
        </is>
      </c>
      <c r="J398" s="125" t="n">
        <v>45856</v>
      </c>
      <c r="K398" s="95" t="e">
        <v>#N/A</v>
      </c>
      <c r="L398" s="127" t="inlineStr">
        <is>
          <t>Submitted_2025-08-01</t>
        </is>
      </c>
      <c r="M398" s="128">
        <f>VLOOKUP(G398,Enactments!#REF!,2,FALSE)</f>
        <v/>
      </c>
      <c r="N398" s="131">
        <f>COUNTIFS(G:G,G398)</f>
        <v/>
      </c>
      <c r="O398" s="114" t="n"/>
      <c r="P398" s="109" t="n"/>
      <c r="Q398" s="110" t="n"/>
      <c r="R398" s="112" t="n"/>
      <c r="S398" s="112" t="n"/>
      <c r="T398" s="112" t="n"/>
      <c r="U398" s="112" t="n"/>
      <c r="V398" s="112" t="n"/>
      <c r="W398" s="111" t="n"/>
    </row>
    <row r="399" ht="15" customHeight="1">
      <c r="A399" t="inlineStr">
        <is>
          <t>1985_6a_395_20101001.docx</t>
        </is>
      </c>
      <c r="B399">
        <f>LEFT(A399, FIND("_", A399, FIND("_", A399) + 1) - 1)</f>
        <v/>
      </c>
      <c r="C399">
        <f>MID(A399, FIND("_", A399, FIND("_", A399) + 1) + 1, FIND("_", A399, FIND("_", A399, FIND("_", A399) + 1) + 1) - FIND("_", A399, FIND("_", A399) + 1) - 1)</f>
        <v/>
      </c>
      <c r="D399" s="125">
        <f>DATE(LEFT(E399,4), MID(E399,5,2), RIGHT(E399,2))</f>
        <v/>
      </c>
      <c r="E399">
        <f>MID(A399, FIND("_", A399, FIND("_", A399, FIND("_", A399) + 1) + 1) + 1, 8)</f>
        <v/>
      </c>
      <c r="G399" s="95">
        <f>B399&amp;C399&amp;D399</f>
        <v/>
      </c>
      <c r="H399" s="95" t="inlineStr">
        <is>
          <t>Yes_Batch 1</t>
        </is>
      </c>
      <c r="I399" s="95" t="inlineStr">
        <is>
          <t>Completed</t>
        </is>
      </c>
      <c r="J399" s="125" t="n">
        <v>45854</v>
      </c>
      <c r="K399" s="95" t="e">
        <v>#N/A</v>
      </c>
      <c r="L399" s="127" t="inlineStr">
        <is>
          <t>Submitted_2025-08-01</t>
        </is>
      </c>
      <c r="M399" s="128">
        <f>VLOOKUP(G399,Enactments!#REF!,2,FALSE)</f>
        <v/>
      </c>
      <c r="N399" s="131">
        <f>COUNTIFS(G:G,G399)</f>
        <v/>
      </c>
      <c r="O399" s="114" t="n"/>
      <c r="P399" s="109" t="n"/>
      <c r="Q399" s="110" t="n"/>
      <c r="R399" s="112" t="n"/>
      <c r="S399" s="112" t="n"/>
      <c r="T399" s="112" t="n"/>
      <c r="U399" s="112" t="n"/>
      <c r="V399" s="112" t="n"/>
      <c r="W399" s="111" t="n"/>
    </row>
    <row r="400" ht="15" customHeight="1">
      <c r="A400" t="inlineStr">
        <is>
          <t>1986_1925s_SCHEDULE 4Form 6.48_20100406.docx</t>
        </is>
      </c>
      <c r="B400">
        <f>LEFT(A400, FIND("_", A400, FIND("_", A400) + 1) - 1)</f>
        <v/>
      </c>
      <c r="C400">
        <f>MID(A400, FIND("_", A400, FIND("_", A400) + 1) + 1, FIND("_", A400, FIND("_", A400, FIND("_", A400) + 1) + 1) - FIND("_", A400, FIND("_", A400) + 1) - 1)</f>
        <v/>
      </c>
      <c r="D400" s="125">
        <f>DATE(LEFT(E400,4), MID(E400,5,2), RIGHT(E400,2))</f>
        <v/>
      </c>
      <c r="E400">
        <f>MID(A400, FIND("_", A400, FIND("_", A400, FIND("_", A400) + 1) + 1) + 1, 8)</f>
        <v/>
      </c>
      <c r="G400" s="95">
        <f>B400&amp;C400&amp;D400</f>
        <v/>
      </c>
      <c r="H400" s="95" t="inlineStr">
        <is>
          <t>Yes_Batch 1</t>
        </is>
      </c>
      <c r="I400" s="95" t="e">
        <v>#N/A</v>
      </c>
      <c r="J400" s="125" t="e">
        <v>#N/A</v>
      </c>
      <c r="K400" s="95" t="inlineStr">
        <is>
          <t>Yes_0721 Allocation</t>
        </is>
      </c>
      <c r="L400" s="127" t="e">
        <v>#N/A</v>
      </c>
      <c r="M400" s="128">
        <f>VLOOKUP(G400,Enactments!#REF!,2,FALSE)</f>
        <v/>
      </c>
      <c r="N400" s="131">
        <f>COUNTIFS(G:G,G400)</f>
        <v/>
      </c>
      <c r="O400" s="114" t="n"/>
      <c r="P400" s="109" t="n"/>
      <c r="Q400" s="110" t="n"/>
      <c r="R400" s="112" t="n"/>
      <c r="S400" s="112" t="n"/>
      <c r="T400" s="112" t="n"/>
      <c r="U400" s="112" t="n"/>
      <c r="V400" s="112" t="n"/>
      <c r="W400" s="111" t="n"/>
    </row>
    <row r="401" ht="15" customHeight="1">
      <c r="A401" t="inlineStr">
        <is>
          <t>1996_18a_50_20000714.docx</t>
        </is>
      </c>
      <c r="B401">
        <f>LEFT(A401, FIND("_", A401, FIND("_", A401) + 1) - 1)</f>
        <v/>
      </c>
      <c r="C401">
        <f>MID(A401, FIND("_", A401, FIND("_", A401) + 1) + 1, FIND("_", A401, FIND("_", A401, FIND("_", A401) + 1) + 1) - FIND("_", A401, FIND("_", A401) + 1) - 1)</f>
        <v/>
      </c>
      <c r="D401" s="125">
        <f>DATE(LEFT(E401,4), MID(E401,5,2), RIGHT(E401,2))</f>
        <v/>
      </c>
      <c r="E401">
        <f>MID(A401, FIND("_", A401, FIND("_", A401, FIND("_", A401) + 1) + 1) + 1, 8)</f>
        <v/>
      </c>
      <c r="G401" s="95">
        <f>B401&amp;C401&amp;D401</f>
        <v/>
      </c>
      <c r="H401" s="95" t="inlineStr">
        <is>
          <t>Yes_Batch 1</t>
        </is>
      </c>
      <c r="I401" s="95" t="inlineStr">
        <is>
          <t>Completed</t>
        </is>
      </c>
      <c r="J401" s="125" t="n">
        <v>45853</v>
      </c>
      <c r="K401" s="95" t="e">
        <v>#N/A</v>
      </c>
      <c r="L401" s="127" t="inlineStr">
        <is>
          <t>Submitted_2025-08-01</t>
        </is>
      </c>
      <c r="M401" s="128">
        <f>VLOOKUP(G401,Enactments!#REF!,2,FALSE)</f>
        <v/>
      </c>
      <c r="N401" s="131">
        <f>COUNTIFS(G:G,G401)</f>
        <v/>
      </c>
      <c r="O401" s="114" t="n"/>
      <c r="P401" s="109" t="n"/>
      <c r="Q401" s="110" t="n"/>
      <c r="R401" s="112" t="n"/>
      <c r="S401" s="112" t="n"/>
      <c r="T401" s="112" t="n"/>
      <c r="U401" s="112" t="n"/>
      <c r="V401" s="112" t="n"/>
      <c r="W401" s="111" t="n"/>
    </row>
    <row r="402" ht="15" customHeight="1">
      <c r="A402" t="inlineStr">
        <is>
          <t>1986_1925s_4.206_19861110.docx</t>
        </is>
      </c>
      <c r="B402">
        <f>LEFT(A402, FIND("_", A402, FIND("_", A402) + 1) - 1)</f>
        <v/>
      </c>
      <c r="C402">
        <f>MID(A402, FIND("_", A402, FIND("_", A402) + 1) + 1, FIND("_", A402, FIND("_", A402, FIND("_", A402) + 1) + 1) - FIND("_", A402, FIND("_", A402) + 1) - 1)</f>
        <v/>
      </c>
      <c r="D402" s="125">
        <f>DATE(LEFT(E402,4), MID(E402,5,2), RIGHT(E402,2))</f>
        <v/>
      </c>
      <c r="E402">
        <f>MID(A402, FIND("_", A402, FIND("_", A402, FIND("_", A402) + 1) + 1) + 1, 8)</f>
        <v/>
      </c>
      <c r="G402" s="95">
        <f>B402&amp;C402&amp;D402</f>
        <v/>
      </c>
      <c r="H402" s="95" t="inlineStr">
        <is>
          <t>Yes_Batch 1</t>
        </is>
      </c>
      <c r="I402" s="95" t="inlineStr">
        <is>
          <t>Completed</t>
        </is>
      </c>
      <c r="J402" s="125" t="n">
        <v>45855</v>
      </c>
      <c r="K402" s="95" t="e">
        <v>#N/A</v>
      </c>
      <c r="L402" s="127" t="e">
        <v>#N/A</v>
      </c>
      <c r="M402" s="128">
        <f>VLOOKUP(G402,Enactments!#REF!,2,FALSE)</f>
        <v/>
      </c>
      <c r="N402" s="131">
        <f>COUNTIFS(G:G,G402)</f>
        <v/>
      </c>
      <c r="O402" s="114" t="n"/>
      <c r="P402" s="109" t="n"/>
      <c r="Q402" s="110" t="n"/>
      <c r="R402" s="112" t="n"/>
      <c r="S402" s="112" t="n"/>
      <c r="T402" s="112" t="n"/>
      <c r="U402" s="112" t="n"/>
      <c r="V402" s="112" t="n"/>
      <c r="W402" s="111" t="n"/>
    </row>
    <row r="403" ht="15" customHeight="1">
      <c r="A403" t="inlineStr">
        <is>
          <t>s2005_14a_3_20060403.docx</t>
        </is>
      </c>
      <c r="B403">
        <f>LEFT(A403, FIND("_", A403, FIND("_", A403) + 1) - 1)</f>
        <v/>
      </c>
      <c r="C403">
        <f>MID(A403, FIND("_", A403, FIND("_", A403) + 1) + 1, FIND("_", A403, FIND("_", A403, FIND("_", A403) + 1) + 1) - FIND("_", A403, FIND("_", A403) + 1) - 1)</f>
        <v/>
      </c>
      <c r="D403" s="125">
        <f>DATE(LEFT(E403,4), MID(E403,5,2), RIGHT(E403,2))</f>
        <v/>
      </c>
      <c r="E403">
        <f>MID(A403, FIND("_", A403, FIND("_", A403, FIND("_", A403) + 1) + 1) + 1, 8)</f>
        <v/>
      </c>
      <c r="G403" s="95">
        <f>B403&amp;C403&amp;D403</f>
        <v/>
      </c>
      <c r="H403" s="95" t="inlineStr">
        <is>
          <t>Yes_Batch 1</t>
        </is>
      </c>
      <c r="I403" s="95" t="e">
        <v>#N/A</v>
      </c>
      <c r="J403" s="125" t="e">
        <v>#N/A</v>
      </c>
      <c r="K403" s="95" t="inlineStr">
        <is>
          <t>Yes_0721 Allocation</t>
        </is>
      </c>
      <c r="L403" s="127" t="e">
        <v>#N/A</v>
      </c>
      <c r="M403" s="128">
        <f>VLOOKUP(G403,Enactments!#REF!,2,FALSE)</f>
        <v/>
      </c>
      <c r="N403" s="131">
        <f>COUNTIFS(G:G,G403)</f>
        <v/>
      </c>
      <c r="O403" s="120" t="n"/>
      <c r="P403" s="109" t="n"/>
      <c r="Q403" s="110" t="n"/>
      <c r="R403" s="112" t="n"/>
      <c r="S403" s="112" t="n"/>
      <c r="T403" s="112" t="n"/>
      <c r="U403" s="112" t="n"/>
      <c r="V403" s="112" t="n"/>
      <c r="W403" s="111" t="n"/>
    </row>
    <row r="404" ht="15" customHeight="1">
      <c r="A404" t="inlineStr">
        <is>
          <t>2000_6a_43_20050404.docx</t>
        </is>
      </c>
      <c r="B404">
        <f>LEFT(A404, FIND("_", A404, FIND("_", A404) + 1) - 1)</f>
        <v/>
      </c>
      <c r="C404">
        <f>MID(A404, FIND("_", A404, FIND("_", A404) + 1) + 1, FIND("_", A404, FIND("_", A404, FIND("_", A404) + 1) + 1) - FIND("_", A404, FIND("_", A404) + 1) - 1)</f>
        <v/>
      </c>
      <c r="D404" s="125">
        <f>DATE(LEFT(E404,4), MID(E404,5,2), RIGHT(E404,2))</f>
        <v/>
      </c>
      <c r="E404">
        <f>MID(A404, FIND("_", A404, FIND("_", A404, FIND("_", A404) + 1) + 1) + 1, 8)</f>
        <v/>
      </c>
      <c r="G404" s="95">
        <f>B404&amp;C404&amp;D404</f>
        <v/>
      </c>
      <c r="H404" s="95" t="inlineStr">
        <is>
          <t>Yes_Batch 1</t>
        </is>
      </c>
      <c r="I404" s="95" t="e">
        <v>#N/A</v>
      </c>
      <c r="J404" s="125" t="e">
        <v>#N/A</v>
      </c>
      <c r="K404" s="95" t="inlineStr">
        <is>
          <t>Yes_0721 Allocation</t>
        </is>
      </c>
      <c r="L404" s="127" t="e">
        <v>#N/A</v>
      </c>
      <c r="M404" s="128">
        <f>VLOOKUP(G404,Enactments!#REF!,2,FALSE)</f>
        <v/>
      </c>
      <c r="N404" s="131">
        <f>COUNTIFS(G:G,G404)</f>
        <v/>
      </c>
      <c r="O404" s="120" t="n"/>
      <c r="P404" s="109" t="n"/>
      <c r="Q404" s="110" t="n"/>
      <c r="R404" s="112" t="n"/>
      <c r="S404" s="112" t="n"/>
      <c r="T404" s="112" t="n"/>
      <c r="U404" s="112" t="n"/>
      <c r="V404" s="112" t="n"/>
      <c r="W404" s="111" t="n"/>
    </row>
    <row r="405" ht="15" customHeight="1">
      <c r="A405" t="inlineStr">
        <is>
          <t>1988_52a_34_20010130.docx</t>
        </is>
      </c>
      <c r="B405">
        <f>LEFT(A405, FIND("_", A405, FIND("_", A405) + 1) - 1)</f>
        <v/>
      </c>
      <c r="C405">
        <f>MID(A405, FIND("_", A405, FIND("_", A405) + 1) + 1, FIND("_", A405, FIND("_", A405, FIND("_", A405) + 1) + 1) - FIND("_", A405, FIND("_", A405) + 1) - 1)</f>
        <v/>
      </c>
      <c r="D405" s="125">
        <f>DATE(LEFT(E405,4), MID(E405,5,2), RIGHT(E405,2))</f>
        <v/>
      </c>
      <c r="E405">
        <f>MID(A405, FIND("_", A405, FIND("_", A405, FIND("_", A405) + 1) + 1) + 1, 8)</f>
        <v/>
      </c>
      <c r="G405" s="95">
        <f>B405&amp;C405&amp;D405</f>
        <v/>
      </c>
      <c r="H405" s="95" t="inlineStr">
        <is>
          <t>Yes_Batch 1</t>
        </is>
      </c>
      <c r="I405" s="95" t="inlineStr">
        <is>
          <t>Completed</t>
        </is>
      </c>
      <c r="J405" s="125" t="n">
        <v>45855</v>
      </c>
      <c r="K405" s="95" t="e">
        <v>#N/A</v>
      </c>
      <c r="L405" s="127" t="inlineStr">
        <is>
          <t>Submitted_2025-08-01</t>
        </is>
      </c>
      <c r="M405" s="128">
        <f>VLOOKUP(G405,Enactments!#REF!,2,FALSE)</f>
        <v/>
      </c>
      <c r="N405" s="131">
        <f>COUNTIFS(G:G,G405)</f>
        <v/>
      </c>
      <c r="O405" s="114" t="n"/>
      <c r="P405" s="109" t="n"/>
      <c r="Q405" s="110" t="n"/>
      <c r="R405" s="112" t="n"/>
      <c r="S405" s="112" t="n"/>
      <c r="T405" s="112" t="n"/>
      <c r="U405" s="112" t="n"/>
      <c r="V405" s="112" t="n"/>
      <c r="W405" s="111" t="n"/>
    </row>
    <row r="406" ht="15" customHeight="1">
      <c r="A406" t="inlineStr">
        <is>
          <t>2006_46a_23_20061108.docx</t>
        </is>
      </c>
      <c r="B406">
        <f>LEFT(A406, FIND("_", A406, FIND("_", A406) + 1) - 1)</f>
        <v/>
      </c>
      <c r="C406">
        <f>MID(A406, FIND("_", A406, FIND("_", A406) + 1) + 1, FIND("_", A406, FIND("_", A406, FIND("_", A406) + 1) + 1) - FIND("_", A406, FIND("_", A406) + 1) - 1)</f>
        <v/>
      </c>
      <c r="D406" s="125">
        <f>DATE(LEFT(E406,4), MID(E406,5,2), RIGHT(E406,2))</f>
        <v/>
      </c>
      <c r="E406">
        <f>MID(A406, FIND("_", A406, FIND("_", A406, FIND("_", A406) + 1) + 1) + 1, 8)</f>
        <v/>
      </c>
      <c r="G406" s="95">
        <f>B406&amp;C406&amp;D406</f>
        <v/>
      </c>
      <c r="H406" s="95" t="inlineStr">
        <is>
          <t>Yes_Batch 1</t>
        </is>
      </c>
      <c r="I406" s="95" t="inlineStr">
        <is>
          <t>Completed</t>
        </is>
      </c>
      <c r="J406" s="125" t="n">
        <v>45855</v>
      </c>
      <c r="K406" s="95" t="e">
        <v>#N/A</v>
      </c>
      <c r="L406" s="127" t="inlineStr">
        <is>
          <t>Submitted_2025-08-01</t>
        </is>
      </c>
      <c r="M406" s="128">
        <f>VLOOKUP(G406,Enactments!#REF!,2,FALSE)</f>
        <v/>
      </c>
      <c r="N406" s="131">
        <f>COUNTIFS(G:G,G406)</f>
        <v/>
      </c>
      <c r="O406" s="114" t="n"/>
      <c r="P406" s="109" t="n"/>
      <c r="Q406" s="110" t="n"/>
      <c r="R406" s="112" t="n"/>
      <c r="S406" s="112" t="n"/>
      <c r="T406" s="112" t="n"/>
      <c r="U406" s="112" t="n"/>
      <c r="V406" s="112" t="n"/>
      <c r="W406" s="111" t="n"/>
    </row>
    <row r="407" ht="15" customHeight="1">
      <c r="A407" t="inlineStr">
        <is>
          <t>1985_6a_81_20040304.docx</t>
        </is>
      </c>
      <c r="B407">
        <f>LEFT(A407, FIND("_", A407, FIND("_", A407) + 1) - 1)</f>
        <v/>
      </c>
      <c r="C407">
        <f>MID(A407, FIND("_", A407, FIND("_", A407) + 1) + 1, FIND("_", A407, FIND("_", A407, FIND("_", A407) + 1) + 1) - FIND("_", A407, FIND("_", A407) + 1) - 1)</f>
        <v/>
      </c>
      <c r="D407" s="125">
        <f>DATE(LEFT(E407,4), MID(E407,5,2), RIGHT(E407,2))</f>
        <v/>
      </c>
      <c r="E407">
        <f>MID(A407, FIND("_", A407, FIND("_", A407, FIND("_", A407) + 1) + 1) + 1, 8)</f>
        <v/>
      </c>
      <c r="G407" s="95">
        <f>B407&amp;C407&amp;D407</f>
        <v/>
      </c>
      <c r="H407" s="95" t="inlineStr">
        <is>
          <t>Yes_Batch 1</t>
        </is>
      </c>
      <c r="I407" s="95" t="inlineStr">
        <is>
          <t>Completed</t>
        </is>
      </c>
      <c r="J407" s="125" t="n">
        <v>45854</v>
      </c>
      <c r="K407" s="95" t="e">
        <v>#N/A</v>
      </c>
      <c r="L407" s="127" t="inlineStr">
        <is>
          <t>Submitted_2025-08-01</t>
        </is>
      </c>
      <c r="M407" s="128">
        <f>VLOOKUP(G407,Enactments!#REF!,2,FALSE)</f>
        <v/>
      </c>
      <c r="N407" s="131">
        <f>COUNTIFS(G:G,G407)</f>
        <v/>
      </c>
      <c r="O407" s="120" t="n"/>
      <c r="P407" s="109" t="n"/>
      <c r="Q407" s="110" t="n"/>
      <c r="R407" s="112" t="n"/>
      <c r="S407" s="112" t="n"/>
      <c r="T407" s="112" t="n"/>
      <c r="U407" s="112" t="n"/>
      <c r="V407" s="112" t="n"/>
      <c r="W407" s="111" t="n"/>
    </row>
    <row r="408" ht="15" customHeight="1">
      <c r="A408" t="inlineStr">
        <is>
          <t>2002_17a_37_20021001.docx</t>
        </is>
      </c>
      <c r="B408">
        <f>LEFT(A408, FIND("_", A408, FIND("_", A408) + 1) - 1)</f>
        <v/>
      </c>
      <c r="C408">
        <f>MID(A408, FIND("_", A408, FIND("_", A408) + 1) + 1, FIND("_", A408, FIND("_", A408, FIND("_", A408) + 1) + 1) - FIND("_", A408, FIND("_", A408) + 1) - 1)</f>
        <v/>
      </c>
      <c r="D408" s="125">
        <f>DATE(LEFT(E408,4), MID(E408,5,2), RIGHT(E408,2))</f>
        <v/>
      </c>
      <c r="E408">
        <f>MID(A408, FIND("_", A408, FIND("_", A408, FIND("_", A408) + 1) + 1) + 1, 8)</f>
        <v/>
      </c>
      <c r="G408" s="95">
        <f>B408&amp;C408&amp;D408</f>
        <v/>
      </c>
      <c r="H408" s="95" t="inlineStr">
        <is>
          <t>Yes_Batch 1</t>
        </is>
      </c>
      <c r="I408" s="95" t="e">
        <v>#N/A</v>
      </c>
      <c r="J408" s="125" t="e">
        <v>#N/A</v>
      </c>
      <c r="K408" s="95" t="inlineStr">
        <is>
          <t>Yes_0721 Allocation</t>
        </is>
      </c>
      <c r="L408" s="127" t="e">
        <v>#N/A</v>
      </c>
      <c r="M408" s="128">
        <f>VLOOKUP(G408,Enactments!#REF!,2,FALSE)</f>
        <v/>
      </c>
      <c r="N408" s="131">
        <f>COUNTIFS(G:G,G408)</f>
        <v/>
      </c>
      <c r="O408" s="114" t="n"/>
      <c r="P408" s="109" t="n"/>
      <c r="Q408" s="110" t="n"/>
      <c r="R408" s="112" t="n"/>
      <c r="S408" s="112" t="n"/>
      <c r="T408" s="112" t="n"/>
      <c r="U408" s="112" t="n"/>
      <c r="V408" s="112" t="n"/>
      <c r="W408" s="111" t="n"/>
    </row>
    <row r="409" ht="15" customHeight="1">
      <c r="A409" t="inlineStr">
        <is>
          <t>2014_809_Article 62_20201231.docx</t>
        </is>
      </c>
      <c r="B409">
        <f>LEFT(A409, FIND("_", A409, FIND("_", A409) + 1) - 1)</f>
        <v/>
      </c>
      <c r="C409">
        <f>MID(A409, FIND("_", A409, FIND("_", A409) + 1) + 1, FIND("_", A409, FIND("_", A409, FIND("_", A409) + 1) + 1) - FIND("_", A409, FIND("_", A409) + 1) - 1)</f>
        <v/>
      </c>
      <c r="D409" s="125">
        <f>DATE(LEFT(E409,4), MID(E409,5,2), RIGHT(E409,2))</f>
        <v/>
      </c>
      <c r="E409">
        <f>MID(A409, FIND("_", A409, FIND("_", A409, FIND("_", A409) + 1) + 1) + 1, 8)</f>
        <v/>
      </c>
      <c r="G409" s="95">
        <f>B409&amp;C409&amp;D409</f>
        <v/>
      </c>
      <c r="H409" s="95" t="inlineStr">
        <is>
          <t>Yes_Batch 1</t>
        </is>
      </c>
      <c r="I409" s="95" t="inlineStr">
        <is>
          <t>Completed</t>
        </is>
      </c>
      <c r="J409" s="125" t="n">
        <v>45853</v>
      </c>
      <c r="K409" s="95" t="e">
        <v>#N/A</v>
      </c>
      <c r="L409" s="127" t="inlineStr">
        <is>
          <t>Submitted_2025-08-01</t>
        </is>
      </c>
      <c r="M409" s="128">
        <f>VLOOKUP(G409,Enactments!#REF!,2,FALSE)</f>
        <v/>
      </c>
      <c r="N409" s="131">
        <f>COUNTIFS(G:G,G409)</f>
        <v/>
      </c>
      <c r="O409" s="114" t="n"/>
      <c r="P409" s="109" t="n"/>
      <c r="Q409" s="110" t="n"/>
      <c r="R409" s="112" t="n"/>
      <c r="S409" s="112" t="n"/>
      <c r="T409" s="112" t="n"/>
      <c r="U409" s="112" t="n"/>
      <c r="V409" s="112" t="n"/>
      <c r="W409" s="111" t="n"/>
    </row>
    <row r="410" ht="15" customHeight="1">
      <c r="A410" t="inlineStr">
        <is>
          <t>2010_15a_39_20100408.docx</t>
        </is>
      </c>
      <c r="B410">
        <f>LEFT(A410, FIND("_", A410, FIND("_", A410) + 1) - 1)</f>
        <v/>
      </c>
      <c r="C410">
        <f>MID(A410, FIND("_", A410, FIND("_", A410) + 1) + 1, FIND("_", A410, FIND("_", A410, FIND("_", A410) + 1) + 1) - FIND("_", A410, FIND("_", A410) + 1) - 1)</f>
        <v/>
      </c>
      <c r="D410" s="125">
        <f>DATE(LEFT(E410,4), MID(E410,5,2), RIGHT(E410,2))</f>
        <v/>
      </c>
      <c r="E410">
        <f>MID(A410, FIND("_", A410, FIND("_", A410, FIND("_", A410) + 1) + 1) + 1, 8)</f>
        <v/>
      </c>
      <c r="G410" s="95">
        <f>B410&amp;C410&amp;D410</f>
        <v/>
      </c>
      <c r="H410" s="95" t="inlineStr">
        <is>
          <t>Yes_Batch 1</t>
        </is>
      </c>
      <c r="I410" s="95" t="inlineStr">
        <is>
          <t>Completed</t>
        </is>
      </c>
      <c r="J410" s="125" t="n">
        <v>45855</v>
      </c>
      <c r="K410" s="95" t="e">
        <v>#N/A</v>
      </c>
      <c r="L410" s="127" t="e">
        <v>#N/A</v>
      </c>
      <c r="M410" s="128">
        <f>VLOOKUP(G410,Enactments!#REF!,2,FALSE)</f>
        <v/>
      </c>
      <c r="N410" s="131">
        <f>COUNTIFS(G:G,G410)</f>
        <v/>
      </c>
      <c r="O410" s="120" t="n"/>
      <c r="P410" s="109" t="n"/>
      <c r="Q410" s="110" t="n"/>
      <c r="R410" s="112" t="n"/>
      <c r="S410" s="112" t="n"/>
      <c r="T410" s="112" t="n"/>
      <c r="U410" s="112" t="n"/>
      <c r="V410" s="112" t="n"/>
      <c r="W410" s="111" t="n"/>
    </row>
    <row r="411" ht="15" customHeight="1">
      <c r="A411" t="inlineStr">
        <is>
          <t>2006_46a_508_20061108.docx</t>
        </is>
      </c>
      <c r="B411">
        <f>LEFT(A411, FIND("_", A411, FIND("_", A411) + 1) - 1)</f>
        <v/>
      </c>
      <c r="C411">
        <f>MID(A411, FIND("_", A411, FIND("_", A411) + 1) + 1, FIND("_", A411, FIND("_", A411, FIND("_", A411) + 1) + 1) - FIND("_", A411, FIND("_", A411) + 1) - 1)</f>
        <v/>
      </c>
      <c r="D411" s="125">
        <f>DATE(LEFT(E411,4), MID(E411,5,2), RIGHT(E411,2))</f>
        <v/>
      </c>
      <c r="E411">
        <f>MID(A411, FIND("_", A411, FIND("_", A411, FIND("_", A411) + 1) + 1) + 1, 8)</f>
        <v/>
      </c>
      <c r="G411" s="95">
        <f>B411&amp;C411&amp;D411</f>
        <v/>
      </c>
      <c r="H411" s="95" t="inlineStr">
        <is>
          <t>Yes_Batch 1</t>
        </is>
      </c>
      <c r="I411" s="95" t="e">
        <v>#N/A</v>
      </c>
      <c r="J411" s="125" t="e">
        <v>#N/A</v>
      </c>
      <c r="K411" s="95" t="inlineStr">
        <is>
          <t>Yes_0721 Allocation</t>
        </is>
      </c>
      <c r="L411" s="127" t="e">
        <v>#N/A</v>
      </c>
      <c r="M411" s="128">
        <f>VLOOKUP(G411,Enactments!#REF!,2,FALSE)</f>
        <v/>
      </c>
      <c r="N411" s="131">
        <f>COUNTIFS(G:G,G411)</f>
        <v/>
      </c>
      <c r="O411" s="114" t="n"/>
      <c r="P411" s="109" t="n"/>
      <c r="Q411" s="110" t="n"/>
      <c r="R411" s="112" t="n"/>
      <c r="S411" s="112" t="n"/>
      <c r="T411" s="112" t="n"/>
      <c r="U411" s="112" t="n"/>
      <c r="V411" s="112" t="n"/>
      <c r="W411" s="111" t="n"/>
    </row>
    <row r="412" ht="15" customHeight="1">
      <c r="A412" t="inlineStr">
        <is>
          <t>2000_22a_33A_20071230.docx</t>
        </is>
      </c>
      <c r="B412">
        <f>LEFT(A412, FIND("_", A412, FIND("_", A412) + 1) - 1)</f>
        <v/>
      </c>
      <c r="C412">
        <f>MID(A412, FIND("_", A412, FIND("_", A412) + 1) + 1, FIND("_", A412, FIND("_", A412, FIND("_", A412) + 1) + 1) - FIND("_", A412, FIND("_", A412) + 1) - 1)</f>
        <v/>
      </c>
      <c r="D412" s="125">
        <f>DATE(LEFT(E412,4), MID(E412,5,2), RIGHT(E412,2))</f>
        <v/>
      </c>
      <c r="E412">
        <f>MID(A412, FIND("_", A412, FIND("_", A412, FIND("_", A412) + 1) + 1) + 1, 8)</f>
        <v/>
      </c>
      <c r="G412" s="95">
        <f>B412&amp;C412&amp;D412</f>
        <v/>
      </c>
      <c r="H412" s="95" t="inlineStr">
        <is>
          <t>Yes_Batch 1</t>
        </is>
      </c>
      <c r="I412" s="95" t="e">
        <v>#N/A</v>
      </c>
      <c r="J412" s="125" t="e">
        <v>#N/A</v>
      </c>
      <c r="K412" s="95" t="inlineStr">
        <is>
          <t>Yes_0721 Allocation</t>
        </is>
      </c>
      <c r="L412" s="127" t="e">
        <v>#N/A</v>
      </c>
      <c r="M412" s="128">
        <f>VLOOKUP(G412,Enactments!#REF!,2,FALSE)</f>
        <v/>
      </c>
      <c r="N412" s="131">
        <f>COUNTIFS(G:G,G412)</f>
        <v/>
      </c>
      <c r="O412" s="114" t="n"/>
      <c r="P412" s="109" t="n"/>
      <c r="Q412" s="110" t="n"/>
      <c r="R412" s="112" t="n"/>
      <c r="S412" s="112" t="n"/>
      <c r="T412" s="112" t="n"/>
      <c r="U412" s="112" t="n"/>
      <c r="V412" s="112" t="n"/>
      <c r="W412" s="111" t="n"/>
    </row>
    <row r="413" ht="15" customHeight="1">
      <c r="A413" t="inlineStr">
        <is>
          <t>1986_1925s_1.29_20170406.docx</t>
        </is>
      </c>
      <c r="B413">
        <f>LEFT(A413, FIND("_", A413, FIND("_", A413) + 1) - 1)</f>
        <v/>
      </c>
      <c r="C413">
        <f>MID(A413, FIND("_", A413, FIND("_", A413) + 1) + 1, FIND("_", A413, FIND("_", A413, FIND("_", A413) + 1) + 1) - FIND("_", A413, FIND("_", A413) + 1) - 1)</f>
        <v/>
      </c>
      <c r="D413" s="125">
        <f>DATE(LEFT(E413,4), MID(E413,5,2), RIGHT(E413,2))</f>
        <v/>
      </c>
      <c r="E413">
        <f>MID(A413, FIND("_", A413, FIND("_", A413, FIND("_", A413) + 1) + 1) + 1, 8)</f>
        <v/>
      </c>
      <c r="G413" s="95">
        <f>B413&amp;C413&amp;D413</f>
        <v/>
      </c>
      <c r="H413" s="95" t="inlineStr">
        <is>
          <t>Yes_Batch 1</t>
        </is>
      </c>
      <c r="I413" s="95" t="inlineStr">
        <is>
          <t>Completed</t>
        </is>
      </c>
      <c r="J413" s="125" t="n">
        <v>45853</v>
      </c>
      <c r="K413" s="95" t="e">
        <v>#N/A</v>
      </c>
      <c r="L413" s="127" t="inlineStr">
        <is>
          <t>Submitted_2025-08-01</t>
        </is>
      </c>
      <c r="M413" s="128">
        <f>VLOOKUP(G413,Enactments!#REF!,2,FALSE)</f>
        <v/>
      </c>
      <c r="N413" s="131">
        <f>COUNTIFS(G:G,G413)</f>
        <v/>
      </c>
      <c r="O413" s="120" t="n"/>
      <c r="P413" s="109" t="n"/>
      <c r="Q413" s="110" t="n"/>
      <c r="R413" s="112" t="n"/>
      <c r="S413" s="112" t="n"/>
      <c r="T413" s="112" t="n"/>
      <c r="U413" s="112" t="n"/>
      <c r="V413" s="112" t="n"/>
      <c r="W413" s="111" t="n"/>
    </row>
    <row r="414" ht="15" customHeight="1">
      <c r="A414" t="inlineStr">
        <is>
          <t>2000_22a_3_20010409.docx</t>
        </is>
      </c>
      <c r="B414">
        <f>LEFT(A414, FIND("_", A414, FIND("_", A414) + 1) - 1)</f>
        <v/>
      </c>
      <c r="C414">
        <f>MID(A414, FIND("_", A414, FIND("_", A414) + 1) + 1, FIND("_", A414, FIND("_", A414, FIND("_", A414) + 1) + 1) - FIND("_", A414, FIND("_", A414) + 1) - 1)</f>
        <v/>
      </c>
      <c r="D414" s="125">
        <f>DATE(LEFT(E414,4), MID(E414,5,2), RIGHT(E414,2))</f>
        <v/>
      </c>
      <c r="E414">
        <f>MID(A414, FIND("_", A414, FIND("_", A414, FIND("_", A414) + 1) + 1) + 1, 8)</f>
        <v/>
      </c>
      <c r="G414" s="95">
        <f>B414&amp;C414&amp;D414</f>
        <v/>
      </c>
      <c r="H414" s="95" t="inlineStr">
        <is>
          <t>Yes_Batch 1</t>
        </is>
      </c>
      <c r="I414" s="95" t="inlineStr">
        <is>
          <t>Completed</t>
        </is>
      </c>
      <c r="J414" s="125" t="n">
        <v>45855</v>
      </c>
      <c r="K414" s="95" t="e">
        <v>#N/A</v>
      </c>
      <c r="L414" s="127" t="inlineStr">
        <is>
          <t>Submitted_2025-08-01</t>
        </is>
      </c>
      <c r="M414" s="128">
        <f>VLOOKUP(G414,Enactments!#REF!,2,FALSE)</f>
        <v/>
      </c>
      <c r="N414" s="131">
        <f>COUNTIFS(G:G,G414)</f>
        <v/>
      </c>
      <c r="O414" s="114" t="n"/>
      <c r="P414" s="109" t="n"/>
      <c r="Q414" s="110" t="n"/>
      <c r="R414" s="112" t="n"/>
      <c r="S414" s="112" t="n"/>
      <c r="T414" s="112" t="n"/>
      <c r="U414" s="112" t="n"/>
      <c r="V414" s="112" t="n"/>
      <c r="W414" s="111" t="n"/>
    </row>
    <row r="415" ht="15" customHeight="1">
      <c r="A415" t="inlineStr">
        <is>
          <t>2020_17a_250_20201201.docx</t>
        </is>
      </c>
      <c r="B415">
        <f>LEFT(A415, FIND("_", A415, FIND("_", A415) + 1) - 1)</f>
        <v/>
      </c>
      <c r="C415">
        <f>MID(A415, FIND("_", A415, FIND("_", A415) + 1) + 1, FIND("_", A415, FIND("_", A415, FIND("_", A415) + 1) + 1) - FIND("_", A415, FIND("_", A415) + 1) - 1)</f>
        <v/>
      </c>
      <c r="D415" s="125">
        <f>DATE(LEFT(E415,4), MID(E415,5,2), RIGHT(E415,2))</f>
        <v/>
      </c>
      <c r="E415">
        <f>MID(A415, FIND("_", A415, FIND("_", A415, FIND("_", A415) + 1) + 1) + 1, 8)</f>
        <v/>
      </c>
      <c r="G415" s="95">
        <f>B415&amp;C415&amp;D415</f>
        <v/>
      </c>
      <c r="H415" s="95" t="inlineStr">
        <is>
          <t>Yes_Batch 1</t>
        </is>
      </c>
      <c r="I415" s="95" t="inlineStr">
        <is>
          <t>Completed</t>
        </is>
      </c>
      <c r="J415" s="125" t="n">
        <v>45855</v>
      </c>
      <c r="K415" s="95" t="e">
        <v>#N/A</v>
      </c>
      <c r="L415" s="127" t="inlineStr">
        <is>
          <t>Submitted_2025-08-01</t>
        </is>
      </c>
      <c r="M415" s="128">
        <f>VLOOKUP(G415,Enactments!#REF!,2,FALSE)</f>
        <v/>
      </c>
      <c r="N415" s="131">
        <f>COUNTIFS(G:G,G415)</f>
        <v/>
      </c>
      <c r="O415" s="114" t="n"/>
      <c r="P415" s="109" t="n"/>
      <c r="Q415" s="110" t="n"/>
      <c r="R415" s="112" t="n"/>
      <c r="S415" s="112" t="n"/>
      <c r="T415" s="112" t="n"/>
      <c r="U415" s="112" t="n"/>
      <c r="V415" s="112" t="n"/>
      <c r="W415" s="111" t="n"/>
    </row>
    <row r="416" ht="15" customHeight="1">
      <c r="A416" t="inlineStr">
        <is>
          <t>1992_13a_33K_20100401.docx</t>
        </is>
      </c>
      <c r="B416">
        <f>LEFT(A416, FIND("_", A416, FIND("_", A416) + 1) - 1)</f>
        <v/>
      </c>
      <c r="C416">
        <f>MID(A416, FIND("_", A416, FIND("_", A416) + 1) + 1, FIND("_", A416, FIND("_", A416, FIND("_", A416) + 1) + 1) - FIND("_", A416, FIND("_", A416) + 1) - 1)</f>
        <v/>
      </c>
      <c r="D416" s="125">
        <f>DATE(LEFT(E416,4), MID(E416,5,2), RIGHT(E416,2))</f>
        <v/>
      </c>
      <c r="E416">
        <f>MID(A416, FIND("_", A416, FIND("_", A416, FIND("_", A416) + 1) + 1) + 1, 8)</f>
        <v/>
      </c>
      <c r="G416" s="95">
        <f>B416&amp;C416&amp;D416</f>
        <v/>
      </c>
      <c r="H416" s="95" t="inlineStr">
        <is>
          <t>Yes_Batch 1</t>
        </is>
      </c>
      <c r="I416" s="95" t="e">
        <v>#N/A</v>
      </c>
      <c r="J416" s="125" t="e">
        <v>#N/A</v>
      </c>
      <c r="K416" s="95" t="inlineStr">
        <is>
          <t>Yes_0721 Allocation</t>
        </is>
      </c>
      <c r="L416" s="127" t="e">
        <v>#N/A</v>
      </c>
      <c r="M416" s="128">
        <f>VLOOKUP(G416,Enactments!#REF!,2,FALSE)</f>
        <v/>
      </c>
      <c r="N416" s="131">
        <f>COUNTIFS(G:G,G416)</f>
        <v/>
      </c>
      <c r="O416" s="114" t="n"/>
      <c r="P416" s="109" t="n"/>
      <c r="Q416" s="110" t="n"/>
      <c r="R416" s="112" t="n"/>
      <c r="S416" s="112" t="n"/>
      <c r="T416" s="112" t="n"/>
      <c r="U416" s="112" t="n"/>
      <c r="V416" s="112" t="n"/>
      <c r="W416" s="111" t="n"/>
    </row>
    <row r="417" ht="15" customHeight="1">
      <c r="A417" t="inlineStr">
        <is>
          <t>2003_43a_151_20070129.docx</t>
        </is>
      </c>
      <c r="B417">
        <f>LEFT(A417, FIND("_", A417, FIND("_", A417) + 1) - 1)</f>
        <v/>
      </c>
      <c r="C417">
        <f>MID(A417, FIND("_", A417, FIND("_", A417) + 1) + 1, FIND("_", A417, FIND("_", A417, FIND("_", A417) + 1) + 1) - FIND("_", A417, FIND("_", A417) + 1) - 1)</f>
        <v/>
      </c>
      <c r="D417" s="125">
        <f>DATE(LEFT(E417,4), MID(E417,5,2), RIGHT(E417,2))</f>
        <v/>
      </c>
      <c r="E417">
        <f>MID(A417, FIND("_", A417, FIND("_", A417, FIND("_", A417) + 1) + 1) + 1, 8)</f>
        <v/>
      </c>
      <c r="G417" s="95">
        <f>B417&amp;C417&amp;D417</f>
        <v/>
      </c>
      <c r="H417" s="95" t="inlineStr">
        <is>
          <t>Yes_Batch 1</t>
        </is>
      </c>
      <c r="I417" s="95" t="inlineStr">
        <is>
          <t>Completed</t>
        </is>
      </c>
      <c r="J417" s="125" t="n">
        <v>45854</v>
      </c>
      <c r="K417" s="95" t="e">
        <v>#N/A</v>
      </c>
      <c r="L417" s="127" t="inlineStr">
        <is>
          <t>Submitted_2025-08-01</t>
        </is>
      </c>
      <c r="M417" s="128">
        <f>VLOOKUP(G417,Enactments!#REF!,2,FALSE)</f>
        <v/>
      </c>
      <c r="N417" s="131">
        <f>COUNTIFS(G:G,G417)</f>
        <v/>
      </c>
      <c r="O417" s="114" t="n"/>
      <c r="P417" s="109" t="n"/>
      <c r="Q417" s="110" t="n"/>
      <c r="R417" s="112" t="n"/>
      <c r="S417" s="112" t="n"/>
      <c r="T417" s="112" t="n"/>
      <c r="U417" s="112" t="n"/>
      <c r="V417" s="112" t="n"/>
      <c r="W417" s="111" t="n"/>
    </row>
    <row r="418" ht="15" customHeight="1">
      <c r="A418" t="inlineStr">
        <is>
          <t>2010_4a_349_20100303.docx</t>
        </is>
      </c>
      <c r="B418">
        <f>LEFT(A418, FIND("_", A418, FIND("_", A418) + 1) - 1)</f>
        <v/>
      </c>
      <c r="C418">
        <f>MID(A418, FIND("_", A418, FIND("_", A418) + 1) + 1, FIND("_", A418, FIND("_", A418, FIND("_", A418) + 1) + 1) - FIND("_", A418, FIND("_", A418) + 1) - 1)</f>
        <v/>
      </c>
      <c r="D418" s="125">
        <f>DATE(LEFT(E418,4), MID(E418,5,2), RIGHT(E418,2))</f>
        <v/>
      </c>
      <c r="E418">
        <f>MID(A418, FIND("_", A418, FIND("_", A418, FIND("_", A418) + 1) + 1) + 1, 8)</f>
        <v/>
      </c>
      <c r="G418" s="95">
        <f>B418&amp;C418&amp;D418</f>
        <v/>
      </c>
      <c r="H418" s="95" t="inlineStr">
        <is>
          <t>Yes_Batch 1</t>
        </is>
      </c>
      <c r="I418" s="95" t="inlineStr">
        <is>
          <t>Completed</t>
        </is>
      </c>
      <c r="J418" s="125" t="n">
        <v>45855</v>
      </c>
      <c r="K418" s="95" t="e">
        <v>#N/A</v>
      </c>
      <c r="L418" s="127" t="e">
        <v>#N/A</v>
      </c>
      <c r="M418" s="128">
        <f>VLOOKUP(G418,Enactments!#REF!,2,FALSE)</f>
        <v/>
      </c>
      <c r="N418" s="131">
        <f>COUNTIFS(G:G,G418)</f>
        <v/>
      </c>
      <c r="O418" s="114" t="n"/>
      <c r="P418" s="109" t="n"/>
      <c r="Q418" s="110" t="n"/>
      <c r="R418" s="112" t="n"/>
      <c r="S418" s="112" t="n"/>
      <c r="T418" s="112" t="n"/>
      <c r="U418" s="112" t="n"/>
      <c r="V418" s="112" t="n"/>
      <c r="W418" s="111" t="n"/>
    </row>
    <row r="419" ht="15" customHeight="1">
      <c r="A419" t="inlineStr">
        <is>
          <t>2008_17a_5_20080722.docx</t>
        </is>
      </c>
      <c r="B419">
        <f>LEFT(A419, FIND("_", A419, FIND("_", A419) + 1) - 1)</f>
        <v/>
      </c>
      <c r="C419">
        <f>MID(A419, FIND("_", A419, FIND("_", A419) + 1) + 1, FIND("_", A419, FIND("_", A419, FIND("_", A419) + 1) + 1) - FIND("_", A419, FIND("_", A419) + 1) - 1)</f>
        <v/>
      </c>
      <c r="D419" s="125">
        <f>DATE(LEFT(E419,4), MID(E419,5,2), RIGHT(E419,2))</f>
        <v/>
      </c>
      <c r="E419">
        <f>MID(A419, FIND("_", A419, FIND("_", A419, FIND("_", A419) + 1) + 1) + 1, 8)</f>
        <v/>
      </c>
      <c r="G419" s="95">
        <f>B419&amp;C419&amp;D419</f>
        <v/>
      </c>
      <c r="H419" s="95" t="inlineStr">
        <is>
          <t>Yes_Batch 1</t>
        </is>
      </c>
      <c r="I419" s="95" t="e">
        <v>#N/A</v>
      </c>
      <c r="J419" s="125" t="e">
        <v>#N/A</v>
      </c>
      <c r="K419" s="95" t="inlineStr">
        <is>
          <t>Yes_0721 Allocation</t>
        </is>
      </c>
      <c r="L419" s="127" t="e">
        <v>#N/A</v>
      </c>
      <c r="M419" s="128">
        <f>VLOOKUP(G419,Enactments!#REF!,2,FALSE)</f>
        <v/>
      </c>
      <c r="N419" s="131">
        <f>COUNTIFS(G:G,G419)</f>
        <v/>
      </c>
      <c r="O419" s="114" t="n"/>
      <c r="P419" s="109" t="n"/>
      <c r="Q419" s="110" t="n"/>
      <c r="R419" s="112" t="n"/>
      <c r="S419" s="112" t="n"/>
      <c r="T419" s="112" t="n"/>
      <c r="U419" s="112" t="n"/>
      <c r="V419" s="112" t="n"/>
      <c r="W419" s="111" t="n"/>
    </row>
    <row r="420" ht="15" customHeight="1">
      <c r="A420" t="inlineStr">
        <is>
          <t>1985_6a_263_20090406.docx</t>
        </is>
      </c>
      <c r="B420">
        <f>LEFT(A420, FIND("_", A420, FIND("_", A420) + 1) - 1)</f>
        <v/>
      </c>
      <c r="C420">
        <f>MID(A420, FIND("_", A420, FIND("_", A420) + 1) + 1, FIND("_", A420, FIND("_", A420, FIND("_", A420) + 1) + 1) - FIND("_", A420, FIND("_", A420) + 1) - 1)</f>
        <v/>
      </c>
      <c r="D420" s="125">
        <f>DATE(LEFT(E420,4), MID(E420,5,2), RIGHT(E420,2))</f>
        <v/>
      </c>
      <c r="E420">
        <f>MID(A420, FIND("_", A420, FIND("_", A420, FIND("_", A420) + 1) + 1) + 1, 8)</f>
        <v/>
      </c>
      <c r="G420" s="95">
        <f>B420&amp;C420&amp;D420</f>
        <v/>
      </c>
      <c r="H420" s="95" t="inlineStr">
        <is>
          <t>Yes_Batch 1</t>
        </is>
      </c>
      <c r="I420" s="95" t="inlineStr">
        <is>
          <t>Completed</t>
        </is>
      </c>
      <c r="J420" s="125" t="n">
        <v>45855</v>
      </c>
      <c r="K420" s="95" t="e">
        <v>#N/A</v>
      </c>
      <c r="L420" s="127" t="inlineStr">
        <is>
          <t>Submitted_2025-08-01</t>
        </is>
      </c>
      <c r="M420" s="128">
        <f>VLOOKUP(G420,Enactments!#REF!,2,FALSE)</f>
        <v/>
      </c>
      <c r="N420" s="131">
        <f>COUNTIFS(G:G,G420)</f>
        <v/>
      </c>
      <c r="O420" s="120" t="n"/>
      <c r="P420" s="109" t="n"/>
      <c r="Q420" s="110" t="n"/>
      <c r="R420" s="112" t="n"/>
      <c r="S420" s="112" t="n"/>
      <c r="T420" s="112" t="n"/>
      <c r="U420" s="112" t="n"/>
      <c r="V420" s="112" t="n"/>
      <c r="W420" s="111" t="n"/>
    </row>
    <row r="421" ht="15" customHeight="1">
      <c r="A421" t="inlineStr">
        <is>
          <t>2023_52a_83_20231026.docx</t>
        </is>
      </c>
      <c r="B421">
        <f>LEFT(A421, FIND("_", A421, FIND("_", A421) + 1) - 1)</f>
        <v/>
      </c>
      <c r="C421">
        <f>MID(A421, FIND("_", A421, FIND("_", A421) + 1) + 1, FIND("_", A421, FIND("_", A421, FIND("_", A421) + 1) + 1) - FIND("_", A421, FIND("_", A421) + 1) - 1)</f>
        <v/>
      </c>
      <c r="D421" s="125">
        <f>DATE(LEFT(E421,4), MID(E421,5,2), RIGHT(E421,2))</f>
        <v/>
      </c>
      <c r="E421">
        <f>MID(A421, FIND("_", A421, FIND("_", A421, FIND("_", A421) + 1) + 1) + 1, 8)</f>
        <v/>
      </c>
      <c r="G421" s="95">
        <f>B421&amp;C421&amp;D421</f>
        <v/>
      </c>
      <c r="H421" s="95" t="inlineStr">
        <is>
          <t>Yes_Batch 1</t>
        </is>
      </c>
      <c r="I421" s="95" t="inlineStr">
        <is>
          <t>Completed</t>
        </is>
      </c>
      <c r="J421" s="125" t="n">
        <v>45855</v>
      </c>
      <c r="K421" s="95" t="e">
        <v>#N/A</v>
      </c>
      <c r="L421" s="127" t="e">
        <v>#N/A</v>
      </c>
      <c r="M421" s="128">
        <f>VLOOKUP(G421,Enactments!#REF!,2,FALSE)</f>
        <v/>
      </c>
      <c r="N421" s="131">
        <f>COUNTIFS(G:G,G421)</f>
        <v/>
      </c>
      <c r="O421" s="114" t="n"/>
      <c r="P421" s="109" t="n"/>
      <c r="Q421" s="110" t="n"/>
      <c r="R421" s="112" t="n"/>
      <c r="S421" s="112" t="n"/>
      <c r="T421" s="112" t="n"/>
      <c r="U421" s="112" t="n"/>
      <c r="V421" s="112" t="n"/>
      <c r="W421" s="111" t="n"/>
    </row>
    <row r="422" ht="15" customHeight="1">
      <c r="A422" t="inlineStr">
        <is>
          <t>1996_18a_7A_20200406.docx</t>
        </is>
      </c>
      <c r="B422">
        <f>LEFT(A422, FIND("_", A422, FIND("_", A422) + 1) - 1)</f>
        <v/>
      </c>
      <c r="C422">
        <f>MID(A422, FIND("_", A422, FIND("_", A422) + 1) + 1, FIND("_", A422, FIND("_", A422, FIND("_", A422) + 1) + 1) - FIND("_", A422, FIND("_", A422) + 1) - 1)</f>
        <v/>
      </c>
      <c r="D422" s="125">
        <f>DATE(LEFT(E422,4), MID(E422,5,2), RIGHT(E422,2))</f>
        <v/>
      </c>
      <c r="E422">
        <f>MID(A422, FIND("_", A422, FIND("_", A422, FIND("_", A422) + 1) + 1) + 1, 8)</f>
        <v/>
      </c>
      <c r="G422" s="95">
        <f>B422&amp;C422&amp;D422</f>
        <v/>
      </c>
      <c r="H422" s="95" t="inlineStr">
        <is>
          <t>Yes_Batch 1</t>
        </is>
      </c>
      <c r="I422" s="95" t="inlineStr">
        <is>
          <t>Completed</t>
        </is>
      </c>
      <c r="J422" s="125" t="n">
        <v>45856</v>
      </c>
      <c r="K422" s="95" t="e">
        <v>#N/A</v>
      </c>
      <c r="L422" s="127" t="inlineStr">
        <is>
          <t>Submitted_2025-08-01</t>
        </is>
      </c>
      <c r="M422" s="128">
        <f>VLOOKUP(G422,Enactments!#REF!,2,FALSE)</f>
        <v/>
      </c>
      <c r="N422" s="131">
        <f>COUNTIFS(G:G,G422)</f>
        <v/>
      </c>
      <c r="O422" s="114" t="n"/>
      <c r="P422" s="109" t="n"/>
      <c r="Q422" s="110" t="n"/>
      <c r="R422" s="112" t="n"/>
      <c r="S422" s="112" t="n"/>
      <c r="T422" s="112" t="n"/>
      <c r="U422" s="112" t="n"/>
      <c r="V422" s="112" t="n"/>
      <c r="W422" s="111" t="n"/>
    </row>
    <row r="423" ht="15" customHeight="1">
      <c r="A423" t="inlineStr">
        <is>
          <t>2017_67s_SCHEDULE 3Part 4_20221213.docx</t>
        </is>
      </c>
      <c r="B423">
        <f>LEFT(A423, FIND("_", A423, FIND("_", A423) + 1) - 1)</f>
        <v/>
      </c>
      <c r="C423">
        <f>MID(A423, FIND("_", A423, FIND("_", A423) + 1) + 1, FIND("_", A423, FIND("_", A423, FIND("_", A423) + 1) + 1) - FIND("_", A423, FIND("_", A423) + 1) - 1)</f>
        <v/>
      </c>
      <c r="D423" s="125">
        <f>DATE(LEFT(E423,4), MID(E423,5,2), RIGHT(E423,2))</f>
        <v/>
      </c>
      <c r="E423">
        <f>MID(A423, FIND("_", A423, FIND("_", A423, FIND("_", A423) + 1) + 1) + 1, 8)</f>
        <v/>
      </c>
      <c r="G423" s="95">
        <f>B423&amp;C423&amp;D423</f>
        <v/>
      </c>
      <c r="H423" s="95" t="inlineStr">
        <is>
          <t>Yes_Batch 1</t>
        </is>
      </c>
      <c r="I423" s="95" t="inlineStr">
        <is>
          <t>Completed</t>
        </is>
      </c>
      <c r="J423" s="125" t="n">
        <v>45855</v>
      </c>
      <c r="K423" s="95" t="e">
        <v>#N/A</v>
      </c>
      <c r="L423" s="127" t="inlineStr">
        <is>
          <t>Submitted_2025-08-01</t>
        </is>
      </c>
      <c r="M423" s="128">
        <f>VLOOKUP(G423,Enactments!#REF!,2,FALSE)</f>
        <v/>
      </c>
      <c r="N423" s="131">
        <f>COUNTIFS(G:G,G423)</f>
        <v/>
      </c>
      <c r="O423" s="120" t="n"/>
      <c r="P423" s="109" t="n"/>
      <c r="Q423" s="110" t="n"/>
      <c r="R423" s="112" t="n"/>
      <c r="S423" s="112" t="n"/>
      <c r="T423" s="112" t="n"/>
      <c r="U423" s="112" t="n"/>
      <c r="V423" s="112" t="n"/>
      <c r="W423" s="111" t="n"/>
    </row>
    <row r="424" ht="15" customHeight="1">
      <c r="A424" t="inlineStr">
        <is>
          <t>2020_17a_342H_20230419.docx</t>
        </is>
      </c>
      <c r="B424">
        <f>LEFT(A424, FIND("_", A424, FIND("_", A424) + 1) - 1)</f>
        <v/>
      </c>
      <c r="C424">
        <f>MID(A424, FIND("_", A424, FIND("_", A424) + 1) + 1, FIND("_", A424, FIND("_", A424, FIND("_", A424) + 1) + 1) - FIND("_", A424, FIND("_", A424) + 1) - 1)</f>
        <v/>
      </c>
      <c r="D424" s="125">
        <f>DATE(LEFT(E424,4), MID(E424,5,2), RIGHT(E424,2))</f>
        <v/>
      </c>
      <c r="E424">
        <f>MID(A424, FIND("_", A424, FIND("_", A424, FIND("_", A424) + 1) + 1) + 1, 8)</f>
        <v/>
      </c>
      <c r="G424" s="95">
        <f>B424&amp;C424&amp;D424</f>
        <v/>
      </c>
      <c r="H424" s="95" t="inlineStr">
        <is>
          <t>Yes_Batch 1</t>
        </is>
      </c>
      <c r="I424" s="95" t="e">
        <v>#N/A</v>
      </c>
      <c r="J424" s="125" t="e">
        <v>#N/A</v>
      </c>
      <c r="K424" s="95" t="inlineStr">
        <is>
          <t>Yes_0721 Allocation</t>
        </is>
      </c>
      <c r="L424" s="127" t="e">
        <v>#N/A</v>
      </c>
      <c r="M424" s="128">
        <f>VLOOKUP(G424,Enactments!#REF!,2,FALSE)</f>
        <v/>
      </c>
      <c r="N424" s="131">
        <f>COUNTIFS(G:G,G424)</f>
        <v/>
      </c>
      <c r="O424" s="114" t="n"/>
      <c r="P424" s="109" t="n"/>
      <c r="Q424" s="110" t="n"/>
      <c r="R424" s="112" t="n"/>
      <c r="S424" s="112" t="n"/>
      <c r="T424" s="112" t="n"/>
      <c r="U424" s="112" t="n"/>
      <c r="V424" s="112" t="n"/>
      <c r="W424" s="111" t="n"/>
    </row>
    <row r="425" ht="15" customHeight="1">
      <c r="A425" t="inlineStr">
        <is>
          <t>2010_15a_88_20100408.docx</t>
        </is>
      </c>
      <c r="B425">
        <f>LEFT(A425, FIND("_", A425, FIND("_", A425) + 1) - 1)</f>
        <v/>
      </c>
      <c r="C425">
        <f>MID(A425, FIND("_", A425, FIND("_", A425) + 1) + 1, FIND("_", A425, FIND("_", A425, FIND("_", A425) + 1) + 1) - FIND("_", A425, FIND("_", A425) + 1) - 1)</f>
        <v/>
      </c>
      <c r="D425" s="125">
        <f>DATE(LEFT(E425,4), MID(E425,5,2), RIGHT(E425,2))</f>
        <v/>
      </c>
      <c r="E425">
        <f>MID(A425, FIND("_", A425, FIND("_", A425, FIND("_", A425) + 1) + 1) + 1, 8)</f>
        <v/>
      </c>
      <c r="G425" s="95">
        <f>B425&amp;C425&amp;D425</f>
        <v/>
      </c>
      <c r="H425" s="95" t="inlineStr">
        <is>
          <t>Yes_Batch 1</t>
        </is>
      </c>
      <c r="I425" s="95" t="inlineStr">
        <is>
          <t>Completed</t>
        </is>
      </c>
      <c r="J425" s="125" t="n">
        <v>45854</v>
      </c>
      <c r="K425" s="95" t="e">
        <v>#N/A</v>
      </c>
      <c r="L425" s="127" t="inlineStr">
        <is>
          <t>Submitted_2025-08-01</t>
        </is>
      </c>
      <c r="M425" s="128">
        <f>VLOOKUP(G425,Enactments!#REF!,2,FALSE)</f>
        <v/>
      </c>
      <c r="N425" s="131">
        <f>COUNTIFS(G:G,G425)</f>
        <v/>
      </c>
      <c r="O425" s="120" t="n"/>
      <c r="P425" s="109" t="n"/>
      <c r="Q425" s="110" t="n"/>
      <c r="R425" s="112" t="n"/>
      <c r="S425" s="112" t="n"/>
      <c r="T425" s="112" t="n"/>
      <c r="U425" s="112" t="n"/>
      <c r="V425" s="112" t="n"/>
      <c r="W425" s="111" t="n"/>
    </row>
    <row r="426" ht="15" customHeight="1">
      <c r="A426" t="inlineStr">
        <is>
          <t>2000_8a_SCHEDULE 2Part I_20000614.docx</t>
        </is>
      </c>
      <c r="B426">
        <f>LEFT(A426, FIND("_", A426, FIND("_", A426) + 1) - 1)</f>
        <v/>
      </c>
      <c r="C426">
        <f>MID(A426, FIND("_", A426, FIND("_", A426) + 1) + 1, FIND("_", A426, FIND("_", A426, FIND("_", A426) + 1) + 1) - FIND("_", A426, FIND("_", A426) + 1) - 1)</f>
        <v/>
      </c>
      <c r="D426" s="125">
        <f>DATE(LEFT(E426,4), MID(E426,5,2), RIGHT(E426,2))</f>
        <v/>
      </c>
      <c r="E426">
        <f>MID(A426, FIND("_", A426, FIND("_", A426, FIND("_", A426) + 1) + 1) + 1, 8)</f>
        <v/>
      </c>
      <c r="G426" s="95">
        <f>B426&amp;C426&amp;D426</f>
        <v/>
      </c>
      <c r="H426" s="95" t="inlineStr">
        <is>
          <t>Yes_Batch 1</t>
        </is>
      </c>
      <c r="I426" s="95" t="inlineStr">
        <is>
          <t>Completed</t>
        </is>
      </c>
      <c r="J426" s="125" t="n">
        <v>45855</v>
      </c>
      <c r="K426" s="95" t="e">
        <v>#N/A</v>
      </c>
      <c r="L426" s="127" t="inlineStr">
        <is>
          <t>Submitted_2025-08-01</t>
        </is>
      </c>
      <c r="M426" s="128">
        <f>VLOOKUP(G426,Enactments!#REF!,2,FALSE)</f>
        <v/>
      </c>
      <c r="N426" s="131">
        <f>COUNTIFS(G:G,G426)</f>
        <v/>
      </c>
      <c r="O426" s="114" t="n"/>
      <c r="P426" s="109" t="n"/>
      <c r="Q426" s="110" t="n"/>
      <c r="R426" s="112" t="n"/>
      <c r="S426" s="112" t="n"/>
      <c r="T426" s="112" t="n"/>
      <c r="U426" s="112" t="n"/>
      <c r="V426" s="112" t="n"/>
      <c r="W426" s="111" t="n"/>
    </row>
    <row r="427" ht="15" customHeight="1">
      <c r="A427" t="inlineStr">
        <is>
          <t>2006_46a_1253D_20080406.docx</t>
        </is>
      </c>
      <c r="B427">
        <f>LEFT(A427, FIND("_", A427, FIND("_", A427) + 1) - 1)</f>
        <v/>
      </c>
      <c r="C427">
        <f>MID(A427, FIND("_", A427, FIND("_", A427) + 1) + 1, FIND("_", A427, FIND("_", A427, FIND("_", A427) + 1) + 1) - FIND("_", A427, FIND("_", A427) + 1) - 1)</f>
        <v/>
      </c>
      <c r="D427" s="125">
        <f>DATE(LEFT(E427,4), MID(E427,5,2), RIGHT(E427,2))</f>
        <v/>
      </c>
      <c r="E427">
        <f>MID(A427, FIND("_", A427, FIND("_", A427, FIND("_", A427) + 1) + 1) + 1, 8)</f>
        <v/>
      </c>
      <c r="G427" s="95">
        <f>B427&amp;C427&amp;D427</f>
        <v/>
      </c>
      <c r="H427" s="95" t="inlineStr">
        <is>
          <t>Yes_Batch 1</t>
        </is>
      </c>
      <c r="I427" s="95" t="e">
        <v>#N/A</v>
      </c>
      <c r="J427" s="125" t="e">
        <v>#N/A</v>
      </c>
      <c r="K427" s="95" t="inlineStr">
        <is>
          <t>Yes_0721 Allocation</t>
        </is>
      </c>
      <c r="L427" s="127" t="e">
        <v>#N/A</v>
      </c>
      <c r="M427" s="128">
        <f>VLOOKUP(G427,Enactments!#REF!,2,FALSE)</f>
        <v/>
      </c>
      <c r="N427" s="131">
        <f>COUNTIFS(G:G,G427)</f>
        <v/>
      </c>
      <c r="O427" s="114" t="n"/>
      <c r="P427" s="109" t="n"/>
      <c r="Q427" s="110" t="n"/>
      <c r="R427" s="112" t="n"/>
      <c r="S427" s="112" t="n"/>
      <c r="T427" s="112" t="n"/>
      <c r="U427" s="112" t="n"/>
      <c r="V427" s="112" t="n"/>
      <c r="W427" s="111" t="n"/>
    </row>
    <row r="428" ht="15" customHeight="1">
      <c r="A428" t="inlineStr">
        <is>
          <t>2000_8a_55V_20201231.docx</t>
        </is>
      </c>
      <c r="B428">
        <f>LEFT(A428, FIND("_", A428, FIND("_", A428) + 1) - 1)</f>
        <v/>
      </c>
      <c r="C428">
        <f>MID(A428, FIND("_", A428, FIND("_", A428) + 1) + 1, FIND("_", A428, FIND("_", A428, FIND("_", A428) + 1) + 1) - FIND("_", A428, FIND("_", A428) + 1) - 1)</f>
        <v/>
      </c>
      <c r="D428" s="125">
        <f>DATE(LEFT(E428,4), MID(E428,5,2), RIGHT(E428,2))</f>
        <v/>
      </c>
      <c r="E428">
        <f>MID(A428, FIND("_", A428, FIND("_", A428, FIND("_", A428) + 1) + 1) + 1, 8)</f>
        <v/>
      </c>
      <c r="G428" s="95">
        <f>B428&amp;C428&amp;D428</f>
        <v/>
      </c>
      <c r="H428" s="95" t="inlineStr">
        <is>
          <t>Yes_Batch 1</t>
        </is>
      </c>
      <c r="I428" s="95" t="e">
        <v>#N/A</v>
      </c>
      <c r="J428" s="125" t="e">
        <v>#N/A</v>
      </c>
      <c r="K428" s="95" t="inlineStr">
        <is>
          <t>Yes_0721 Allocation</t>
        </is>
      </c>
      <c r="L428" s="127" t="e">
        <v>#N/A</v>
      </c>
      <c r="M428" s="128">
        <f>VLOOKUP(G428,Enactments!#REF!,2,FALSE)</f>
        <v/>
      </c>
      <c r="N428" s="131">
        <f>COUNTIFS(G:G,G428)</f>
        <v/>
      </c>
      <c r="O428" s="114" t="n"/>
      <c r="P428" s="109" t="n"/>
      <c r="Q428" s="110" t="n"/>
      <c r="R428" s="112" t="n"/>
      <c r="S428" s="112" t="n"/>
      <c r="T428" s="112" t="n"/>
      <c r="U428" s="112" t="n"/>
      <c r="V428" s="112" t="n"/>
      <c r="W428" s="111" t="n"/>
    </row>
    <row r="429" ht="15" customHeight="1">
      <c r="A429" t="inlineStr">
        <is>
          <t>1996_207s_SCHEDULE 8_19981130.docx</t>
        </is>
      </c>
      <c r="B429">
        <f>LEFT(A429, FIND("_", A429, FIND("_", A429) + 1) - 1)</f>
        <v/>
      </c>
      <c r="C429">
        <f>MID(A429, FIND("_", A429, FIND("_", A429) + 1) + 1, FIND("_", A429, FIND("_", A429, FIND("_", A429) + 1) + 1) - FIND("_", A429, FIND("_", A429) + 1) - 1)</f>
        <v/>
      </c>
      <c r="D429" s="125">
        <f>DATE(LEFT(E429,4), MID(E429,5,2), RIGHT(E429,2))</f>
        <v/>
      </c>
      <c r="E429">
        <f>MID(A429, FIND("_", A429, FIND("_", A429, FIND("_", A429) + 1) + 1) + 1, 8)</f>
        <v/>
      </c>
      <c r="G429" s="95">
        <f>B429&amp;C429&amp;D429</f>
        <v/>
      </c>
      <c r="H429" s="95" t="inlineStr">
        <is>
          <t>Yes_Batch 1</t>
        </is>
      </c>
      <c r="I429" s="95" t="inlineStr">
        <is>
          <t>Completed</t>
        </is>
      </c>
      <c r="J429" s="125" t="n">
        <v>45855</v>
      </c>
      <c r="K429" s="95" t="e">
        <v>#N/A</v>
      </c>
      <c r="L429" s="127" t="inlineStr">
        <is>
          <t>Submitted_2025-08-01</t>
        </is>
      </c>
      <c r="M429" s="128">
        <f>VLOOKUP(G429,Enactments!#REF!,2,FALSE)</f>
        <v/>
      </c>
      <c r="N429" s="131">
        <f>COUNTIFS(G:G,G429)</f>
        <v/>
      </c>
      <c r="O429" s="114" t="n"/>
      <c r="P429" s="109" t="n"/>
      <c r="Q429" s="110" t="n"/>
      <c r="R429" s="112" t="n"/>
      <c r="S429" s="112" t="n"/>
      <c r="T429" s="112" t="n"/>
      <c r="U429" s="112" t="n"/>
      <c r="V429" s="112" t="n"/>
      <c r="W429" s="111" t="n"/>
    </row>
    <row r="430" ht="15" customHeight="1">
      <c r="A430" t="inlineStr">
        <is>
          <t>2014_809_Article 39_99990101.docx</t>
        </is>
      </c>
      <c r="B430">
        <f>LEFT(A430, FIND("_", A430, FIND("_", A430) + 1) - 1)</f>
        <v/>
      </c>
      <c r="C430">
        <f>MID(A430, FIND("_", A430, FIND("_", A430) + 1) + 1, FIND("_", A430, FIND("_", A430, FIND("_", A430) + 1) + 1) - FIND("_", A430, FIND("_", A430) + 1) - 1)</f>
        <v/>
      </c>
      <c r="D430" s="125">
        <f>DATE(LEFT(E430,4), MID(E430,5,2), RIGHT(E430,2))</f>
        <v/>
      </c>
      <c r="E430">
        <f>MID(A430, FIND("_", A430, FIND("_", A430, FIND("_", A430) + 1) + 1) + 1, 8)</f>
        <v/>
      </c>
      <c r="G430" s="95">
        <f>B430&amp;C430&amp;D430</f>
        <v/>
      </c>
      <c r="H430" s="95" t="inlineStr">
        <is>
          <t>Yes_Batch 1</t>
        </is>
      </c>
      <c r="I430" s="95" t="e">
        <v>#N/A</v>
      </c>
      <c r="J430" s="125" t="e">
        <v>#N/A</v>
      </c>
      <c r="K430" s="95" t="inlineStr">
        <is>
          <t>Yes_0721 Allocation</t>
        </is>
      </c>
      <c r="L430" s="127" t="e">
        <v>#N/A</v>
      </c>
      <c r="M430" s="128">
        <f>VLOOKUP(G430,Enactments!#REF!,2,FALSE)</f>
        <v/>
      </c>
      <c r="N430" s="131">
        <f>COUNTIFS(G:G,G430)</f>
        <v/>
      </c>
      <c r="O430" s="114" t="n"/>
      <c r="P430" s="109" t="n"/>
      <c r="Q430" s="110" t="n"/>
      <c r="R430" s="112" t="n"/>
      <c r="S430" s="112" t="n"/>
      <c r="T430" s="112" t="n"/>
      <c r="U430" s="112" t="n"/>
      <c r="V430" s="112" t="n"/>
      <c r="W430" s="111" t="n"/>
    </row>
    <row r="431" ht="15" customHeight="1">
      <c r="A431" t="inlineStr">
        <is>
          <t>1969_54a_41_19810401.docx</t>
        </is>
      </c>
      <c r="B431">
        <f>LEFT(A431, FIND("_", A431, FIND("_", A431) + 1) - 1)</f>
        <v/>
      </c>
      <c r="C431">
        <f>MID(A431, FIND("_", A431, FIND("_", A431) + 1) + 1, FIND("_", A431, FIND("_", A431, FIND("_", A431) + 1) + 1) - FIND("_", A431, FIND("_", A431) + 1) - 1)</f>
        <v/>
      </c>
      <c r="D431" s="125">
        <f>DATE(LEFT(E431,4), MID(E431,5,2), RIGHT(E431,2))</f>
        <v/>
      </c>
      <c r="E431">
        <f>MID(A431, FIND("_", A431, FIND("_", A431, FIND("_", A431) + 1) + 1) + 1, 8)</f>
        <v/>
      </c>
      <c r="G431" s="95">
        <f>B431&amp;C431&amp;D431</f>
        <v/>
      </c>
      <c r="H431" s="95" t="inlineStr">
        <is>
          <t>Yes_Batch 1</t>
        </is>
      </c>
      <c r="I431" s="95" t="inlineStr">
        <is>
          <t>Completed</t>
        </is>
      </c>
      <c r="J431" s="125" t="n">
        <v>45855</v>
      </c>
      <c r="K431" s="95" t="e">
        <v>#N/A</v>
      </c>
      <c r="L431" s="127" t="inlineStr">
        <is>
          <t>Submitted_2025-08-01</t>
        </is>
      </c>
      <c r="M431" s="128">
        <f>VLOOKUP(G431,Enactments!#REF!,2,FALSE)</f>
        <v/>
      </c>
      <c r="N431" s="131">
        <f>COUNTIFS(G:G,G431)</f>
        <v/>
      </c>
      <c r="O431" s="114" t="n"/>
      <c r="P431" s="109" t="n"/>
      <c r="Q431" s="110" t="n"/>
      <c r="R431" s="112" t="n"/>
      <c r="S431" s="112" t="n"/>
      <c r="T431" s="112" t="n"/>
      <c r="U431" s="112" t="n"/>
      <c r="V431" s="112" t="n"/>
      <c r="W431" s="111" t="n"/>
    </row>
    <row r="432" ht="15" customHeight="1">
      <c r="A432" t="inlineStr">
        <is>
          <t>2004_12a_168_20141217.docx</t>
        </is>
      </c>
      <c r="B432">
        <f>LEFT(A432, FIND("_", A432, FIND("_", A432) + 1) - 1)</f>
        <v/>
      </c>
      <c r="C432">
        <f>MID(A432, FIND("_", A432, FIND("_", A432) + 1) + 1, FIND("_", A432, FIND("_", A432, FIND("_", A432) + 1) + 1) - FIND("_", A432, FIND("_", A432) + 1) - 1)</f>
        <v/>
      </c>
      <c r="D432" s="125">
        <f>DATE(LEFT(E432,4), MID(E432,5,2), RIGHT(E432,2))</f>
        <v/>
      </c>
      <c r="E432">
        <f>MID(A432, FIND("_", A432, FIND("_", A432, FIND("_", A432) + 1) + 1) + 1, 8)</f>
        <v/>
      </c>
      <c r="G432" s="95">
        <f>B432&amp;C432&amp;D432</f>
        <v/>
      </c>
      <c r="H432" s="95" t="inlineStr">
        <is>
          <t>Yes_Batch 1</t>
        </is>
      </c>
      <c r="I432" s="95" t="e">
        <v>#N/A</v>
      </c>
      <c r="J432" s="125" t="e">
        <v>#N/A</v>
      </c>
      <c r="K432" s="95" t="inlineStr">
        <is>
          <t>Yes_0721 Allocation</t>
        </is>
      </c>
      <c r="L432" s="127" t="e">
        <v>#N/A</v>
      </c>
      <c r="M432" s="128">
        <f>VLOOKUP(G432,Enactments!#REF!,2,FALSE)</f>
        <v/>
      </c>
      <c r="N432" s="131">
        <f>COUNTIFS(G:G,G432)</f>
        <v/>
      </c>
      <c r="O432" s="114" t="n"/>
      <c r="P432" s="109" t="n"/>
      <c r="Q432" s="110" t="n"/>
      <c r="R432" s="112" t="n"/>
      <c r="S432" s="112" t="n"/>
      <c r="T432" s="112" t="n"/>
      <c r="U432" s="112" t="n"/>
      <c r="V432" s="112" t="n"/>
      <c r="W432" s="111" t="n"/>
    </row>
    <row r="433" ht="15" customHeight="1">
      <c r="A433" t="inlineStr">
        <is>
          <t>2014_809_Article 38_99990101.docx</t>
        </is>
      </c>
      <c r="B433">
        <f>LEFT(A433, FIND("_", A433, FIND("_", A433) + 1) - 1)</f>
        <v/>
      </c>
      <c r="C433">
        <f>MID(A433, FIND("_", A433, FIND("_", A433) + 1) + 1, FIND("_", A433, FIND("_", A433, FIND("_", A433) + 1) + 1) - FIND("_", A433, FIND("_", A433) + 1) - 1)</f>
        <v/>
      </c>
      <c r="D433" s="125">
        <f>DATE(LEFT(E433,4), MID(E433,5,2), RIGHT(E433,2))</f>
        <v/>
      </c>
      <c r="E433">
        <f>MID(A433, FIND("_", A433, FIND("_", A433, FIND("_", A433) + 1) + 1) + 1, 8)</f>
        <v/>
      </c>
      <c r="G433" s="95">
        <f>B433&amp;C433&amp;D433</f>
        <v/>
      </c>
      <c r="H433" s="95" t="inlineStr">
        <is>
          <t>Yes_Batch 1</t>
        </is>
      </c>
      <c r="I433" s="95" t="inlineStr">
        <is>
          <t>Completed</t>
        </is>
      </c>
      <c r="J433" s="125" t="n">
        <v>45854</v>
      </c>
      <c r="K433" s="95" t="e">
        <v>#N/A</v>
      </c>
      <c r="L433" s="127" t="e">
        <v>#N/A</v>
      </c>
      <c r="M433" s="128">
        <f>VLOOKUP(G433,Enactments!#REF!,2,FALSE)</f>
        <v/>
      </c>
      <c r="N433" s="131">
        <f>COUNTIFS(G:G,G433)</f>
        <v/>
      </c>
      <c r="O433" s="114" t="n"/>
      <c r="P433" s="109" t="n"/>
      <c r="Q433" s="110" t="n"/>
      <c r="R433" s="112" t="n"/>
      <c r="S433" s="112" t="n"/>
      <c r="T433" s="112" t="n"/>
      <c r="U433" s="112" t="n"/>
      <c r="V433" s="112" t="n"/>
      <c r="W433" s="111" t="n"/>
    </row>
    <row r="434" ht="15" customHeight="1">
      <c r="A434" t="inlineStr">
        <is>
          <t>1986_44a_30_20001220.docx</t>
        </is>
      </c>
      <c r="B434">
        <f>LEFT(A434, FIND("_", A434, FIND("_", A434) + 1) - 1)</f>
        <v/>
      </c>
      <c r="C434">
        <f>MID(A434, FIND("_", A434, FIND("_", A434) + 1) + 1, FIND("_", A434, FIND("_", A434, FIND("_", A434) + 1) + 1) - FIND("_", A434, FIND("_", A434) + 1) - 1)</f>
        <v/>
      </c>
      <c r="D434" s="125">
        <f>DATE(LEFT(E434,4), MID(E434,5,2), RIGHT(E434,2))</f>
        <v/>
      </c>
      <c r="E434">
        <f>MID(A434, FIND("_", A434, FIND("_", A434, FIND("_", A434) + 1) + 1) + 1, 8)</f>
        <v/>
      </c>
      <c r="G434" s="95">
        <f>B434&amp;C434&amp;D434</f>
        <v/>
      </c>
      <c r="H434" s="95" t="inlineStr">
        <is>
          <t>Yes_Batch 1</t>
        </is>
      </c>
      <c r="I434" s="95" t="inlineStr">
        <is>
          <t>Completed</t>
        </is>
      </c>
      <c r="J434" s="125" t="n">
        <v>45855</v>
      </c>
      <c r="K434" s="95" t="e">
        <v>#N/A</v>
      </c>
      <c r="L434" s="127" t="e">
        <v>#N/A</v>
      </c>
      <c r="M434" s="128">
        <f>VLOOKUP(G434,Enactments!#REF!,2,FALSE)</f>
        <v/>
      </c>
      <c r="N434" s="131">
        <f>COUNTIFS(G:G,G434)</f>
        <v/>
      </c>
      <c r="O434" s="114" t="n"/>
      <c r="P434" s="109" t="n"/>
      <c r="Q434" s="110" t="n"/>
      <c r="R434" s="112" t="n"/>
      <c r="S434" s="112" t="n"/>
      <c r="T434" s="112" t="n"/>
      <c r="U434" s="112" t="n"/>
      <c r="V434" s="112" t="n"/>
      <c r="W434" s="111" t="n"/>
    </row>
    <row r="435" ht="15" customHeight="1">
      <c r="A435" t="inlineStr">
        <is>
          <t>1986_1925s_SCHEDULE 4Form 6.44_99990101.docx</t>
        </is>
      </c>
      <c r="B435">
        <f>LEFT(A435, FIND("_", A435, FIND("_", A435) + 1) - 1)</f>
        <v/>
      </c>
      <c r="C435">
        <f>MID(A435, FIND("_", A435, FIND("_", A435) + 1) + 1, FIND("_", A435, FIND("_", A435, FIND("_", A435) + 1) + 1) - FIND("_", A435, FIND("_", A435) + 1) - 1)</f>
        <v/>
      </c>
      <c r="D435" s="125">
        <f>DATE(LEFT(E435,4), MID(E435,5,2), RIGHT(E435,2))</f>
        <v/>
      </c>
      <c r="E435">
        <f>MID(A435, FIND("_", A435, FIND("_", A435, FIND("_", A435) + 1) + 1) + 1, 8)</f>
        <v/>
      </c>
      <c r="G435" s="95">
        <f>B435&amp;C435&amp;D435</f>
        <v/>
      </c>
      <c r="H435" s="95" t="inlineStr">
        <is>
          <t>Yes_Batch 1</t>
        </is>
      </c>
      <c r="I435" s="95" t="e">
        <v>#N/A</v>
      </c>
      <c r="J435" s="125" t="e">
        <v>#N/A</v>
      </c>
      <c r="K435" s="95" t="inlineStr">
        <is>
          <t>Yes_0721 Allocation</t>
        </is>
      </c>
      <c r="L435" s="127" t="e">
        <v>#N/A</v>
      </c>
      <c r="M435" s="128">
        <f>VLOOKUP(G435,Enactments!#REF!,2,FALSE)</f>
        <v/>
      </c>
      <c r="N435" s="131">
        <f>COUNTIFS(G:G,G435)</f>
        <v/>
      </c>
      <c r="O435" s="114" t="n"/>
      <c r="P435" s="109" t="n"/>
      <c r="Q435" s="110" t="n"/>
      <c r="R435" s="112" t="n"/>
      <c r="S435" s="112" t="n"/>
      <c r="T435" s="112" t="n"/>
      <c r="U435" s="112" t="n"/>
      <c r="V435" s="112" t="n"/>
      <c r="W435" s="111" t="n"/>
    </row>
    <row r="436" ht="15" customHeight="1">
      <c r="A436" t="inlineStr">
        <is>
          <t>1988_52a_67_19881115.docx</t>
        </is>
      </c>
      <c r="B436">
        <f>LEFT(A436, FIND("_", A436, FIND("_", A436) + 1) - 1)</f>
        <v/>
      </c>
      <c r="C436">
        <f>MID(A436, FIND("_", A436, FIND("_", A436) + 1) + 1, FIND("_", A436, FIND("_", A436, FIND("_", A436) + 1) + 1) - FIND("_", A436, FIND("_", A436) + 1) - 1)</f>
        <v/>
      </c>
      <c r="D436" s="125">
        <f>DATE(LEFT(E436,4), MID(E436,5,2), RIGHT(E436,2))</f>
        <v/>
      </c>
      <c r="E436">
        <f>MID(A436, FIND("_", A436, FIND("_", A436, FIND("_", A436) + 1) + 1) + 1, 8)</f>
        <v/>
      </c>
      <c r="G436" s="95">
        <f>B436&amp;C436&amp;D436</f>
        <v/>
      </c>
      <c r="H436" s="95" t="inlineStr">
        <is>
          <t>Yes_Batch 1</t>
        </is>
      </c>
      <c r="I436" s="95" t="e">
        <v>#N/A</v>
      </c>
      <c r="J436" s="125" t="e">
        <v>#N/A</v>
      </c>
      <c r="K436" s="95" t="inlineStr">
        <is>
          <t>Yes_0721 Allocation</t>
        </is>
      </c>
      <c r="L436" s="127" t="e">
        <v>#N/A</v>
      </c>
      <c r="M436" s="128">
        <f>VLOOKUP(G436,Enactments!#REF!,2,FALSE)</f>
        <v/>
      </c>
      <c r="N436" s="131">
        <f>COUNTIFS(G:G,G436)</f>
        <v/>
      </c>
      <c r="O436" s="114" t="n"/>
      <c r="P436" s="109" t="n"/>
      <c r="Q436" s="110" t="n"/>
      <c r="R436" s="112" t="n"/>
      <c r="S436" s="112" t="n"/>
      <c r="T436" s="112" t="n"/>
      <c r="U436" s="112" t="n"/>
      <c r="V436" s="112" t="n"/>
      <c r="W436" s="111" t="n"/>
    </row>
    <row r="437" ht="15" customHeight="1">
      <c r="A437" t="inlineStr">
        <is>
          <t>2010_4a_729_20100303.docx</t>
        </is>
      </c>
      <c r="B437">
        <f>LEFT(A437, FIND("_", A437, FIND("_", A437) + 1) - 1)</f>
        <v/>
      </c>
      <c r="C437">
        <f>MID(A437, FIND("_", A437, FIND("_", A437) + 1) + 1, FIND("_", A437, FIND("_", A437, FIND("_", A437) + 1) + 1) - FIND("_", A437, FIND("_", A437) + 1) - 1)</f>
        <v/>
      </c>
      <c r="D437" s="125">
        <f>DATE(LEFT(E437,4), MID(E437,5,2), RIGHT(E437,2))</f>
        <v/>
      </c>
      <c r="E437">
        <f>MID(A437, FIND("_", A437, FIND("_", A437, FIND("_", A437) + 1) + 1) + 1, 8)</f>
        <v/>
      </c>
      <c r="G437" s="95">
        <f>B437&amp;C437&amp;D437</f>
        <v/>
      </c>
      <c r="H437" s="95" t="inlineStr">
        <is>
          <t>Yes_Batch 1</t>
        </is>
      </c>
      <c r="I437" s="95" t="inlineStr">
        <is>
          <t>Completed</t>
        </is>
      </c>
      <c r="J437" s="125" t="n">
        <v>45856</v>
      </c>
      <c r="K437" s="95" t="e">
        <v>#N/A</v>
      </c>
      <c r="L437" s="127" t="inlineStr">
        <is>
          <t>Submitted_2025-08-01</t>
        </is>
      </c>
      <c r="M437" s="128">
        <f>VLOOKUP(G437,Enactments!#REF!,2,FALSE)</f>
        <v/>
      </c>
      <c r="N437" s="131">
        <f>COUNTIFS(G:G,G437)</f>
        <v/>
      </c>
      <c r="O437" s="114" t="n"/>
      <c r="P437" s="109" t="n"/>
      <c r="Q437" s="110" t="n"/>
      <c r="R437" s="112" t="n"/>
      <c r="S437" s="112" t="n"/>
      <c r="T437" s="112" t="n"/>
      <c r="U437" s="112" t="n"/>
      <c r="V437" s="112" t="n"/>
      <c r="W437" s="111" t="n"/>
    </row>
    <row r="438" ht="15" customHeight="1">
      <c r="A438" t="inlineStr">
        <is>
          <t>1986_1925s_4.131C_20170406.docx</t>
        </is>
      </c>
      <c r="B438">
        <f>LEFT(A438, FIND("_", A438, FIND("_", A438) + 1) - 1)</f>
        <v/>
      </c>
      <c r="C438">
        <f>MID(A438, FIND("_", A438, FIND("_", A438) + 1) + 1, FIND("_", A438, FIND("_", A438, FIND("_", A438) + 1) + 1) - FIND("_", A438, FIND("_", A438) + 1) - 1)</f>
        <v/>
      </c>
      <c r="D438" s="125">
        <f>DATE(LEFT(E438,4), MID(E438,5,2), RIGHT(E438,2))</f>
        <v/>
      </c>
      <c r="E438">
        <f>MID(A438, FIND("_", A438, FIND("_", A438, FIND("_", A438) + 1) + 1) + 1, 8)</f>
        <v/>
      </c>
      <c r="G438" s="95">
        <f>B438&amp;C438&amp;D438</f>
        <v/>
      </c>
      <c r="H438" s="95" t="inlineStr">
        <is>
          <t>Yes_Batch 1</t>
        </is>
      </c>
      <c r="I438" s="95" t="inlineStr">
        <is>
          <t>Completed</t>
        </is>
      </c>
      <c r="J438" s="125" t="n">
        <v>45856</v>
      </c>
      <c r="K438" s="95" t="e">
        <v>#N/A</v>
      </c>
      <c r="L438" s="127" t="inlineStr">
        <is>
          <t>Submitted_2025-08-01</t>
        </is>
      </c>
      <c r="M438" s="128">
        <f>VLOOKUP(G438,Enactments!#REF!,2,FALSE)</f>
        <v/>
      </c>
      <c r="N438" s="131">
        <f>COUNTIFS(G:G,G438)</f>
        <v/>
      </c>
      <c r="O438" s="114" t="n"/>
      <c r="P438" s="109" t="n"/>
      <c r="Q438" s="110" t="n"/>
      <c r="R438" s="112" t="n"/>
      <c r="S438" s="112" t="n"/>
      <c r="T438" s="112" t="n"/>
      <c r="U438" s="112" t="n"/>
      <c r="V438" s="112" t="n"/>
      <c r="W438" s="111" t="n"/>
    </row>
    <row r="439" ht="15" customHeight="1">
      <c r="A439" t="inlineStr">
        <is>
          <t>1996_18a_192_20030406.docx</t>
        </is>
      </c>
      <c r="B439">
        <f>LEFT(A439, FIND("_", A439, FIND("_", A439) + 1) - 1)</f>
        <v/>
      </c>
      <c r="C439">
        <f>MID(A439, FIND("_", A439, FIND("_", A439) + 1) + 1, FIND("_", A439, FIND("_", A439, FIND("_", A439) + 1) + 1) - FIND("_", A439, FIND("_", A439) + 1) - 1)</f>
        <v/>
      </c>
      <c r="D439" s="125">
        <f>DATE(LEFT(E439,4), MID(E439,5,2), RIGHT(E439,2))</f>
        <v/>
      </c>
      <c r="E439">
        <f>MID(A439, FIND("_", A439, FIND("_", A439, FIND("_", A439) + 1) + 1) + 1, 8)</f>
        <v/>
      </c>
      <c r="G439" s="95">
        <f>B439&amp;C439&amp;D439</f>
        <v/>
      </c>
      <c r="H439" s="95" t="inlineStr">
        <is>
          <t>Yes_Batch 1</t>
        </is>
      </c>
      <c r="I439" s="95" t="inlineStr">
        <is>
          <t>Completed</t>
        </is>
      </c>
      <c r="J439" s="125" t="n">
        <v>45855</v>
      </c>
      <c r="K439" s="95" t="e">
        <v>#N/A</v>
      </c>
      <c r="L439" s="127" t="inlineStr">
        <is>
          <t>Submitted_2025-08-01</t>
        </is>
      </c>
      <c r="M439" s="128">
        <f>VLOOKUP(G439,Enactments!#REF!,2,FALSE)</f>
        <v/>
      </c>
      <c r="N439" s="131">
        <f>COUNTIFS(G:G,G439)</f>
        <v/>
      </c>
      <c r="O439" s="114" t="n"/>
      <c r="P439" s="109" t="n"/>
      <c r="Q439" s="110" t="n"/>
      <c r="R439" s="112" t="n"/>
      <c r="S439" s="112" t="n"/>
      <c r="T439" s="112" t="n"/>
      <c r="U439" s="112" t="n"/>
      <c r="V439" s="112" t="n"/>
      <c r="W439" s="111" t="n"/>
    </row>
    <row r="440" ht="15" customHeight="1">
      <c r="A440" t="inlineStr">
        <is>
          <t>1996_56a_SCHEDULE 18_19990901.docx</t>
        </is>
      </c>
      <c r="B440">
        <f>LEFT(A440, FIND("_", A440, FIND("_", A440) + 1) - 1)</f>
        <v/>
      </c>
      <c r="C440">
        <f>MID(A440, FIND("_", A440, FIND("_", A440) + 1) + 1, FIND("_", A440, FIND("_", A440, FIND("_", A440) + 1) + 1) - FIND("_", A440, FIND("_", A440) + 1) - 1)</f>
        <v/>
      </c>
      <c r="D440" s="125">
        <f>DATE(LEFT(E440,4), MID(E440,5,2), RIGHT(E440,2))</f>
        <v/>
      </c>
      <c r="E440">
        <f>MID(A440, FIND("_", A440, FIND("_", A440, FIND("_", A440) + 1) + 1) + 1, 8)</f>
        <v/>
      </c>
      <c r="G440" s="95">
        <f>B440&amp;C440&amp;D440</f>
        <v/>
      </c>
      <c r="H440" s="95" t="inlineStr">
        <is>
          <t>Yes_Batch 1</t>
        </is>
      </c>
      <c r="I440" s="95" t="e">
        <v>#N/A</v>
      </c>
      <c r="J440" s="125" t="e">
        <v>#N/A</v>
      </c>
      <c r="K440" s="95" t="inlineStr">
        <is>
          <t>Yes_0721 Allocation</t>
        </is>
      </c>
      <c r="L440" s="127" t="e">
        <v>#N/A</v>
      </c>
      <c r="M440" s="128">
        <f>VLOOKUP(G440,Enactments!#REF!,2,FALSE)</f>
        <v/>
      </c>
      <c r="N440" s="131">
        <f>COUNTIFS(G:G,G440)</f>
        <v/>
      </c>
      <c r="O440" s="114" t="n"/>
      <c r="P440" s="109" t="n"/>
      <c r="Q440" s="110" t="n"/>
      <c r="R440" s="112" t="n"/>
      <c r="S440" s="112" t="n"/>
      <c r="T440" s="112" t="n"/>
      <c r="U440" s="112" t="n"/>
      <c r="V440" s="112" t="n"/>
      <c r="W440" s="111" t="n"/>
    </row>
    <row r="441" ht="15" customHeight="1">
      <c r="A441" t="inlineStr">
        <is>
          <t>2006_46a_246_20091001.docx</t>
        </is>
      </c>
      <c r="B441">
        <f>LEFT(A441, FIND("_", A441, FIND("_", A441) + 1) - 1)</f>
        <v/>
      </c>
      <c r="C441">
        <f>MID(A441, FIND("_", A441, FIND("_", A441) + 1) + 1, FIND("_", A441, FIND("_", A441, FIND("_", A441) + 1) + 1) - FIND("_", A441, FIND("_", A441) + 1) - 1)</f>
        <v/>
      </c>
      <c r="D441" s="125">
        <f>DATE(LEFT(E441,4), MID(E441,5,2), RIGHT(E441,2))</f>
        <v/>
      </c>
      <c r="E441">
        <f>MID(A441, FIND("_", A441, FIND("_", A441, FIND("_", A441) + 1) + 1) + 1, 8)</f>
        <v/>
      </c>
      <c r="G441" s="95">
        <f>B441&amp;C441&amp;D441</f>
        <v/>
      </c>
      <c r="H441" s="95" t="inlineStr">
        <is>
          <t>Yes_Batch 1</t>
        </is>
      </c>
      <c r="I441" s="95" t="inlineStr">
        <is>
          <t>Completed</t>
        </is>
      </c>
      <c r="J441" s="125" t="n">
        <v>45854</v>
      </c>
      <c r="K441" s="95" t="e">
        <v>#N/A</v>
      </c>
      <c r="L441" s="127" t="inlineStr">
        <is>
          <t>Submitted_2025-08-01</t>
        </is>
      </c>
      <c r="M441" s="128">
        <f>VLOOKUP(G441,Enactments!#REF!,2,FALSE)</f>
        <v/>
      </c>
      <c r="N441" s="131">
        <f>COUNTIFS(G:G,G441)</f>
        <v/>
      </c>
      <c r="O441" s="114" t="n"/>
      <c r="P441" s="109" t="n"/>
      <c r="Q441" s="110" t="n"/>
      <c r="R441" s="112" t="n"/>
      <c r="S441" s="112" t="n"/>
      <c r="T441" s="112" t="n"/>
      <c r="U441" s="112" t="n"/>
      <c r="V441" s="112" t="n"/>
      <c r="W441" s="111" t="n"/>
    </row>
    <row r="442" ht="15" customHeight="1">
      <c r="A442" t="inlineStr">
        <is>
          <t>1998_18a_49_20000703.docx</t>
        </is>
      </c>
      <c r="B442">
        <f>LEFT(A442, FIND("_", A442, FIND("_", A442) + 1) - 1)</f>
        <v/>
      </c>
      <c r="C442">
        <f>MID(A442, FIND("_", A442, FIND("_", A442) + 1) + 1, FIND("_", A442, FIND("_", A442, FIND("_", A442) + 1) + 1) - FIND("_", A442, FIND("_", A442) + 1) - 1)</f>
        <v/>
      </c>
      <c r="D442" s="125">
        <f>DATE(LEFT(E442,4), MID(E442,5,2), RIGHT(E442,2))</f>
        <v/>
      </c>
      <c r="E442">
        <f>MID(A442, FIND("_", A442, FIND("_", A442, FIND("_", A442) + 1) + 1) + 1, 8)</f>
        <v/>
      </c>
      <c r="G442" s="95">
        <f>B442&amp;C442&amp;D442</f>
        <v/>
      </c>
      <c r="H442" s="95" t="inlineStr">
        <is>
          <t>Yes_Batch 1</t>
        </is>
      </c>
      <c r="I442" s="95" t="inlineStr">
        <is>
          <t>Completed</t>
        </is>
      </c>
      <c r="J442" s="125" t="n">
        <v>45855</v>
      </c>
      <c r="K442" s="95" t="e">
        <v>#N/A</v>
      </c>
      <c r="L442" s="127" t="e">
        <v>#N/A</v>
      </c>
      <c r="M442" s="128">
        <f>VLOOKUP(G442,Enactments!#REF!,2,FALSE)</f>
        <v/>
      </c>
      <c r="N442" s="131">
        <f>COUNTIFS(G:G,G442)</f>
        <v/>
      </c>
      <c r="O442" s="114" t="n"/>
      <c r="P442" s="109" t="n"/>
      <c r="Q442" s="110" t="n"/>
      <c r="R442" s="112" t="n"/>
      <c r="S442" s="112" t="n"/>
      <c r="T442" s="112" t="n"/>
      <c r="U442" s="112" t="n"/>
      <c r="V442" s="112" t="n"/>
      <c r="W442" s="111" t="n"/>
    </row>
    <row r="443" ht="15" customHeight="1">
      <c r="A443" t="inlineStr">
        <is>
          <t>2000_8a_195_20050701.docx</t>
        </is>
      </c>
      <c r="B443">
        <f>LEFT(A443, FIND("_", A443, FIND("_", A443) + 1) - 1)</f>
        <v/>
      </c>
      <c r="C443">
        <f>MID(A443, FIND("_", A443, FIND("_", A443) + 1) + 1, FIND("_", A443, FIND("_", A443, FIND("_", A443) + 1) + 1) - FIND("_", A443, FIND("_", A443) + 1) - 1)</f>
        <v/>
      </c>
      <c r="D443" s="125">
        <f>DATE(LEFT(E443,4), MID(E443,5,2), RIGHT(E443,2))</f>
        <v/>
      </c>
      <c r="E443">
        <f>MID(A443, FIND("_", A443, FIND("_", A443, FIND("_", A443) + 1) + 1) + 1, 8)</f>
        <v/>
      </c>
      <c r="G443" s="95">
        <f>B443&amp;C443&amp;D443</f>
        <v/>
      </c>
      <c r="H443" s="95" t="inlineStr">
        <is>
          <t>Yes_Batch 1</t>
        </is>
      </c>
      <c r="I443" s="95" t="e">
        <v>#N/A</v>
      </c>
      <c r="J443" s="125" t="e">
        <v>#N/A</v>
      </c>
      <c r="K443" s="95" t="inlineStr">
        <is>
          <t>Yes_0721 Allocation</t>
        </is>
      </c>
      <c r="L443" s="127" t="e">
        <v>#N/A</v>
      </c>
      <c r="M443" s="128">
        <f>VLOOKUP(G443,Enactments!#REF!,2,FALSE)</f>
        <v/>
      </c>
      <c r="N443" s="131">
        <f>COUNTIFS(G:G,G443)</f>
        <v/>
      </c>
      <c r="O443" s="114" t="n"/>
      <c r="P443" s="109" t="n"/>
      <c r="Q443" s="110" t="n"/>
      <c r="R443" s="112" t="n"/>
      <c r="S443" s="112" t="n"/>
      <c r="T443" s="112" t="n"/>
      <c r="U443" s="112" t="n"/>
      <c r="V443" s="112" t="n"/>
      <c r="W443" s="111" t="n"/>
    </row>
    <row r="444" ht="15" customHeight="1">
      <c r="A444" t="inlineStr">
        <is>
          <t>2000_6a_145_20000525.docx</t>
        </is>
      </c>
      <c r="B444">
        <f>LEFT(A444, FIND("_", A444, FIND("_", A444) + 1) - 1)</f>
        <v/>
      </c>
      <c r="C444">
        <f>MID(A444, FIND("_", A444, FIND("_", A444) + 1) + 1, FIND("_", A444, FIND("_", A444, FIND("_", A444) + 1) + 1) - FIND("_", A444, FIND("_", A444) + 1) - 1)</f>
        <v/>
      </c>
      <c r="D444" s="125">
        <f>DATE(LEFT(E444,4), MID(E444,5,2), RIGHT(E444,2))</f>
        <v/>
      </c>
      <c r="E444">
        <f>MID(A444, FIND("_", A444, FIND("_", A444, FIND("_", A444) + 1) + 1) + 1, 8)</f>
        <v/>
      </c>
      <c r="G444" s="95">
        <f>B444&amp;C444&amp;D444</f>
        <v/>
      </c>
      <c r="H444" s="95" t="inlineStr">
        <is>
          <t>Yes_Batch 1</t>
        </is>
      </c>
      <c r="I444" s="95" t="e">
        <v>#N/A</v>
      </c>
      <c r="J444" s="125" t="e">
        <v>#N/A</v>
      </c>
      <c r="K444" s="95" t="inlineStr">
        <is>
          <t>Yes_0721 Allocation</t>
        </is>
      </c>
      <c r="L444" s="127" t="e">
        <v>#N/A</v>
      </c>
      <c r="M444" s="128">
        <f>VLOOKUP(G444,Enactments!#REF!,2,FALSE)</f>
        <v/>
      </c>
      <c r="N444" s="131">
        <f>COUNTIFS(G:G,G444)</f>
        <v/>
      </c>
      <c r="O444" s="114" t="n"/>
      <c r="P444" s="109" t="n"/>
      <c r="Q444" s="110" t="n"/>
      <c r="R444" s="112" t="n"/>
      <c r="S444" s="112" t="n"/>
      <c r="T444" s="112" t="n"/>
      <c r="U444" s="112" t="n"/>
      <c r="V444" s="112" t="n"/>
      <c r="W444" s="111" t="n"/>
    </row>
    <row r="445" ht="15" customHeight="1">
      <c r="A445" t="inlineStr">
        <is>
          <t>s2009_12a_88A_20240808.docx</t>
        </is>
      </c>
      <c r="B445">
        <f>LEFT(A445, FIND("_", A445, FIND("_", A445) + 1) - 1)</f>
        <v/>
      </c>
      <c r="C445">
        <f>MID(A445, FIND("_", A445, FIND("_", A445) + 1) + 1, FIND("_", A445, FIND("_", A445, FIND("_", A445) + 1) + 1) - FIND("_", A445, FIND("_", A445) + 1) - 1)</f>
        <v/>
      </c>
      <c r="D445" s="125">
        <f>DATE(LEFT(E445,4), MID(E445,5,2), RIGHT(E445,2))</f>
        <v/>
      </c>
      <c r="E445">
        <f>MID(A445, FIND("_", A445, FIND("_", A445, FIND("_", A445) + 1) + 1) + 1, 8)</f>
        <v/>
      </c>
      <c r="G445" s="95">
        <f>B445&amp;C445&amp;D445</f>
        <v/>
      </c>
      <c r="H445" s="95" t="inlineStr">
        <is>
          <t>Yes_Batch 1</t>
        </is>
      </c>
      <c r="I445" s="95" t="inlineStr">
        <is>
          <t>Completed</t>
        </is>
      </c>
      <c r="J445" s="125" t="n">
        <v>45856</v>
      </c>
      <c r="K445" s="95" t="e">
        <v>#N/A</v>
      </c>
      <c r="L445" s="127" t="inlineStr">
        <is>
          <t>Submitted_2025-08-01</t>
        </is>
      </c>
      <c r="M445" s="128">
        <f>VLOOKUP(G445,Enactments!#REF!,2,FALSE)</f>
        <v/>
      </c>
      <c r="N445" s="131">
        <f>COUNTIFS(G:G,G445)</f>
        <v/>
      </c>
      <c r="O445" s="114" t="n"/>
      <c r="P445" s="109" t="n"/>
      <c r="Q445" s="110" t="n"/>
      <c r="R445" s="112" t="n"/>
      <c r="S445" s="112" t="n"/>
      <c r="T445" s="112" t="n"/>
      <c r="U445" s="112" t="n"/>
      <c r="V445" s="112" t="n"/>
      <c r="W445" s="111" t="n"/>
    </row>
    <row r="446" ht="15" customHeight="1">
      <c r="A446" t="inlineStr">
        <is>
          <t>1996_207s_140_20081027.docx</t>
        </is>
      </c>
      <c r="B446">
        <f>LEFT(A446, FIND("_", A446, FIND("_", A446) + 1) - 1)</f>
        <v/>
      </c>
      <c r="C446">
        <f>MID(A446, FIND("_", A446, FIND("_", A446) + 1) + 1, FIND("_", A446, FIND("_", A446, FIND("_", A446) + 1) + 1) - FIND("_", A446, FIND("_", A446) + 1) - 1)</f>
        <v/>
      </c>
      <c r="D446" s="125">
        <f>DATE(LEFT(E446,4), MID(E446,5,2), RIGHT(E446,2))</f>
        <v/>
      </c>
      <c r="E446">
        <f>MID(A446, FIND("_", A446, FIND("_", A446, FIND("_", A446) + 1) + 1) + 1, 8)</f>
        <v/>
      </c>
      <c r="G446" s="95">
        <f>B446&amp;C446&amp;D446</f>
        <v/>
      </c>
      <c r="H446" s="95" t="inlineStr">
        <is>
          <t>Yes_Batch 1</t>
        </is>
      </c>
      <c r="I446" s="95" t="e">
        <v>#N/A</v>
      </c>
      <c r="J446" s="125" t="e">
        <v>#N/A</v>
      </c>
      <c r="K446" s="95" t="inlineStr">
        <is>
          <t>Yes_0721 Allocation</t>
        </is>
      </c>
      <c r="L446" s="127" t="e">
        <v>#N/A</v>
      </c>
      <c r="M446" s="128">
        <f>VLOOKUP(G446,Enactments!#REF!,2,FALSE)</f>
        <v/>
      </c>
      <c r="N446" s="131">
        <f>COUNTIFS(G:G,G446)</f>
        <v/>
      </c>
      <c r="O446" s="114" t="n"/>
      <c r="P446" s="109" t="n"/>
      <c r="Q446" s="110" t="n"/>
      <c r="R446" s="112" t="n"/>
      <c r="S446" s="112" t="n"/>
      <c r="T446" s="112" t="n"/>
      <c r="U446" s="112" t="n"/>
      <c r="V446" s="112" t="n"/>
      <c r="W446" s="111" t="n"/>
    </row>
    <row r="447" ht="15" customHeight="1">
      <c r="A447" t="inlineStr">
        <is>
          <t>1996_52a_33_20100401.docx</t>
        </is>
      </c>
      <c r="B447">
        <f>LEFT(A447, FIND("_", A447, FIND("_", A447) + 1) - 1)</f>
        <v/>
      </c>
      <c r="C447">
        <f>MID(A447, FIND("_", A447, FIND("_", A447) + 1) + 1, FIND("_", A447, FIND("_", A447, FIND("_", A447) + 1) + 1) - FIND("_", A447, FIND("_", A447) + 1) - 1)</f>
        <v/>
      </c>
      <c r="D447" s="125">
        <f>DATE(LEFT(E447,4), MID(E447,5,2), RIGHT(E447,2))</f>
        <v/>
      </c>
      <c r="E447">
        <f>MID(A447, FIND("_", A447, FIND("_", A447, FIND("_", A447) + 1) + 1) + 1, 8)</f>
        <v/>
      </c>
      <c r="G447" s="95">
        <f>B447&amp;C447&amp;D447</f>
        <v/>
      </c>
      <c r="H447" s="95" t="inlineStr">
        <is>
          <t>Yes_Batch 1</t>
        </is>
      </c>
      <c r="I447" s="95" t="inlineStr">
        <is>
          <t>Completed</t>
        </is>
      </c>
      <c r="J447" s="125" t="n">
        <v>45855</v>
      </c>
      <c r="K447" s="95" t="e">
        <v>#N/A</v>
      </c>
      <c r="L447" s="127" t="inlineStr">
        <is>
          <t>Submitted_2025-08-01</t>
        </is>
      </c>
      <c r="M447" s="128">
        <f>VLOOKUP(G447,Enactments!#REF!,2,FALSE)</f>
        <v/>
      </c>
      <c r="N447" s="131">
        <f>COUNTIFS(G:G,G447)</f>
        <v/>
      </c>
      <c r="O447" s="114" t="n"/>
      <c r="P447" s="109" t="n"/>
      <c r="Q447" s="110" t="n"/>
      <c r="R447" s="112" t="n"/>
      <c r="S447" s="112" t="n"/>
      <c r="T447" s="112" t="n"/>
      <c r="U447" s="112" t="n"/>
      <c r="V447" s="112" t="n"/>
      <c r="W447" s="111" t="n"/>
    </row>
    <row r="448" ht="15" customHeight="1">
      <c r="A448" t="inlineStr">
        <is>
          <t>1985_6a_254_19910107.docx</t>
        </is>
      </c>
      <c r="B448">
        <f>LEFT(A448, FIND("_", A448, FIND("_", A448) + 1) - 1)</f>
        <v/>
      </c>
      <c r="C448">
        <f>MID(A448, FIND("_", A448, FIND("_", A448) + 1) + 1, FIND("_", A448, FIND("_", A448, FIND("_", A448) + 1) + 1) - FIND("_", A448, FIND("_", A448) + 1) - 1)</f>
        <v/>
      </c>
      <c r="D448" s="125">
        <f>DATE(LEFT(E448,4), MID(E448,5,2), RIGHT(E448,2))</f>
        <v/>
      </c>
      <c r="E448">
        <f>MID(A448, FIND("_", A448, FIND("_", A448, FIND("_", A448) + 1) + 1) + 1, 8)</f>
        <v/>
      </c>
      <c r="G448" s="95">
        <f>B448&amp;C448&amp;D448</f>
        <v/>
      </c>
      <c r="H448" s="95" t="inlineStr">
        <is>
          <t>Yes_Batch 1</t>
        </is>
      </c>
      <c r="I448" s="95" t="e">
        <v>#N/A</v>
      </c>
      <c r="J448" s="125" t="e">
        <v>#N/A</v>
      </c>
      <c r="K448" s="95" t="inlineStr">
        <is>
          <t>Yes_0721 Allocation</t>
        </is>
      </c>
      <c r="L448" s="127" t="e">
        <v>#N/A</v>
      </c>
      <c r="M448" s="128">
        <f>VLOOKUP(G448,Enactments!#REF!,2,FALSE)</f>
        <v/>
      </c>
      <c r="N448" s="131">
        <f>COUNTIFS(G:G,G448)</f>
        <v/>
      </c>
      <c r="O448" s="114" t="n"/>
      <c r="P448" s="109" t="n"/>
      <c r="Q448" s="110" t="n"/>
      <c r="R448" s="112" t="n"/>
      <c r="S448" s="112" t="n"/>
      <c r="T448" s="112" t="n"/>
      <c r="U448" s="112" t="n"/>
      <c r="V448" s="112" t="n"/>
      <c r="W448" s="111" t="n"/>
    </row>
    <row r="449" ht="15" customHeight="1">
      <c r="A449" t="inlineStr">
        <is>
          <t>1988_50a_51_20100401.docx</t>
        </is>
      </c>
      <c r="B449">
        <f>LEFT(A449, FIND("_", A449, FIND("_", A449) + 1) - 1)</f>
        <v/>
      </c>
      <c r="C449">
        <f>MID(A449, FIND("_", A449, FIND("_", A449) + 1) + 1, FIND("_", A449, FIND("_", A449, FIND("_", A449) + 1) + 1) - FIND("_", A449, FIND("_", A449) + 1) - 1)</f>
        <v/>
      </c>
      <c r="D449" s="125">
        <f>DATE(LEFT(E449,4), MID(E449,5,2), RIGHT(E449,2))</f>
        <v/>
      </c>
      <c r="E449">
        <f>MID(A449, FIND("_", A449, FIND("_", A449, FIND("_", A449) + 1) + 1) + 1, 8)</f>
        <v/>
      </c>
      <c r="G449" s="95">
        <f>B449&amp;C449&amp;D449</f>
        <v/>
      </c>
      <c r="H449" s="95" t="inlineStr">
        <is>
          <t>Yes_Batch 1</t>
        </is>
      </c>
      <c r="I449" s="95" t="inlineStr">
        <is>
          <t>Completed</t>
        </is>
      </c>
      <c r="J449" s="125" t="n">
        <v>45854</v>
      </c>
      <c r="K449" s="95" t="e">
        <v>#N/A</v>
      </c>
      <c r="L449" s="127" t="inlineStr">
        <is>
          <t>Submitted_2025-08-01</t>
        </is>
      </c>
      <c r="M449" s="128">
        <f>VLOOKUP(G449,Enactments!#REF!,2,FALSE)</f>
        <v/>
      </c>
      <c r="N449" s="131">
        <f>COUNTIFS(G:G,G449)</f>
        <v/>
      </c>
      <c r="O449" s="114" t="n"/>
      <c r="P449" s="109" t="n"/>
      <c r="Q449" s="110" t="n"/>
      <c r="R449" s="112" t="n"/>
      <c r="S449" s="112" t="n"/>
      <c r="T449" s="112" t="n"/>
      <c r="U449" s="112" t="n"/>
      <c r="V449" s="112" t="n"/>
      <c r="W449" s="111" t="n"/>
    </row>
    <row r="450" ht="15" customHeight="1">
      <c r="A450" t="inlineStr">
        <is>
          <t>2006_46a_1225D_20120702.docx</t>
        </is>
      </c>
      <c r="B450">
        <f>LEFT(A450, FIND("_", A450, FIND("_", A450) + 1) - 1)</f>
        <v/>
      </c>
      <c r="C450">
        <f>MID(A450, FIND("_", A450, FIND("_", A450) + 1) + 1, FIND("_", A450, FIND("_", A450, FIND("_", A450) + 1) + 1) - FIND("_", A450, FIND("_", A450) + 1) - 1)</f>
        <v/>
      </c>
      <c r="D450" s="125">
        <f>DATE(LEFT(E450,4), MID(E450,5,2), RIGHT(E450,2))</f>
        <v/>
      </c>
      <c r="E450">
        <f>MID(A450, FIND("_", A450, FIND("_", A450, FIND("_", A450) + 1) + 1) + 1, 8)</f>
        <v/>
      </c>
      <c r="G450" s="95">
        <f>B450&amp;C450&amp;D450</f>
        <v/>
      </c>
      <c r="H450" s="95" t="inlineStr">
        <is>
          <t>Yes_Batch 1</t>
        </is>
      </c>
      <c r="I450" s="95" t="inlineStr">
        <is>
          <t>Completed</t>
        </is>
      </c>
      <c r="J450" s="125" t="n">
        <v>45855</v>
      </c>
      <c r="K450" s="95" t="e">
        <v>#N/A</v>
      </c>
      <c r="L450" s="127" t="e">
        <v>#N/A</v>
      </c>
      <c r="M450" s="128">
        <f>VLOOKUP(G450,Enactments!#REF!,2,FALSE)</f>
        <v/>
      </c>
      <c r="N450" s="131">
        <f>COUNTIFS(G:G,G450)</f>
        <v/>
      </c>
      <c r="O450" s="114" t="n"/>
      <c r="P450" s="109" t="n"/>
      <c r="Q450" s="110" t="n"/>
      <c r="R450" s="112" t="n"/>
      <c r="S450" s="112" t="n"/>
      <c r="T450" s="112" t="n"/>
      <c r="U450" s="112" t="n"/>
      <c r="V450" s="112" t="n"/>
      <c r="W450" s="111" t="n"/>
    </row>
    <row r="451" ht="15" customHeight="1">
      <c r="A451" t="inlineStr">
        <is>
          <t>2000_8a_SCHEDULE 6Part 1B_20010903.docx</t>
        </is>
      </c>
      <c r="B451">
        <f>LEFT(A451, FIND("_", A451, FIND("_", A451) + 1) - 1)</f>
        <v/>
      </c>
      <c r="C451">
        <f>MID(A451, FIND("_", A451, FIND("_", A451) + 1) + 1, FIND("_", A451, FIND("_", A451, FIND("_", A451) + 1) + 1) - FIND("_", A451, FIND("_", A451) + 1) - 1)</f>
        <v/>
      </c>
      <c r="D451" s="125">
        <f>DATE(LEFT(E451,4), MID(E451,5,2), RIGHT(E451,2))</f>
        <v/>
      </c>
      <c r="E451">
        <f>MID(A451, FIND("_", A451, FIND("_", A451, FIND("_", A451) + 1) + 1) + 1, 8)</f>
        <v/>
      </c>
      <c r="G451" s="95">
        <f>B451&amp;C451&amp;D451</f>
        <v/>
      </c>
      <c r="H451" s="95" t="inlineStr">
        <is>
          <t>Yes_Batch 1</t>
        </is>
      </c>
      <c r="I451" s="95" t="e">
        <v>#N/A</v>
      </c>
      <c r="J451" s="125" t="e">
        <v>#N/A</v>
      </c>
      <c r="K451" s="95" t="inlineStr">
        <is>
          <t>Yes_0721 Allocation</t>
        </is>
      </c>
      <c r="L451" s="127" t="e">
        <v>#N/A</v>
      </c>
      <c r="M451" s="128">
        <f>VLOOKUP(G451,Enactments!#REF!,2,FALSE)</f>
        <v/>
      </c>
      <c r="N451" s="131">
        <f>COUNTIFS(G:G,G451)</f>
        <v/>
      </c>
      <c r="O451" s="114" t="n"/>
      <c r="P451" s="109" t="n"/>
      <c r="Q451" s="110" t="n"/>
      <c r="R451" s="112" t="n"/>
      <c r="S451" s="112" t="n"/>
      <c r="T451" s="112" t="n"/>
      <c r="U451" s="112" t="n"/>
      <c r="V451" s="112" t="n"/>
      <c r="W451" s="111" t="n"/>
    </row>
    <row r="452" ht="15" customHeight="1">
      <c r="A452" t="inlineStr">
        <is>
          <t>2000_8a_1JA_20160706.docx</t>
        </is>
      </c>
      <c r="B452">
        <f>LEFT(A452, FIND("_", A452, FIND("_", A452) + 1) - 1)</f>
        <v/>
      </c>
      <c r="C452">
        <f>MID(A452, FIND("_", A452, FIND("_", A452) + 1) + 1, FIND("_", A452, FIND("_", A452, FIND("_", A452) + 1) + 1) - FIND("_", A452, FIND("_", A452) + 1) - 1)</f>
        <v/>
      </c>
      <c r="D452" s="125">
        <f>DATE(LEFT(E452,4), MID(E452,5,2), RIGHT(E452,2))</f>
        <v/>
      </c>
      <c r="E452">
        <f>MID(A452, FIND("_", A452, FIND("_", A452, FIND("_", A452) + 1) + 1) + 1, 8)</f>
        <v/>
      </c>
      <c r="G452" s="95">
        <f>B452&amp;C452&amp;D452</f>
        <v/>
      </c>
      <c r="H452" s="95" t="inlineStr">
        <is>
          <t>Yes_Batch 1</t>
        </is>
      </c>
      <c r="I452" s="95" t="e">
        <v>#N/A</v>
      </c>
      <c r="J452" s="125" t="e">
        <v>#N/A</v>
      </c>
      <c r="K452" s="95" t="inlineStr">
        <is>
          <t>Yes_0721 Allocation</t>
        </is>
      </c>
      <c r="L452" s="127" t="e">
        <v>#N/A</v>
      </c>
      <c r="M452" s="128">
        <f>VLOOKUP(G452,Enactments!#REF!,2,FALSE)</f>
        <v/>
      </c>
      <c r="N452" s="131">
        <f>COUNTIFS(G:G,G452)</f>
        <v/>
      </c>
      <c r="O452" s="114" t="n"/>
      <c r="P452" s="109" t="n"/>
      <c r="Q452" s="110" t="n"/>
      <c r="R452" s="112" t="n"/>
      <c r="S452" s="112" t="n"/>
      <c r="T452" s="112" t="n"/>
      <c r="U452" s="112" t="n"/>
      <c r="V452" s="112" t="n"/>
      <c r="W452" s="111" t="n"/>
    </row>
    <row r="453" ht="15" customHeight="1">
      <c r="A453" t="inlineStr">
        <is>
          <t>1985_51a_SCHEDULE 10Part VI_20180625.docx</t>
        </is>
      </c>
      <c r="B453">
        <f>LEFT(A453, FIND("_", A453, FIND("_", A453) + 1) - 1)</f>
        <v/>
      </c>
      <c r="C453">
        <f>MID(A453, FIND("_", A453, FIND("_", A453) + 1) + 1, FIND("_", A453, FIND("_", A453, FIND("_", A453) + 1) + 1) - FIND("_", A453, FIND("_", A453) + 1) - 1)</f>
        <v/>
      </c>
      <c r="D453" s="125">
        <f>DATE(LEFT(E453,4), MID(E453,5,2), RIGHT(E453,2))</f>
        <v/>
      </c>
      <c r="E453">
        <f>MID(A453, FIND("_", A453, FIND("_", A453, FIND("_", A453) + 1) + 1) + 1, 8)</f>
        <v/>
      </c>
      <c r="G453" s="95">
        <f>B453&amp;C453&amp;D453</f>
        <v/>
      </c>
      <c r="H453" s="95" t="inlineStr">
        <is>
          <t>Yes_Batch 1</t>
        </is>
      </c>
      <c r="I453" s="95" t="inlineStr">
        <is>
          <t>Completed</t>
        </is>
      </c>
      <c r="J453" s="125" t="n">
        <v>45856</v>
      </c>
      <c r="K453" s="95" t="e">
        <v>#N/A</v>
      </c>
      <c r="L453" s="127" t="inlineStr">
        <is>
          <t>Submitted_2025-08-01</t>
        </is>
      </c>
      <c r="M453" s="128">
        <f>VLOOKUP(G453,Enactments!#REF!,2,FALSE)</f>
        <v/>
      </c>
      <c r="N453" s="131">
        <f>COUNTIFS(G:G,G453)</f>
        <v/>
      </c>
      <c r="O453" s="114" t="n"/>
      <c r="P453" s="109" t="n"/>
      <c r="Q453" s="110" t="n"/>
      <c r="R453" s="112" t="n"/>
      <c r="S453" s="112" t="n"/>
      <c r="T453" s="112" t="n"/>
      <c r="U453" s="112" t="n"/>
      <c r="V453" s="112" t="n"/>
      <c r="W453" s="111" t="n"/>
    </row>
    <row r="454" ht="15" customHeight="1">
      <c r="A454" t="inlineStr">
        <is>
          <t>1986_1925s_6.37_20160406.docx</t>
        </is>
      </c>
      <c r="B454">
        <f>LEFT(A454, FIND("_", A454, FIND("_", A454) + 1) - 1)</f>
        <v/>
      </c>
      <c r="C454">
        <f>MID(A454, FIND("_", A454, FIND("_", A454) + 1) + 1, FIND("_", A454, FIND("_", A454, FIND("_", A454) + 1) + 1) - FIND("_", A454, FIND("_", A454) + 1) - 1)</f>
        <v/>
      </c>
      <c r="D454" s="125">
        <f>DATE(LEFT(E454,4), MID(E454,5,2), RIGHT(E454,2))</f>
        <v/>
      </c>
      <c r="E454">
        <f>MID(A454, FIND("_", A454, FIND("_", A454, FIND("_", A454) + 1) + 1) + 1, 8)</f>
        <v/>
      </c>
      <c r="G454" s="95">
        <f>B454&amp;C454&amp;D454</f>
        <v/>
      </c>
      <c r="H454" s="95" t="inlineStr">
        <is>
          <t>Yes_Batch 1</t>
        </is>
      </c>
      <c r="I454" s="95" t="e">
        <v>#N/A</v>
      </c>
      <c r="J454" s="125" t="e">
        <v>#N/A</v>
      </c>
      <c r="K454" s="95" t="inlineStr">
        <is>
          <t>Yes_0721 Allocation</t>
        </is>
      </c>
      <c r="L454" s="127" t="e">
        <v>#N/A</v>
      </c>
      <c r="M454" s="128">
        <f>VLOOKUP(G454,Enactments!#REF!,2,FALSE)</f>
        <v/>
      </c>
      <c r="N454" s="131">
        <f>COUNTIFS(G:G,G454)</f>
        <v/>
      </c>
      <c r="O454" s="114" t="n"/>
      <c r="P454" s="109" t="n"/>
      <c r="Q454" s="110" t="n"/>
      <c r="R454" s="112" t="n"/>
      <c r="S454" s="112" t="n"/>
      <c r="T454" s="112" t="n"/>
      <c r="U454" s="112" t="n"/>
      <c r="V454" s="112" t="n"/>
      <c r="W454" s="111" t="n"/>
    </row>
    <row r="455" ht="15" customHeight="1">
      <c r="A455" t="inlineStr">
        <is>
          <t>2007_3a_899_20110406.docx</t>
        </is>
      </c>
      <c r="B455">
        <f>LEFT(A455, FIND("_", A455, FIND("_", A455) + 1) - 1)</f>
        <v/>
      </c>
      <c r="C455">
        <f>MID(A455, FIND("_", A455, FIND("_", A455) + 1) + 1, FIND("_", A455, FIND("_", A455, FIND("_", A455) + 1) + 1) - FIND("_", A455, FIND("_", A455) + 1) - 1)</f>
        <v/>
      </c>
      <c r="D455" s="125">
        <f>DATE(LEFT(E455,4), MID(E455,5,2), RIGHT(E455,2))</f>
        <v/>
      </c>
      <c r="E455">
        <f>MID(A455, FIND("_", A455, FIND("_", A455, FIND("_", A455) + 1) + 1) + 1, 8)</f>
        <v/>
      </c>
      <c r="G455" s="95">
        <f>B455&amp;C455&amp;D455</f>
        <v/>
      </c>
      <c r="H455" s="95" t="inlineStr">
        <is>
          <t>Yes_Batch 1</t>
        </is>
      </c>
      <c r="I455" s="95" t="inlineStr">
        <is>
          <t>Completed</t>
        </is>
      </c>
      <c r="J455" s="125" t="n">
        <v>45855</v>
      </c>
      <c r="K455" s="95" t="e">
        <v>#N/A</v>
      </c>
      <c r="L455" s="127" t="inlineStr">
        <is>
          <t>Submitted_2025-08-01</t>
        </is>
      </c>
      <c r="M455" s="128">
        <f>VLOOKUP(G455,Enactments!#REF!,2,FALSE)</f>
        <v/>
      </c>
      <c r="N455" s="131">
        <f>COUNTIFS(G:G,G455)</f>
        <v/>
      </c>
      <c r="O455" s="114" t="n"/>
      <c r="P455" s="109" t="n"/>
      <c r="Q455" s="110" t="n"/>
      <c r="R455" s="112" t="n"/>
      <c r="S455" s="112" t="n"/>
      <c r="T455" s="112" t="n"/>
      <c r="U455" s="112" t="n"/>
      <c r="V455" s="112" t="n"/>
      <c r="W455" s="111" t="n"/>
    </row>
    <row r="456" ht="15" customHeight="1">
      <c r="A456" t="inlineStr">
        <is>
          <t>1965_12a_56_19650602.docx</t>
        </is>
      </c>
      <c r="B456">
        <f>LEFT(A456, FIND("_", A456, FIND("_", A456) + 1) - 1)</f>
        <v/>
      </c>
      <c r="C456">
        <f>MID(A456, FIND("_", A456, FIND("_", A456) + 1) + 1, FIND("_", A456, FIND("_", A456, FIND("_", A456) + 1) + 1) - FIND("_", A456, FIND("_", A456) + 1) - 1)</f>
        <v/>
      </c>
      <c r="D456" s="125">
        <f>DATE(LEFT(E456,4), MID(E456,5,2), RIGHT(E456,2))</f>
        <v/>
      </c>
      <c r="E456">
        <f>MID(A456, FIND("_", A456, FIND("_", A456, FIND("_", A456) + 1) + 1) + 1, 8)</f>
        <v/>
      </c>
      <c r="G456" s="95">
        <f>B456&amp;C456&amp;D456</f>
        <v/>
      </c>
      <c r="H456" s="95" t="inlineStr">
        <is>
          <t>Yes_Batch 1</t>
        </is>
      </c>
      <c r="I456" s="95" t="e">
        <v>#N/A</v>
      </c>
      <c r="J456" s="125" t="e">
        <v>#N/A</v>
      </c>
      <c r="K456" s="95" t="inlineStr">
        <is>
          <t>Yes_0721 Allocation</t>
        </is>
      </c>
      <c r="L456" s="127" t="e">
        <v>#N/A</v>
      </c>
      <c r="M456" s="128">
        <f>VLOOKUP(G456,Enactments!#REF!,2,FALSE)</f>
        <v/>
      </c>
      <c r="N456" s="131">
        <f>COUNTIFS(G:G,G456)</f>
        <v/>
      </c>
      <c r="O456" s="114" t="n"/>
      <c r="P456" s="109" t="n"/>
      <c r="Q456" s="110" t="n"/>
      <c r="R456" s="112" t="n"/>
      <c r="S456" s="112" t="n"/>
      <c r="T456" s="112" t="n"/>
      <c r="U456" s="112" t="n"/>
      <c r="V456" s="112" t="n"/>
      <c r="W456" s="111" t="n"/>
    </row>
    <row r="457" ht="15" customHeight="1">
      <c r="A457" t="inlineStr">
        <is>
          <t>2000_8a_61_20180913.docx</t>
        </is>
      </c>
      <c r="B457">
        <f>LEFT(A457, FIND("_", A457, FIND("_", A457) + 1) - 1)</f>
        <v/>
      </c>
      <c r="C457">
        <f>MID(A457, FIND("_", A457, FIND("_", A457) + 1) + 1, FIND("_", A457, FIND("_", A457, FIND("_", A457) + 1) + 1) - FIND("_", A457, FIND("_", A457) + 1) - 1)</f>
        <v/>
      </c>
      <c r="D457" s="125">
        <f>DATE(LEFT(E457,4), MID(E457,5,2), RIGHT(E457,2))</f>
        <v/>
      </c>
      <c r="E457">
        <f>MID(A457, FIND("_", A457, FIND("_", A457, FIND("_", A457) + 1) + 1) + 1, 8)</f>
        <v/>
      </c>
      <c r="G457" s="95">
        <f>B457&amp;C457&amp;D457</f>
        <v/>
      </c>
      <c r="H457" s="95" t="inlineStr">
        <is>
          <t>Yes_Batch 1</t>
        </is>
      </c>
      <c r="I457" s="95" t="inlineStr">
        <is>
          <t>Completed</t>
        </is>
      </c>
      <c r="J457" s="125" t="n">
        <v>45854</v>
      </c>
      <c r="K457" s="95" t="e">
        <v>#N/A</v>
      </c>
      <c r="L457" s="127" t="inlineStr">
        <is>
          <t>Submitted_2025-08-01</t>
        </is>
      </c>
      <c r="M457" s="128">
        <f>VLOOKUP(G457,Enactments!#REF!,2,FALSE)</f>
        <v/>
      </c>
      <c r="N457" s="131">
        <f>COUNTIFS(G:G,G457)</f>
        <v/>
      </c>
      <c r="O457" s="114" t="n"/>
      <c r="P457" s="109" t="n"/>
      <c r="Q457" s="110" t="n"/>
      <c r="R457" s="112" t="n"/>
      <c r="S457" s="112" t="n"/>
      <c r="T457" s="112" t="n"/>
      <c r="U457" s="112" t="n"/>
      <c r="V457" s="112" t="n"/>
      <c r="W457" s="111" t="n"/>
    </row>
    <row r="458" ht="15" customHeight="1">
      <c r="A458" t="inlineStr">
        <is>
          <t>1989_29a_54_19900331.docx</t>
        </is>
      </c>
      <c r="B458">
        <f>LEFT(A458, FIND("_", A458, FIND("_", A458) + 1) - 1)</f>
        <v/>
      </c>
      <c r="C458">
        <f>MID(A458, FIND("_", A458, FIND("_", A458) + 1) + 1, FIND("_", A458, FIND("_", A458, FIND("_", A458) + 1) + 1) - FIND("_", A458, FIND("_", A458) + 1) - 1)</f>
        <v/>
      </c>
      <c r="D458" s="125">
        <f>DATE(LEFT(E458,4), MID(E458,5,2), RIGHT(E458,2))</f>
        <v/>
      </c>
      <c r="E458">
        <f>MID(A458, FIND("_", A458, FIND("_", A458, FIND("_", A458) + 1) + 1) + 1, 8)</f>
        <v/>
      </c>
      <c r="G458" s="95">
        <f>B458&amp;C458&amp;D458</f>
        <v/>
      </c>
      <c r="H458" s="95" t="inlineStr">
        <is>
          <t>Yes_Batch 1</t>
        </is>
      </c>
      <c r="I458" s="95" t="inlineStr">
        <is>
          <t>Completed</t>
        </is>
      </c>
      <c r="J458" s="125" t="n">
        <v>45855</v>
      </c>
      <c r="K458" s="95" t="e">
        <v>#N/A</v>
      </c>
      <c r="L458" s="127" t="e">
        <v>#N/A</v>
      </c>
      <c r="M458" s="128">
        <f>VLOOKUP(G458,Enactments!#REF!,2,FALSE)</f>
        <v/>
      </c>
      <c r="N458" s="131">
        <f>COUNTIFS(G:G,G458)</f>
        <v/>
      </c>
      <c r="O458" s="114" t="n"/>
      <c r="P458" s="109" t="n"/>
      <c r="Q458" s="110" t="n"/>
      <c r="R458" s="112" t="n"/>
      <c r="S458" s="112" t="n"/>
      <c r="T458" s="112" t="n"/>
      <c r="U458" s="112" t="n"/>
      <c r="V458" s="112" t="n"/>
      <c r="W458" s="111" t="n"/>
    </row>
    <row r="459" ht="15" customHeight="1">
      <c r="A459" t="inlineStr">
        <is>
          <t>1986_1925s_6.4_20100406.docx</t>
        </is>
      </c>
      <c r="B459">
        <f>LEFT(A459, FIND("_", A459, FIND("_", A459) + 1) - 1)</f>
        <v/>
      </c>
      <c r="C459">
        <f>MID(A459, FIND("_", A459, FIND("_", A459) + 1) + 1, FIND("_", A459, FIND("_", A459, FIND("_", A459) + 1) + 1) - FIND("_", A459, FIND("_", A459) + 1) - 1)</f>
        <v/>
      </c>
      <c r="D459" s="125">
        <f>DATE(LEFT(E459,4), MID(E459,5,2), RIGHT(E459,2))</f>
        <v/>
      </c>
      <c r="E459">
        <f>MID(A459, FIND("_", A459, FIND("_", A459, FIND("_", A459) + 1) + 1) + 1, 8)</f>
        <v/>
      </c>
      <c r="G459" s="95">
        <f>B459&amp;C459&amp;D459</f>
        <v/>
      </c>
      <c r="H459" s="95" t="inlineStr">
        <is>
          <t>Yes_Batch 1</t>
        </is>
      </c>
      <c r="I459" s="95" t="e">
        <v>#N/A</v>
      </c>
      <c r="J459" s="125" t="e">
        <v>#N/A</v>
      </c>
      <c r="K459" s="95" t="inlineStr">
        <is>
          <t>Yes_0721 Allocation</t>
        </is>
      </c>
      <c r="L459" s="127" t="e">
        <v>#N/A</v>
      </c>
      <c r="M459" s="128">
        <f>VLOOKUP(G459,Enactments!#REF!,2,FALSE)</f>
        <v/>
      </c>
      <c r="N459" s="131">
        <f>COUNTIFS(G:G,G459)</f>
        <v/>
      </c>
      <c r="O459" s="114" t="n"/>
      <c r="P459" s="109" t="n"/>
      <c r="Q459" s="110" t="n"/>
      <c r="R459" s="112" t="n"/>
      <c r="S459" s="112" t="n"/>
      <c r="T459" s="112" t="n"/>
      <c r="U459" s="112" t="n"/>
      <c r="V459" s="112" t="n"/>
      <c r="W459" s="111" t="n"/>
    </row>
    <row r="460" ht="15" customHeight="1">
      <c r="A460" t="inlineStr">
        <is>
          <t>2016_1153s_75_99990101.docx</t>
        </is>
      </c>
      <c r="B460">
        <f>LEFT(A460, FIND("_", A460, FIND("_", A460) + 1) - 1)</f>
        <v/>
      </c>
      <c r="C460">
        <f>MID(A460, FIND("_", A460, FIND("_", A460) + 1) + 1, FIND("_", A460, FIND("_", A460, FIND("_", A460) + 1) + 1) - FIND("_", A460, FIND("_", A460) + 1) - 1)</f>
        <v/>
      </c>
      <c r="D460" s="125">
        <f>DATE(LEFT(E460,4), MID(E460,5,2), RIGHT(E460,2))</f>
        <v/>
      </c>
      <c r="E460">
        <f>MID(A460, FIND("_", A460, FIND("_", A460, FIND("_", A460) + 1) + 1) + 1, 8)</f>
        <v/>
      </c>
      <c r="G460" s="95">
        <f>B460&amp;C460&amp;D460</f>
        <v/>
      </c>
      <c r="H460" s="95" t="inlineStr">
        <is>
          <t>Yes_Batch 1</t>
        </is>
      </c>
      <c r="I460" s="95" t="e">
        <v>#N/A</v>
      </c>
      <c r="J460" s="125" t="e">
        <v>#N/A</v>
      </c>
      <c r="K460" s="95" t="inlineStr">
        <is>
          <t>Yes_0721 Allocation</t>
        </is>
      </c>
      <c r="L460" s="127" t="e">
        <v>#N/A</v>
      </c>
      <c r="M460" s="128">
        <f>VLOOKUP(G460,Enactments!#REF!,2,FALSE)</f>
        <v/>
      </c>
      <c r="N460" s="131">
        <f>COUNTIFS(G:G,G460)</f>
        <v/>
      </c>
      <c r="O460" s="114" t="n"/>
      <c r="P460" s="109" t="n"/>
      <c r="Q460" s="110" t="n"/>
      <c r="R460" s="112" t="n"/>
      <c r="S460" s="112" t="n"/>
      <c r="T460" s="112" t="n"/>
      <c r="U460" s="112" t="n"/>
      <c r="V460" s="112" t="n"/>
      <c r="W460" s="111" t="n"/>
    </row>
    <row r="461" ht="15" customHeight="1">
      <c r="A461" t="inlineStr">
        <is>
          <t>1996_56a_82_19960724.docx</t>
        </is>
      </c>
      <c r="B461">
        <f>LEFT(A461, FIND("_", A461, FIND("_", A461) + 1) - 1)</f>
        <v/>
      </c>
      <c r="C461">
        <f>MID(A461, FIND("_", A461, FIND("_", A461) + 1) + 1, FIND("_", A461, FIND("_", A461, FIND("_", A461) + 1) + 1) - FIND("_", A461, FIND("_", A461) + 1) - 1)</f>
        <v/>
      </c>
      <c r="D461" s="125">
        <f>DATE(LEFT(E461,4), MID(E461,5,2), RIGHT(E461,2))</f>
        <v/>
      </c>
      <c r="E461">
        <f>MID(A461, FIND("_", A461, FIND("_", A461, FIND("_", A461) + 1) + 1) + 1, 8)</f>
        <v/>
      </c>
      <c r="G461" s="95">
        <f>B461&amp;C461&amp;D461</f>
        <v/>
      </c>
      <c r="H461" s="95" t="inlineStr">
        <is>
          <t>Yes_Batch 1</t>
        </is>
      </c>
      <c r="I461" s="95" t="inlineStr">
        <is>
          <t>Completed</t>
        </is>
      </c>
      <c r="J461" s="125" t="n">
        <v>45856</v>
      </c>
      <c r="K461" s="95" t="e">
        <v>#N/A</v>
      </c>
      <c r="L461" s="127" t="e">
        <v>#N/A</v>
      </c>
      <c r="M461" s="128">
        <f>VLOOKUP(G461,Enactments!#REF!,2,FALSE)</f>
        <v/>
      </c>
      <c r="N461" s="131">
        <f>COUNTIFS(G:G,G461)</f>
        <v/>
      </c>
      <c r="O461" s="114" t="n"/>
      <c r="P461" s="109" t="n"/>
      <c r="Q461" s="110" t="n"/>
      <c r="R461" s="112" t="n"/>
      <c r="S461" s="112" t="n"/>
      <c r="T461" s="112" t="n"/>
      <c r="U461" s="112" t="n"/>
      <c r="V461" s="112" t="n"/>
      <c r="W461" s="111" t="n"/>
    </row>
    <row r="462" ht="15" customHeight="1">
      <c r="A462" t="inlineStr">
        <is>
          <t>2013_1306_Article 106_20200131.docx</t>
        </is>
      </c>
      <c r="B462">
        <f>LEFT(A462, FIND("_", A462, FIND("_", A462) + 1) - 1)</f>
        <v/>
      </c>
      <c r="C462">
        <f>MID(A462, FIND("_", A462, FIND("_", A462) + 1) + 1, FIND("_", A462, FIND("_", A462, FIND("_", A462) + 1) + 1) - FIND("_", A462, FIND("_", A462) + 1) - 1)</f>
        <v/>
      </c>
      <c r="D462" s="125">
        <f>DATE(LEFT(E462,4), MID(E462,5,2), RIGHT(E462,2))</f>
        <v/>
      </c>
      <c r="E462">
        <f>MID(A462, FIND("_", A462, FIND("_", A462, FIND("_", A462) + 1) + 1) + 1, 8)</f>
        <v/>
      </c>
      <c r="G462" s="95">
        <f>B462&amp;C462&amp;D462</f>
        <v/>
      </c>
      <c r="H462" s="95" t="inlineStr">
        <is>
          <t>Yes_Batch 1</t>
        </is>
      </c>
      <c r="I462" s="95" t="e">
        <v>#N/A</v>
      </c>
      <c r="J462" s="125" t="e">
        <v>#N/A</v>
      </c>
      <c r="K462" s="95" t="inlineStr">
        <is>
          <t>Yes_0721 Allocation</t>
        </is>
      </c>
      <c r="L462" s="127" t="e">
        <v>#N/A</v>
      </c>
      <c r="M462" s="128">
        <f>VLOOKUP(G462,Enactments!#REF!,2,FALSE)</f>
        <v/>
      </c>
      <c r="N462" s="131">
        <f>COUNTIFS(G:G,G462)</f>
        <v/>
      </c>
      <c r="O462" s="114" t="n"/>
      <c r="P462" s="109" t="n"/>
      <c r="Q462" s="110" t="n"/>
      <c r="R462" s="112" t="n"/>
      <c r="S462" s="112" t="n"/>
      <c r="T462" s="112" t="n"/>
      <c r="U462" s="112" t="n"/>
      <c r="V462" s="112" t="n"/>
      <c r="W462" s="111" t="n"/>
    </row>
    <row r="463" ht="15" customHeight="1">
      <c r="A463" t="inlineStr">
        <is>
          <t>2016_1153s_2A_20201231.docx</t>
        </is>
      </c>
      <c r="B463">
        <f>LEFT(A463, FIND("_", A463, FIND("_", A463) + 1) - 1)</f>
        <v/>
      </c>
      <c r="C463">
        <f>MID(A463, FIND("_", A463, FIND("_", A463) + 1) + 1, FIND("_", A463, FIND("_", A463, FIND("_", A463) + 1) + 1) - FIND("_", A463, FIND("_", A463) + 1) - 1)</f>
        <v/>
      </c>
      <c r="D463" s="125">
        <f>DATE(LEFT(E463,4), MID(E463,5,2), RIGHT(E463,2))</f>
        <v/>
      </c>
      <c r="E463">
        <f>MID(A463, FIND("_", A463, FIND("_", A463, FIND("_", A463) + 1) + 1) + 1, 8)</f>
        <v/>
      </c>
      <c r="G463" s="95">
        <f>B463&amp;C463&amp;D463</f>
        <v/>
      </c>
      <c r="H463" s="95" t="inlineStr">
        <is>
          <t>Yes_Batch 1</t>
        </is>
      </c>
      <c r="I463" s="95" t="inlineStr">
        <is>
          <t>Completed</t>
        </is>
      </c>
      <c r="J463" s="125" t="n">
        <v>45855</v>
      </c>
      <c r="K463" s="95" t="e">
        <v>#N/A</v>
      </c>
      <c r="L463" s="127" t="inlineStr">
        <is>
          <t>Submitted_2025-08-01</t>
        </is>
      </c>
      <c r="M463" s="128">
        <f>VLOOKUP(G463,Enactments!#REF!,2,FALSE)</f>
        <v/>
      </c>
      <c r="N463" s="131">
        <f>COUNTIFS(G:G,G463)</f>
        <v/>
      </c>
      <c r="O463" s="114" t="n"/>
      <c r="P463" s="109" t="n"/>
      <c r="Q463" s="110" t="n"/>
      <c r="R463" s="112" t="n"/>
      <c r="S463" s="112" t="n"/>
      <c r="T463" s="112" t="n"/>
      <c r="U463" s="112" t="n"/>
      <c r="V463" s="112" t="n"/>
      <c r="W463" s="111" t="n"/>
    </row>
    <row r="464" ht="15" customHeight="1">
      <c r="A464" t="inlineStr">
        <is>
          <t>1986_1925s_SCHEDULE 4Form 2.11B_20100406.docx</t>
        </is>
      </c>
      <c r="B464">
        <f>LEFT(A464, FIND("_", A464, FIND("_", A464) + 1) - 1)</f>
        <v/>
      </c>
      <c r="C464">
        <f>MID(A464, FIND("_", A464, FIND("_", A464) + 1) + 1, FIND("_", A464, FIND("_", A464, FIND("_", A464) + 1) + 1) - FIND("_", A464, FIND("_", A464) + 1) - 1)</f>
        <v/>
      </c>
      <c r="D464" s="125">
        <f>DATE(LEFT(E464,4), MID(E464,5,2), RIGHT(E464,2))</f>
        <v/>
      </c>
      <c r="E464">
        <f>MID(A464, FIND("_", A464, FIND("_", A464, FIND("_", A464) + 1) + 1) + 1, 8)</f>
        <v/>
      </c>
      <c r="G464" s="95">
        <f>B464&amp;C464&amp;D464</f>
        <v/>
      </c>
      <c r="H464" s="95" t="inlineStr">
        <is>
          <t>Yes_Batch 1</t>
        </is>
      </c>
      <c r="I464" s="95" t="e">
        <v>#N/A</v>
      </c>
      <c r="J464" s="125" t="e">
        <v>#N/A</v>
      </c>
      <c r="K464" s="95" t="inlineStr">
        <is>
          <t>Yes_0721 Allocation</t>
        </is>
      </c>
      <c r="L464" s="127" t="e">
        <v>#N/A</v>
      </c>
      <c r="M464" s="128">
        <f>VLOOKUP(G464,Enactments!#REF!,2,FALSE)</f>
        <v/>
      </c>
      <c r="N464" s="131">
        <f>COUNTIFS(G:G,G464)</f>
        <v/>
      </c>
      <c r="O464" s="114" t="n"/>
      <c r="P464" s="109" t="n"/>
      <c r="Q464" s="110" t="n"/>
      <c r="R464" s="112" t="n"/>
      <c r="S464" s="112" t="n"/>
      <c r="T464" s="112" t="n"/>
      <c r="U464" s="112" t="n"/>
      <c r="V464" s="112" t="n"/>
      <c r="W464" s="111" t="n"/>
    </row>
    <row r="465" ht="15" customHeight="1">
      <c r="A465" t="inlineStr">
        <is>
          <t>2000_8a_SCHEDULE 1Part III_20121219.docx</t>
        </is>
      </c>
      <c r="B465">
        <f>LEFT(A465, FIND("_", A465, FIND("_", A465) + 1) - 1)</f>
        <v/>
      </c>
      <c r="C465">
        <f>MID(A465, FIND("_", A465, FIND("_", A465) + 1) + 1, FIND("_", A465, FIND("_", A465, FIND("_", A465) + 1) + 1) - FIND("_", A465, FIND("_", A465) + 1) - 1)</f>
        <v/>
      </c>
      <c r="D465" s="125">
        <f>DATE(LEFT(E465,4), MID(E465,5,2), RIGHT(E465,2))</f>
        <v/>
      </c>
      <c r="E465">
        <f>MID(A465, FIND("_", A465, FIND("_", A465, FIND("_", A465) + 1) + 1) + 1, 8)</f>
        <v/>
      </c>
      <c r="G465" s="95">
        <f>B465&amp;C465&amp;D465</f>
        <v/>
      </c>
      <c r="H465" s="95" t="inlineStr">
        <is>
          <t>Yes_Batch 1</t>
        </is>
      </c>
      <c r="I465" s="95" t="inlineStr">
        <is>
          <t>Completed</t>
        </is>
      </c>
      <c r="J465" s="125" t="n">
        <v>45855</v>
      </c>
      <c r="K465" s="95" t="e">
        <v>#N/A</v>
      </c>
      <c r="L465" s="127" t="inlineStr">
        <is>
          <t>Submitted_2025-08-01</t>
        </is>
      </c>
      <c r="M465" s="128">
        <f>VLOOKUP(G465,Enactments!#REF!,2,FALSE)</f>
        <v/>
      </c>
      <c r="N465" s="131">
        <f>COUNTIFS(G:G,G465)</f>
        <v/>
      </c>
      <c r="O465" s="114" t="n"/>
      <c r="P465" s="109" t="n"/>
      <c r="Q465" s="110" t="n"/>
      <c r="R465" s="112" t="n"/>
      <c r="S465" s="112" t="n"/>
      <c r="T465" s="112" t="n"/>
      <c r="U465" s="112" t="n"/>
      <c r="V465" s="112" t="n"/>
      <c r="W465" s="111" t="n"/>
    </row>
    <row r="466" ht="15" customHeight="1">
      <c r="A466" t="inlineStr">
        <is>
          <t>1988_50a_96_19961001.docx</t>
        </is>
      </c>
      <c r="B466">
        <f>LEFT(A466, FIND("_", A466, FIND("_", A466) + 1) - 1)</f>
        <v/>
      </c>
      <c r="C466">
        <f>MID(A466, FIND("_", A466, FIND("_", A466) + 1) + 1, FIND("_", A466, FIND("_", A466, FIND("_", A466) + 1) + 1) - FIND("_", A466, FIND("_", A466) + 1) - 1)</f>
        <v/>
      </c>
      <c r="D466" s="125">
        <f>DATE(LEFT(E466,4), MID(E466,5,2), RIGHT(E466,2))</f>
        <v/>
      </c>
      <c r="E466">
        <f>MID(A466, FIND("_", A466, FIND("_", A466, FIND("_", A466) + 1) + 1) + 1, 8)</f>
        <v/>
      </c>
      <c r="G466" s="95">
        <f>B466&amp;C466&amp;D466</f>
        <v/>
      </c>
      <c r="H466" s="95" t="inlineStr">
        <is>
          <t>Yes_Batch 1</t>
        </is>
      </c>
      <c r="I466" s="95" t="inlineStr">
        <is>
          <t>Completed</t>
        </is>
      </c>
      <c r="J466" s="125" t="n">
        <v>45855</v>
      </c>
      <c r="K466" s="95" t="e">
        <v>#N/A</v>
      </c>
      <c r="L466" s="127" t="inlineStr">
        <is>
          <t>Submitted_2025-08-01</t>
        </is>
      </c>
      <c r="M466" s="128">
        <f>VLOOKUP(G466,Enactments!#REF!,2,FALSE)</f>
        <v/>
      </c>
      <c r="N466" s="131">
        <f>COUNTIFS(G:G,G466)</f>
        <v/>
      </c>
      <c r="O466" s="114" t="n"/>
      <c r="P466" s="109" t="n"/>
      <c r="Q466" s="110" t="n"/>
      <c r="R466" s="112" t="n"/>
      <c r="S466" s="112" t="n"/>
      <c r="T466" s="112" t="n"/>
      <c r="U466" s="112" t="n"/>
      <c r="V466" s="112" t="n"/>
      <c r="W466" s="111" t="n"/>
    </row>
    <row r="467" ht="15" customHeight="1">
      <c r="A467" t="inlineStr">
        <is>
          <t>2003_43a_144_20040401.docx</t>
        </is>
      </c>
      <c r="B467">
        <f>LEFT(A467, FIND("_", A467, FIND("_", A467) + 1) - 1)</f>
        <v/>
      </c>
      <c r="C467">
        <f>MID(A467, FIND("_", A467, FIND("_", A467) + 1) + 1, FIND("_", A467, FIND("_", A467, FIND("_", A467) + 1) + 1) - FIND("_", A467, FIND("_", A467) + 1) - 1)</f>
        <v/>
      </c>
      <c r="D467" s="125">
        <f>DATE(LEFT(E467,4), MID(E467,5,2), RIGHT(E467,2))</f>
        <v/>
      </c>
      <c r="E467">
        <f>MID(A467, FIND("_", A467, FIND("_", A467, FIND("_", A467) + 1) + 1) + 1, 8)</f>
        <v/>
      </c>
      <c r="G467" s="95">
        <f>B467&amp;C467&amp;D467</f>
        <v/>
      </c>
      <c r="H467" s="95" t="inlineStr">
        <is>
          <t>Yes_Batch 1</t>
        </is>
      </c>
      <c r="I467" s="95" t="e">
        <v>#N/A</v>
      </c>
      <c r="J467" s="125" t="e">
        <v>#N/A</v>
      </c>
      <c r="K467" s="95" t="inlineStr">
        <is>
          <t>Yes_0721 Allocation</t>
        </is>
      </c>
      <c r="L467" s="127" t="e">
        <v>#N/A</v>
      </c>
      <c r="M467" s="128">
        <f>VLOOKUP(G467,Enactments!#REF!,2,FALSE)</f>
        <v/>
      </c>
      <c r="N467" s="131">
        <f>COUNTIFS(G:G,G467)</f>
        <v/>
      </c>
      <c r="O467" s="114" t="n"/>
      <c r="P467" s="109" t="n"/>
      <c r="Q467" s="110" t="n"/>
      <c r="R467" s="112" t="n"/>
      <c r="S467" s="112" t="n"/>
      <c r="T467" s="112" t="n"/>
      <c r="U467" s="112" t="n"/>
      <c r="V467" s="112" t="n"/>
      <c r="W467" s="111" t="n"/>
    </row>
    <row r="468" ht="15" customHeight="1">
      <c r="A468" t="inlineStr">
        <is>
          <t>2006_46a_1068_20201231.docx</t>
        </is>
      </c>
      <c r="B468">
        <f>LEFT(A468, FIND("_", A468, FIND("_", A468) + 1) - 1)</f>
        <v/>
      </c>
      <c r="C468">
        <f>MID(A468, FIND("_", A468, FIND("_", A468) + 1) + 1, FIND("_", A468, FIND("_", A468, FIND("_", A468) + 1) + 1) - FIND("_", A468, FIND("_", A468) + 1) - 1)</f>
        <v/>
      </c>
      <c r="D468" s="125">
        <f>DATE(LEFT(E468,4), MID(E468,5,2), RIGHT(E468,2))</f>
        <v/>
      </c>
      <c r="E468">
        <f>MID(A468, FIND("_", A468, FIND("_", A468, FIND("_", A468) + 1) + 1) + 1, 8)</f>
        <v/>
      </c>
      <c r="G468" s="95">
        <f>B468&amp;C468&amp;D468</f>
        <v/>
      </c>
      <c r="H468" s="95" t="inlineStr">
        <is>
          <t>Yes_Batch 1</t>
        </is>
      </c>
      <c r="I468" s="95" t="e">
        <v>#N/A</v>
      </c>
      <c r="J468" s="125" t="e">
        <v>#N/A</v>
      </c>
      <c r="K468" s="95" t="inlineStr">
        <is>
          <t>Yes_0721 Allocation</t>
        </is>
      </c>
      <c r="L468" s="127" t="e">
        <v>#N/A</v>
      </c>
      <c r="M468" s="128">
        <f>VLOOKUP(G468,Enactments!#REF!,2,FALSE)</f>
        <v/>
      </c>
      <c r="N468" s="131">
        <f>COUNTIFS(G:G,G468)</f>
        <v/>
      </c>
      <c r="O468" s="114" t="n"/>
      <c r="P468" s="109" t="n"/>
      <c r="Q468" s="110" t="n"/>
      <c r="R468" s="112" t="n"/>
      <c r="S468" s="112" t="n"/>
      <c r="T468" s="112" t="n"/>
      <c r="U468" s="112" t="n"/>
      <c r="V468" s="112" t="n"/>
      <c r="W468" s="111" t="n"/>
    </row>
    <row r="469" ht="15" customHeight="1">
      <c r="A469" t="inlineStr">
        <is>
          <t>1992_13a_33N_20120401.docx</t>
        </is>
      </c>
      <c r="B469">
        <f>LEFT(A469, FIND("_", A469, FIND("_", A469) + 1) - 1)</f>
        <v/>
      </c>
      <c r="C469">
        <f>MID(A469, FIND("_", A469, FIND("_", A469) + 1) + 1, FIND("_", A469, FIND("_", A469, FIND("_", A469) + 1) + 1) - FIND("_", A469, FIND("_", A469) + 1) - 1)</f>
        <v/>
      </c>
      <c r="D469" s="125">
        <f>DATE(LEFT(E469,4), MID(E469,5,2), RIGHT(E469,2))</f>
        <v/>
      </c>
      <c r="E469">
        <f>MID(A469, FIND("_", A469, FIND("_", A469, FIND("_", A469) + 1) + 1) + 1, 8)</f>
        <v/>
      </c>
      <c r="G469" s="95">
        <f>B469&amp;C469&amp;D469</f>
        <v/>
      </c>
      <c r="H469" s="95" t="inlineStr">
        <is>
          <t>Yes_Batch 1</t>
        </is>
      </c>
      <c r="I469" s="95" t="inlineStr">
        <is>
          <t>Completed</t>
        </is>
      </c>
      <c r="J469" s="125" t="n">
        <v>45856</v>
      </c>
      <c r="K469" s="95" t="e">
        <v>#N/A</v>
      </c>
      <c r="L469" s="127" t="inlineStr">
        <is>
          <t>Submitted_2025-08-01</t>
        </is>
      </c>
      <c r="M469" s="128">
        <f>VLOOKUP(G469,Enactments!#REF!,2,FALSE)</f>
        <v/>
      </c>
      <c r="N469" s="131">
        <f>COUNTIFS(G:G,G469)</f>
        <v/>
      </c>
      <c r="O469" s="114" t="n"/>
      <c r="P469" s="109" t="n"/>
      <c r="Q469" s="110" t="n"/>
      <c r="R469" s="112" t="n"/>
      <c r="S469" s="112" t="n"/>
      <c r="T469" s="112" t="n"/>
      <c r="U469" s="112" t="n"/>
      <c r="V469" s="112" t="n"/>
      <c r="W469" s="111" t="n"/>
    </row>
    <row r="470" ht="15" customHeight="1">
      <c r="A470" t="inlineStr">
        <is>
          <t>2010_4a_523_20100303.docx</t>
        </is>
      </c>
      <c r="B470">
        <f>LEFT(A470, FIND("_", A470, FIND("_", A470) + 1) - 1)</f>
        <v/>
      </c>
      <c r="C470">
        <f>MID(A470, FIND("_", A470, FIND("_", A470) + 1) + 1, FIND("_", A470, FIND("_", A470, FIND("_", A470) + 1) + 1) - FIND("_", A470, FIND("_", A470) + 1) - 1)</f>
        <v/>
      </c>
      <c r="D470" s="125">
        <f>DATE(LEFT(E470,4), MID(E470,5,2), RIGHT(E470,2))</f>
        <v/>
      </c>
      <c r="E470">
        <f>MID(A470, FIND("_", A470, FIND("_", A470, FIND("_", A470) + 1) + 1) + 1, 8)</f>
        <v/>
      </c>
      <c r="G470" s="95">
        <f>B470&amp;C470&amp;D470</f>
        <v/>
      </c>
      <c r="H470" s="95" t="inlineStr">
        <is>
          <t>Yes_Batch 1</t>
        </is>
      </c>
      <c r="I470" s="95" t="inlineStr">
        <is>
          <t>Completed</t>
        </is>
      </c>
      <c r="J470" s="125" t="n">
        <v>45856</v>
      </c>
      <c r="K470" s="95" t="e">
        <v>#N/A</v>
      </c>
      <c r="L470" s="127" t="inlineStr">
        <is>
          <t>Submitted_2025-08-01</t>
        </is>
      </c>
      <c r="M470" s="128">
        <f>VLOOKUP(G470,Enactments!#REF!,2,FALSE)</f>
        <v/>
      </c>
      <c r="N470" s="131">
        <f>COUNTIFS(G:G,G470)</f>
        <v/>
      </c>
      <c r="O470" s="114" t="n"/>
      <c r="P470" s="109" t="n"/>
      <c r="Q470" s="110" t="n"/>
      <c r="R470" s="112" t="n"/>
      <c r="S470" s="112" t="n"/>
      <c r="T470" s="112" t="n"/>
      <c r="U470" s="112" t="n"/>
      <c r="V470" s="112" t="n"/>
      <c r="W470" s="111" t="n"/>
    </row>
    <row r="471" ht="15" customHeight="1">
      <c r="A471" t="inlineStr">
        <is>
          <t>1985_6a_322B_19920715.docx</t>
        </is>
      </c>
      <c r="B471">
        <f>LEFT(A471, FIND("_", A471, FIND("_", A471) + 1) - 1)</f>
        <v/>
      </c>
      <c r="C471">
        <f>MID(A471, FIND("_", A471, FIND("_", A471) + 1) + 1, FIND("_", A471, FIND("_", A471, FIND("_", A471) + 1) + 1) - FIND("_", A471, FIND("_", A471) + 1) - 1)</f>
        <v/>
      </c>
      <c r="D471" s="125">
        <f>DATE(LEFT(E471,4), MID(E471,5,2), RIGHT(E471,2))</f>
        <v/>
      </c>
      <c r="E471">
        <f>MID(A471, FIND("_", A471, FIND("_", A471, FIND("_", A471) + 1) + 1) + 1, 8)</f>
        <v/>
      </c>
      <c r="G471" s="95">
        <f>B471&amp;C471&amp;D471</f>
        <v/>
      </c>
      <c r="H471" s="95" t="inlineStr">
        <is>
          <t>Yes_Batch 1</t>
        </is>
      </c>
      <c r="I471" s="95" t="inlineStr">
        <is>
          <t>Completed</t>
        </is>
      </c>
      <c r="J471" s="125" t="n">
        <v>45855</v>
      </c>
      <c r="K471" s="95" t="e">
        <v>#N/A</v>
      </c>
      <c r="L471" s="127" t="inlineStr">
        <is>
          <t>Submitted_2025-08-01</t>
        </is>
      </c>
      <c r="M471" s="128">
        <f>VLOOKUP(G471,Enactments!#REF!,2,FALSE)</f>
        <v/>
      </c>
      <c r="N471" s="131">
        <f>COUNTIFS(G:G,G471)</f>
        <v/>
      </c>
      <c r="O471" s="114" t="n"/>
      <c r="P471" s="109" t="n"/>
      <c r="Q471" s="110" t="n"/>
      <c r="R471" s="112" t="n"/>
      <c r="S471" s="112" t="n"/>
      <c r="T471" s="112" t="n"/>
      <c r="U471" s="112" t="n"/>
      <c r="V471" s="112" t="n"/>
      <c r="W471" s="111" t="n"/>
    </row>
    <row r="472" ht="15" customHeight="1">
      <c r="A472" t="inlineStr">
        <is>
          <t>2016_1024s_10.31_20161018.docx</t>
        </is>
      </c>
      <c r="B472">
        <f>LEFT(A472, FIND("_", A472, FIND("_", A472) + 1) - 1)</f>
        <v/>
      </c>
      <c r="C472">
        <f>MID(A472, FIND("_", A472, FIND("_", A472) + 1) + 1, FIND("_", A472, FIND("_", A472, FIND("_", A472) + 1) + 1) - FIND("_", A472, FIND("_", A472) + 1) - 1)</f>
        <v/>
      </c>
      <c r="D472" s="125">
        <f>DATE(LEFT(E472,4), MID(E472,5,2), RIGHT(E472,2))</f>
        <v/>
      </c>
      <c r="E472">
        <f>MID(A472, FIND("_", A472, FIND("_", A472, FIND("_", A472) + 1) + 1) + 1, 8)</f>
        <v/>
      </c>
      <c r="G472" s="95">
        <f>B472&amp;C472&amp;D472</f>
        <v/>
      </c>
      <c r="H472" s="95" t="inlineStr">
        <is>
          <t>Yes_Batch 1</t>
        </is>
      </c>
      <c r="I472" s="95" t="e">
        <v>#N/A</v>
      </c>
      <c r="J472" s="125" t="e">
        <v>#N/A</v>
      </c>
      <c r="K472" s="95" t="inlineStr">
        <is>
          <t>Yes_0721 Allocation</t>
        </is>
      </c>
      <c r="L472" s="127" t="e">
        <v>#N/A</v>
      </c>
      <c r="M472" s="128">
        <f>VLOOKUP(G472,Enactments!#REF!,2,FALSE)</f>
        <v/>
      </c>
      <c r="N472" s="131">
        <f>COUNTIFS(G:G,G472)</f>
        <v/>
      </c>
      <c r="O472" s="114" t="n"/>
      <c r="P472" s="109" t="n"/>
      <c r="Q472" s="110" t="n"/>
      <c r="R472" s="112" t="n"/>
      <c r="S472" s="112" t="n"/>
      <c r="T472" s="112" t="n"/>
      <c r="U472" s="112" t="n"/>
      <c r="V472" s="112" t="n"/>
      <c r="W472" s="111" t="n"/>
    </row>
    <row r="473" ht="15" customHeight="1">
      <c r="A473" t="inlineStr">
        <is>
          <t>2010_4a_1055_20100303.docx</t>
        </is>
      </c>
      <c r="B473">
        <f>LEFT(A473, FIND("_", A473, FIND("_", A473) + 1) - 1)</f>
        <v/>
      </c>
      <c r="C473">
        <f>MID(A473, FIND("_", A473, FIND("_", A473) + 1) + 1, FIND("_", A473, FIND("_", A473, FIND("_", A473) + 1) + 1) - FIND("_", A473, FIND("_", A473) + 1) - 1)</f>
        <v/>
      </c>
      <c r="D473" s="125">
        <f>DATE(LEFT(E473,4), MID(E473,5,2), RIGHT(E473,2))</f>
        <v/>
      </c>
      <c r="E473">
        <f>MID(A473, FIND("_", A473, FIND("_", A473, FIND("_", A473) + 1) + 1) + 1, 8)</f>
        <v/>
      </c>
      <c r="G473" s="95">
        <f>B473&amp;C473&amp;D473</f>
        <v/>
      </c>
      <c r="H473" s="95" t="inlineStr">
        <is>
          <t>Yes_Batch 1</t>
        </is>
      </c>
      <c r="I473" s="95" t="inlineStr">
        <is>
          <t>Completed</t>
        </is>
      </c>
      <c r="J473" s="125" t="n">
        <v>45855</v>
      </c>
      <c r="K473" s="95" t="e">
        <v>#N/A</v>
      </c>
      <c r="L473" s="127" t="e">
        <v>#N/A</v>
      </c>
      <c r="M473" s="128">
        <f>VLOOKUP(G473,Enactments!#REF!,2,FALSE)</f>
        <v/>
      </c>
      <c r="N473" s="131">
        <f>COUNTIFS(G:G,G473)</f>
        <v/>
      </c>
      <c r="O473" s="114" t="n"/>
      <c r="P473" s="109" t="n"/>
      <c r="Q473" s="110" t="n"/>
      <c r="R473" s="112" t="n"/>
      <c r="S473" s="112" t="n"/>
      <c r="T473" s="112" t="n"/>
      <c r="U473" s="112" t="n"/>
      <c r="V473" s="112" t="n"/>
      <c r="W473" s="111" t="n"/>
    </row>
    <row r="474" ht="15" customHeight="1">
      <c r="A474" t="inlineStr">
        <is>
          <t>2020_759s_Contents of this Part_20220815.docx</t>
        </is>
      </c>
      <c r="B474">
        <f>LEFT(A474, FIND("_", A474, FIND("_", A474) + 1) - 1)</f>
        <v/>
      </c>
      <c r="C474">
        <f>MID(A474, FIND("_", A474, FIND("_", A474) + 1) + 1, FIND("_", A474, FIND("_", A474, FIND("_", A474) + 1) + 1) - FIND("_", A474, FIND("_", A474) + 1) - 1)</f>
        <v/>
      </c>
      <c r="D474" s="125">
        <f>DATE(LEFT(E474,4), MID(E474,5,2), RIGHT(E474,2))</f>
        <v/>
      </c>
      <c r="E474">
        <f>MID(A474, FIND("_", A474, FIND("_", A474, FIND("_", A474) + 1) + 1) + 1, 8)</f>
        <v/>
      </c>
      <c r="G474" s="95">
        <f>B474&amp;C474&amp;D474</f>
        <v/>
      </c>
      <c r="H474" s="95" t="inlineStr">
        <is>
          <t>Yes_Batch 1</t>
        </is>
      </c>
      <c r="I474" s="95" t="inlineStr">
        <is>
          <t>Completed</t>
        </is>
      </c>
      <c r="J474" s="125" t="n">
        <v>45855</v>
      </c>
      <c r="K474" s="95" t="e">
        <v>#N/A</v>
      </c>
      <c r="L474" s="127" t="inlineStr">
        <is>
          <t>Submitted_2025-08-01</t>
        </is>
      </c>
      <c r="M474" s="128">
        <f>VLOOKUP(G474,Enactments!#REF!,2,FALSE)</f>
        <v/>
      </c>
      <c r="N474" s="131">
        <f>COUNTIFS(G:G,G474)</f>
        <v/>
      </c>
      <c r="O474" s="114" t="n"/>
      <c r="P474" s="109" t="n"/>
      <c r="Q474" s="110" t="n"/>
      <c r="R474" s="112" t="n"/>
      <c r="S474" s="112" t="n"/>
      <c r="T474" s="112" t="n"/>
      <c r="U474" s="112" t="n"/>
      <c r="V474" s="112" t="n"/>
      <c r="W474" s="111" t="n"/>
    </row>
    <row r="475" ht="15" customHeight="1">
      <c r="A475" t="inlineStr">
        <is>
          <t>w2009_2m_7_20090717.docx</t>
        </is>
      </c>
      <c r="B475">
        <f>LEFT(A475, FIND("_", A475, FIND("_", A475) + 1) - 1)</f>
        <v/>
      </c>
      <c r="C475">
        <f>MID(A475, FIND("_", A475, FIND("_", A475) + 1) + 1, FIND("_", A475, FIND("_", A475, FIND("_", A475) + 1) + 1) - FIND("_", A475, FIND("_", A475) + 1) - 1)</f>
        <v/>
      </c>
      <c r="D475" s="125">
        <f>DATE(LEFT(E475,4), MID(E475,5,2), RIGHT(E475,2))</f>
        <v/>
      </c>
      <c r="E475">
        <f>MID(A475, FIND("_", A475, FIND("_", A475, FIND("_", A475) + 1) + 1) + 1, 8)</f>
        <v/>
      </c>
      <c r="G475" s="95">
        <f>B475&amp;C475&amp;D475</f>
        <v/>
      </c>
      <c r="H475" s="95" t="inlineStr">
        <is>
          <t>Yes_Batch 1</t>
        </is>
      </c>
      <c r="I475" s="95" t="e">
        <v>#N/A</v>
      </c>
      <c r="J475" s="125" t="e">
        <v>#N/A</v>
      </c>
      <c r="K475" s="95" t="inlineStr">
        <is>
          <t>Yes_0721 Allocation</t>
        </is>
      </c>
      <c r="L475" s="127" t="e">
        <v>#N/A</v>
      </c>
      <c r="M475" s="128">
        <f>VLOOKUP(G475,Enactments!#REF!,2,FALSE)</f>
        <v/>
      </c>
      <c r="N475" s="131">
        <f>COUNTIFS(G:G,G475)</f>
        <v/>
      </c>
      <c r="O475" s="114" t="n"/>
      <c r="P475" s="109" t="n"/>
      <c r="Q475" s="110" t="n"/>
      <c r="R475" s="112" t="n"/>
      <c r="S475" s="112" t="n"/>
      <c r="T475" s="112" t="n"/>
      <c r="U475" s="112" t="n"/>
      <c r="V475" s="112" t="n"/>
      <c r="W475" s="111" t="n"/>
    </row>
    <row r="476" ht="15" customHeight="1">
      <c r="A476" t="inlineStr">
        <is>
          <t>2004_12a_SCHEDULE 11Part 2_20150406.docx</t>
        </is>
      </c>
      <c r="B476">
        <f>LEFT(A476, FIND("_", A476, FIND("_", A476) + 1) - 1)</f>
        <v/>
      </c>
      <c r="C476">
        <f>MID(A476, FIND("_", A476, FIND("_", A476) + 1) + 1, FIND("_", A476, FIND("_", A476, FIND("_", A476) + 1) + 1) - FIND("_", A476, FIND("_", A476) + 1) - 1)</f>
        <v/>
      </c>
      <c r="D476" s="125">
        <f>DATE(LEFT(E476,4), MID(E476,5,2), RIGHT(E476,2))</f>
        <v/>
      </c>
      <c r="E476">
        <f>MID(A476, FIND("_", A476, FIND("_", A476, FIND("_", A476) + 1) + 1) + 1, 8)</f>
        <v/>
      </c>
      <c r="G476" s="95">
        <f>B476&amp;C476&amp;D476</f>
        <v/>
      </c>
      <c r="H476" s="95" t="inlineStr">
        <is>
          <t>Yes_Batch 1</t>
        </is>
      </c>
      <c r="I476" s="95" t="e">
        <v>#N/A</v>
      </c>
      <c r="J476" s="125" t="e">
        <v>#N/A</v>
      </c>
      <c r="K476" s="95" t="inlineStr">
        <is>
          <t>Yes_0721 Allocation</t>
        </is>
      </c>
      <c r="L476" s="127" t="e">
        <v>#N/A</v>
      </c>
      <c r="M476" s="128">
        <f>VLOOKUP(G476,Enactments!#REF!,2,FALSE)</f>
        <v/>
      </c>
      <c r="N476" s="131">
        <f>COUNTIFS(G:G,G476)</f>
        <v/>
      </c>
      <c r="O476" s="114" t="n"/>
      <c r="P476" s="109" t="n"/>
      <c r="Q476" s="110" t="n"/>
      <c r="R476" s="112" t="n"/>
      <c r="S476" s="112" t="n"/>
      <c r="T476" s="112" t="n"/>
      <c r="U476" s="112" t="n"/>
      <c r="V476" s="112" t="n"/>
      <c r="W476" s="111" t="n"/>
    </row>
    <row r="477" ht="15" customHeight="1">
      <c r="A477" t="inlineStr">
        <is>
          <t>1986_1925s_12A.5_20170406.docx</t>
        </is>
      </c>
      <c r="B477">
        <f>LEFT(A477, FIND("_", A477, FIND("_", A477) + 1) - 1)</f>
        <v/>
      </c>
      <c r="C477">
        <f>MID(A477, FIND("_", A477, FIND("_", A477) + 1) + 1, FIND("_", A477, FIND("_", A477, FIND("_", A477) + 1) + 1) - FIND("_", A477, FIND("_", A477) + 1) - 1)</f>
        <v/>
      </c>
      <c r="D477" s="125">
        <f>DATE(LEFT(E477,4), MID(E477,5,2), RIGHT(E477,2))</f>
        <v/>
      </c>
      <c r="E477">
        <f>MID(A477, FIND("_", A477, FIND("_", A477, FIND("_", A477) + 1) + 1) + 1, 8)</f>
        <v/>
      </c>
      <c r="G477" s="95">
        <f>B477&amp;C477&amp;D477</f>
        <v/>
      </c>
      <c r="H477" s="95" t="inlineStr">
        <is>
          <t>Yes_Batch 1</t>
        </is>
      </c>
      <c r="I477" s="95" t="inlineStr">
        <is>
          <t>Completed</t>
        </is>
      </c>
      <c r="J477" s="125" t="n">
        <v>45856</v>
      </c>
      <c r="K477" s="95" t="e">
        <v>#N/A</v>
      </c>
      <c r="L477" s="127" t="inlineStr">
        <is>
          <t>Submitted_2025-08-01</t>
        </is>
      </c>
      <c r="M477" s="128">
        <f>VLOOKUP(G477,Enactments!#REF!,2,FALSE)</f>
        <v/>
      </c>
      <c r="N477" s="131">
        <f>COUNTIFS(G:G,G477)</f>
        <v/>
      </c>
      <c r="O477" s="114" t="n"/>
      <c r="P477" s="109" t="n"/>
      <c r="Q477" s="110" t="n"/>
      <c r="R477" s="112" t="n"/>
      <c r="S477" s="112" t="n"/>
      <c r="T477" s="112" t="n"/>
      <c r="U477" s="112" t="n"/>
      <c r="V477" s="112" t="n"/>
      <c r="W477" s="111" t="n"/>
    </row>
    <row r="478" ht="15" customHeight="1">
      <c r="A478" t="inlineStr">
        <is>
          <t>2014_809_Article 12_20240101.docx</t>
        </is>
      </c>
      <c r="B478">
        <f>LEFT(A478, FIND("_", A478, FIND("_", A478) + 1) - 1)</f>
        <v/>
      </c>
      <c r="C478">
        <f>MID(A478, FIND("_", A478, FIND("_", A478) + 1) + 1, FIND("_", A478, FIND("_", A478, FIND("_", A478) + 1) + 1) - FIND("_", A478, FIND("_", A478) + 1) - 1)</f>
        <v/>
      </c>
      <c r="D478" s="125">
        <f>DATE(LEFT(E478,4), MID(E478,5,2), RIGHT(E478,2))</f>
        <v/>
      </c>
      <c r="E478">
        <f>MID(A478, FIND("_", A478, FIND("_", A478, FIND("_", A478) + 1) + 1) + 1, 8)</f>
        <v/>
      </c>
      <c r="G478" s="95">
        <f>B478&amp;C478&amp;D478</f>
        <v/>
      </c>
      <c r="H478" s="95" t="inlineStr">
        <is>
          <t>Yes_Batch 1</t>
        </is>
      </c>
      <c r="I478" s="95" t="e">
        <v>#N/A</v>
      </c>
      <c r="J478" s="125" t="e">
        <v>#N/A</v>
      </c>
      <c r="K478" s="95" t="inlineStr">
        <is>
          <t>Yes_0721 Allocation</t>
        </is>
      </c>
      <c r="L478" s="127" t="e">
        <v>#N/A</v>
      </c>
      <c r="M478" s="128">
        <f>VLOOKUP(G478,Enactments!#REF!,2,FALSE)</f>
        <v/>
      </c>
      <c r="N478" s="131">
        <f>COUNTIFS(G:G,G478)</f>
        <v/>
      </c>
      <c r="O478" s="114" t="n"/>
      <c r="P478" s="109" t="n"/>
      <c r="Q478" s="110" t="n"/>
      <c r="R478" s="112" t="n"/>
      <c r="S478" s="112" t="n"/>
      <c r="T478" s="112" t="n"/>
      <c r="U478" s="112" t="n"/>
      <c r="V478" s="112" t="n"/>
      <c r="W478" s="111" t="n"/>
    </row>
    <row r="479" ht="15" customHeight="1">
      <c r="A479" t="inlineStr">
        <is>
          <t>1995_18a_25_19950628.docx</t>
        </is>
      </c>
      <c r="B479">
        <f>LEFT(A479, FIND("_", A479, FIND("_", A479) + 1) - 1)</f>
        <v/>
      </c>
      <c r="C479">
        <f>MID(A479, FIND("_", A479, FIND("_", A479) + 1) + 1, FIND("_", A479, FIND("_", A479, FIND("_", A479) + 1) + 1) - FIND("_", A479, FIND("_", A479) + 1) - 1)</f>
        <v/>
      </c>
      <c r="D479" s="125">
        <f>DATE(LEFT(E479,4), MID(E479,5,2), RIGHT(E479,2))</f>
        <v/>
      </c>
      <c r="E479">
        <f>MID(A479, FIND("_", A479, FIND("_", A479, FIND("_", A479) + 1) + 1) + 1, 8)</f>
        <v/>
      </c>
      <c r="G479" s="95">
        <f>B479&amp;C479&amp;D479</f>
        <v/>
      </c>
      <c r="H479" s="95" t="inlineStr">
        <is>
          <t>Yes_Batch 1</t>
        </is>
      </c>
      <c r="I479" s="95" t="inlineStr">
        <is>
          <t>Completed</t>
        </is>
      </c>
      <c r="J479" s="125" t="n">
        <v>45855</v>
      </c>
      <c r="K479" s="95" t="e">
        <v>#N/A</v>
      </c>
      <c r="L479" s="127" t="inlineStr">
        <is>
          <t>Submitted_2025-08-01</t>
        </is>
      </c>
      <c r="M479" s="128">
        <f>VLOOKUP(G479,Enactments!#REF!,2,FALSE)</f>
        <v/>
      </c>
      <c r="N479" s="131">
        <f>COUNTIFS(G:G,G479)</f>
        <v/>
      </c>
      <c r="O479" s="114" t="n"/>
      <c r="P479" s="109" t="n"/>
      <c r="Q479" s="110" t="n"/>
      <c r="R479" s="112" t="n"/>
      <c r="S479" s="112" t="n"/>
      <c r="T479" s="112" t="n"/>
      <c r="U479" s="112" t="n"/>
      <c r="V479" s="112" t="n"/>
      <c r="W479" s="111" t="n"/>
    </row>
    <row r="480" ht="15" customHeight="1">
      <c r="A480" t="inlineStr">
        <is>
          <t>2000_8a_SCHEDULE 3Part II_20070401.docx</t>
        </is>
      </c>
      <c r="B480">
        <f>LEFT(A480, FIND("_", A480, FIND("_", A480) + 1) - 1)</f>
        <v/>
      </c>
      <c r="C480">
        <f>MID(A480, FIND("_", A480, FIND("_", A480) + 1) + 1, FIND("_", A480, FIND("_", A480, FIND("_", A480) + 1) + 1) - FIND("_", A480, FIND("_", A480) + 1) - 1)</f>
        <v/>
      </c>
      <c r="D480" s="125">
        <f>DATE(LEFT(E480,4), MID(E480,5,2), RIGHT(E480,2))</f>
        <v/>
      </c>
      <c r="E480">
        <f>MID(A480, FIND("_", A480, FIND("_", A480, FIND("_", A480) + 1) + 1) + 1, 8)</f>
        <v/>
      </c>
      <c r="G480" s="95">
        <f>B480&amp;C480&amp;D480</f>
        <v/>
      </c>
      <c r="H480" s="95" t="inlineStr">
        <is>
          <t>Yes_Batch 1</t>
        </is>
      </c>
      <c r="I480" s="95" t="e">
        <v>#N/A</v>
      </c>
      <c r="J480" s="125" t="e">
        <v>#N/A</v>
      </c>
      <c r="K480" s="95" t="inlineStr">
        <is>
          <t>Yes_0721 Allocation</t>
        </is>
      </c>
      <c r="L480" s="127" t="e">
        <v>#N/A</v>
      </c>
      <c r="M480" s="128">
        <f>VLOOKUP(G480,Enactments!#REF!,2,FALSE)</f>
        <v/>
      </c>
      <c r="N480" s="131">
        <f>COUNTIFS(G:G,G480)</f>
        <v/>
      </c>
      <c r="O480" s="114" t="n"/>
      <c r="P480" s="109" t="n"/>
      <c r="Q480" s="110" t="n"/>
      <c r="R480" s="112" t="n"/>
      <c r="S480" s="112" t="n"/>
      <c r="T480" s="112" t="n"/>
      <c r="U480" s="112" t="n"/>
      <c r="V480" s="112" t="n"/>
      <c r="W480" s="111" t="n"/>
    </row>
    <row r="481" ht="15" customHeight="1">
      <c r="A481" t="inlineStr">
        <is>
          <t>2010_4a_491A_20100408.docx</t>
        </is>
      </c>
      <c r="B481">
        <f>LEFT(A481, FIND("_", A481, FIND("_", A481) + 1) - 1)</f>
        <v/>
      </c>
      <c r="C481">
        <f>MID(A481, FIND("_", A481, FIND("_", A481) + 1) + 1, FIND("_", A481, FIND("_", A481, FIND("_", A481) + 1) + 1) - FIND("_", A481, FIND("_", A481) + 1) - 1)</f>
        <v/>
      </c>
      <c r="D481" s="125">
        <f>DATE(LEFT(E481,4), MID(E481,5,2), RIGHT(E481,2))</f>
        <v/>
      </c>
      <c r="E481">
        <f>MID(A481, FIND("_", A481, FIND("_", A481, FIND("_", A481) + 1) + 1) + 1, 8)</f>
        <v/>
      </c>
      <c r="G481" s="95">
        <f>B481&amp;C481&amp;D481</f>
        <v/>
      </c>
      <c r="H481" s="95" t="inlineStr">
        <is>
          <t>Yes_Batch 1</t>
        </is>
      </c>
      <c r="I481" s="95" t="inlineStr">
        <is>
          <t>Completed</t>
        </is>
      </c>
      <c r="J481" s="125" t="n">
        <v>45855</v>
      </c>
      <c r="K481" s="95" t="e">
        <v>#N/A</v>
      </c>
      <c r="L481" s="127" t="inlineStr">
        <is>
          <t>Submitted_2025-08-01</t>
        </is>
      </c>
      <c r="M481" s="128">
        <f>VLOOKUP(G481,Enactments!#REF!,2,FALSE)</f>
        <v/>
      </c>
      <c r="N481" s="131">
        <f>COUNTIFS(G:G,G481)</f>
        <v/>
      </c>
      <c r="O481" s="114" t="n"/>
      <c r="P481" s="109" t="n"/>
      <c r="Q481" s="110" t="n"/>
      <c r="R481" s="112" t="n"/>
      <c r="S481" s="112" t="n"/>
      <c r="T481" s="112" t="n"/>
      <c r="U481" s="112" t="n"/>
      <c r="V481" s="112" t="n"/>
      <c r="W481" s="111" t="n"/>
    </row>
    <row r="482" ht="15" customHeight="1">
      <c r="A482" t="inlineStr">
        <is>
          <t>2007_3a_835_20100406.docx</t>
        </is>
      </c>
      <c r="B482">
        <f>LEFT(A482, FIND("_", A482, FIND("_", A482) + 1) - 1)</f>
        <v/>
      </c>
      <c r="C482">
        <f>MID(A482, FIND("_", A482, FIND("_", A482) + 1) + 1, FIND("_", A482, FIND("_", A482, FIND("_", A482) + 1) + 1) - FIND("_", A482, FIND("_", A482) + 1) - 1)</f>
        <v/>
      </c>
      <c r="D482" s="125">
        <f>DATE(LEFT(E482,4), MID(E482,5,2), RIGHT(E482,2))</f>
        <v/>
      </c>
      <c r="E482">
        <f>MID(A482, FIND("_", A482, FIND("_", A482, FIND("_", A482) + 1) + 1) + 1, 8)</f>
        <v/>
      </c>
      <c r="G482" s="95">
        <f>B482&amp;C482&amp;D482</f>
        <v/>
      </c>
      <c r="H482" s="95" t="inlineStr">
        <is>
          <t>Yes_Batch 1</t>
        </is>
      </c>
      <c r="I482" s="95" t="inlineStr">
        <is>
          <t>Completed</t>
        </is>
      </c>
      <c r="J482" s="125" t="n">
        <v>45855</v>
      </c>
      <c r="K482" s="95" t="e">
        <v>#N/A</v>
      </c>
      <c r="L482" s="127" t="e">
        <v>#N/A</v>
      </c>
      <c r="M482" s="128">
        <f>VLOOKUP(G482,Enactments!#REF!,2,FALSE)</f>
        <v/>
      </c>
      <c r="N482" s="131">
        <f>COUNTIFS(G:G,G482)</f>
        <v/>
      </c>
      <c r="O482" s="114" t="n"/>
      <c r="P482" s="109" t="n"/>
      <c r="Q482" s="110" t="n"/>
      <c r="R482" s="112" t="n"/>
      <c r="S482" s="112" t="n"/>
      <c r="T482" s="112" t="n"/>
      <c r="U482" s="112" t="n"/>
      <c r="V482" s="112" t="n"/>
      <c r="W482" s="111" t="n"/>
    </row>
    <row r="483" ht="15" customHeight="1">
      <c r="A483" t="inlineStr">
        <is>
          <t>2014_809_Article 40a_20210326.docx</t>
        </is>
      </c>
      <c r="B483">
        <f>LEFT(A483, FIND("_", A483, FIND("_", A483) + 1) - 1)</f>
        <v/>
      </c>
      <c r="C483">
        <f>MID(A483, FIND("_", A483, FIND("_", A483) + 1) + 1, FIND("_", A483, FIND("_", A483, FIND("_", A483) + 1) + 1) - FIND("_", A483, FIND("_", A483) + 1) - 1)</f>
        <v/>
      </c>
      <c r="D483" s="125">
        <f>DATE(LEFT(E483,4), MID(E483,5,2), RIGHT(E483,2))</f>
        <v/>
      </c>
      <c r="E483">
        <f>MID(A483, FIND("_", A483, FIND("_", A483, FIND("_", A483) + 1) + 1) + 1, 8)</f>
        <v/>
      </c>
      <c r="G483" s="95">
        <f>B483&amp;C483&amp;D483</f>
        <v/>
      </c>
      <c r="H483" s="95" t="inlineStr">
        <is>
          <t>Yes_Batch 1</t>
        </is>
      </c>
      <c r="I483" s="95" t="e">
        <v>#N/A</v>
      </c>
      <c r="J483" s="125" t="e">
        <v>#N/A</v>
      </c>
      <c r="K483" s="95" t="inlineStr">
        <is>
          <t>Yes_0721 Allocation</t>
        </is>
      </c>
      <c r="L483" s="127" t="e">
        <v>#N/A</v>
      </c>
      <c r="M483" s="128">
        <f>VLOOKUP(G483,Enactments!#REF!,2,FALSE)</f>
        <v/>
      </c>
      <c r="N483" s="131">
        <f>COUNTIFS(G:G,G483)</f>
        <v/>
      </c>
      <c r="O483" s="114" t="n"/>
      <c r="P483" s="109" t="n"/>
      <c r="Q483" s="110" t="n"/>
      <c r="R483" s="112" t="n"/>
      <c r="S483" s="112" t="n"/>
      <c r="T483" s="112" t="n"/>
      <c r="U483" s="112" t="n"/>
      <c r="V483" s="112" t="n"/>
      <c r="W483" s="111" t="n"/>
    </row>
    <row r="484" ht="15" customHeight="1">
      <c r="A484" t="inlineStr">
        <is>
          <t>w2014_7a_62_20140917.docx</t>
        </is>
      </c>
      <c r="B484">
        <f>LEFT(A484, FIND("_", A484, FIND("_", A484) + 1) - 1)</f>
        <v/>
      </c>
      <c r="C484">
        <f>MID(A484, FIND("_", A484, FIND("_", A484) + 1) + 1, FIND("_", A484, FIND("_", A484, FIND("_", A484) + 1) + 1) - FIND("_", A484, FIND("_", A484) + 1) - 1)</f>
        <v/>
      </c>
      <c r="D484" s="125">
        <f>DATE(LEFT(E484,4), MID(E484,5,2), RIGHT(E484,2))</f>
        <v/>
      </c>
      <c r="E484">
        <f>MID(A484, FIND("_", A484, FIND("_", A484, FIND("_", A484) + 1) + 1) + 1, 8)</f>
        <v/>
      </c>
      <c r="G484" s="95">
        <f>B484&amp;C484&amp;D484</f>
        <v/>
      </c>
      <c r="H484" s="95" t="inlineStr">
        <is>
          <t>Yes_Batch 1</t>
        </is>
      </c>
      <c r="I484" s="95" t="e">
        <v>#N/A</v>
      </c>
      <c r="J484" s="125" t="e">
        <v>#N/A</v>
      </c>
      <c r="K484" s="95" t="inlineStr">
        <is>
          <t>Yes_0721 Allocation</t>
        </is>
      </c>
      <c r="L484" s="127" t="e">
        <v>#N/A</v>
      </c>
      <c r="M484" s="128">
        <f>VLOOKUP(G484,Enactments!#REF!,2,FALSE)</f>
        <v/>
      </c>
      <c r="N484" s="131">
        <f>COUNTIFS(G:G,G484)</f>
        <v/>
      </c>
      <c r="O484" s="115" t="n"/>
      <c r="P484" s="109" t="n"/>
      <c r="Q484" s="110" t="n"/>
      <c r="R484" s="112" t="n"/>
      <c r="S484" s="112" t="n"/>
      <c r="T484" s="112" t="n"/>
      <c r="U484" s="112" t="n"/>
      <c r="V484" s="112" t="n"/>
      <c r="W484" s="111" t="n"/>
    </row>
    <row r="485" ht="15" customHeight="1">
      <c r="A485" t="inlineStr">
        <is>
          <t>1985_6a_558_19850311.docx</t>
        </is>
      </c>
      <c r="B485">
        <f>LEFT(A485, FIND("_", A485, FIND("_", A485) + 1) - 1)</f>
        <v/>
      </c>
      <c r="C485">
        <f>MID(A485, FIND("_", A485, FIND("_", A485) + 1) + 1, FIND("_", A485, FIND("_", A485, FIND("_", A485) + 1) + 1) - FIND("_", A485, FIND("_", A485) + 1) - 1)</f>
        <v/>
      </c>
      <c r="D485" s="125">
        <f>DATE(LEFT(E485,4), MID(E485,5,2), RIGHT(E485,2))</f>
        <v/>
      </c>
      <c r="E485">
        <f>MID(A485, FIND("_", A485, FIND("_", A485, FIND("_", A485) + 1) + 1) + 1, 8)</f>
        <v/>
      </c>
      <c r="G485" s="95">
        <f>B485&amp;C485&amp;D485</f>
        <v/>
      </c>
      <c r="H485" s="95" t="inlineStr">
        <is>
          <t>Yes_Batch 1</t>
        </is>
      </c>
      <c r="I485" s="95" t="inlineStr">
        <is>
          <t>Completed</t>
        </is>
      </c>
      <c r="J485" s="125" t="n">
        <v>45856</v>
      </c>
      <c r="K485" s="95" t="e">
        <v>#N/A</v>
      </c>
      <c r="L485" s="127" t="inlineStr">
        <is>
          <t>Submitted_2025-08-01</t>
        </is>
      </c>
      <c r="M485" s="128">
        <f>VLOOKUP(G485,Enactments!#REF!,2,FALSE)</f>
        <v/>
      </c>
      <c r="N485" s="131">
        <f>COUNTIFS(G:G,G485)</f>
        <v/>
      </c>
      <c r="O485" s="114" t="n"/>
      <c r="P485" s="109" t="n"/>
      <c r="Q485" s="110" t="n"/>
      <c r="R485" s="112" t="n"/>
      <c r="S485" s="112" t="n"/>
      <c r="T485" s="112" t="n"/>
      <c r="U485" s="112" t="n"/>
      <c r="V485" s="112" t="n"/>
      <c r="W485" s="111" t="n"/>
    </row>
    <row r="486" ht="15" customHeight="1">
      <c r="A486" t="inlineStr">
        <is>
          <t>1996_207s_113_20010409.docx</t>
        </is>
      </c>
      <c r="B486">
        <f>LEFT(A486, FIND("_", A486, FIND("_", A486) + 1) - 1)</f>
        <v/>
      </c>
      <c r="C486">
        <f>MID(A486, FIND("_", A486, FIND("_", A486) + 1) + 1, FIND("_", A486, FIND("_", A486, FIND("_", A486) + 1) + 1) - FIND("_", A486, FIND("_", A486) + 1) - 1)</f>
        <v/>
      </c>
      <c r="D486" s="125">
        <f>DATE(LEFT(E486,4), MID(E486,5,2), RIGHT(E486,2))</f>
        <v/>
      </c>
      <c r="E486">
        <f>MID(A486, FIND("_", A486, FIND("_", A486, FIND("_", A486) + 1) + 1) + 1, 8)</f>
        <v/>
      </c>
      <c r="G486" s="95">
        <f>B486&amp;C486&amp;D486</f>
        <v/>
      </c>
      <c r="H486" s="95" t="inlineStr">
        <is>
          <t>Yes_Batch 1</t>
        </is>
      </c>
      <c r="I486" s="95" t="e">
        <v>#N/A</v>
      </c>
      <c r="J486" s="125" t="e">
        <v>#N/A</v>
      </c>
      <c r="K486" s="95" t="inlineStr">
        <is>
          <t>Yes_0721 Allocation</t>
        </is>
      </c>
      <c r="L486" s="127" t="e">
        <v>#N/A</v>
      </c>
      <c r="M486" s="128">
        <f>VLOOKUP(G486,Enactments!#REF!,2,FALSE)</f>
        <v/>
      </c>
      <c r="N486" s="131">
        <f>COUNTIFS(G:G,G486)</f>
        <v/>
      </c>
      <c r="O486" s="114" t="n"/>
      <c r="P486" s="109" t="n"/>
      <c r="Q486" s="110" t="n"/>
      <c r="R486" s="112" t="n"/>
      <c r="S486" s="112" t="n"/>
      <c r="T486" s="112" t="n"/>
      <c r="U486" s="112" t="n"/>
      <c r="V486" s="112" t="n"/>
      <c r="W486" s="111" t="n"/>
    </row>
    <row r="487" ht="15" customHeight="1">
      <c r="A487" t="inlineStr">
        <is>
          <t>1985_6a_478_19850311.docx</t>
        </is>
      </c>
      <c r="B487">
        <f>LEFT(A487, FIND("_", A487, FIND("_", A487) + 1) - 1)</f>
        <v/>
      </c>
      <c r="C487">
        <f>MID(A487, FIND("_", A487, FIND("_", A487) + 1) + 1, FIND("_", A487, FIND("_", A487, FIND("_", A487) + 1) + 1) - FIND("_", A487, FIND("_", A487) + 1) - 1)</f>
        <v/>
      </c>
      <c r="D487" s="125">
        <f>DATE(LEFT(E487,4), MID(E487,5,2), RIGHT(E487,2))</f>
        <v/>
      </c>
      <c r="E487">
        <f>MID(A487, FIND("_", A487, FIND("_", A487, FIND("_", A487) + 1) + 1) + 1, 8)</f>
        <v/>
      </c>
      <c r="G487" s="95">
        <f>B487&amp;C487&amp;D487</f>
        <v/>
      </c>
      <c r="H487" s="95" t="inlineStr">
        <is>
          <t>Yes_Batch 1</t>
        </is>
      </c>
      <c r="I487" s="95" t="inlineStr">
        <is>
          <t>Completed</t>
        </is>
      </c>
      <c r="J487" s="125" t="n">
        <v>45855</v>
      </c>
      <c r="K487" s="95" t="e">
        <v>#N/A</v>
      </c>
      <c r="L487" s="127" t="inlineStr">
        <is>
          <t>Submitted_2025-08-01</t>
        </is>
      </c>
      <c r="M487" s="128">
        <f>VLOOKUP(G487,Enactments!#REF!,2,FALSE)</f>
        <v/>
      </c>
      <c r="N487" s="131">
        <f>COUNTIFS(G:G,G487)</f>
        <v/>
      </c>
      <c r="O487" s="114" t="n"/>
      <c r="P487" s="109" t="n"/>
      <c r="Q487" s="110" t="n"/>
      <c r="R487" s="112" t="n"/>
      <c r="S487" s="112" t="n"/>
      <c r="T487" s="112" t="n"/>
      <c r="U487" s="112" t="n"/>
      <c r="V487" s="112" t="n"/>
      <c r="W487" s="111" t="n"/>
    </row>
    <row r="488" ht="15" customHeight="1">
      <c r="A488" t="inlineStr">
        <is>
          <t>1985_51a_35_20071230.docx</t>
        </is>
      </c>
      <c r="B488">
        <f>LEFT(A488, FIND("_", A488, FIND("_", A488) + 1) - 1)</f>
        <v/>
      </c>
      <c r="C488">
        <f>MID(A488, FIND("_", A488, FIND("_", A488) + 1) + 1, FIND("_", A488, FIND("_", A488, FIND("_", A488) + 1) + 1) - FIND("_", A488, FIND("_", A488) + 1) - 1)</f>
        <v/>
      </c>
      <c r="D488" s="125">
        <f>DATE(LEFT(E488,4), MID(E488,5,2), RIGHT(E488,2))</f>
        <v/>
      </c>
      <c r="E488">
        <f>MID(A488, FIND("_", A488, FIND("_", A488, FIND("_", A488) + 1) + 1) + 1, 8)</f>
        <v/>
      </c>
      <c r="G488" s="95">
        <f>B488&amp;C488&amp;D488</f>
        <v/>
      </c>
      <c r="H488" s="95" t="inlineStr">
        <is>
          <t>Yes_Batch 1</t>
        </is>
      </c>
      <c r="I488" s="95" t="e">
        <v>#N/A</v>
      </c>
      <c r="J488" s="125" t="e">
        <v>#N/A</v>
      </c>
      <c r="K488" s="95" t="inlineStr">
        <is>
          <t>Yes_0721 Allocation</t>
        </is>
      </c>
      <c r="L488" s="127" t="e">
        <v>#N/A</v>
      </c>
      <c r="M488" s="128">
        <f>VLOOKUP(G488,Enactments!#REF!,2,FALSE)</f>
        <v/>
      </c>
      <c r="N488" s="131">
        <f>COUNTIFS(G:G,G488)</f>
        <v/>
      </c>
      <c r="O488" s="114" t="n"/>
      <c r="P488" s="109" t="n"/>
      <c r="Q488" s="110" t="n"/>
      <c r="R488" s="112" t="n"/>
      <c r="S488" s="112" t="n"/>
      <c r="T488" s="112" t="n"/>
      <c r="U488" s="112" t="n"/>
      <c r="V488" s="112" t="n"/>
      <c r="W488" s="111" t="n"/>
    </row>
    <row r="489" ht="15" customHeight="1">
      <c r="A489" t="inlineStr">
        <is>
          <t>1992_13a_28_20000728.docx</t>
        </is>
      </c>
      <c r="B489">
        <f>LEFT(A489, FIND("_", A489, FIND("_", A489) + 1) - 1)</f>
        <v/>
      </c>
      <c r="C489">
        <f>MID(A489, FIND("_", A489, FIND("_", A489) + 1) + 1, FIND("_", A489, FIND("_", A489, FIND("_", A489) + 1) + 1) - FIND("_", A489, FIND("_", A489) + 1) - 1)</f>
        <v/>
      </c>
      <c r="D489" s="125">
        <f>DATE(LEFT(E489,4), MID(E489,5,2), RIGHT(E489,2))</f>
        <v/>
      </c>
      <c r="E489">
        <f>MID(A489, FIND("_", A489, FIND("_", A489, FIND("_", A489) + 1) + 1) + 1, 8)</f>
        <v/>
      </c>
      <c r="G489" s="95">
        <f>B489&amp;C489&amp;D489</f>
        <v/>
      </c>
      <c r="H489" s="95" t="inlineStr">
        <is>
          <t>Yes_Batch 1</t>
        </is>
      </c>
      <c r="I489" s="95" t="inlineStr">
        <is>
          <t>Completed</t>
        </is>
      </c>
      <c r="J489" s="125" t="n">
        <v>45855</v>
      </c>
      <c r="K489" s="95" t="e">
        <v>#N/A</v>
      </c>
      <c r="L489" s="127" t="inlineStr">
        <is>
          <t>Submitted_2025-08-01</t>
        </is>
      </c>
      <c r="M489" s="128">
        <f>VLOOKUP(G489,Enactments!#REF!,2,FALSE)</f>
        <v/>
      </c>
      <c r="N489" s="131">
        <f>COUNTIFS(G:G,G489)</f>
        <v/>
      </c>
      <c r="O489" s="114" t="n"/>
      <c r="P489" s="109" t="n"/>
      <c r="Q489" s="110" t="n"/>
      <c r="R489" s="112" t="n"/>
      <c r="S489" s="112" t="n"/>
      <c r="T489" s="112" t="n"/>
      <c r="U489" s="112" t="n"/>
      <c r="V489" s="112" t="n"/>
      <c r="W489" s="111" t="n"/>
    </row>
    <row r="490" ht="15" customHeight="1">
      <c r="A490" t="inlineStr">
        <is>
          <t>1992_53a_7_19931025.docx</t>
        </is>
      </c>
      <c r="B490">
        <f>LEFT(A490, FIND("_", A490, FIND("_", A490) + 1) - 1)</f>
        <v/>
      </c>
      <c r="C490">
        <f>MID(A490, FIND("_", A490, FIND("_", A490) + 1) + 1, FIND("_", A490, FIND("_", A490, FIND("_", A490) + 1) + 1) - FIND("_", A490, FIND("_", A490) + 1) - 1)</f>
        <v/>
      </c>
      <c r="D490" s="125">
        <f>DATE(LEFT(E490,4), MID(E490,5,2), RIGHT(E490,2))</f>
        <v/>
      </c>
      <c r="E490">
        <f>MID(A490, FIND("_", A490, FIND("_", A490, FIND("_", A490) + 1) + 1) + 1, 8)</f>
        <v/>
      </c>
      <c r="G490" s="95">
        <f>B490&amp;C490&amp;D490</f>
        <v/>
      </c>
      <c r="H490" s="95" t="inlineStr">
        <is>
          <t>Yes_Batch 1</t>
        </is>
      </c>
      <c r="I490" s="95" t="inlineStr">
        <is>
          <t>Completed</t>
        </is>
      </c>
      <c r="J490" s="125" t="n">
        <v>45855</v>
      </c>
      <c r="K490" s="95" t="e">
        <v>#N/A</v>
      </c>
      <c r="L490" s="127" t="e">
        <v>#N/A</v>
      </c>
      <c r="M490" s="128">
        <f>VLOOKUP(G490,Enactments!#REF!,2,FALSE)</f>
        <v/>
      </c>
      <c r="N490" s="131">
        <f>COUNTIFS(G:G,G490)</f>
        <v/>
      </c>
      <c r="O490" s="114" t="n"/>
      <c r="P490" s="109" t="n"/>
      <c r="Q490" s="110" t="n"/>
      <c r="R490" s="112" t="n"/>
      <c r="S490" s="112" t="n"/>
      <c r="T490" s="112" t="n"/>
      <c r="U490" s="112" t="n"/>
      <c r="V490" s="112" t="n"/>
      <c r="W490" s="111" t="n"/>
    </row>
    <row r="491" ht="15" customHeight="1">
      <c r="A491" t="inlineStr">
        <is>
          <t>1996_56a_560A_20140901.docx</t>
        </is>
      </c>
      <c r="B491">
        <f>LEFT(A491, FIND("_", A491, FIND("_", A491) + 1) - 1)</f>
        <v/>
      </c>
      <c r="C491">
        <f>MID(A491, FIND("_", A491, FIND("_", A491) + 1) + 1, FIND("_", A491, FIND("_", A491, FIND("_", A491) + 1) + 1) - FIND("_", A491, FIND("_", A491) + 1) - 1)</f>
        <v/>
      </c>
      <c r="D491" s="125">
        <f>DATE(LEFT(E491,4), MID(E491,5,2), RIGHT(E491,2))</f>
        <v/>
      </c>
      <c r="E491">
        <f>MID(A491, FIND("_", A491, FIND("_", A491, FIND("_", A491) + 1) + 1) + 1, 8)</f>
        <v/>
      </c>
      <c r="G491" s="95">
        <f>B491&amp;C491&amp;D491</f>
        <v/>
      </c>
      <c r="H491" s="95" t="inlineStr">
        <is>
          <t>Yes_Batch 1</t>
        </is>
      </c>
      <c r="I491" s="95" t="e">
        <v>#N/A</v>
      </c>
      <c r="J491" s="125" t="e">
        <v>#N/A</v>
      </c>
      <c r="K491" s="95" t="inlineStr">
        <is>
          <t>Yes_0721 Allocation</t>
        </is>
      </c>
      <c r="L491" s="127" t="e">
        <v>#N/A</v>
      </c>
      <c r="M491" s="128">
        <f>VLOOKUP(G491,Enactments!#REF!,2,FALSE)</f>
        <v/>
      </c>
      <c r="N491" s="131">
        <f>COUNTIFS(G:G,G491)</f>
        <v/>
      </c>
      <c r="O491" s="114" t="n"/>
      <c r="P491" s="109" t="n"/>
      <c r="Q491" s="110" t="n"/>
      <c r="R491" s="112" t="n"/>
      <c r="S491" s="112" t="n"/>
      <c r="T491" s="112" t="n"/>
      <c r="U491" s="112" t="n"/>
      <c r="V491" s="112" t="n"/>
      <c r="W491" s="111" t="n"/>
    </row>
    <row r="492" ht="15" customHeight="1">
      <c r="A492" t="inlineStr">
        <is>
          <t>2020_7a_SCHEDULE 3_20200325.docx</t>
        </is>
      </c>
      <c r="B492">
        <f>LEFT(A492, FIND("_", A492, FIND("_", A492) + 1) - 1)</f>
        <v/>
      </c>
      <c r="C492">
        <f>MID(A492, FIND("_", A492, FIND("_", A492) + 1) + 1, FIND("_", A492, FIND("_", A492, FIND("_", A492) + 1) + 1) - FIND("_", A492, FIND("_", A492) + 1) - 1)</f>
        <v/>
      </c>
      <c r="D492" s="125">
        <f>DATE(LEFT(E492,4), MID(E492,5,2), RIGHT(E492,2))</f>
        <v/>
      </c>
      <c r="E492">
        <f>MID(A492, FIND("_", A492, FIND("_", A492, FIND("_", A492) + 1) + 1) + 1, 8)</f>
        <v/>
      </c>
      <c r="G492" s="95">
        <f>B492&amp;C492&amp;D492</f>
        <v/>
      </c>
      <c r="H492" s="95" t="inlineStr">
        <is>
          <t>Yes_Batch 1</t>
        </is>
      </c>
      <c r="I492" s="95" t="e">
        <v>#N/A</v>
      </c>
      <c r="J492" s="125" t="e">
        <v>#N/A</v>
      </c>
      <c r="K492" s="95" t="inlineStr">
        <is>
          <t>Yes_0721 Allocation</t>
        </is>
      </c>
      <c r="L492" s="127" t="e">
        <v>#N/A</v>
      </c>
      <c r="M492" s="128">
        <f>VLOOKUP(G492,Enactments!#REF!,2,FALSE)</f>
        <v/>
      </c>
      <c r="N492" s="131">
        <f>COUNTIFS(G:G,G492)</f>
        <v/>
      </c>
      <c r="O492" s="114" t="n"/>
      <c r="P492" s="109" t="n"/>
      <c r="Q492" s="110" t="n"/>
      <c r="R492" s="112" t="n"/>
      <c r="S492" s="112" t="n"/>
      <c r="T492" s="112" t="n"/>
      <c r="U492" s="112" t="n"/>
      <c r="V492" s="112" t="n"/>
      <c r="W492" s="111" t="n"/>
    </row>
    <row r="493" ht="15" customHeight="1">
      <c r="A493" t="inlineStr">
        <is>
          <t>1998_18a_32G_20080406.docx</t>
        </is>
      </c>
      <c r="B493">
        <f>LEFT(A493, FIND("_", A493, FIND("_", A493) + 1) - 1)</f>
        <v/>
      </c>
      <c r="C493">
        <f>MID(A493, FIND("_", A493, FIND("_", A493) + 1) + 1, FIND("_", A493, FIND("_", A493, FIND("_", A493) + 1) + 1) - FIND("_", A493, FIND("_", A493) + 1) - 1)</f>
        <v/>
      </c>
      <c r="D493" s="125">
        <f>DATE(LEFT(E493,4), MID(E493,5,2), RIGHT(E493,2))</f>
        <v/>
      </c>
      <c r="E493">
        <f>MID(A493, FIND("_", A493, FIND("_", A493, FIND("_", A493) + 1) + 1) + 1, 8)</f>
        <v/>
      </c>
      <c r="G493" s="95">
        <f>B493&amp;C493&amp;D493</f>
        <v/>
      </c>
      <c r="H493" s="95" t="inlineStr">
        <is>
          <t>Yes_Batch 1</t>
        </is>
      </c>
      <c r="I493" s="95" t="inlineStr">
        <is>
          <t>Completed</t>
        </is>
      </c>
      <c r="J493" s="125" t="n">
        <v>45856</v>
      </c>
      <c r="K493" s="95" t="e">
        <v>#N/A</v>
      </c>
      <c r="L493" s="127" t="inlineStr">
        <is>
          <t>Submitted_2025-08-01</t>
        </is>
      </c>
      <c r="M493" s="128">
        <f>VLOOKUP(G493,Enactments!#REF!,2,FALSE)</f>
        <v/>
      </c>
      <c r="N493" s="131">
        <f>COUNTIFS(G:G,G493)</f>
        <v/>
      </c>
      <c r="O493" s="114" t="n"/>
      <c r="P493" s="109" t="n"/>
      <c r="Q493" s="110" t="n"/>
      <c r="R493" s="112" t="n"/>
      <c r="S493" s="112" t="n"/>
      <c r="T493" s="112" t="n"/>
      <c r="U493" s="112" t="n"/>
      <c r="V493" s="112" t="n"/>
      <c r="W493" s="111" t="n"/>
    </row>
    <row r="494" ht="15" customHeight="1">
      <c r="A494" t="inlineStr">
        <is>
          <t>2000_6a_1C_20050404.docx</t>
        </is>
      </c>
      <c r="B494">
        <f>LEFT(A494, FIND("_", A494, FIND("_", A494) + 1) - 1)</f>
        <v/>
      </c>
      <c r="C494">
        <f>MID(A494, FIND("_", A494, FIND("_", A494) + 1) + 1, FIND("_", A494, FIND("_", A494, FIND("_", A494) + 1) + 1) - FIND("_", A494, FIND("_", A494) + 1) - 1)</f>
        <v/>
      </c>
      <c r="D494" s="125">
        <f>DATE(LEFT(E494,4), MID(E494,5,2), RIGHT(E494,2))</f>
        <v/>
      </c>
      <c r="E494">
        <f>MID(A494, FIND("_", A494, FIND("_", A494, FIND("_", A494) + 1) + 1) + 1, 8)</f>
        <v/>
      </c>
      <c r="G494" s="95">
        <f>B494&amp;C494&amp;D494</f>
        <v/>
      </c>
      <c r="H494" s="95" t="inlineStr">
        <is>
          <t>Yes_Batch 1</t>
        </is>
      </c>
      <c r="I494" s="95" t="e">
        <v>#N/A</v>
      </c>
      <c r="J494" s="125" t="e">
        <v>#N/A</v>
      </c>
      <c r="K494" s="95" t="inlineStr">
        <is>
          <t>Yes_0721 Allocation</t>
        </is>
      </c>
      <c r="L494" s="127" t="e">
        <v>#N/A</v>
      </c>
      <c r="M494" s="128">
        <f>VLOOKUP(G494,Enactments!#REF!,2,FALSE)</f>
        <v/>
      </c>
      <c r="N494" s="131">
        <f>COUNTIFS(G:G,G494)</f>
        <v/>
      </c>
      <c r="O494" s="114" t="n"/>
      <c r="P494" s="109" t="n"/>
      <c r="Q494" s="110" t="n"/>
      <c r="R494" s="112" t="n"/>
      <c r="S494" s="112" t="n"/>
      <c r="T494" s="112" t="n"/>
      <c r="U494" s="112" t="n"/>
      <c r="V494" s="112" t="n"/>
      <c r="W494" s="111" t="n"/>
    </row>
    <row r="495" ht="15" customHeight="1">
      <c r="A495" t="inlineStr">
        <is>
          <t>1986_44a_24_20030620.docx</t>
        </is>
      </c>
      <c r="B495">
        <f>LEFT(A495, FIND("_", A495, FIND("_", A495) + 1) - 1)</f>
        <v/>
      </c>
      <c r="C495">
        <f>MID(A495, FIND("_", A495, FIND("_", A495) + 1) + 1, FIND("_", A495, FIND("_", A495, FIND("_", A495) + 1) + 1) - FIND("_", A495, FIND("_", A495) + 1) - 1)</f>
        <v/>
      </c>
      <c r="D495" s="125">
        <f>DATE(LEFT(E495,4), MID(E495,5,2), RIGHT(E495,2))</f>
        <v/>
      </c>
      <c r="E495">
        <f>MID(A495, FIND("_", A495, FIND("_", A495, FIND("_", A495) + 1) + 1) + 1, 8)</f>
        <v/>
      </c>
      <c r="G495" s="95">
        <f>B495&amp;C495&amp;D495</f>
        <v/>
      </c>
      <c r="H495" s="95" t="inlineStr">
        <is>
          <t>Yes_Batch 1</t>
        </is>
      </c>
      <c r="I495" s="95" t="inlineStr">
        <is>
          <t>Completed</t>
        </is>
      </c>
      <c r="J495" s="125" t="n">
        <v>45855</v>
      </c>
      <c r="K495" s="95" t="e">
        <v>#N/A</v>
      </c>
      <c r="L495" s="127" t="inlineStr">
        <is>
          <t>Submitted_2025-08-01</t>
        </is>
      </c>
      <c r="M495" s="128">
        <f>VLOOKUP(G495,Enactments!#REF!,2,FALSE)</f>
        <v/>
      </c>
      <c r="N495" s="131">
        <f>COUNTIFS(G:G,G495)</f>
        <v/>
      </c>
      <c r="O495" s="114" t="n"/>
      <c r="P495" s="109" t="n"/>
      <c r="Q495" s="110" t="n"/>
      <c r="R495" s="112" t="n"/>
      <c r="S495" s="112" t="n"/>
      <c r="T495" s="112" t="n"/>
      <c r="U495" s="112" t="n"/>
      <c r="V495" s="112" t="n"/>
      <c r="W495" s="111" t="n"/>
    </row>
    <row r="496" ht="15" customHeight="1">
      <c r="A496" t="inlineStr">
        <is>
          <t>1996_207s_SCHEDULE 1Part IVB_20150406.docx</t>
        </is>
      </c>
      <c r="B496">
        <f>LEFT(A496, FIND("_", A496, FIND("_", A496) + 1) - 1)</f>
        <v/>
      </c>
      <c r="C496">
        <f>MID(A496, FIND("_", A496, FIND("_", A496) + 1) + 1, FIND("_", A496, FIND("_", A496, FIND("_", A496) + 1) + 1) - FIND("_", A496, FIND("_", A496) + 1) - 1)</f>
        <v/>
      </c>
      <c r="D496" s="125">
        <f>DATE(LEFT(E496,4), MID(E496,5,2), RIGHT(E496,2))</f>
        <v/>
      </c>
      <c r="E496">
        <f>MID(A496, FIND("_", A496, FIND("_", A496, FIND("_", A496) + 1) + 1) + 1, 8)</f>
        <v/>
      </c>
      <c r="G496" s="95">
        <f>B496&amp;C496&amp;D496</f>
        <v/>
      </c>
      <c r="H496" s="95" t="inlineStr">
        <is>
          <t>Yes_Batch 1</t>
        </is>
      </c>
      <c r="I496" s="95" t="e">
        <v>#N/A</v>
      </c>
      <c r="J496" s="125" t="e">
        <v>#N/A</v>
      </c>
      <c r="K496" s="95" t="inlineStr">
        <is>
          <t>Yes_0721 Allocation</t>
        </is>
      </c>
      <c r="L496" s="127" t="e">
        <v>#N/A</v>
      </c>
      <c r="M496" s="128">
        <f>VLOOKUP(G496,Enactments!#REF!,2,FALSE)</f>
        <v/>
      </c>
      <c r="N496" s="131">
        <f>COUNTIFS(G:G,G496)</f>
        <v/>
      </c>
      <c r="O496" s="114" t="n"/>
      <c r="P496" s="109" t="n"/>
      <c r="Q496" s="110" t="n"/>
      <c r="R496" s="112" t="n"/>
      <c r="S496" s="112" t="n"/>
      <c r="T496" s="112" t="n"/>
      <c r="U496" s="112" t="n"/>
      <c r="V496" s="112" t="n"/>
      <c r="W496" s="111" t="n"/>
    </row>
    <row r="497" ht="15" customHeight="1">
      <c r="A497" t="inlineStr">
        <is>
          <t>1996_56a_409_99990101.docx</t>
        </is>
      </c>
      <c r="B497">
        <f>LEFT(A497, FIND("_", A497, FIND("_", A497) + 1) - 1)</f>
        <v/>
      </c>
      <c r="C497">
        <f>MID(A497, FIND("_", A497, FIND("_", A497) + 1) + 1, FIND("_", A497, FIND("_", A497, FIND("_", A497) + 1) + 1) - FIND("_", A497, FIND("_", A497) + 1) - 1)</f>
        <v/>
      </c>
      <c r="D497" s="125">
        <f>DATE(LEFT(E497,4), MID(E497,5,2), RIGHT(E497,2))</f>
        <v/>
      </c>
      <c r="E497">
        <f>MID(A497, FIND("_", A497, FIND("_", A497, FIND("_", A497) + 1) + 1) + 1, 8)</f>
        <v/>
      </c>
      <c r="G497" s="95">
        <f>B497&amp;C497&amp;D497</f>
        <v/>
      </c>
      <c r="H497" s="95" t="inlineStr">
        <is>
          <t>Yes_Batch 1</t>
        </is>
      </c>
      <c r="I497" s="95" t="inlineStr">
        <is>
          <t>Completed</t>
        </is>
      </c>
      <c r="J497" s="125" t="n">
        <v>45855</v>
      </c>
      <c r="K497" s="95" t="e">
        <v>#N/A</v>
      </c>
      <c r="L497" s="127" t="inlineStr">
        <is>
          <t>Submitted_2025-08-01</t>
        </is>
      </c>
      <c r="M497" s="128">
        <f>VLOOKUP(G497,Enactments!#REF!,2,FALSE)</f>
        <v/>
      </c>
      <c r="N497" s="131">
        <f>COUNTIFS(G:G,G497)</f>
        <v/>
      </c>
      <c r="O497" s="114" t="n"/>
      <c r="P497" s="109" t="n"/>
      <c r="Q497" s="110" t="n"/>
      <c r="R497" s="112" t="n"/>
      <c r="S497" s="112" t="n"/>
      <c r="T497" s="112" t="n"/>
      <c r="U497" s="112" t="n"/>
      <c r="V497" s="112" t="n"/>
      <c r="W497" s="111" t="n"/>
    </row>
    <row r="498" ht="15" customHeight="1">
      <c r="A498" t="inlineStr">
        <is>
          <t>1996_207s_69_19960201.docx</t>
        </is>
      </c>
      <c r="B498">
        <f>LEFT(A498, FIND("_", A498, FIND("_", A498) + 1) - 1)</f>
        <v/>
      </c>
      <c r="C498">
        <f>MID(A498, FIND("_", A498, FIND("_", A498) + 1) + 1, FIND("_", A498, FIND("_", A498, FIND("_", A498) + 1) + 1) - FIND("_", A498, FIND("_", A498) + 1) - 1)</f>
        <v/>
      </c>
      <c r="D498" s="125">
        <f>DATE(LEFT(E498,4), MID(E498,5,2), RIGHT(E498,2))</f>
        <v/>
      </c>
      <c r="E498">
        <f>MID(A498, FIND("_", A498, FIND("_", A498, FIND("_", A498) + 1) + 1) + 1, 8)</f>
        <v/>
      </c>
      <c r="G498" s="95">
        <f>B498&amp;C498&amp;D498</f>
        <v/>
      </c>
      <c r="H498" s="95" t="inlineStr">
        <is>
          <t>Yes_Batch 1</t>
        </is>
      </c>
      <c r="I498" s="95" t="inlineStr">
        <is>
          <t>Completed</t>
        </is>
      </c>
      <c r="J498" s="125" t="n">
        <v>45855</v>
      </c>
      <c r="K498" s="95" t="e">
        <v>#N/A</v>
      </c>
      <c r="L498" s="127" t="e">
        <v>#N/A</v>
      </c>
      <c r="M498" s="128">
        <f>VLOOKUP(G498,Enactments!#REF!,2,FALSE)</f>
        <v/>
      </c>
      <c r="N498" s="131">
        <f>COUNTIFS(G:G,G498)</f>
        <v/>
      </c>
      <c r="O498" s="114" t="n"/>
      <c r="P498" s="109" t="n"/>
      <c r="Q498" s="110" t="n"/>
      <c r="R498" s="112" t="n"/>
      <c r="S498" s="112" t="n"/>
      <c r="T498" s="112" t="n"/>
      <c r="U498" s="112" t="n"/>
      <c r="V498" s="112" t="n"/>
      <c r="W498" s="111" t="n"/>
    </row>
    <row r="499" ht="15" customHeight="1">
      <c r="A499" t="inlineStr">
        <is>
          <t>1986_1925s_SCHEDULE 4Form 6.24B_20100406.docx</t>
        </is>
      </c>
      <c r="B499">
        <f>LEFT(A499, FIND("_", A499, FIND("_", A499) + 1) - 1)</f>
        <v/>
      </c>
      <c r="C499">
        <f>MID(A499, FIND("_", A499, FIND("_", A499) + 1) + 1, FIND("_", A499, FIND("_", A499, FIND("_", A499) + 1) + 1) - FIND("_", A499, FIND("_", A499) + 1) - 1)</f>
        <v/>
      </c>
      <c r="D499" s="125">
        <f>DATE(LEFT(E499,4), MID(E499,5,2), RIGHT(E499,2))</f>
        <v/>
      </c>
      <c r="E499">
        <f>MID(A499, FIND("_", A499, FIND("_", A499, FIND("_", A499) + 1) + 1) + 1, 8)</f>
        <v/>
      </c>
      <c r="G499" s="95">
        <f>B499&amp;C499&amp;D499</f>
        <v/>
      </c>
      <c r="H499" s="95" t="inlineStr">
        <is>
          <t>Yes_Batch 1</t>
        </is>
      </c>
      <c r="I499" s="95" t="e">
        <v>#N/A</v>
      </c>
      <c r="J499" s="125" t="e">
        <v>#N/A</v>
      </c>
      <c r="K499" s="95" t="inlineStr">
        <is>
          <t>Yes_0721 Allocation</t>
        </is>
      </c>
      <c r="L499" s="127" t="e">
        <v>#N/A</v>
      </c>
      <c r="M499" s="128">
        <f>VLOOKUP(G499,Enactments!#REF!,2,FALSE)</f>
        <v/>
      </c>
      <c r="N499" s="131">
        <f>COUNTIFS(G:G,G499)</f>
        <v/>
      </c>
      <c r="O499" s="114" t="n"/>
      <c r="P499" s="109" t="n"/>
      <c r="Q499" s="110" t="n"/>
      <c r="R499" s="112" t="n"/>
      <c r="S499" s="112" t="n"/>
      <c r="T499" s="112" t="n"/>
      <c r="U499" s="112" t="n"/>
      <c r="V499" s="112" t="n"/>
      <c r="W499" s="111" t="n"/>
    </row>
    <row r="500" ht="15" customHeight="1">
      <c r="A500" t="inlineStr">
        <is>
          <t>1970_9a_12ABZA_20180315.docx</t>
        </is>
      </c>
      <c r="B500">
        <f>LEFT(A500, FIND("_", A500, FIND("_", A500) + 1) - 1)</f>
        <v/>
      </c>
      <c r="C500">
        <f>MID(A500, FIND("_", A500, FIND("_", A500) + 1) + 1, FIND("_", A500, FIND("_", A500, FIND("_", A500) + 1) + 1) - FIND("_", A500, FIND("_", A500) + 1) - 1)</f>
        <v/>
      </c>
      <c r="D500" s="125">
        <f>DATE(LEFT(E500,4), MID(E500,5,2), RIGHT(E500,2))</f>
        <v/>
      </c>
      <c r="E500">
        <f>MID(A500, FIND("_", A500, FIND("_", A500, FIND("_", A500) + 1) + 1) + 1, 8)</f>
        <v/>
      </c>
      <c r="G500" s="95">
        <f>B500&amp;C500&amp;D500</f>
        <v/>
      </c>
      <c r="H500" s="95" t="inlineStr">
        <is>
          <t>Yes_Batch 1</t>
        </is>
      </c>
      <c r="I500" s="95" t="inlineStr">
        <is>
          <t>Completed</t>
        </is>
      </c>
      <c r="J500" s="125" t="n">
        <v>45855</v>
      </c>
      <c r="K500" s="95" t="e">
        <v>#N/A</v>
      </c>
      <c r="L500" s="127" t="inlineStr">
        <is>
          <t>Submitted_2025-08-01</t>
        </is>
      </c>
      <c r="M500" s="128">
        <f>VLOOKUP(G500,Enactments!#REF!,2,FALSE)</f>
        <v/>
      </c>
      <c r="N500" s="131">
        <f>COUNTIFS(G:G,G500)</f>
        <v/>
      </c>
      <c r="O500" s="114" t="n"/>
      <c r="P500" s="109" t="n"/>
      <c r="Q500" s="110" t="n"/>
      <c r="R500" s="112" t="n"/>
      <c r="S500" s="112" t="n"/>
      <c r="T500" s="112" t="n"/>
      <c r="U500" s="112" t="n"/>
      <c r="V500" s="112" t="n"/>
      <c r="W500" s="111" t="n"/>
    </row>
    <row r="501" ht="15" customHeight="1">
      <c r="A501" t="inlineStr">
        <is>
          <t>2010_15a_18_20100408.docx</t>
        </is>
      </c>
      <c r="B501">
        <f>LEFT(A501, FIND("_", A501, FIND("_", A501) + 1) - 1)</f>
        <v/>
      </c>
      <c r="C501">
        <f>MID(A501, FIND("_", A501, FIND("_", A501) + 1) + 1, FIND("_", A501, FIND("_", A501, FIND("_", A501) + 1) + 1) - FIND("_", A501, FIND("_", A501) + 1) - 1)</f>
        <v/>
      </c>
      <c r="D501" s="125">
        <f>DATE(LEFT(E501,4), MID(E501,5,2), RIGHT(E501,2))</f>
        <v/>
      </c>
      <c r="E501">
        <f>MID(A501, FIND("_", A501, FIND("_", A501, FIND("_", A501) + 1) + 1) + 1, 8)</f>
        <v/>
      </c>
      <c r="G501" s="95">
        <f>B501&amp;C501&amp;D501</f>
        <v/>
      </c>
      <c r="H501" s="95" t="inlineStr">
        <is>
          <t>Yes_Batch 1</t>
        </is>
      </c>
      <c r="I501" s="95" t="inlineStr">
        <is>
          <t>Completed</t>
        </is>
      </c>
      <c r="J501" s="125" t="n">
        <v>45856</v>
      </c>
      <c r="K501" s="95" t="e">
        <v>#N/A</v>
      </c>
      <c r="L501" s="127" t="inlineStr">
        <is>
          <t>Submitted_2025-08-01</t>
        </is>
      </c>
      <c r="M501" s="128">
        <f>VLOOKUP(G501,Enactments!#REF!,2,FALSE)</f>
        <v/>
      </c>
      <c r="N501" s="131">
        <f>COUNTIFS(G:G,G501)</f>
        <v/>
      </c>
      <c r="O501" s="114" t="n"/>
      <c r="P501" s="109" t="n"/>
      <c r="Q501" s="110" t="n"/>
      <c r="R501" s="112" t="n"/>
      <c r="S501" s="112" t="n"/>
      <c r="T501" s="112" t="n"/>
      <c r="U501" s="112" t="n"/>
      <c r="V501" s="112" t="n"/>
      <c r="W501" s="111" t="n"/>
    </row>
    <row r="502" ht="15" customHeight="1">
      <c r="A502" t="inlineStr">
        <is>
          <t>2010_4a_188EG_20170401.docx</t>
        </is>
      </c>
      <c r="B502">
        <f>LEFT(A502, FIND("_", A502, FIND("_", A502) + 1) - 1)</f>
        <v/>
      </c>
      <c r="C502">
        <f>MID(A502, FIND("_", A502, FIND("_", A502) + 1) + 1, FIND("_", A502, FIND("_", A502, FIND("_", A502) + 1) + 1) - FIND("_", A502, FIND("_", A502) + 1) - 1)</f>
        <v/>
      </c>
      <c r="D502" s="125">
        <f>DATE(LEFT(E502,4), MID(E502,5,2), RIGHT(E502,2))</f>
        <v/>
      </c>
      <c r="E502">
        <f>MID(A502, FIND("_", A502, FIND("_", A502, FIND("_", A502) + 1) + 1) + 1, 8)</f>
        <v/>
      </c>
      <c r="G502" s="95">
        <f>B502&amp;C502&amp;D502</f>
        <v/>
      </c>
      <c r="H502" s="95" t="inlineStr">
        <is>
          <t>Yes_Batch 1</t>
        </is>
      </c>
      <c r="I502" s="95" t="inlineStr">
        <is>
          <t>Completed</t>
        </is>
      </c>
      <c r="J502" s="125" t="n">
        <v>45856</v>
      </c>
      <c r="K502" s="95" t="e">
        <v>#N/A</v>
      </c>
      <c r="L502" s="127" t="e">
        <v>#N/A</v>
      </c>
      <c r="M502" s="128">
        <f>VLOOKUP(G502,Enactments!#REF!,2,FALSE)</f>
        <v/>
      </c>
      <c r="N502" s="131">
        <f>COUNTIFS(G:G,G502)</f>
        <v/>
      </c>
      <c r="O502" s="114" t="n"/>
      <c r="P502" s="109" t="n"/>
      <c r="Q502" s="110" t="n"/>
      <c r="R502" s="112" t="n"/>
      <c r="S502" s="112" t="n"/>
      <c r="T502" s="112" t="n"/>
      <c r="U502" s="112" t="n"/>
      <c r="V502" s="112" t="n"/>
      <c r="W502" s="111" t="n"/>
    </row>
    <row r="503" ht="15" customHeight="1">
      <c r="A503" t="inlineStr">
        <is>
          <t>2016_1153s_72_20161129.docx</t>
        </is>
      </c>
      <c r="B503">
        <f>LEFT(A503, FIND("_", A503, FIND("_", A503) + 1) - 1)</f>
        <v/>
      </c>
      <c r="C503">
        <f>MID(A503, FIND("_", A503, FIND("_", A503) + 1) + 1, FIND("_", A503, FIND("_", A503, FIND("_", A503) + 1) + 1) - FIND("_", A503, FIND("_", A503) + 1) - 1)</f>
        <v/>
      </c>
      <c r="D503" s="125">
        <f>DATE(LEFT(E503,4), MID(E503,5,2), RIGHT(E503,2))</f>
        <v/>
      </c>
      <c r="E503">
        <f>MID(A503, FIND("_", A503, FIND("_", A503, FIND("_", A503) + 1) + 1) + 1, 8)</f>
        <v/>
      </c>
      <c r="G503" s="95">
        <f>B503&amp;C503&amp;D503</f>
        <v/>
      </c>
      <c r="H503" s="95" t="inlineStr">
        <is>
          <t>Yes_Batch 1</t>
        </is>
      </c>
      <c r="I503" s="95" t="inlineStr">
        <is>
          <t>Completed</t>
        </is>
      </c>
      <c r="J503" s="125" t="n">
        <v>45855</v>
      </c>
      <c r="K503" s="95" t="e">
        <v>#N/A</v>
      </c>
      <c r="L503" s="127" t="inlineStr">
        <is>
          <t>Submitted_2025-08-01</t>
        </is>
      </c>
      <c r="M503" s="128">
        <f>VLOOKUP(G503,Enactments!#REF!,2,FALSE)</f>
        <v/>
      </c>
      <c r="N503" s="131">
        <f>COUNTIFS(G:G,G503)</f>
        <v/>
      </c>
      <c r="O503" s="114" t="n"/>
      <c r="P503" s="109" t="n"/>
      <c r="Q503" s="110" t="n"/>
      <c r="R503" s="112" t="n"/>
      <c r="S503" s="112" t="n"/>
      <c r="T503" s="112" t="n"/>
      <c r="U503" s="112" t="n"/>
      <c r="V503" s="112" t="n"/>
      <c r="W503" s="111" t="n"/>
    </row>
    <row r="504" ht="15" customHeight="1">
      <c r="A504" t="inlineStr">
        <is>
          <t>2010_15a_108_20101001.docx</t>
        </is>
      </c>
      <c r="B504">
        <f>LEFT(A504, FIND("_", A504, FIND("_", A504) + 1) - 1)</f>
        <v/>
      </c>
      <c r="C504">
        <f>MID(A504, FIND("_", A504, FIND("_", A504) + 1) + 1, FIND("_", A504, FIND("_", A504, FIND("_", A504) + 1) + 1) - FIND("_", A504, FIND("_", A504) + 1) - 1)</f>
        <v/>
      </c>
      <c r="D504" s="125">
        <f>DATE(LEFT(E504,4), MID(E504,5,2), RIGHT(E504,2))</f>
        <v/>
      </c>
      <c r="E504">
        <f>MID(A504, FIND("_", A504, FIND("_", A504, FIND("_", A504) + 1) + 1) + 1, 8)</f>
        <v/>
      </c>
      <c r="G504" s="95">
        <f>B504&amp;C504&amp;D504</f>
        <v/>
      </c>
      <c r="H504" s="95" t="inlineStr">
        <is>
          <t>Yes_Batch 1</t>
        </is>
      </c>
      <c r="I504" s="95" t="e">
        <v>#N/A</v>
      </c>
      <c r="J504" s="125" t="e">
        <v>#N/A</v>
      </c>
      <c r="K504" s="95" t="inlineStr">
        <is>
          <t>Yes_0721 Allocation</t>
        </is>
      </c>
      <c r="L504" s="127" t="e">
        <v>#N/A</v>
      </c>
      <c r="M504" s="128">
        <f>VLOOKUP(G504,Enactments!#REF!,2,FALSE)</f>
        <v/>
      </c>
      <c r="N504" s="131">
        <f>COUNTIFS(G:G,G504)</f>
        <v/>
      </c>
      <c r="O504" s="114" t="n"/>
      <c r="P504" s="109" t="n"/>
      <c r="Q504" s="110" t="n"/>
      <c r="R504" s="112" t="n"/>
      <c r="S504" s="112" t="n"/>
      <c r="T504" s="112" t="n"/>
      <c r="U504" s="112" t="n"/>
      <c r="V504" s="112" t="n"/>
      <c r="W504" s="111" t="n"/>
    </row>
    <row r="505" ht="15" customHeight="1">
      <c r="A505" t="inlineStr">
        <is>
          <t>1984_60a_64A_20130408.docx</t>
        </is>
      </c>
      <c r="B505">
        <f>LEFT(A505, FIND("_", A505, FIND("_", A505) + 1) - 1)</f>
        <v/>
      </c>
      <c r="C505">
        <f>MID(A505, FIND("_", A505, FIND("_", A505) + 1) + 1, FIND("_", A505, FIND("_", A505, FIND("_", A505) + 1) + 1) - FIND("_", A505, FIND("_", A505) + 1) - 1)</f>
        <v/>
      </c>
      <c r="D505" s="125">
        <f>DATE(LEFT(E505,4), MID(E505,5,2), RIGHT(E505,2))</f>
        <v/>
      </c>
      <c r="E505">
        <f>MID(A505, FIND("_", A505, FIND("_", A505, FIND("_", A505) + 1) + 1) + 1, 8)</f>
        <v/>
      </c>
      <c r="G505" s="95">
        <f>B505&amp;C505&amp;D505</f>
        <v/>
      </c>
      <c r="H505" s="95" t="inlineStr">
        <is>
          <t>Yes_Batch 1</t>
        </is>
      </c>
      <c r="I505" s="95" t="inlineStr">
        <is>
          <t>Completed</t>
        </is>
      </c>
      <c r="J505" s="125" t="n">
        <v>45855</v>
      </c>
      <c r="K505" s="95" t="e">
        <v>#N/A</v>
      </c>
      <c r="L505" s="127" t="inlineStr">
        <is>
          <t>Submitted_2025-08-01</t>
        </is>
      </c>
      <c r="M505" s="128">
        <f>VLOOKUP(G505,Enactments!#REF!,2,FALSE)</f>
        <v/>
      </c>
      <c r="N505" s="131">
        <f>COUNTIFS(G:G,G505)</f>
        <v/>
      </c>
      <c r="O505" s="114" t="n"/>
      <c r="P505" s="109" t="n"/>
      <c r="Q505" s="110" t="n"/>
      <c r="R505" s="112" t="n"/>
      <c r="S505" s="112" t="n"/>
      <c r="T505" s="112" t="n"/>
      <c r="U505" s="112" t="n"/>
      <c r="V505" s="112" t="n"/>
      <c r="W505" s="111" t="n"/>
    </row>
    <row r="506" ht="15" customHeight="1">
      <c r="A506" t="inlineStr">
        <is>
          <t>1996_52a_4_19960724.docx</t>
        </is>
      </c>
      <c r="B506">
        <f>LEFT(A506, FIND("_", A506, FIND("_", A506) + 1) - 1)</f>
        <v/>
      </c>
      <c r="C506">
        <f>MID(A506, FIND("_", A506, FIND("_", A506) + 1) + 1, FIND("_", A506, FIND("_", A506, FIND("_", A506) + 1) + 1) - FIND("_", A506, FIND("_", A506) + 1) - 1)</f>
        <v/>
      </c>
      <c r="D506" s="125">
        <f>DATE(LEFT(E506,4), MID(E506,5,2), RIGHT(E506,2))</f>
        <v/>
      </c>
      <c r="E506">
        <f>MID(A506, FIND("_", A506, FIND("_", A506, FIND("_", A506) + 1) + 1) + 1, 8)</f>
        <v/>
      </c>
      <c r="G506" s="95">
        <f>B506&amp;C506&amp;D506</f>
        <v/>
      </c>
      <c r="H506" s="95" t="inlineStr">
        <is>
          <t>Yes_Batch 1</t>
        </is>
      </c>
      <c r="I506" s="95" t="inlineStr">
        <is>
          <t>Completed</t>
        </is>
      </c>
      <c r="J506" s="125" t="n">
        <v>45855</v>
      </c>
      <c r="K506" s="95" t="e">
        <v>#N/A</v>
      </c>
      <c r="L506" s="127" t="e">
        <v>#N/A</v>
      </c>
      <c r="M506" s="128">
        <f>VLOOKUP(G506,Enactments!#REF!,2,FALSE)</f>
        <v/>
      </c>
      <c r="N506" s="131">
        <f>COUNTIFS(G:G,G506)</f>
        <v/>
      </c>
      <c r="O506" s="114" t="n"/>
      <c r="P506" s="109" t="n"/>
      <c r="Q506" s="110" t="n"/>
      <c r="R506" s="112" t="n"/>
      <c r="S506" s="112" t="n"/>
      <c r="T506" s="112" t="n"/>
      <c r="U506" s="112" t="n"/>
      <c r="V506" s="112" t="n"/>
      <c r="W506" s="111" t="n"/>
    </row>
    <row r="507" ht="15" customHeight="1">
      <c r="A507" t="inlineStr">
        <is>
          <t>2007_3a_614BS_20100406.docx</t>
        </is>
      </c>
      <c r="B507">
        <f>LEFT(A507, FIND("_", A507, FIND("_", A507) + 1) - 1)</f>
        <v/>
      </c>
      <c r="C507">
        <f>MID(A507, FIND("_", A507, FIND("_", A507) + 1) + 1, FIND("_", A507, FIND("_", A507, FIND("_", A507) + 1) + 1) - FIND("_", A507, FIND("_", A507) + 1) - 1)</f>
        <v/>
      </c>
      <c r="D507" s="125">
        <f>DATE(LEFT(E507,4), MID(E507,5,2), RIGHT(E507,2))</f>
        <v/>
      </c>
      <c r="E507">
        <f>MID(A507, FIND("_", A507, FIND("_", A507, FIND("_", A507) + 1) + 1) + 1, 8)</f>
        <v/>
      </c>
      <c r="G507" s="95">
        <f>B507&amp;C507&amp;D507</f>
        <v/>
      </c>
      <c r="H507" s="95" t="inlineStr">
        <is>
          <t>Yes_Batch 1</t>
        </is>
      </c>
      <c r="I507" s="95" t="e">
        <v>#N/A</v>
      </c>
      <c r="J507" s="125" t="e">
        <v>#N/A</v>
      </c>
      <c r="K507" s="95" t="inlineStr">
        <is>
          <t>Yes_0721 Allocation</t>
        </is>
      </c>
      <c r="L507" s="127" t="e">
        <v>#N/A</v>
      </c>
      <c r="M507" s="128">
        <f>VLOOKUP(G507,Enactments!#REF!,2,FALSE)</f>
        <v/>
      </c>
      <c r="N507" s="131">
        <f>COUNTIFS(G:G,G507)</f>
        <v/>
      </c>
      <c r="O507" s="114" t="n"/>
      <c r="P507" s="109" t="n"/>
      <c r="Q507" s="110" t="n"/>
      <c r="R507" s="112" t="n"/>
      <c r="S507" s="112" t="n"/>
      <c r="T507" s="112" t="n"/>
      <c r="U507" s="112" t="n"/>
      <c r="V507" s="112" t="n"/>
      <c r="W507" s="111" t="n"/>
    </row>
    <row r="508" ht="15" customHeight="1">
      <c r="A508" t="inlineStr">
        <is>
          <t>2006_46a_285_20090803.docx</t>
        </is>
      </c>
      <c r="B508">
        <f>LEFT(A508, FIND("_", A508, FIND("_", A508) + 1) - 1)</f>
        <v/>
      </c>
      <c r="C508">
        <f>MID(A508, FIND("_", A508, FIND("_", A508) + 1) + 1, FIND("_", A508, FIND("_", A508, FIND("_", A508) + 1) + 1) - FIND("_", A508, FIND("_", A508) + 1) - 1)</f>
        <v/>
      </c>
      <c r="D508" s="125">
        <f>DATE(LEFT(E508,4), MID(E508,5,2), RIGHT(E508,2))</f>
        <v/>
      </c>
      <c r="E508">
        <f>MID(A508, FIND("_", A508, FIND("_", A508, FIND("_", A508) + 1) + 1) + 1, 8)</f>
        <v/>
      </c>
      <c r="G508" s="95">
        <f>B508&amp;C508&amp;D508</f>
        <v/>
      </c>
      <c r="H508" s="95" t="inlineStr">
        <is>
          <t>Yes_Batch 1</t>
        </is>
      </c>
      <c r="I508" s="95" t="e">
        <v>#N/A</v>
      </c>
      <c r="J508" s="125" t="e">
        <v>#N/A</v>
      </c>
      <c r="K508" s="95" t="inlineStr">
        <is>
          <t>Yes_0721 Allocation</t>
        </is>
      </c>
      <c r="L508" s="127" t="e">
        <v>#N/A</v>
      </c>
      <c r="M508" s="128">
        <f>VLOOKUP(G508,Enactments!#REF!,2,FALSE)</f>
        <v/>
      </c>
      <c r="N508" s="131">
        <f>COUNTIFS(G:G,G508)</f>
        <v/>
      </c>
      <c r="O508" s="114" t="n"/>
      <c r="P508" s="109" t="n"/>
      <c r="Q508" s="110" t="n"/>
      <c r="R508" s="112" t="n"/>
      <c r="S508" s="112" t="n"/>
      <c r="T508" s="112" t="n"/>
      <c r="U508" s="112" t="n"/>
      <c r="V508" s="112" t="n"/>
      <c r="W508" s="111" t="n"/>
    </row>
    <row r="509" ht="15" customHeight="1">
      <c r="A509" t="inlineStr">
        <is>
          <t>2023_30a_110_20230711.docx</t>
        </is>
      </c>
      <c r="B509">
        <f>LEFT(A509, FIND("_", A509, FIND("_", A509) + 1) - 1)</f>
        <v/>
      </c>
      <c r="C509">
        <f>MID(A509, FIND("_", A509, FIND("_", A509) + 1) + 1, FIND("_", A509, FIND("_", A509, FIND("_", A509) + 1) + 1) - FIND("_", A509, FIND("_", A509) + 1) - 1)</f>
        <v/>
      </c>
      <c r="D509" s="125">
        <f>DATE(LEFT(E509,4), MID(E509,5,2), RIGHT(E509,2))</f>
        <v/>
      </c>
      <c r="E509">
        <f>MID(A509, FIND("_", A509, FIND("_", A509, FIND("_", A509) + 1) + 1) + 1, 8)</f>
        <v/>
      </c>
      <c r="G509" s="95">
        <f>B509&amp;C509&amp;D509</f>
        <v/>
      </c>
      <c r="H509" s="95" t="inlineStr">
        <is>
          <t>Yes_Batch 1</t>
        </is>
      </c>
      <c r="I509" s="95" t="inlineStr">
        <is>
          <t>Completed</t>
        </is>
      </c>
      <c r="J509" s="125" t="n">
        <v>45856</v>
      </c>
      <c r="K509" s="95" t="e">
        <v>#N/A</v>
      </c>
      <c r="L509" s="127" t="inlineStr">
        <is>
          <t>Submitted_2025-08-01</t>
        </is>
      </c>
      <c r="M509" s="128">
        <f>VLOOKUP(G509,Enactments!#REF!,2,FALSE)</f>
        <v/>
      </c>
      <c r="N509" s="131">
        <f>COUNTIFS(G:G,G509)</f>
        <v/>
      </c>
      <c r="O509" s="114" t="n"/>
      <c r="P509" s="109" t="n"/>
      <c r="Q509" s="110" t="n"/>
      <c r="R509" s="112" t="n"/>
      <c r="S509" s="112" t="n"/>
      <c r="T509" s="112" t="n"/>
      <c r="U509" s="112" t="n"/>
      <c r="V509" s="112" t="n"/>
      <c r="W509" s="111" t="n"/>
    </row>
    <row r="510" ht="15" customHeight="1">
      <c r="A510" t="inlineStr">
        <is>
          <t>1996_207s_148_20040406.docx</t>
        </is>
      </c>
      <c r="B510">
        <f>LEFT(A510, FIND("_", A510, FIND("_", A510) + 1) - 1)</f>
        <v/>
      </c>
      <c r="C510">
        <f>MID(A510, FIND("_", A510, FIND("_", A510) + 1) + 1, FIND("_", A510, FIND("_", A510, FIND("_", A510) + 1) + 1) - FIND("_", A510, FIND("_", A510) + 1) - 1)</f>
        <v/>
      </c>
      <c r="D510" s="125">
        <f>DATE(LEFT(E510,4), MID(E510,5,2), RIGHT(E510,2))</f>
        <v/>
      </c>
      <c r="E510">
        <f>MID(A510, FIND("_", A510, FIND("_", A510, FIND("_", A510) + 1) + 1) + 1, 8)</f>
        <v/>
      </c>
      <c r="G510" s="95">
        <f>B510&amp;C510&amp;D510</f>
        <v/>
      </c>
      <c r="H510" s="95" t="inlineStr">
        <is>
          <t>Yes_Batch 1</t>
        </is>
      </c>
      <c r="I510" s="95" t="e">
        <v>#N/A</v>
      </c>
      <c r="J510" s="125" t="e">
        <v>#N/A</v>
      </c>
      <c r="K510" s="95" t="inlineStr">
        <is>
          <t>Yes_0721 Allocation</t>
        </is>
      </c>
      <c r="L510" s="127" t="e">
        <v>#N/A</v>
      </c>
      <c r="M510" s="128">
        <f>VLOOKUP(G510,Enactments!#REF!,2,FALSE)</f>
        <v/>
      </c>
      <c r="N510" s="131">
        <f>COUNTIFS(G:G,G510)</f>
        <v/>
      </c>
      <c r="O510" s="114" t="n"/>
      <c r="P510" s="109" t="n"/>
      <c r="Q510" s="110" t="n"/>
      <c r="R510" s="112" t="n"/>
      <c r="S510" s="112" t="n"/>
      <c r="T510" s="112" t="n"/>
      <c r="U510" s="112" t="n"/>
      <c r="V510" s="112" t="n"/>
      <c r="W510" s="111" t="n"/>
    </row>
    <row r="511" ht="15" customHeight="1">
      <c r="A511" t="inlineStr">
        <is>
          <t>1994_23a_7AA_20201217.docx</t>
        </is>
      </c>
      <c r="B511">
        <f>LEFT(A511, FIND("_", A511, FIND("_", A511) + 1) - 1)</f>
        <v/>
      </c>
      <c r="C511">
        <f>MID(A511, FIND("_", A511, FIND("_", A511) + 1) + 1, FIND("_", A511, FIND("_", A511, FIND("_", A511) + 1) + 1) - FIND("_", A511, FIND("_", A511) + 1) - 1)</f>
        <v/>
      </c>
      <c r="D511" s="125">
        <f>DATE(LEFT(E511,4), MID(E511,5,2), RIGHT(E511,2))</f>
        <v/>
      </c>
      <c r="E511">
        <f>MID(A511, FIND("_", A511, FIND("_", A511, FIND("_", A511) + 1) + 1) + 1, 8)</f>
        <v/>
      </c>
      <c r="G511" s="95">
        <f>B511&amp;C511&amp;D511</f>
        <v/>
      </c>
      <c r="H511" s="95" t="inlineStr">
        <is>
          <t>Yes_Batch 1</t>
        </is>
      </c>
      <c r="I511" s="95" t="inlineStr">
        <is>
          <t>Completed</t>
        </is>
      </c>
      <c r="J511" s="125" t="n">
        <v>45856</v>
      </c>
      <c r="K511" s="95" t="e">
        <v>#N/A</v>
      </c>
      <c r="L511" s="127" t="inlineStr">
        <is>
          <t>Submitted_2025-08-01</t>
        </is>
      </c>
      <c r="M511" s="128">
        <f>VLOOKUP(G511,Enactments!#REF!,2,FALSE)</f>
        <v/>
      </c>
      <c r="N511" s="131">
        <f>COUNTIFS(G:G,G511)</f>
        <v/>
      </c>
      <c r="O511" s="114" t="n"/>
      <c r="P511" s="109" t="n"/>
      <c r="Q511" s="110" t="n"/>
      <c r="R511" s="112" t="n"/>
      <c r="S511" s="112" t="n"/>
      <c r="T511" s="112" t="n"/>
      <c r="U511" s="112" t="n"/>
      <c r="V511" s="112" t="n"/>
      <c r="W511" s="111" t="n"/>
    </row>
    <row r="512" ht="15" customHeight="1">
      <c r="A512" t="inlineStr">
        <is>
          <t>w2016_6a_81_20180401.docx</t>
        </is>
      </c>
      <c r="B512">
        <f>LEFT(A512, FIND("_", A512, FIND("_", A512) + 1) - 1)</f>
        <v/>
      </c>
      <c r="C512">
        <f>MID(A512, FIND("_", A512, FIND("_", A512) + 1) + 1, FIND("_", A512, FIND("_", A512, FIND("_", A512) + 1) + 1) - FIND("_", A512, FIND("_", A512) + 1) - 1)</f>
        <v/>
      </c>
      <c r="D512" s="125">
        <f>DATE(LEFT(E512,4), MID(E512,5,2), RIGHT(E512,2))</f>
        <v/>
      </c>
      <c r="E512">
        <f>MID(A512, FIND("_", A512, FIND("_", A512, FIND("_", A512) + 1) + 1) + 1, 8)</f>
        <v/>
      </c>
      <c r="G512" s="95">
        <f>B512&amp;C512&amp;D512</f>
        <v/>
      </c>
      <c r="H512" s="95" t="inlineStr">
        <is>
          <t>Yes_Batch 1</t>
        </is>
      </c>
      <c r="I512" s="95" t="e">
        <v>#N/A</v>
      </c>
      <c r="J512" s="125" t="e">
        <v>#N/A</v>
      </c>
      <c r="K512" s="95" t="inlineStr">
        <is>
          <t>Yes_0721 Allocation</t>
        </is>
      </c>
      <c r="L512" s="127" t="e">
        <v>#N/A</v>
      </c>
      <c r="M512" s="128">
        <f>VLOOKUP(G512,Enactments!#REF!,2,FALSE)</f>
        <v/>
      </c>
      <c r="N512" s="131">
        <f>COUNTIFS(G:G,G512)</f>
        <v/>
      </c>
      <c r="O512" s="114" t="n"/>
      <c r="P512" s="109" t="n"/>
      <c r="Q512" s="110" t="n"/>
      <c r="R512" s="112" t="n"/>
      <c r="S512" s="112" t="n"/>
      <c r="T512" s="112" t="n"/>
      <c r="U512" s="112" t="n"/>
      <c r="V512" s="112" t="n"/>
      <c r="W512" s="111" t="n"/>
    </row>
    <row r="513" ht="15" customHeight="1">
      <c r="A513" t="inlineStr">
        <is>
          <t>1988_52a_116_20130702.docx</t>
        </is>
      </c>
      <c r="B513">
        <f>LEFT(A513, FIND("_", A513, FIND("_", A513) + 1) - 1)</f>
        <v/>
      </c>
      <c r="C513">
        <f>MID(A513, FIND("_", A513, FIND("_", A513) + 1) + 1, FIND("_", A513, FIND("_", A513, FIND("_", A513) + 1) + 1) - FIND("_", A513, FIND("_", A513) + 1) - 1)</f>
        <v/>
      </c>
      <c r="D513" s="125">
        <f>DATE(LEFT(E513,4), MID(E513,5,2), RIGHT(E513,2))</f>
        <v/>
      </c>
      <c r="E513">
        <f>MID(A513, FIND("_", A513, FIND("_", A513, FIND("_", A513) + 1) + 1) + 1, 8)</f>
        <v/>
      </c>
      <c r="G513" s="95">
        <f>B513&amp;C513&amp;D513</f>
        <v/>
      </c>
      <c r="H513" s="95" t="inlineStr">
        <is>
          <t>Yes_Batch 1</t>
        </is>
      </c>
      <c r="I513" s="95" t="inlineStr">
        <is>
          <t>Completed</t>
        </is>
      </c>
      <c r="J513" s="125" t="n">
        <v>45855</v>
      </c>
      <c r="K513" s="95" t="e">
        <v>#N/A</v>
      </c>
      <c r="L513" s="127" t="inlineStr">
        <is>
          <t>Submitted_2025-08-01</t>
        </is>
      </c>
      <c r="M513" s="128">
        <f>VLOOKUP(G513,Enactments!#REF!,2,FALSE)</f>
        <v/>
      </c>
      <c r="N513" s="131">
        <f>COUNTIFS(G:G,G513)</f>
        <v/>
      </c>
      <c r="O513" s="120" t="n"/>
      <c r="P513" s="109" t="n"/>
      <c r="Q513" s="110" t="n"/>
      <c r="R513" s="112" t="n"/>
      <c r="S513" s="112" t="n"/>
      <c r="T513" s="112" t="n"/>
      <c r="U513" s="112" t="n"/>
      <c r="V513" s="112" t="n"/>
      <c r="W513" s="111" t="n"/>
    </row>
    <row r="514" ht="15" customHeight="1">
      <c r="A514" t="inlineStr">
        <is>
          <t>2023_30a_64_20230801.docx</t>
        </is>
      </c>
      <c r="B514">
        <f>LEFT(A514, FIND("_", A514, FIND("_", A514) + 1) - 1)</f>
        <v/>
      </c>
      <c r="C514">
        <f>MID(A514, FIND("_", A514, FIND("_", A514) + 1) + 1, FIND("_", A514, FIND("_", A514, FIND("_", A514) + 1) + 1) - FIND("_", A514, FIND("_", A514) + 1) - 1)</f>
        <v/>
      </c>
      <c r="D514" s="125">
        <f>DATE(LEFT(E514,4), MID(E514,5,2), RIGHT(E514,2))</f>
        <v/>
      </c>
      <c r="E514">
        <f>MID(A514, FIND("_", A514, FIND("_", A514, FIND("_", A514) + 1) + 1) + 1, 8)</f>
        <v/>
      </c>
      <c r="G514" s="95">
        <f>B514&amp;C514&amp;D514</f>
        <v/>
      </c>
      <c r="H514" s="95" t="inlineStr">
        <is>
          <t>Yes_Batch 1</t>
        </is>
      </c>
      <c r="I514" s="95" t="inlineStr">
        <is>
          <t>Completed</t>
        </is>
      </c>
      <c r="J514" s="125" t="n">
        <v>45855</v>
      </c>
      <c r="K514" s="95" t="e">
        <v>#N/A</v>
      </c>
      <c r="L514" s="127" t="e">
        <v>#N/A</v>
      </c>
      <c r="M514" s="128">
        <f>VLOOKUP(G514,Enactments!#REF!,2,FALSE)</f>
        <v/>
      </c>
      <c r="N514" s="131">
        <f>COUNTIFS(G:G,G514)</f>
        <v/>
      </c>
      <c r="O514" s="119" t="n"/>
      <c r="P514" s="109" t="n"/>
      <c r="Q514" s="110" t="n"/>
      <c r="R514" s="112" t="n"/>
      <c r="S514" s="112" t="n"/>
      <c r="T514" s="112" t="n"/>
      <c r="U514" s="112" t="n"/>
      <c r="V514" s="112" t="n"/>
      <c r="W514" s="111" t="n"/>
    </row>
    <row r="515" ht="15" customHeight="1">
      <c r="A515" t="inlineStr">
        <is>
          <t>1992_53a_16_20060725.docx</t>
        </is>
      </c>
      <c r="B515">
        <f>LEFT(A515, FIND("_", A515, FIND("_", A515) + 1) - 1)</f>
        <v/>
      </c>
      <c r="C515">
        <f>MID(A515, FIND("_", A515, FIND("_", A515) + 1) + 1, FIND("_", A515, FIND("_", A515, FIND("_", A515) + 1) + 1) - FIND("_", A515, FIND("_", A515) + 1) - 1)</f>
        <v/>
      </c>
      <c r="D515" s="125">
        <f>DATE(LEFT(E515,4), MID(E515,5,2), RIGHT(E515,2))</f>
        <v/>
      </c>
      <c r="E515">
        <f>MID(A515, FIND("_", A515, FIND("_", A515, FIND("_", A515) + 1) + 1) + 1, 8)</f>
        <v/>
      </c>
      <c r="G515" s="95">
        <f>B515&amp;C515&amp;D515</f>
        <v/>
      </c>
      <c r="H515" s="95" t="inlineStr">
        <is>
          <t>Yes_Batch 1</t>
        </is>
      </c>
      <c r="I515" s="95" t="e">
        <v>#N/A</v>
      </c>
      <c r="J515" s="125" t="e">
        <v>#N/A</v>
      </c>
      <c r="K515" s="95" t="inlineStr">
        <is>
          <t>Yes_0721 Allocation</t>
        </is>
      </c>
      <c r="L515" s="127" t="e">
        <v>#N/A</v>
      </c>
      <c r="M515" s="128">
        <f>VLOOKUP(G515,Enactments!#REF!,2,FALSE)</f>
        <v/>
      </c>
      <c r="N515" s="131">
        <f>COUNTIFS(G:G,G515)</f>
        <v/>
      </c>
      <c r="O515" s="114" t="n"/>
      <c r="P515" s="109" t="n"/>
      <c r="Q515" s="110" t="n"/>
      <c r="R515" s="112" t="n"/>
      <c r="S515" s="112" t="n"/>
      <c r="T515" s="112" t="n"/>
      <c r="U515" s="112" t="n"/>
      <c r="V515" s="112" t="n"/>
      <c r="W515" s="111" t="n"/>
    </row>
    <row r="516" ht="15" customHeight="1">
      <c r="A516" t="inlineStr">
        <is>
          <t>1970_9a_12ZBA_20190406.docx</t>
        </is>
      </c>
      <c r="B516">
        <f>LEFT(A516, FIND("_", A516, FIND("_", A516) + 1) - 1)</f>
        <v/>
      </c>
      <c r="C516">
        <f>MID(A516, FIND("_", A516, FIND("_", A516) + 1) + 1, FIND("_", A516, FIND("_", A516, FIND("_", A516) + 1) + 1) - FIND("_", A516, FIND("_", A516) + 1) - 1)</f>
        <v/>
      </c>
      <c r="D516" s="125">
        <f>DATE(LEFT(E516,4), MID(E516,5,2), RIGHT(E516,2))</f>
        <v/>
      </c>
      <c r="E516">
        <f>MID(A516, FIND("_", A516, FIND("_", A516, FIND("_", A516) + 1) + 1) + 1, 8)</f>
        <v/>
      </c>
      <c r="G516" s="95">
        <f>B516&amp;C516&amp;D516</f>
        <v/>
      </c>
      <c r="H516" s="95" t="inlineStr">
        <is>
          <t>Yes_Batch 1</t>
        </is>
      </c>
      <c r="I516" s="95" t="inlineStr">
        <is>
          <t>Completed</t>
        </is>
      </c>
      <c r="J516" s="125" t="n">
        <v>45855</v>
      </c>
      <c r="K516" s="95" t="e">
        <v>#N/A</v>
      </c>
      <c r="L516" s="127" t="inlineStr">
        <is>
          <t>Submitted_2025-08-01</t>
        </is>
      </c>
      <c r="M516" s="128">
        <f>VLOOKUP(G516,Enactments!#REF!,2,FALSE)</f>
        <v/>
      </c>
      <c r="N516" s="131">
        <f>COUNTIFS(G:G,G516)</f>
        <v/>
      </c>
      <c r="O516" s="114" t="n"/>
      <c r="P516" s="109" t="n"/>
      <c r="Q516" s="110" t="n"/>
      <c r="R516" s="112" t="n"/>
      <c r="S516" s="112" t="n"/>
      <c r="T516" s="112" t="n"/>
      <c r="U516" s="112" t="n"/>
      <c r="V516" s="112" t="n"/>
      <c r="W516" s="111" t="n"/>
    </row>
    <row r="517" ht="15" customHeight="1">
      <c r="A517" t="inlineStr">
        <is>
          <t>2004_12a_SCHEDULE 2Part 1_20040722.docx</t>
        </is>
      </c>
      <c r="B517">
        <f>LEFT(A517, FIND("_", A517, FIND("_", A517) + 1) - 1)</f>
        <v/>
      </c>
      <c r="C517">
        <f>MID(A517, FIND("_", A517, FIND("_", A517) + 1) + 1, FIND("_", A517, FIND("_", A517, FIND("_", A517) + 1) + 1) - FIND("_", A517, FIND("_", A517) + 1) - 1)</f>
        <v/>
      </c>
      <c r="D517" s="125">
        <f>DATE(LEFT(E517,4), MID(E517,5,2), RIGHT(E517,2))</f>
        <v/>
      </c>
      <c r="E517">
        <f>MID(A517, FIND("_", A517, FIND("_", A517, FIND("_", A517) + 1) + 1) + 1, 8)</f>
        <v/>
      </c>
      <c r="G517" s="95">
        <f>B517&amp;C517&amp;D517</f>
        <v/>
      </c>
      <c r="H517" s="95" t="inlineStr">
        <is>
          <t>Yes_Batch 1</t>
        </is>
      </c>
      <c r="I517" s="95" t="inlineStr">
        <is>
          <t>Completed</t>
        </is>
      </c>
      <c r="J517" s="125" t="n">
        <v>45856</v>
      </c>
      <c r="K517" s="95" t="e">
        <v>#N/A</v>
      </c>
      <c r="L517" s="127" t="inlineStr">
        <is>
          <t>Submitted_2025-08-01</t>
        </is>
      </c>
      <c r="M517" s="128">
        <f>VLOOKUP(G517,Enactments!#REF!,2,FALSE)</f>
        <v/>
      </c>
      <c r="N517" s="131">
        <f>COUNTIFS(G:G,G517)</f>
        <v/>
      </c>
      <c r="O517" s="121" t="n"/>
      <c r="P517" s="110" t="n"/>
      <c r="Q517" s="110" t="n"/>
      <c r="R517" s="112" t="n"/>
      <c r="S517" s="112" t="n"/>
      <c r="T517" s="112" t="n"/>
      <c r="U517" s="112" t="n"/>
      <c r="V517" s="112" t="n"/>
      <c r="W517" s="111" t="n"/>
    </row>
    <row r="518" ht="15" customHeight="1">
      <c r="A518" t="inlineStr">
        <is>
          <t>2006_46a_267_20061108.docx</t>
        </is>
      </c>
      <c r="B518">
        <f>LEFT(A518, FIND("_", A518, FIND("_", A518) + 1) - 1)</f>
        <v/>
      </c>
      <c r="C518">
        <f>MID(A518, FIND("_", A518, FIND("_", A518) + 1) + 1, FIND("_", A518, FIND("_", A518, FIND("_", A518) + 1) + 1) - FIND("_", A518, FIND("_", A518) + 1) - 1)</f>
        <v/>
      </c>
      <c r="D518" s="125">
        <f>DATE(LEFT(E518,4), MID(E518,5,2), RIGHT(E518,2))</f>
        <v/>
      </c>
      <c r="E518">
        <f>MID(A518, FIND("_", A518, FIND("_", A518, FIND("_", A518) + 1) + 1) + 1, 8)</f>
        <v/>
      </c>
      <c r="G518" s="95">
        <f>B518&amp;C518&amp;D518</f>
        <v/>
      </c>
      <c r="H518" s="95" t="inlineStr">
        <is>
          <t>Yes_Batch 1</t>
        </is>
      </c>
      <c r="I518" s="95" t="inlineStr">
        <is>
          <t>Completed</t>
        </is>
      </c>
      <c r="J518" s="125" t="n">
        <v>45856</v>
      </c>
      <c r="K518" s="95" t="e">
        <v>#N/A</v>
      </c>
      <c r="L518" s="127" t="inlineStr">
        <is>
          <t>Submitted_2025-08-01</t>
        </is>
      </c>
      <c r="M518" s="128">
        <f>VLOOKUP(G518,Enactments!#REF!,2,FALSE)</f>
        <v/>
      </c>
      <c r="N518" s="131">
        <f>COUNTIFS(G:G,G518)</f>
        <v/>
      </c>
    </row>
    <row r="519" ht="15" customHeight="1">
      <c r="A519" t="inlineStr">
        <is>
          <t>1986_1925s_12A.36_20170406.docx</t>
        </is>
      </c>
      <c r="B519">
        <f>LEFT(A519, FIND("_", A519, FIND("_", A519) + 1) - 1)</f>
        <v/>
      </c>
      <c r="C519">
        <f>MID(A519, FIND("_", A519, FIND("_", A519) + 1) + 1, FIND("_", A519, FIND("_", A519, FIND("_", A519) + 1) + 1) - FIND("_", A519, FIND("_", A519) + 1) - 1)</f>
        <v/>
      </c>
      <c r="D519" s="125">
        <f>DATE(LEFT(E519,4), MID(E519,5,2), RIGHT(E519,2))</f>
        <v/>
      </c>
      <c r="E519">
        <f>MID(A519, FIND("_", A519, FIND("_", A519, FIND("_", A519) + 1) + 1) + 1, 8)</f>
        <v/>
      </c>
      <c r="G519" s="95">
        <f>B519&amp;C519&amp;D519</f>
        <v/>
      </c>
      <c r="H519" s="95" t="inlineStr">
        <is>
          <t>Yes_Batch 1</t>
        </is>
      </c>
      <c r="I519" s="95" t="inlineStr">
        <is>
          <t>Completed</t>
        </is>
      </c>
      <c r="J519" s="125" t="n">
        <v>45856</v>
      </c>
      <c r="K519" s="95" t="e">
        <v>#N/A</v>
      </c>
      <c r="L519" s="127" t="inlineStr">
        <is>
          <t>Submitted_2025-08-01</t>
        </is>
      </c>
      <c r="M519" s="128">
        <f>VLOOKUP(G519,Enactments!#REF!,2,FALSE)</f>
        <v/>
      </c>
      <c r="N519" s="131">
        <f>COUNTIFS(G:G,G519)</f>
        <v/>
      </c>
    </row>
    <row r="520" ht="15" customHeight="1">
      <c r="A520" t="inlineStr">
        <is>
          <t>2007_3a_643_20070320.docx</t>
        </is>
      </c>
      <c r="B520">
        <f>LEFT(A520, FIND("_", A520, FIND("_", A520) + 1) - 1)</f>
        <v/>
      </c>
      <c r="C520">
        <f>MID(A520, FIND("_", A520, FIND("_", A520) + 1) + 1, FIND("_", A520, FIND("_", A520, FIND("_", A520) + 1) + 1) - FIND("_", A520, FIND("_", A520) + 1) - 1)</f>
        <v/>
      </c>
      <c r="D520" s="125">
        <f>DATE(LEFT(E520,4), MID(E520,5,2), RIGHT(E520,2))</f>
        <v/>
      </c>
      <c r="E520">
        <f>MID(A520, FIND("_", A520, FIND("_", A520, FIND("_", A520) + 1) + 1) + 1, 8)</f>
        <v/>
      </c>
      <c r="G520" s="95">
        <f>B520&amp;C520&amp;D520</f>
        <v/>
      </c>
      <c r="H520" s="95" t="inlineStr">
        <is>
          <t>Yes_Batch 1</t>
        </is>
      </c>
      <c r="I520" s="95" t="e">
        <v>#N/A</v>
      </c>
      <c r="J520" s="125" t="e">
        <v>#N/A</v>
      </c>
      <c r="K520" s="95" t="inlineStr">
        <is>
          <t>Yes_0721 Allocation</t>
        </is>
      </c>
      <c r="L520" s="127" t="e">
        <v>#N/A</v>
      </c>
      <c r="M520" s="128">
        <f>VLOOKUP(G520,Enactments!#REF!,2,FALSE)</f>
        <v/>
      </c>
      <c r="N520" s="131">
        <f>COUNTIFS(G:G,G520)</f>
        <v/>
      </c>
    </row>
    <row r="521" ht="15" customHeight="1">
      <c r="A521" t="inlineStr">
        <is>
          <t>1996_207s_130_20020801.docx</t>
        </is>
      </c>
      <c r="B521">
        <f>LEFT(A521, FIND("_", A521, FIND("_", A521) + 1) - 1)</f>
        <v/>
      </c>
      <c r="C521">
        <f>MID(A521, FIND("_", A521, FIND("_", A521) + 1) + 1, FIND("_", A521, FIND("_", A521, FIND("_", A521) + 1) + 1) - FIND("_", A521, FIND("_", A521) + 1) - 1)</f>
        <v/>
      </c>
      <c r="D521" s="125">
        <f>DATE(LEFT(E521,4), MID(E521,5,2), RIGHT(E521,2))</f>
        <v/>
      </c>
      <c r="E521">
        <f>MID(A521, FIND("_", A521, FIND("_", A521, FIND("_", A521) + 1) + 1) + 1, 8)</f>
        <v/>
      </c>
      <c r="G521" s="95">
        <f>B521&amp;C521&amp;D521</f>
        <v/>
      </c>
      <c r="H521" s="95" t="inlineStr">
        <is>
          <t>Yes_Batch 1</t>
        </is>
      </c>
      <c r="I521" s="95" t="inlineStr">
        <is>
          <t>Completed</t>
        </is>
      </c>
      <c r="J521" s="125" t="n">
        <v>45855</v>
      </c>
      <c r="K521" s="95" t="e">
        <v>#N/A</v>
      </c>
      <c r="L521" s="127" t="inlineStr">
        <is>
          <t>Submitted_2025-08-01</t>
        </is>
      </c>
      <c r="M521" s="128">
        <f>VLOOKUP(G521,Enactments!#REF!,2,FALSE)</f>
        <v/>
      </c>
      <c r="N521" s="131">
        <f>COUNTIFS(G:G,G521)</f>
        <v/>
      </c>
    </row>
    <row r="522" ht="15" customHeight="1">
      <c r="A522" t="inlineStr">
        <is>
          <t>1996_56a_41_19960724.docx</t>
        </is>
      </c>
      <c r="B522">
        <f>LEFT(A522, FIND("_", A522, FIND("_", A522) + 1) - 1)</f>
        <v/>
      </c>
      <c r="C522">
        <f>MID(A522, FIND("_", A522, FIND("_", A522) + 1) + 1, FIND("_", A522, FIND("_", A522, FIND("_", A522) + 1) + 1) - FIND("_", A522, FIND("_", A522) + 1) - 1)</f>
        <v/>
      </c>
      <c r="D522" s="125">
        <f>DATE(LEFT(E522,4), MID(E522,5,2), RIGHT(E522,2))</f>
        <v/>
      </c>
      <c r="E522">
        <f>MID(A522, FIND("_", A522, FIND("_", A522, FIND("_", A522) + 1) + 1) + 1, 8)</f>
        <v/>
      </c>
      <c r="G522" s="95">
        <f>B522&amp;C522&amp;D522</f>
        <v/>
      </c>
      <c r="H522" s="95" t="inlineStr">
        <is>
          <t>Yes_Batch 1</t>
        </is>
      </c>
      <c r="I522" s="95" t="inlineStr">
        <is>
          <t>Completed</t>
        </is>
      </c>
      <c r="J522" s="125" t="n">
        <v>45855</v>
      </c>
      <c r="K522" s="95" t="e">
        <v>#N/A</v>
      </c>
      <c r="L522" s="127" t="e">
        <v>#N/A</v>
      </c>
      <c r="M522" s="128">
        <f>VLOOKUP(G522,Enactments!#REF!,2,FALSE)</f>
        <v/>
      </c>
      <c r="N522" s="131">
        <f>COUNTIFS(G:G,G522)</f>
        <v/>
      </c>
    </row>
    <row r="523" ht="15" customHeight="1">
      <c r="A523" t="inlineStr">
        <is>
          <t>2006_47a_59_20061108.docx</t>
        </is>
      </c>
      <c r="B523">
        <f>LEFT(A523, FIND("_", A523, FIND("_", A523) + 1) - 1)</f>
        <v/>
      </c>
      <c r="C523">
        <f>MID(A523, FIND("_", A523, FIND("_", A523) + 1) + 1, FIND("_", A523, FIND("_", A523, FIND("_", A523) + 1) + 1) - FIND("_", A523, FIND("_", A523) + 1) - 1)</f>
        <v/>
      </c>
      <c r="D523" s="125">
        <f>DATE(LEFT(E523,4), MID(E523,5,2), RIGHT(E523,2))</f>
        <v/>
      </c>
      <c r="E523">
        <f>MID(A523, FIND("_", A523, FIND("_", A523, FIND("_", A523) + 1) + 1) + 1, 8)</f>
        <v/>
      </c>
      <c r="G523" s="95">
        <f>B523&amp;C523&amp;D523</f>
        <v/>
      </c>
      <c r="H523" s="95" t="inlineStr">
        <is>
          <t>Yes_Batch 1</t>
        </is>
      </c>
      <c r="I523" s="95" t="e">
        <v>#N/A</v>
      </c>
      <c r="J523" s="125" t="e">
        <v>#N/A</v>
      </c>
      <c r="K523" s="95" t="inlineStr">
        <is>
          <t>Yes_0721 Allocation</t>
        </is>
      </c>
      <c r="L523" s="127" t="e">
        <v>#N/A</v>
      </c>
      <c r="M523" s="128">
        <f>VLOOKUP(G523,Enactments!#REF!,2,FALSE)</f>
        <v/>
      </c>
      <c r="N523" s="131">
        <f>COUNTIFS(G:G,G523)</f>
        <v/>
      </c>
    </row>
    <row r="524" ht="15" customHeight="1">
      <c r="A524" t="inlineStr">
        <is>
          <t>2010_15a_203_20100408.docx</t>
        </is>
      </c>
      <c r="B524">
        <f>LEFT(A524, FIND("_", A524, FIND("_", A524) + 1) - 1)</f>
        <v/>
      </c>
      <c r="C524">
        <f>MID(A524, FIND("_", A524, FIND("_", A524) + 1) + 1, FIND("_", A524, FIND("_", A524, FIND("_", A524) + 1) + 1) - FIND("_", A524, FIND("_", A524) + 1) - 1)</f>
        <v/>
      </c>
      <c r="D524" s="125">
        <f>DATE(LEFT(E524,4), MID(E524,5,2), RIGHT(E524,2))</f>
        <v/>
      </c>
      <c r="E524">
        <f>MID(A524, FIND("_", A524, FIND("_", A524, FIND("_", A524) + 1) + 1) + 1, 8)</f>
        <v/>
      </c>
      <c r="G524" s="95">
        <f>B524&amp;C524&amp;D524</f>
        <v/>
      </c>
      <c r="H524" s="95" t="inlineStr">
        <is>
          <t>Yes_Batch 1</t>
        </is>
      </c>
      <c r="I524" s="95" t="e">
        <v>#N/A</v>
      </c>
      <c r="J524" s="125" t="e">
        <v>#N/A</v>
      </c>
      <c r="K524" s="95" t="inlineStr">
        <is>
          <t>Yes_0721 Allocation</t>
        </is>
      </c>
      <c r="L524" s="127" t="e">
        <v>#N/A</v>
      </c>
      <c r="M524" s="128">
        <f>VLOOKUP(G524,Enactments!#REF!,2,FALSE)</f>
        <v/>
      </c>
      <c r="N524" s="131">
        <f>COUNTIFS(G:G,G524)</f>
        <v/>
      </c>
    </row>
    <row r="525" ht="15" customHeight="1">
      <c r="A525" t="inlineStr">
        <is>
          <t>1989_26a_71_20050406.docx</t>
        </is>
      </c>
      <c r="B525">
        <f>LEFT(A525, FIND("_", A525, FIND("_", A525) + 1) - 1)</f>
        <v/>
      </c>
      <c r="C525">
        <f>MID(A525, FIND("_", A525, FIND("_", A525) + 1) + 1, FIND("_", A525, FIND("_", A525, FIND("_", A525) + 1) + 1) - FIND("_", A525, FIND("_", A525) + 1) - 1)</f>
        <v/>
      </c>
      <c r="D525" s="125">
        <f>DATE(LEFT(E525,4), MID(E525,5,2), RIGHT(E525,2))</f>
        <v/>
      </c>
      <c r="E525">
        <f>MID(A525, FIND("_", A525, FIND("_", A525, FIND("_", A525) + 1) + 1) + 1, 8)</f>
        <v/>
      </c>
      <c r="G525" s="95">
        <f>B525&amp;C525&amp;D525</f>
        <v/>
      </c>
      <c r="H525" s="95" t="inlineStr">
        <is>
          <t>Yes_Batch 1</t>
        </is>
      </c>
      <c r="I525" s="95" t="inlineStr">
        <is>
          <t>Completed</t>
        </is>
      </c>
      <c r="J525" s="125" t="n">
        <v>45856</v>
      </c>
      <c r="K525" s="95" t="e">
        <v>#N/A</v>
      </c>
      <c r="L525" s="127" t="inlineStr">
        <is>
          <t>Submitted_2025-08-01</t>
        </is>
      </c>
      <c r="M525" s="128">
        <f>VLOOKUP(G525,Enactments!#REF!,2,FALSE)</f>
        <v/>
      </c>
      <c r="N525" s="131">
        <f>COUNTIFS(G:G,G525)</f>
        <v/>
      </c>
    </row>
    <row r="526" ht="15" customHeight="1">
      <c r="A526" t="inlineStr">
        <is>
          <t>2007_3a_930_20070320.docx</t>
        </is>
      </c>
      <c r="B526">
        <f>LEFT(A526, FIND("_", A526, FIND("_", A526) + 1) - 1)</f>
        <v/>
      </c>
      <c r="C526">
        <f>MID(A526, FIND("_", A526, FIND("_", A526) + 1) + 1, FIND("_", A526, FIND("_", A526, FIND("_", A526) + 1) + 1) - FIND("_", A526, FIND("_", A526) + 1) - 1)</f>
        <v/>
      </c>
      <c r="D526" s="125">
        <f>DATE(LEFT(E526,4), MID(E526,5,2), RIGHT(E526,2))</f>
        <v/>
      </c>
      <c r="E526">
        <f>MID(A526, FIND("_", A526, FIND("_", A526, FIND("_", A526) + 1) + 1) + 1, 8)</f>
        <v/>
      </c>
      <c r="G526" s="95">
        <f>B526&amp;C526&amp;D526</f>
        <v/>
      </c>
      <c r="H526" s="95" t="inlineStr">
        <is>
          <t>Yes_Batch 1</t>
        </is>
      </c>
      <c r="I526" s="95" t="inlineStr">
        <is>
          <t>Completed</t>
        </is>
      </c>
      <c r="J526" s="125" t="n">
        <v>45856</v>
      </c>
      <c r="K526" s="95" t="e">
        <v>#N/A</v>
      </c>
      <c r="L526" s="127" t="inlineStr">
        <is>
          <t>Submitted_2025-08-01</t>
        </is>
      </c>
      <c r="M526" s="128">
        <f>VLOOKUP(G526,Enactments!#REF!,2,FALSE)</f>
        <v/>
      </c>
      <c r="N526" s="131">
        <f>COUNTIFS(G:G,G526)</f>
        <v/>
      </c>
    </row>
    <row r="527" ht="15" customHeight="1">
      <c r="A527" t="inlineStr">
        <is>
          <t>2016_1024s_10.41_20171208.docx</t>
        </is>
      </c>
      <c r="B527">
        <f>LEFT(A527, FIND("_", A527, FIND("_", A527) + 1) - 1)</f>
        <v/>
      </c>
      <c r="C527">
        <f>MID(A527, FIND("_", A527, FIND("_", A527) + 1) + 1, FIND("_", A527, FIND("_", A527, FIND("_", A527) + 1) + 1) - FIND("_", A527, FIND("_", A527) + 1) - 1)</f>
        <v/>
      </c>
      <c r="D527" s="125">
        <f>DATE(LEFT(E527,4), MID(E527,5,2), RIGHT(E527,2))</f>
        <v/>
      </c>
      <c r="E527">
        <f>MID(A527, FIND("_", A527, FIND("_", A527, FIND("_", A527) + 1) + 1) + 1, 8)</f>
        <v/>
      </c>
      <c r="G527" s="95">
        <f>B527&amp;C527&amp;D527</f>
        <v/>
      </c>
      <c r="H527" s="95" t="inlineStr">
        <is>
          <t>Yes_Batch 1</t>
        </is>
      </c>
      <c r="I527" s="95" t="inlineStr">
        <is>
          <t>Completed</t>
        </is>
      </c>
      <c r="J527" s="125" t="n">
        <v>45856</v>
      </c>
      <c r="K527" s="95" t="e">
        <v>#N/A</v>
      </c>
      <c r="L527" s="127" t="inlineStr">
        <is>
          <t>Submitted_2025-08-01</t>
        </is>
      </c>
      <c r="M527" s="128">
        <f>VLOOKUP(G527,Enactments!#REF!,2,FALSE)</f>
        <v/>
      </c>
      <c r="N527" s="131">
        <f>COUNTIFS(G:G,G527)</f>
        <v/>
      </c>
    </row>
    <row r="528" ht="15" customHeight="1">
      <c r="A528" t="inlineStr">
        <is>
          <t>2010_4a_551_20230401.docx</t>
        </is>
      </c>
      <c r="B528">
        <f>LEFT(A528, FIND("_", A528, FIND("_", A528) + 1) - 1)</f>
        <v/>
      </c>
      <c r="C528">
        <f>MID(A528, FIND("_", A528, FIND("_", A528) + 1) + 1, FIND("_", A528, FIND("_", A528, FIND("_", A528) + 1) + 1) - FIND("_", A528, FIND("_", A528) + 1) - 1)</f>
        <v/>
      </c>
      <c r="D528" s="125">
        <f>DATE(LEFT(E528,4), MID(E528,5,2), RIGHT(E528,2))</f>
        <v/>
      </c>
      <c r="E528">
        <f>MID(A528, FIND("_", A528, FIND("_", A528, FIND("_", A528) + 1) + 1) + 1, 8)</f>
        <v/>
      </c>
      <c r="G528" s="95">
        <f>B528&amp;C528&amp;D528</f>
        <v/>
      </c>
      <c r="H528" s="95" t="inlineStr">
        <is>
          <t>Yes_Batch 1</t>
        </is>
      </c>
      <c r="I528" s="95" t="e">
        <v>#N/A</v>
      </c>
      <c r="J528" s="125" t="e">
        <v>#N/A</v>
      </c>
      <c r="K528" s="95" t="inlineStr">
        <is>
          <t>Yes_0721 Allocation</t>
        </is>
      </c>
      <c r="L528" s="127" t="e">
        <v>#N/A</v>
      </c>
      <c r="M528" s="128">
        <f>VLOOKUP(G528,Enactments!#REF!,2,FALSE)</f>
        <v/>
      </c>
      <c r="N528" s="131">
        <f>COUNTIFS(G:G,G528)</f>
        <v/>
      </c>
    </row>
    <row r="529" ht="15" customHeight="1">
      <c r="A529" t="inlineStr">
        <is>
          <t>1996_18a_120_20170406.docx</t>
        </is>
      </c>
      <c r="B529">
        <f>LEFT(A529, FIND("_", A529, FIND("_", A529) + 1) - 1)</f>
        <v/>
      </c>
      <c r="C529">
        <f>MID(A529, FIND("_", A529, FIND("_", A529) + 1) + 1, FIND("_", A529, FIND("_", A529, FIND("_", A529) + 1) + 1) - FIND("_", A529, FIND("_", A529) + 1) - 1)</f>
        <v/>
      </c>
      <c r="D529" s="125">
        <f>DATE(LEFT(E529,4), MID(E529,5,2), RIGHT(E529,2))</f>
        <v/>
      </c>
      <c r="E529">
        <f>MID(A529, FIND("_", A529, FIND("_", A529, FIND("_", A529) + 1) + 1) + 1, 8)</f>
        <v/>
      </c>
      <c r="G529" s="95">
        <f>B529&amp;C529&amp;D529</f>
        <v/>
      </c>
      <c r="H529" s="95" t="inlineStr">
        <is>
          <t>Yes_Batch 1</t>
        </is>
      </c>
      <c r="I529" s="95" t="inlineStr">
        <is>
          <t>Completed</t>
        </is>
      </c>
      <c r="J529" s="125" t="n">
        <v>45855</v>
      </c>
      <c r="K529" s="95" t="e">
        <v>#N/A</v>
      </c>
      <c r="L529" s="127" t="inlineStr">
        <is>
          <t>Submitted_2025-08-01</t>
        </is>
      </c>
      <c r="M529" s="128">
        <f>VLOOKUP(G529,Enactments!#REF!,2,FALSE)</f>
        <v/>
      </c>
      <c r="N529" s="131">
        <f>COUNTIFS(G:G,G529)</f>
        <v/>
      </c>
    </row>
    <row r="530" ht="15" customHeight="1">
      <c r="A530" t="inlineStr">
        <is>
          <t>1996_56a_332BB_20220901.docx</t>
        </is>
      </c>
      <c r="B530">
        <f>LEFT(A530, FIND("_", A530, FIND("_", A530) + 1) - 1)</f>
        <v/>
      </c>
      <c r="C530">
        <f>MID(A530, FIND("_", A530, FIND("_", A530) + 1) + 1, FIND("_", A530, FIND("_", A530, FIND("_", A530) + 1) + 1) - FIND("_", A530, FIND("_", A530) + 1) - 1)</f>
        <v/>
      </c>
      <c r="D530" s="125">
        <f>DATE(LEFT(E530,4), MID(E530,5,2), RIGHT(E530,2))</f>
        <v/>
      </c>
      <c r="E530">
        <f>MID(A530, FIND("_", A530, FIND("_", A530, FIND("_", A530) + 1) + 1) + 1, 8)</f>
        <v/>
      </c>
      <c r="G530" s="95">
        <f>B530&amp;C530&amp;D530</f>
        <v/>
      </c>
      <c r="H530" s="95" t="inlineStr">
        <is>
          <t>Yes_Batch 1</t>
        </is>
      </c>
      <c r="I530" s="95" t="inlineStr">
        <is>
          <t>Completed</t>
        </is>
      </c>
      <c r="J530" s="125" t="n">
        <v>45855</v>
      </c>
      <c r="K530" s="95" t="e">
        <v>#N/A</v>
      </c>
      <c r="L530" s="127" t="e">
        <v>#N/A</v>
      </c>
      <c r="M530" s="128">
        <f>VLOOKUP(G530,Enactments!#REF!,2,FALSE)</f>
        <v/>
      </c>
      <c r="N530" s="131">
        <f>COUNTIFS(G:G,G530)</f>
        <v/>
      </c>
    </row>
    <row r="531" ht="15" customHeight="1">
      <c r="A531" t="inlineStr">
        <is>
          <t>1962_46a_31_99990101.docx</t>
        </is>
      </c>
      <c r="B531">
        <f>LEFT(A531, FIND("_", A531, FIND("_", A531) + 1) - 1)</f>
        <v/>
      </c>
      <c r="C531">
        <f>MID(A531, FIND("_", A531, FIND("_", A531) + 1) + 1, FIND("_", A531, FIND("_", A531, FIND("_", A531) + 1) + 1) - FIND("_", A531, FIND("_", A531) + 1) - 1)</f>
        <v/>
      </c>
      <c r="D531" s="125">
        <f>DATE(LEFT(E531,4), MID(E531,5,2), RIGHT(E531,2))</f>
        <v/>
      </c>
      <c r="E531">
        <f>MID(A531, FIND("_", A531, FIND("_", A531, FIND("_", A531) + 1) + 1) + 1, 8)</f>
        <v/>
      </c>
      <c r="G531" s="95">
        <f>B531&amp;C531&amp;D531</f>
        <v/>
      </c>
      <c r="H531" s="95" t="inlineStr">
        <is>
          <t>Yes_Batch 1</t>
        </is>
      </c>
      <c r="I531" s="95" t="e">
        <v>#N/A</v>
      </c>
      <c r="J531" s="125" t="e">
        <v>#N/A</v>
      </c>
      <c r="K531" s="95" t="inlineStr">
        <is>
          <t>Yes_0721 Allocation</t>
        </is>
      </c>
      <c r="L531" s="127" t="e">
        <v>#N/A</v>
      </c>
      <c r="M531" s="128">
        <f>VLOOKUP(G531,Enactments!#REF!,2,FALSE)</f>
        <v/>
      </c>
      <c r="N531" s="131">
        <f>COUNTIFS(G:G,G531)</f>
        <v/>
      </c>
    </row>
    <row r="532" ht="15" customHeight="1">
      <c r="A532" t="inlineStr">
        <is>
          <t>2016_1024s_1.7_20171208.docx</t>
        </is>
      </c>
      <c r="B532">
        <f>LEFT(A532, FIND("_", A532, FIND("_", A532) + 1) - 1)</f>
        <v/>
      </c>
      <c r="C532">
        <f>MID(A532, FIND("_", A532, FIND("_", A532) + 1) + 1, FIND("_", A532, FIND("_", A532, FIND("_", A532) + 1) + 1) - FIND("_", A532, FIND("_", A532) + 1) - 1)</f>
        <v/>
      </c>
      <c r="D532" s="125">
        <f>DATE(LEFT(E532,4), MID(E532,5,2), RIGHT(E532,2))</f>
        <v/>
      </c>
      <c r="E532">
        <f>MID(A532, FIND("_", A532, FIND("_", A532, FIND("_", A532) + 1) + 1) + 1, 8)</f>
        <v/>
      </c>
      <c r="G532" s="95">
        <f>B532&amp;C532&amp;D532</f>
        <v/>
      </c>
      <c r="H532" s="95" t="inlineStr">
        <is>
          <t>Yes_Batch 1</t>
        </is>
      </c>
      <c r="I532" s="95" t="e">
        <v>#N/A</v>
      </c>
      <c r="J532" s="125" t="e">
        <v>#N/A</v>
      </c>
      <c r="K532" s="95" t="inlineStr">
        <is>
          <t>Yes_0721 Allocation</t>
        </is>
      </c>
      <c r="L532" s="127" t="e">
        <v>#N/A</v>
      </c>
      <c r="M532" s="128">
        <f>VLOOKUP(G532,Enactments!#REF!,2,FALSE)</f>
        <v/>
      </c>
      <c r="N532" s="131">
        <f>COUNTIFS(G:G,G532)</f>
        <v/>
      </c>
    </row>
    <row r="533" ht="15" customHeight="1">
      <c r="A533" t="inlineStr">
        <is>
          <t>2020_759s_33.35_20200715.docx</t>
        </is>
      </c>
      <c r="B533">
        <f>LEFT(A533, FIND("_", A533, FIND("_", A533) + 1) - 1)</f>
        <v/>
      </c>
      <c r="C533">
        <f>MID(A533, FIND("_", A533, FIND("_", A533) + 1) + 1, FIND("_", A533, FIND("_", A533, FIND("_", A533) + 1) + 1) - FIND("_", A533, FIND("_", A533) + 1) - 1)</f>
        <v/>
      </c>
      <c r="D533" s="125">
        <f>DATE(LEFT(E533,4), MID(E533,5,2), RIGHT(E533,2))</f>
        <v/>
      </c>
      <c r="E533">
        <f>MID(A533, FIND("_", A533, FIND("_", A533, FIND("_", A533) + 1) + 1) + 1, 8)</f>
        <v/>
      </c>
      <c r="G533" s="95">
        <f>B533&amp;C533&amp;D533</f>
        <v/>
      </c>
      <c r="H533" s="95" t="inlineStr">
        <is>
          <t>Yes_Batch 1</t>
        </is>
      </c>
      <c r="I533" s="95" t="e">
        <v>#N/A</v>
      </c>
      <c r="J533" s="125" t="e">
        <v>#N/A</v>
      </c>
      <c r="K533" s="95" t="inlineStr">
        <is>
          <t>Yes_0721 Allocation</t>
        </is>
      </c>
      <c r="L533" s="127" t="e">
        <v>#N/A</v>
      </c>
      <c r="M533" s="128">
        <f>VLOOKUP(G533,Enactments!#REF!,2,FALSE)</f>
        <v/>
      </c>
      <c r="N533" s="131">
        <f>COUNTIFS(G:G,G533)</f>
        <v/>
      </c>
    </row>
    <row r="534" ht="15" customHeight="1">
      <c r="A534" t="inlineStr">
        <is>
          <t>2023_30a_206_20230711.docx</t>
        </is>
      </c>
      <c r="B534">
        <f>LEFT(A534, FIND("_", A534, FIND("_", A534) + 1) - 1)</f>
        <v/>
      </c>
      <c r="C534">
        <f>MID(A534, FIND("_", A534, FIND("_", A534) + 1) + 1, FIND("_", A534, FIND("_", A534, FIND("_", A534) + 1) + 1) - FIND("_", A534, FIND("_", A534) + 1) - 1)</f>
        <v/>
      </c>
      <c r="D534" s="125">
        <f>DATE(LEFT(E534,4), MID(E534,5,2), RIGHT(E534,2))</f>
        <v/>
      </c>
      <c r="E534">
        <f>MID(A534, FIND("_", A534, FIND("_", A534, FIND("_", A534) + 1) + 1) + 1, 8)</f>
        <v/>
      </c>
      <c r="G534" s="95">
        <f>B534&amp;C534&amp;D534</f>
        <v/>
      </c>
      <c r="H534" s="95" t="inlineStr">
        <is>
          <t>Yes_Batch 1</t>
        </is>
      </c>
      <c r="I534" s="95" t="e">
        <v>#N/A</v>
      </c>
      <c r="J534" s="125" t="e">
        <v>#N/A</v>
      </c>
      <c r="K534" s="95" t="inlineStr">
        <is>
          <t>Yes_0721 Allocation</t>
        </is>
      </c>
      <c r="L534" s="127" t="e">
        <v>#N/A</v>
      </c>
      <c r="M534" s="128">
        <f>VLOOKUP(G534,Enactments!#REF!,2,FALSE)</f>
        <v/>
      </c>
      <c r="N534" s="131">
        <f>COUNTIFS(G:G,G534)</f>
        <v/>
      </c>
    </row>
    <row r="535" ht="15" customHeight="1">
      <c r="A535" t="inlineStr">
        <is>
          <t>1996_52a_16B_20190126.docx</t>
        </is>
      </c>
      <c r="B535">
        <f>LEFT(A535, FIND("_", A535, FIND("_", A535) + 1) - 1)</f>
        <v/>
      </c>
      <c r="C535">
        <f>MID(A535, FIND("_", A535, FIND("_", A535) + 1) + 1, FIND("_", A535, FIND("_", A535, FIND("_", A535) + 1) + 1) - FIND("_", A535, FIND("_", A535) + 1) - 1)</f>
        <v/>
      </c>
      <c r="D535" s="125">
        <f>DATE(LEFT(E535,4), MID(E535,5,2), RIGHT(E535,2))</f>
        <v/>
      </c>
      <c r="E535">
        <f>MID(A535, FIND("_", A535, FIND("_", A535, FIND("_", A535) + 1) + 1) + 1, 8)</f>
        <v/>
      </c>
      <c r="G535" s="95">
        <f>B535&amp;C535&amp;D535</f>
        <v/>
      </c>
      <c r="H535" s="95" t="inlineStr">
        <is>
          <t>Yes_Batch 1</t>
        </is>
      </c>
      <c r="I535" s="95" t="inlineStr">
        <is>
          <t>Completed</t>
        </is>
      </c>
      <c r="J535" s="125" t="n">
        <v>45856</v>
      </c>
      <c r="K535" s="95" t="e">
        <v>#N/A</v>
      </c>
      <c r="L535" s="127" t="inlineStr">
        <is>
          <t>Submitted_2025-08-01</t>
        </is>
      </c>
      <c r="M535" s="128">
        <f>VLOOKUP(G535,Enactments!#REF!,2,FALSE)</f>
        <v/>
      </c>
      <c r="N535" s="131">
        <f>COUNTIFS(G:G,G535)</f>
        <v/>
      </c>
    </row>
    <row r="536" ht="15" customHeight="1">
      <c r="A536" t="inlineStr">
        <is>
          <t>1992_13a_58_20150526.docx</t>
        </is>
      </c>
      <c r="B536">
        <f>LEFT(A536, FIND("_", A536, FIND("_", A536) + 1) - 1)</f>
        <v/>
      </c>
      <c r="C536">
        <f>MID(A536, FIND("_", A536, FIND("_", A536) + 1) + 1, FIND("_", A536, FIND("_", A536, FIND("_", A536) + 1) + 1) - FIND("_", A536, FIND("_", A536) + 1) - 1)</f>
        <v/>
      </c>
      <c r="D536" s="125">
        <f>DATE(LEFT(E536,4), MID(E536,5,2), RIGHT(E536,2))</f>
        <v/>
      </c>
      <c r="E536">
        <f>MID(A536, FIND("_", A536, FIND("_", A536, FIND("_", A536) + 1) + 1) + 1, 8)</f>
        <v/>
      </c>
      <c r="G536" s="95">
        <f>B536&amp;C536&amp;D536</f>
        <v/>
      </c>
      <c r="H536" s="95" t="inlineStr">
        <is>
          <t>Yes_Batch 1</t>
        </is>
      </c>
      <c r="I536" s="95" t="e">
        <v>#N/A</v>
      </c>
      <c r="J536" s="125" t="e">
        <v>#N/A</v>
      </c>
      <c r="K536" s="95" t="inlineStr">
        <is>
          <t>Yes_0721 Allocation</t>
        </is>
      </c>
      <c r="L536" s="127" t="e">
        <v>#N/A</v>
      </c>
      <c r="M536" s="128">
        <f>VLOOKUP(G536,Enactments!#REF!,2,FALSE)</f>
        <v/>
      </c>
      <c r="N536" s="131">
        <f>COUNTIFS(G:G,G536)</f>
        <v/>
      </c>
    </row>
    <row r="537" ht="15" customHeight="1">
      <c r="A537" t="inlineStr">
        <is>
          <t>1988_33a_60_20000825.docx</t>
        </is>
      </c>
      <c r="B537">
        <f>LEFT(A537, FIND("_", A537, FIND("_", A537) + 1) - 1)</f>
        <v/>
      </c>
      <c r="C537">
        <f>MID(A537, FIND("_", A537, FIND("_", A537) + 1) + 1, FIND("_", A537, FIND("_", A537, FIND("_", A537) + 1) + 1) - FIND("_", A537, FIND("_", A537) + 1) - 1)</f>
        <v/>
      </c>
      <c r="D537" s="125">
        <f>DATE(LEFT(E537,4), MID(E537,5,2), RIGHT(E537,2))</f>
        <v/>
      </c>
      <c r="E537">
        <f>MID(A537, FIND("_", A537, FIND("_", A537, FIND("_", A537) + 1) + 1) + 1, 8)</f>
        <v/>
      </c>
      <c r="G537" s="95">
        <f>B537&amp;C537&amp;D537</f>
        <v/>
      </c>
      <c r="H537" s="95" t="inlineStr">
        <is>
          <t>Yes_Batch 1</t>
        </is>
      </c>
      <c r="I537" s="95" t="inlineStr">
        <is>
          <t>Completed</t>
        </is>
      </c>
      <c r="J537" s="125" t="n">
        <v>45855</v>
      </c>
      <c r="K537" s="95" t="e">
        <v>#N/A</v>
      </c>
      <c r="L537" s="127" t="inlineStr">
        <is>
          <t>Submitted_2025-08-01</t>
        </is>
      </c>
      <c r="M537" s="128">
        <f>VLOOKUP(G537,Enactments!#REF!,2,FALSE)</f>
        <v/>
      </c>
      <c r="N537" s="131">
        <f>COUNTIFS(G:G,G537)</f>
        <v/>
      </c>
    </row>
    <row r="538" ht="15" customHeight="1">
      <c r="A538" t="inlineStr">
        <is>
          <t>2008_17a_108_20240401.docx</t>
        </is>
      </c>
      <c r="B538">
        <f>LEFT(A538, FIND("_", A538, FIND("_", A538) + 1) - 1)</f>
        <v/>
      </c>
      <c r="C538">
        <f>MID(A538, FIND("_", A538, FIND("_", A538) + 1) + 1, FIND("_", A538, FIND("_", A538, FIND("_", A538) + 1) + 1) - FIND("_", A538, FIND("_", A538) + 1) - 1)</f>
        <v/>
      </c>
      <c r="D538" s="125">
        <f>DATE(LEFT(E538,4), MID(E538,5,2), RIGHT(E538,2))</f>
        <v/>
      </c>
      <c r="E538">
        <f>MID(A538, FIND("_", A538, FIND("_", A538, FIND("_", A538) + 1) + 1) + 1, 8)</f>
        <v/>
      </c>
      <c r="G538" s="95">
        <f>B538&amp;C538&amp;D538</f>
        <v/>
      </c>
      <c r="H538" s="95" t="inlineStr">
        <is>
          <t>Yes_Batch 1</t>
        </is>
      </c>
      <c r="I538" s="95" t="inlineStr">
        <is>
          <t>Completed</t>
        </is>
      </c>
      <c r="J538" s="125" t="n">
        <v>45856</v>
      </c>
      <c r="K538" s="95" t="e">
        <v>#N/A</v>
      </c>
      <c r="L538" s="127" t="inlineStr">
        <is>
          <t>Submitted_2025-08-01</t>
        </is>
      </c>
      <c r="M538" s="128">
        <f>VLOOKUP(G538,Enactments!#REF!,2,FALSE)</f>
        <v/>
      </c>
      <c r="N538" s="131">
        <f>COUNTIFS(G:G,G538)</f>
        <v/>
      </c>
    </row>
    <row r="539" ht="15" customHeight="1">
      <c r="A539" t="inlineStr">
        <is>
          <t>1988_33a_23_19880729.docx</t>
        </is>
      </c>
      <c r="B539">
        <f>LEFT(A539, FIND("_", A539, FIND("_", A539) + 1) - 1)</f>
        <v/>
      </c>
      <c r="C539">
        <f>MID(A539, FIND("_", A539, FIND("_", A539) + 1) + 1, FIND("_", A539, FIND("_", A539, FIND("_", A539) + 1) + 1) - FIND("_", A539, FIND("_", A539) + 1) - 1)</f>
        <v/>
      </c>
      <c r="D539" s="125">
        <f>DATE(LEFT(E539,4), MID(E539,5,2), RIGHT(E539,2))</f>
        <v/>
      </c>
      <c r="E539">
        <f>MID(A539, FIND("_", A539, FIND("_", A539, FIND("_", A539) + 1) + 1) + 1, 8)</f>
        <v/>
      </c>
      <c r="G539" s="95">
        <f>B539&amp;C539&amp;D539</f>
        <v/>
      </c>
      <c r="H539" s="95" t="inlineStr">
        <is>
          <t>Yes_Batch 1</t>
        </is>
      </c>
      <c r="I539" s="95" t="e">
        <v>#N/A</v>
      </c>
      <c r="J539" s="125" t="e">
        <v>#N/A</v>
      </c>
      <c r="K539" s="95" t="inlineStr">
        <is>
          <t>Yes_0721 Allocation</t>
        </is>
      </c>
      <c r="L539" s="127" t="e">
        <v>#N/A</v>
      </c>
      <c r="M539" s="128">
        <f>VLOOKUP(G539,Enactments!#REF!,2,FALSE)</f>
        <v/>
      </c>
      <c r="N539" s="131">
        <f>COUNTIFS(G:G,G539)</f>
        <v/>
      </c>
    </row>
    <row r="540" ht="15" customHeight="1">
      <c r="A540" t="inlineStr">
        <is>
          <t>1992_53a_16_19990519.docx</t>
        </is>
      </c>
      <c r="B540">
        <f>LEFT(A540, FIND("_", A540, FIND("_", A540) + 1) - 1)</f>
        <v/>
      </c>
      <c r="C540">
        <f>MID(A540, FIND("_", A540, FIND("_", A540) + 1) + 1, FIND("_", A540, FIND("_", A540, FIND("_", A540) + 1) + 1) - FIND("_", A540, FIND("_", A540) + 1) - 1)</f>
        <v/>
      </c>
      <c r="D540" s="125">
        <f>DATE(LEFT(E540,4), MID(E540,5,2), RIGHT(E540,2))</f>
        <v/>
      </c>
      <c r="E540">
        <f>MID(A540, FIND("_", A540, FIND("_", A540, FIND("_", A540) + 1) + 1) + 1, 8)</f>
        <v/>
      </c>
      <c r="G540" s="95">
        <f>B540&amp;C540&amp;D540</f>
        <v/>
      </c>
      <c r="H540" s="95" t="inlineStr">
        <is>
          <t>Yes_Batch 1</t>
        </is>
      </c>
      <c r="I540" s="95" t="e">
        <v>#N/A</v>
      </c>
      <c r="J540" s="125" t="e">
        <v>#N/A</v>
      </c>
      <c r="K540" s="95" t="inlineStr">
        <is>
          <t>Yes_0721 Allocation</t>
        </is>
      </c>
      <c r="L540" s="127" t="e">
        <v>#N/A</v>
      </c>
      <c r="M540" s="128">
        <f>VLOOKUP(G540,Enactments!#REF!,2,FALSE)</f>
        <v/>
      </c>
      <c r="N540" s="131">
        <f>COUNTIFS(G:G,G540)</f>
        <v/>
      </c>
    </row>
    <row r="541" ht="15" customHeight="1">
      <c r="A541" t="inlineStr">
        <is>
          <t>1994_23a_3_20000321.docx</t>
        </is>
      </c>
      <c r="B541">
        <f>LEFT(A541, FIND("_", A541, FIND("_", A541) + 1) - 1)</f>
        <v/>
      </c>
      <c r="C541">
        <f>MID(A541, FIND("_", A541, FIND("_", A541) + 1) + 1, FIND("_", A541, FIND("_", A541, FIND("_", A541) + 1) + 1) - FIND("_", A541, FIND("_", A541) + 1) - 1)</f>
        <v/>
      </c>
      <c r="D541" s="125">
        <f>DATE(LEFT(E541,4), MID(E541,5,2), RIGHT(E541,2))</f>
        <v/>
      </c>
      <c r="E541">
        <f>MID(A541, FIND("_", A541, FIND("_", A541, FIND("_", A541) + 1) + 1) + 1, 8)</f>
        <v/>
      </c>
      <c r="G541" s="95">
        <f>B541&amp;C541&amp;D541</f>
        <v/>
      </c>
      <c r="H541" s="95" t="inlineStr">
        <is>
          <t>Yes_Batch 1</t>
        </is>
      </c>
      <c r="I541" s="95" t="e">
        <v>#N/A</v>
      </c>
      <c r="J541" s="125" t="e">
        <v>#N/A</v>
      </c>
      <c r="K541" s="95" t="inlineStr">
        <is>
          <t>Yes_0721 Allocation</t>
        </is>
      </c>
      <c r="L541" s="127" t="e">
        <v>#N/A</v>
      </c>
      <c r="M541" s="128">
        <f>VLOOKUP(G541,Enactments!#REF!,2,FALSE)</f>
        <v/>
      </c>
      <c r="N541" s="131">
        <f>COUNTIFS(G:G,G541)</f>
        <v/>
      </c>
    </row>
    <row r="542" ht="15" customHeight="1">
      <c r="A542" t="inlineStr">
        <is>
          <t>2009_10a_SCHEDULE 56_20180113.docx</t>
        </is>
      </c>
      <c r="B542">
        <f>LEFT(A542, FIND("_", A542, FIND("_", A542) + 1) - 1)</f>
        <v/>
      </c>
      <c r="C542">
        <f>MID(A542, FIND("_", A542, FIND("_", A542) + 1) + 1, FIND("_", A542, FIND("_", A542, FIND("_", A542) + 1) + 1) - FIND("_", A542, FIND("_", A542) + 1) - 1)</f>
        <v/>
      </c>
      <c r="D542" s="125">
        <f>DATE(LEFT(E542,4), MID(E542,5,2), RIGHT(E542,2))</f>
        <v/>
      </c>
      <c r="E542">
        <f>MID(A542, FIND("_", A542, FIND("_", A542, FIND("_", A542) + 1) + 1) + 1, 8)</f>
        <v/>
      </c>
      <c r="G542" s="95">
        <f>B542&amp;C542&amp;D542</f>
        <v/>
      </c>
      <c r="H542" s="95" t="inlineStr">
        <is>
          <t>Yes_Batch 1</t>
        </is>
      </c>
      <c r="I542" s="95" t="e">
        <v>#N/A</v>
      </c>
      <c r="J542" s="125" t="e">
        <v>#N/A</v>
      </c>
      <c r="K542" s="95" t="inlineStr">
        <is>
          <t>Yes_0721 Allocation</t>
        </is>
      </c>
      <c r="L542" s="127" t="e">
        <v>#N/A</v>
      </c>
      <c r="M542" s="128">
        <f>VLOOKUP(G542,Enactments!#REF!,2,FALSE)</f>
        <v/>
      </c>
      <c r="N542" s="131">
        <f>COUNTIFS(G:G,G542)</f>
        <v/>
      </c>
    </row>
    <row r="543" ht="15" customHeight="1">
      <c r="A543" t="inlineStr">
        <is>
          <t>1996_52a_59_19960801.docx</t>
        </is>
      </c>
      <c r="B543">
        <f>LEFT(A543, FIND("_", A543, FIND("_", A543) + 1) - 1)</f>
        <v/>
      </c>
      <c r="C543">
        <f>MID(A543, FIND("_", A543, FIND("_", A543) + 1) + 1, FIND("_", A543, FIND("_", A543, FIND("_", A543) + 1) + 1) - FIND("_", A543, FIND("_", A543) + 1) - 1)</f>
        <v/>
      </c>
      <c r="D543" s="125">
        <f>DATE(LEFT(E543,4), MID(E543,5,2), RIGHT(E543,2))</f>
        <v/>
      </c>
      <c r="E543">
        <f>MID(A543, FIND("_", A543, FIND("_", A543, FIND("_", A543) + 1) + 1) + 1, 8)</f>
        <v/>
      </c>
      <c r="G543" s="95">
        <f>B543&amp;C543&amp;D543</f>
        <v/>
      </c>
      <c r="H543" s="95" t="inlineStr">
        <is>
          <t>Yes_Batch 1</t>
        </is>
      </c>
      <c r="I543" s="95" t="inlineStr">
        <is>
          <t>Completed</t>
        </is>
      </c>
      <c r="J543" s="125" t="n">
        <v>45856</v>
      </c>
      <c r="K543" s="95" t="e">
        <v>#N/A</v>
      </c>
      <c r="L543" s="127" t="inlineStr">
        <is>
          <t>Submitted_2025-08-01</t>
        </is>
      </c>
      <c r="M543" s="128">
        <f>VLOOKUP(G543,Enactments!#REF!,2,FALSE)</f>
        <v/>
      </c>
      <c r="N543" s="131">
        <f>COUNTIFS(G:G,G543)</f>
        <v/>
      </c>
    </row>
    <row r="544" ht="15" customHeight="1">
      <c r="A544" t="inlineStr">
        <is>
          <t>2000_8a_2K_20130401.docx</t>
        </is>
      </c>
      <c r="B544">
        <f>LEFT(A544, FIND("_", A544, FIND("_", A544) + 1) - 1)</f>
        <v/>
      </c>
      <c r="C544">
        <f>MID(A544, FIND("_", A544, FIND("_", A544) + 1) + 1, FIND("_", A544, FIND("_", A544, FIND("_", A544) + 1) + 1) - FIND("_", A544, FIND("_", A544) + 1) - 1)</f>
        <v/>
      </c>
      <c r="D544" s="125">
        <f>DATE(LEFT(E544,4), MID(E544,5,2), RIGHT(E544,2))</f>
        <v/>
      </c>
      <c r="E544">
        <f>MID(A544, FIND("_", A544, FIND("_", A544, FIND("_", A544) + 1) + 1) + 1, 8)</f>
        <v/>
      </c>
      <c r="G544" s="95">
        <f>B544&amp;C544&amp;D544</f>
        <v/>
      </c>
      <c r="H544" s="95" t="inlineStr">
        <is>
          <t>Yes_Batch 1</t>
        </is>
      </c>
      <c r="I544" s="95" t="e">
        <v>#N/A</v>
      </c>
      <c r="J544" s="125" t="e">
        <v>#N/A</v>
      </c>
      <c r="K544" s="95" t="inlineStr">
        <is>
          <t>Yes_0721 Allocation</t>
        </is>
      </c>
      <c r="L544" s="127" t="e">
        <v>#N/A</v>
      </c>
      <c r="M544" s="128">
        <f>VLOOKUP(G544,Enactments!#REF!,2,FALSE)</f>
        <v/>
      </c>
      <c r="N544" s="131">
        <f>COUNTIFS(G:G,G544)</f>
        <v/>
      </c>
    </row>
    <row r="545" ht="15" customHeight="1">
      <c r="A545" t="inlineStr">
        <is>
          <t>2010_4a_188DI_20170401.docx</t>
        </is>
      </c>
      <c r="B545">
        <f>LEFT(A545, FIND("_", A545, FIND("_", A545) + 1) - 1)</f>
        <v/>
      </c>
      <c r="C545">
        <f>MID(A545, FIND("_", A545, FIND("_", A545) + 1) + 1, FIND("_", A545, FIND("_", A545, FIND("_", A545) + 1) + 1) - FIND("_", A545, FIND("_", A545) + 1) - 1)</f>
        <v/>
      </c>
      <c r="D545" s="125">
        <f>DATE(LEFT(E545,4), MID(E545,5,2), RIGHT(E545,2))</f>
        <v/>
      </c>
      <c r="E545">
        <f>MID(A545, FIND("_", A545, FIND("_", A545, FIND("_", A545) + 1) + 1) + 1, 8)</f>
        <v/>
      </c>
      <c r="G545" s="95">
        <f>B545&amp;C545&amp;D545</f>
        <v/>
      </c>
      <c r="H545" s="95" t="inlineStr">
        <is>
          <t>Yes_Batch 1</t>
        </is>
      </c>
      <c r="I545" s="95" t="inlineStr">
        <is>
          <t>Completed</t>
        </is>
      </c>
      <c r="J545" s="125" t="n">
        <v>45855</v>
      </c>
      <c r="K545" s="95" t="e">
        <v>#N/A</v>
      </c>
      <c r="L545" s="127" t="inlineStr">
        <is>
          <t>Submitted_2025-08-01</t>
        </is>
      </c>
      <c r="M545" s="128">
        <f>VLOOKUP(G545,Enactments!#REF!,2,FALSE)</f>
        <v/>
      </c>
      <c r="N545" s="131">
        <f>COUNTIFS(G:G,G545)</f>
        <v/>
      </c>
    </row>
    <row r="546" ht="15" customHeight="1">
      <c r="A546" t="inlineStr">
        <is>
          <t>1986_1925s_6.215_99990101.docx</t>
        </is>
      </c>
      <c r="B546">
        <f>LEFT(A546, FIND("_", A546, FIND("_", A546) + 1) - 1)</f>
        <v/>
      </c>
      <c r="C546">
        <f>MID(A546, FIND("_", A546, FIND("_", A546) + 1) + 1, FIND("_", A546, FIND("_", A546, FIND("_", A546) + 1) + 1) - FIND("_", A546, FIND("_", A546) + 1) - 1)</f>
        <v/>
      </c>
      <c r="D546" s="125">
        <f>DATE(LEFT(E546,4), MID(E546,5,2), RIGHT(E546,2))</f>
        <v/>
      </c>
      <c r="E546">
        <f>MID(A546, FIND("_", A546, FIND("_", A546, FIND("_", A546) + 1) + 1) + 1, 8)</f>
        <v/>
      </c>
      <c r="G546" s="95">
        <f>B546&amp;C546&amp;D546</f>
        <v/>
      </c>
      <c r="H546" s="95" t="inlineStr">
        <is>
          <t>Yes_Batch 1</t>
        </is>
      </c>
      <c r="I546" s="95" t="inlineStr">
        <is>
          <t>Completed</t>
        </is>
      </c>
      <c r="J546" s="125" t="n">
        <v>45856</v>
      </c>
      <c r="K546" s="95" t="e">
        <v>#N/A</v>
      </c>
      <c r="L546" s="127" t="inlineStr">
        <is>
          <t>Submitted_2025-08-01</t>
        </is>
      </c>
      <c r="M546" s="128">
        <f>VLOOKUP(G546,Enactments!#REF!,2,FALSE)</f>
        <v/>
      </c>
      <c r="N546" s="131">
        <f>COUNTIFS(G:G,G546)</f>
        <v/>
      </c>
    </row>
    <row r="547" ht="15" customHeight="1">
      <c r="A547" t="inlineStr">
        <is>
          <t>1986_44a_SCHEDULE 9Part II_19860824.docx</t>
        </is>
      </c>
      <c r="B547">
        <f>LEFT(A547, FIND("_", A547, FIND("_", A547) + 1) - 1)</f>
        <v/>
      </c>
      <c r="C547">
        <f>MID(A547, FIND("_", A547, FIND("_", A547) + 1) + 1, FIND("_", A547, FIND("_", A547, FIND("_", A547) + 1) + 1) - FIND("_", A547, FIND("_", A547) + 1) - 1)</f>
        <v/>
      </c>
      <c r="D547" s="125">
        <f>DATE(LEFT(E547,4), MID(E547,5,2), RIGHT(E547,2))</f>
        <v/>
      </c>
      <c r="E547">
        <f>MID(A547, FIND("_", A547, FIND("_", A547, FIND("_", A547) + 1) + 1) + 1, 8)</f>
        <v/>
      </c>
      <c r="G547" s="95">
        <f>B547&amp;C547&amp;D547</f>
        <v/>
      </c>
      <c r="H547" s="95" t="inlineStr">
        <is>
          <t>Yes_Batch 1</t>
        </is>
      </c>
      <c r="I547" s="95" t="e">
        <v>#N/A</v>
      </c>
      <c r="J547" s="125" t="e">
        <v>#N/A</v>
      </c>
      <c r="K547" s="95" t="inlineStr">
        <is>
          <t>Yes_0721 Allocation</t>
        </is>
      </c>
      <c r="L547" s="127" t="e">
        <v>#N/A</v>
      </c>
      <c r="M547" s="128">
        <f>VLOOKUP(G547,Enactments!#REF!,2,FALSE)</f>
        <v/>
      </c>
      <c r="N547" s="131">
        <f>COUNTIFS(G:G,G547)</f>
        <v/>
      </c>
    </row>
    <row r="548" ht="15" customHeight="1">
      <c r="A548" t="inlineStr">
        <is>
          <t>1986_1925s_4.68_20170406.docx</t>
        </is>
      </c>
      <c r="B548">
        <f>LEFT(A548, FIND("_", A548, FIND("_", A548) + 1) - 1)</f>
        <v/>
      </c>
      <c r="C548">
        <f>MID(A548, FIND("_", A548, FIND("_", A548) + 1) + 1, FIND("_", A548, FIND("_", A548, FIND("_", A548) + 1) + 1) - FIND("_", A548, FIND("_", A548) + 1) - 1)</f>
        <v/>
      </c>
      <c r="D548" s="125">
        <f>DATE(LEFT(E548,4), MID(E548,5,2), RIGHT(E548,2))</f>
        <v/>
      </c>
      <c r="E548">
        <f>MID(A548, FIND("_", A548, FIND("_", A548, FIND("_", A548) + 1) + 1) + 1, 8)</f>
        <v/>
      </c>
      <c r="G548" s="95">
        <f>B548&amp;C548&amp;D548</f>
        <v/>
      </c>
      <c r="H548" s="95" t="inlineStr">
        <is>
          <t>Yes_Batch 1</t>
        </is>
      </c>
      <c r="I548" s="95" t="e">
        <v>#N/A</v>
      </c>
      <c r="J548" s="125" t="e">
        <v>#N/A</v>
      </c>
      <c r="K548" s="95" t="inlineStr">
        <is>
          <t>Yes_0721 Allocation</t>
        </is>
      </c>
      <c r="L548" s="127" t="e">
        <v>#N/A</v>
      </c>
      <c r="M548" s="128">
        <f>VLOOKUP(G548,Enactments!#REF!,2,FALSE)</f>
        <v/>
      </c>
      <c r="N548" s="131">
        <f>COUNTIFS(G:G,G548)</f>
        <v/>
      </c>
    </row>
    <row r="549" ht="15" customHeight="1">
      <c r="A549" t="inlineStr">
        <is>
          <t>2000_8a_137G_20181026.docx</t>
        </is>
      </c>
      <c r="B549">
        <f>LEFT(A549, FIND("_", A549, FIND("_", A549) + 1) - 1)</f>
        <v/>
      </c>
      <c r="C549">
        <f>MID(A549, FIND("_", A549, FIND("_", A549) + 1) + 1, FIND("_", A549, FIND("_", A549, FIND("_", A549) + 1) + 1) - FIND("_", A549, FIND("_", A549) + 1) - 1)</f>
        <v/>
      </c>
      <c r="D549" s="125">
        <f>DATE(LEFT(E549,4), MID(E549,5,2), RIGHT(E549,2))</f>
        <v/>
      </c>
      <c r="E549">
        <f>MID(A549, FIND("_", A549, FIND("_", A549, FIND("_", A549) + 1) + 1) + 1, 8)</f>
        <v/>
      </c>
      <c r="G549" s="95">
        <f>B549&amp;C549&amp;D549</f>
        <v/>
      </c>
      <c r="H549" s="95" t="inlineStr">
        <is>
          <t>Yes_Batch 1</t>
        </is>
      </c>
      <c r="I549" s="95" t="e">
        <v>#N/A</v>
      </c>
      <c r="J549" s="125" t="e">
        <v>#N/A</v>
      </c>
      <c r="K549" s="95" t="inlineStr">
        <is>
          <t>Yes_0721 Allocation</t>
        </is>
      </c>
      <c r="L549" s="127" t="e">
        <v>#N/A</v>
      </c>
      <c r="M549" s="128">
        <f>VLOOKUP(G549,Enactments!#REF!,2,FALSE)</f>
        <v/>
      </c>
      <c r="N549" s="131">
        <f>COUNTIFS(G:G,G549)</f>
        <v/>
      </c>
    </row>
    <row r="550" ht="15" customHeight="1">
      <c r="A550" t="inlineStr">
        <is>
          <t>1989_29a_SCHEDULE 7_20130128.docx</t>
        </is>
      </c>
      <c r="B550">
        <f>LEFT(A550, FIND("_", A550, FIND("_", A550) + 1) - 1)</f>
        <v/>
      </c>
      <c r="C550">
        <f>MID(A550, FIND("_", A550, FIND("_", A550) + 1) + 1, FIND("_", A550, FIND("_", A550, FIND("_", A550) + 1) + 1) - FIND("_", A550, FIND("_", A550) + 1) - 1)</f>
        <v/>
      </c>
      <c r="D550" s="125">
        <f>DATE(LEFT(E550,4), MID(E550,5,2), RIGHT(E550,2))</f>
        <v/>
      </c>
      <c r="E550">
        <f>MID(A550, FIND("_", A550, FIND("_", A550, FIND("_", A550) + 1) + 1) + 1, 8)</f>
        <v/>
      </c>
      <c r="G550" s="95">
        <f>B550&amp;C550&amp;D550</f>
        <v/>
      </c>
      <c r="H550" s="95" t="inlineStr">
        <is>
          <t>Yes_Batch 1</t>
        </is>
      </c>
      <c r="I550" s="95" t="e">
        <v>#N/A</v>
      </c>
      <c r="J550" s="125" t="e">
        <v>#N/A</v>
      </c>
      <c r="K550" s="95" t="inlineStr">
        <is>
          <t>Yes_0721 Allocation</t>
        </is>
      </c>
      <c r="L550" s="127" t="e">
        <v>#N/A</v>
      </c>
      <c r="M550" s="128">
        <f>VLOOKUP(G550,Enactments!#REF!,2,FALSE)</f>
        <v/>
      </c>
      <c r="N550" s="131">
        <f>COUNTIFS(G:G,G550)</f>
        <v/>
      </c>
    </row>
    <row r="551" ht="15" customHeight="1">
      <c r="A551" t="inlineStr">
        <is>
          <t>1996_207s_25_20100406.docx</t>
        </is>
      </c>
      <c r="B551">
        <f>LEFT(A551, FIND("_", A551, FIND("_", A551) + 1) - 1)</f>
        <v/>
      </c>
      <c r="C551">
        <f>MID(A551, FIND("_", A551, FIND("_", A551) + 1) + 1, FIND("_", A551, FIND("_", A551, FIND("_", A551) + 1) + 1) - FIND("_", A551, FIND("_", A551) + 1) - 1)</f>
        <v/>
      </c>
      <c r="D551" s="125">
        <f>DATE(LEFT(E551,4), MID(E551,5,2), RIGHT(E551,2))</f>
        <v/>
      </c>
      <c r="E551">
        <f>MID(A551, FIND("_", A551, FIND("_", A551, FIND("_", A551) + 1) + 1) + 1, 8)</f>
        <v/>
      </c>
      <c r="G551" s="95">
        <f>B551&amp;C551&amp;D551</f>
        <v/>
      </c>
      <c r="H551" s="95" t="inlineStr">
        <is>
          <t>Yes_Batch 1</t>
        </is>
      </c>
      <c r="I551" s="95" t="inlineStr">
        <is>
          <t>Completed</t>
        </is>
      </c>
      <c r="J551" s="125" t="n">
        <v>45856</v>
      </c>
      <c r="K551" s="95" t="e">
        <v>#N/A</v>
      </c>
      <c r="L551" s="127" t="inlineStr">
        <is>
          <t>Submitted_2025-08-01</t>
        </is>
      </c>
      <c r="M551" s="128">
        <f>VLOOKUP(G551,Enactments!#REF!,2,FALSE)</f>
        <v/>
      </c>
      <c r="N551" s="131">
        <f>COUNTIFS(G:G,G551)</f>
        <v/>
      </c>
    </row>
    <row r="552" ht="15" customHeight="1">
      <c r="A552" t="inlineStr">
        <is>
          <t>1969_54a_8_19921001.docx</t>
        </is>
      </c>
      <c r="B552">
        <f>LEFT(A552, FIND("_", A552, FIND("_", A552) + 1) - 1)</f>
        <v/>
      </c>
      <c r="C552">
        <f>MID(A552, FIND("_", A552, FIND("_", A552) + 1) + 1, FIND("_", A552, FIND("_", A552, FIND("_", A552) + 1) + 1) - FIND("_", A552, FIND("_", A552) + 1) - 1)</f>
        <v/>
      </c>
      <c r="D552" s="125">
        <f>DATE(LEFT(E552,4), MID(E552,5,2), RIGHT(E552,2))</f>
        <v/>
      </c>
      <c r="E552">
        <f>MID(A552, FIND("_", A552, FIND("_", A552, FIND("_", A552) + 1) + 1) + 1, 8)</f>
        <v/>
      </c>
      <c r="G552" s="95">
        <f>B552&amp;C552&amp;D552</f>
        <v/>
      </c>
      <c r="H552" s="95" t="inlineStr">
        <is>
          <t>Yes_Batch 1</t>
        </is>
      </c>
      <c r="I552" s="95" t="e">
        <v>#N/A</v>
      </c>
      <c r="J552" s="125" t="e">
        <v>#N/A</v>
      </c>
      <c r="K552" s="95" t="inlineStr">
        <is>
          <t>Yes_0721 Allocation</t>
        </is>
      </c>
      <c r="L552" s="127" t="e">
        <v>#N/A</v>
      </c>
      <c r="M552" s="128">
        <f>VLOOKUP(G552,Enactments!#REF!,2,FALSE)</f>
        <v/>
      </c>
      <c r="N552" s="131">
        <f>COUNTIFS(G:G,G552)</f>
        <v/>
      </c>
    </row>
    <row r="553" ht="15" customHeight="1">
      <c r="A553" t="inlineStr">
        <is>
          <t>1986_1925s_12A.40_20170406.docx</t>
        </is>
      </c>
      <c r="B553">
        <f>LEFT(A553, FIND("_", A553, FIND("_", A553) + 1) - 1)</f>
        <v/>
      </c>
      <c r="C553">
        <f>MID(A553, FIND("_", A553, FIND("_", A553) + 1) + 1, FIND("_", A553, FIND("_", A553, FIND("_", A553) + 1) + 1) - FIND("_", A553, FIND("_", A553) + 1) - 1)</f>
        <v/>
      </c>
      <c r="D553" s="125">
        <f>DATE(LEFT(E553,4), MID(E553,5,2), RIGHT(E553,2))</f>
        <v/>
      </c>
      <c r="E553">
        <f>MID(A553, FIND("_", A553, FIND("_", A553, FIND("_", A553) + 1) + 1) + 1, 8)</f>
        <v/>
      </c>
      <c r="G553" s="95">
        <f>B553&amp;C553&amp;D553</f>
        <v/>
      </c>
      <c r="H553" s="95" t="inlineStr">
        <is>
          <t>Yes_Batch 1</t>
        </is>
      </c>
      <c r="I553" s="95" t="inlineStr">
        <is>
          <t>Completed</t>
        </is>
      </c>
      <c r="J553" s="125" t="n">
        <v>45855</v>
      </c>
      <c r="K553" s="95" t="e">
        <v>#N/A</v>
      </c>
      <c r="L553" s="127" t="inlineStr">
        <is>
          <t>Submitted_2025-08-01</t>
        </is>
      </c>
      <c r="M553" s="128">
        <f>VLOOKUP(G553,Enactments!#REF!,2,FALSE)</f>
        <v/>
      </c>
      <c r="N553" s="131">
        <f>COUNTIFS(G:G,G553)</f>
        <v/>
      </c>
    </row>
    <row r="554" ht="15" customHeight="1">
      <c r="A554" t="inlineStr">
        <is>
          <t>2000_8a_3M_20201231.docx</t>
        </is>
      </c>
      <c r="B554">
        <f>LEFT(A554, FIND("_", A554, FIND("_", A554) + 1) - 1)</f>
        <v/>
      </c>
      <c r="C554">
        <f>MID(A554, FIND("_", A554, FIND("_", A554) + 1) + 1, FIND("_", A554, FIND("_", A554, FIND("_", A554) + 1) + 1) - FIND("_", A554, FIND("_", A554) + 1) - 1)</f>
        <v/>
      </c>
      <c r="D554" s="125">
        <f>DATE(LEFT(E554,4), MID(E554,5,2), RIGHT(E554,2))</f>
        <v/>
      </c>
      <c r="E554">
        <f>MID(A554, FIND("_", A554, FIND("_", A554, FIND("_", A554) + 1) + 1) + 1, 8)</f>
        <v/>
      </c>
      <c r="G554" s="95">
        <f>B554&amp;C554&amp;D554</f>
        <v/>
      </c>
      <c r="H554" s="95" t="inlineStr">
        <is>
          <t>Yes_Batch 1</t>
        </is>
      </c>
      <c r="I554" s="95" t="inlineStr">
        <is>
          <t>Completed</t>
        </is>
      </c>
      <c r="J554" s="125" t="n">
        <v>45856</v>
      </c>
      <c r="K554" s="95" t="e">
        <v>#N/A</v>
      </c>
      <c r="L554" s="127" t="inlineStr">
        <is>
          <t>Submitted_2025-08-01</t>
        </is>
      </c>
      <c r="M554" s="128">
        <f>VLOOKUP(G554,Enactments!#REF!,2,FALSE)</f>
        <v/>
      </c>
      <c r="N554" s="131">
        <f>COUNTIFS(G:G,G554)</f>
        <v/>
      </c>
    </row>
    <row r="555" ht="15" customHeight="1">
      <c r="A555" t="inlineStr">
        <is>
          <t>2016_362s_SCHEDULE 11Part 6_20171213.docx</t>
        </is>
      </c>
      <c r="B555">
        <f>LEFT(A555, FIND("_", A555, FIND("_", A555) + 1) - 1)</f>
        <v/>
      </c>
      <c r="C555">
        <f>MID(A555, FIND("_", A555, FIND("_", A555) + 1) + 1, FIND("_", A555, FIND("_", A555, FIND("_", A555) + 1) + 1) - FIND("_", A555, FIND("_", A555) + 1) - 1)</f>
        <v/>
      </c>
      <c r="D555" s="125">
        <f>DATE(LEFT(E555,4), MID(E555,5,2), RIGHT(E555,2))</f>
        <v/>
      </c>
      <c r="E555">
        <f>MID(A555, FIND("_", A555, FIND("_", A555, FIND("_", A555) + 1) + 1) + 1, 8)</f>
        <v/>
      </c>
      <c r="G555" s="95">
        <f>B555&amp;C555&amp;D555</f>
        <v/>
      </c>
      <c r="H555" s="95" t="inlineStr">
        <is>
          <t>Yes_Batch 1</t>
        </is>
      </c>
      <c r="I555" s="95" t="e">
        <v>#N/A</v>
      </c>
      <c r="J555" s="125" t="e">
        <v>#N/A</v>
      </c>
      <c r="K555" s="95" t="inlineStr">
        <is>
          <t>Yes_0721 Allocation</t>
        </is>
      </c>
      <c r="L555" s="127" t="e">
        <v>#N/A</v>
      </c>
      <c r="M555" s="128">
        <f>VLOOKUP(G555,Enactments!#REF!,2,FALSE)</f>
        <v/>
      </c>
      <c r="N555" s="131">
        <f>COUNTIFS(G:G,G555)</f>
        <v/>
      </c>
    </row>
    <row r="556" ht="15" customHeight="1">
      <c r="A556" t="inlineStr">
        <is>
          <t>1970_9a_33A_19940503.docx</t>
        </is>
      </c>
      <c r="B556">
        <f>LEFT(A556, FIND("_", A556, FIND("_", A556) + 1) - 1)</f>
        <v/>
      </c>
      <c r="C556">
        <f>MID(A556, FIND("_", A556, FIND("_", A556) + 1) + 1, FIND("_", A556, FIND("_", A556, FIND("_", A556) + 1) + 1) - FIND("_", A556, FIND("_", A556) + 1) - 1)</f>
        <v/>
      </c>
      <c r="D556" s="125">
        <f>DATE(LEFT(E556,4), MID(E556,5,2), RIGHT(E556,2))</f>
        <v/>
      </c>
      <c r="E556">
        <f>MID(A556, FIND("_", A556, FIND("_", A556, FIND("_", A556) + 1) + 1) + 1, 8)</f>
        <v/>
      </c>
      <c r="G556" s="95">
        <f>B556&amp;C556&amp;D556</f>
        <v/>
      </c>
      <c r="H556" s="95" t="inlineStr">
        <is>
          <t>Yes_Batch 1</t>
        </is>
      </c>
      <c r="I556" s="95" t="inlineStr">
        <is>
          <t>Completed</t>
        </is>
      </c>
      <c r="J556" s="125" t="n">
        <v>45855</v>
      </c>
      <c r="K556" s="95" t="e">
        <v>#N/A</v>
      </c>
      <c r="L556" s="127" t="inlineStr">
        <is>
          <t>Submitted_2025-08-01</t>
        </is>
      </c>
      <c r="M556" s="128">
        <f>VLOOKUP(G556,Enactments!#REF!,2,FALSE)</f>
        <v/>
      </c>
      <c r="N556" s="131">
        <f>COUNTIFS(G:G,G556)</f>
        <v/>
      </c>
    </row>
    <row r="557" ht="15" customHeight="1">
      <c r="A557" t="inlineStr">
        <is>
          <t>2013_1306_Article 1_20240101.docx</t>
        </is>
      </c>
      <c r="B557">
        <f>LEFT(A557, FIND("_", A557, FIND("_", A557) + 1) - 1)</f>
        <v/>
      </c>
      <c r="C557">
        <f>MID(A557, FIND("_", A557, FIND("_", A557) + 1) + 1, FIND("_", A557, FIND("_", A557, FIND("_", A557) + 1) + 1) - FIND("_", A557, FIND("_", A557) + 1) - 1)</f>
        <v/>
      </c>
      <c r="D557" s="125">
        <f>DATE(LEFT(E557,4), MID(E557,5,2), RIGHT(E557,2))</f>
        <v/>
      </c>
      <c r="E557">
        <f>MID(A557, FIND("_", A557, FIND("_", A557, FIND("_", A557) + 1) + 1) + 1, 8)</f>
        <v/>
      </c>
      <c r="G557" s="95">
        <f>B557&amp;C557&amp;D557</f>
        <v/>
      </c>
      <c r="H557" s="95" t="inlineStr">
        <is>
          <t>Yes_Batch 1</t>
        </is>
      </c>
      <c r="I557" s="95" t="e">
        <v>#N/A</v>
      </c>
      <c r="J557" s="125" t="e">
        <v>#N/A</v>
      </c>
      <c r="K557" s="95" t="inlineStr">
        <is>
          <t>Yes_0721 Allocation</t>
        </is>
      </c>
      <c r="L557" s="127" t="e">
        <v>#N/A</v>
      </c>
      <c r="M557" s="128">
        <f>VLOOKUP(G557,Enactments!#REF!,2,FALSE)</f>
        <v/>
      </c>
      <c r="N557" s="131">
        <f>COUNTIFS(G:G,G557)</f>
        <v/>
      </c>
    </row>
    <row r="558" ht="15" customHeight="1">
      <c r="A558" t="inlineStr">
        <is>
          <t>1994_23a_SCHEDULE 6Part 2_19940705.docx</t>
        </is>
      </c>
      <c r="B558">
        <f>LEFT(A558, FIND("_", A558, FIND("_", A558) + 1) - 1)</f>
        <v/>
      </c>
      <c r="C558">
        <f>MID(A558, FIND("_", A558, FIND("_", A558) + 1) + 1, FIND("_", A558, FIND("_", A558, FIND("_", A558) + 1) + 1) - FIND("_", A558, FIND("_", A558) + 1) - 1)</f>
        <v/>
      </c>
      <c r="D558" s="125">
        <f>DATE(LEFT(E558,4), MID(E558,5,2), RIGHT(E558,2))</f>
        <v/>
      </c>
      <c r="E558">
        <f>MID(A558, FIND("_", A558, FIND("_", A558, FIND("_", A558) + 1) + 1) + 1, 8)</f>
        <v/>
      </c>
      <c r="G558" s="95">
        <f>B558&amp;C558&amp;D558</f>
        <v/>
      </c>
      <c r="H558" s="95" t="inlineStr">
        <is>
          <t>Yes_Batch 1</t>
        </is>
      </c>
      <c r="I558" s="95" t="inlineStr">
        <is>
          <t>Completed</t>
        </is>
      </c>
      <c r="J558" s="125" t="n">
        <v>45856</v>
      </c>
      <c r="K558" s="95" t="e">
        <v>#N/A</v>
      </c>
      <c r="L558" s="127" t="e">
        <v>#N/A</v>
      </c>
      <c r="M558" s="128">
        <f>VLOOKUP(G558,Enactments!#REF!,2,FALSE)</f>
        <v/>
      </c>
      <c r="N558" s="131">
        <f>COUNTIFS(G:G,G558)</f>
        <v/>
      </c>
    </row>
    <row r="559" ht="15" customHeight="1">
      <c r="A559" t="inlineStr">
        <is>
          <t>2016_1152s_26_20161129.docx</t>
        </is>
      </c>
      <c r="B559">
        <f>LEFT(A559, FIND("_", A559, FIND("_", A559) + 1) - 1)</f>
        <v/>
      </c>
      <c r="C559">
        <f>MID(A559, FIND("_", A559, FIND("_", A559) + 1) + 1, FIND("_", A559, FIND("_", A559, FIND("_", A559) + 1) + 1) - FIND("_", A559, FIND("_", A559) + 1) - 1)</f>
        <v/>
      </c>
      <c r="D559" s="125">
        <f>DATE(LEFT(E559,4), MID(E559,5,2), RIGHT(E559,2))</f>
        <v/>
      </c>
      <c r="E559">
        <f>MID(A559, FIND("_", A559, FIND("_", A559, FIND("_", A559) + 1) + 1) + 1, 8)</f>
        <v/>
      </c>
      <c r="G559" s="95">
        <f>B559&amp;C559&amp;D559</f>
        <v/>
      </c>
      <c r="H559" s="95" t="inlineStr">
        <is>
          <t>Yes_Batch 1</t>
        </is>
      </c>
      <c r="I559" s="95" t="inlineStr">
        <is>
          <t>Completed</t>
        </is>
      </c>
      <c r="J559" s="125" t="n">
        <v>45856</v>
      </c>
      <c r="K559" s="95" t="e">
        <v>#N/A</v>
      </c>
      <c r="L559" s="127" t="inlineStr">
        <is>
          <t>Submitted_2025-08-01</t>
        </is>
      </c>
      <c r="M559" s="128">
        <f>VLOOKUP(G559,Enactments!#REF!,2,FALSE)</f>
        <v/>
      </c>
      <c r="N559" s="131">
        <f>COUNTIFS(G:G,G559)</f>
        <v/>
      </c>
    </row>
    <row r="560" ht="15" customHeight="1">
      <c r="A560" t="inlineStr">
        <is>
          <t>2004_12a_230_20120406.docx</t>
        </is>
      </c>
      <c r="B560">
        <f>LEFT(A560, FIND("_", A560, FIND("_", A560) + 1) - 1)</f>
        <v/>
      </c>
      <c r="C560">
        <f>MID(A560, FIND("_", A560, FIND("_", A560) + 1) + 1, FIND("_", A560, FIND("_", A560, FIND("_", A560) + 1) + 1) - FIND("_", A560, FIND("_", A560) + 1) - 1)</f>
        <v/>
      </c>
      <c r="D560" s="125">
        <f>DATE(LEFT(E560,4), MID(E560,5,2), RIGHT(E560,2))</f>
        <v/>
      </c>
      <c r="E560">
        <f>MID(A560, FIND("_", A560, FIND("_", A560, FIND("_", A560) + 1) + 1) + 1, 8)</f>
        <v/>
      </c>
      <c r="G560" s="95">
        <f>B560&amp;C560&amp;D560</f>
        <v/>
      </c>
      <c r="H560" s="95" t="inlineStr">
        <is>
          <t>Yes_Batch 1</t>
        </is>
      </c>
      <c r="I560" s="95" t="e">
        <v>#N/A</v>
      </c>
      <c r="J560" s="125" t="e">
        <v>#N/A</v>
      </c>
      <c r="K560" s="95" t="inlineStr">
        <is>
          <t>Yes_0721 Allocation</t>
        </is>
      </c>
      <c r="L560" s="127" t="e">
        <v>#N/A</v>
      </c>
      <c r="M560" s="128">
        <f>VLOOKUP(G560,Enactments!#REF!,2,FALSE)</f>
        <v/>
      </c>
      <c r="N560" s="131">
        <f>COUNTIFS(G:G,G560)</f>
        <v/>
      </c>
    </row>
    <row r="561" ht="15" customHeight="1">
      <c r="A561" t="inlineStr">
        <is>
          <t>1986_1925s_6.237E_99990101.docx</t>
        </is>
      </c>
      <c r="B561">
        <f>LEFT(A561, FIND("_", A561, FIND("_", A561) + 1) - 1)</f>
        <v/>
      </c>
      <c r="C561">
        <f>MID(A561, FIND("_", A561, FIND("_", A561) + 1) + 1, FIND("_", A561, FIND("_", A561, FIND("_", A561) + 1) + 1) - FIND("_", A561, FIND("_", A561) + 1) - 1)</f>
        <v/>
      </c>
      <c r="D561" s="125">
        <f>DATE(LEFT(E561,4), MID(E561,5,2), RIGHT(E561,2))</f>
        <v/>
      </c>
      <c r="E561">
        <f>MID(A561, FIND("_", A561, FIND("_", A561, FIND("_", A561) + 1) + 1) + 1, 8)</f>
        <v/>
      </c>
      <c r="G561" s="95">
        <f>B561&amp;C561&amp;D561</f>
        <v/>
      </c>
      <c r="H561" s="95" t="inlineStr">
        <is>
          <t>Yes_Batch 1</t>
        </is>
      </c>
      <c r="I561" s="95" t="inlineStr">
        <is>
          <t>Completed</t>
        </is>
      </c>
      <c r="J561" s="125" t="n">
        <v>45855</v>
      </c>
      <c r="K561" s="95" t="e">
        <v>#N/A</v>
      </c>
      <c r="L561" s="127" t="inlineStr">
        <is>
          <t>Submitted_2025-08-01</t>
        </is>
      </c>
      <c r="M561" s="128">
        <f>VLOOKUP(G561,Enactments!#REF!,2,FALSE)</f>
        <v/>
      </c>
      <c r="N561" s="131">
        <f>COUNTIFS(G:G,G561)</f>
        <v/>
      </c>
    </row>
    <row r="562" ht="15" customHeight="1">
      <c r="A562" t="inlineStr">
        <is>
          <t>1985_6a_89_20031218.docx</t>
        </is>
      </c>
      <c r="B562">
        <f>LEFT(A562, FIND("_", A562, FIND("_", A562) + 1) - 1)</f>
        <v/>
      </c>
      <c r="C562">
        <f>MID(A562, FIND("_", A562, FIND("_", A562) + 1) + 1, FIND("_", A562, FIND("_", A562, FIND("_", A562) + 1) + 1) - FIND("_", A562, FIND("_", A562) + 1) - 1)</f>
        <v/>
      </c>
      <c r="D562" s="125">
        <f>DATE(LEFT(E562,4), MID(E562,5,2), RIGHT(E562,2))</f>
        <v/>
      </c>
      <c r="E562">
        <f>MID(A562, FIND("_", A562, FIND("_", A562, FIND("_", A562) + 1) + 1) + 1, 8)</f>
        <v/>
      </c>
      <c r="G562" s="95">
        <f>B562&amp;C562&amp;D562</f>
        <v/>
      </c>
      <c r="H562" s="95" t="inlineStr">
        <is>
          <t>Yes_Batch 1</t>
        </is>
      </c>
      <c r="I562" s="95" t="e">
        <v>#N/A</v>
      </c>
      <c r="J562" s="125" t="e">
        <v>#N/A</v>
      </c>
      <c r="K562" s="95" t="inlineStr">
        <is>
          <t>Yes_0721 Allocation</t>
        </is>
      </c>
      <c r="L562" s="127" t="e">
        <v>#N/A</v>
      </c>
      <c r="M562" s="128">
        <f>VLOOKUP(G562,Enactments!#REF!,2,FALSE)</f>
        <v/>
      </c>
      <c r="N562" s="131">
        <f>COUNTIFS(G:G,G562)</f>
        <v/>
      </c>
    </row>
    <row r="563" ht="15" customHeight="1">
      <c r="A563" t="inlineStr">
        <is>
          <t>2006_46a_834_20120406.docx</t>
        </is>
      </c>
      <c r="B563">
        <f>LEFT(A563, FIND("_", A563, FIND("_", A563) + 1) - 1)</f>
        <v/>
      </c>
      <c r="C563">
        <f>MID(A563, FIND("_", A563, FIND("_", A563) + 1) + 1, FIND("_", A563, FIND("_", A563, FIND("_", A563) + 1) + 1) - FIND("_", A563, FIND("_", A563) + 1) - 1)</f>
        <v/>
      </c>
      <c r="D563" s="125">
        <f>DATE(LEFT(E563,4), MID(E563,5,2), RIGHT(E563,2))</f>
        <v/>
      </c>
      <c r="E563">
        <f>MID(A563, FIND("_", A563, FIND("_", A563, FIND("_", A563) + 1) + 1) + 1, 8)</f>
        <v/>
      </c>
      <c r="G563" s="95">
        <f>B563&amp;C563&amp;D563</f>
        <v/>
      </c>
      <c r="H563" s="95" t="inlineStr">
        <is>
          <t>Yes_Batch 1</t>
        </is>
      </c>
      <c r="I563" s="95" t="e">
        <v>#N/A</v>
      </c>
      <c r="J563" s="125" t="e">
        <v>#N/A</v>
      </c>
      <c r="K563" s="95" t="inlineStr">
        <is>
          <t>Yes_0721 Allocation</t>
        </is>
      </c>
      <c r="L563" s="127" t="e">
        <v>#N/A</v>
      </c>
      <c r="M563" s="128">
        <f>VLOOKUP(G563,Enactments!#REF!,2,FALSE)</f>
        <v/>
      </c>
      <c r="N563" s="131">
        <f>COUNTIFS(G:G,G563)</f>
        <v/>
      </c>
    </row>
    <row r="564" ht="15" customHeight="1">
      <c r="A564" t="inlineStr">
        <is>
          <t>1992_13a_57_20010401.docx</t>
        </is>
      </c>
      <c r="B564">
        <f>LEFT(A564, FIND("_", A564, FIND("_", A564) + 1) - 1)</f>
        <v/>
      </c>
      <c r="C564">
        <f>MID(A564, FIND("_", A564, FIND("_", A564) + 1) + 1, FIND("_", A564, FIND("_", A564, FIND("_", A564) + 1) + 1) - FIND("_", A564, FIND("_", A564) + 1) - 1)</f>
        <v/>
      </c>
      <c r="D564" s="125">
        <f>DATE(LEFT(E564,4), MID(E564,5,2), RIGHT(E564,2))</f>
        <v/>
      </c>
      <c r="E564">
        <f>MID(A564, FIND("_", A564, FIND("_", A564, FIND("_", A564) + 1) + 1) + 1, 8)</f>
        <v/>
      </c>
      <c r="G564" s="95">
        <f>B564&amp;C564&amp;D564</f>
        <v/>
      </c>
      <c r="H564" s="95" t="inlineStr">
        <is>
          <t>Yes_Batch 1</t>
        </is>
      </c>
      <c r="I564" s="95" t="e">
        <v>#N/A</v>
      </c>
      <c r="J564" s="125" t="e">
        <v>#N/A</v>
      </c>
      <c r="K564" s="95" t="inlineStr">
        <is>
          <t>Yes_0721 Allocation</t>
        </is>
      </c>
      <c r="L564" s="127" t="e">
        <v>#N/A</v>
      </c>
      <c r="M564" s="128">
        <f>VLOOKUP(G564,Enactments!#REF!,2,FALSE)</f>
        <v/>
      </c>
      <c r="N564" s="131">
        <f>COUNTIFS(G:G,G564)</f>
        <v/>
      </c>
    </row>
    <row r="565" ht="15" customHeight="1">
      <c r="A565" t="inlineStr">
        <is>
          <t>2016_1024s_12.11_20161018.docx</t>
        </is>
      </c>
      <c r="B565">
        <f>LEFT(A565, FIND("_", A565, FIND("_", A565) + 1) - 1)</f>
        <v/>
      </c>
      <c r="C565">
        <f>MID(A565, FIND("_", A565, FIND("_", A565) + 1) + 1, FIND("_", A565, FIND("_", A565, FIND("_", A565) + 1) + 1) - FIND("_", A565, FIND("_", A565) + 1) - 1)</f>
        <v/>
      </c>
      <c r="D565" s="125">
        <f>DATE(LEFT(E565,4), MID(E565,5,2), RIGHT(E565,2))</f>
        <v/>
      </c>
      <c r="E565">
        <f>MID(A565, FIND("_", A565, FIND("_", A565, FIND("_", A565) + 1) + 1) + 1, 8)</f>
        <v/>
      </c>
      <c r="G565" s="95">
        <f>B565&amp;C565&amp;D565</f>
        <v/>
      </c>
      <c r="H565" s="95" t="inlineStr">
        <is>
          <t>Yes_Batch 1</t>
        </is>
      </c>
      <c r="I565" s="95" t="e">
        <v>#N/A</v>
      </c>
      <c r="J565" s="125" t="e">
        <v>#N/A</v>
      </c>
      <c r="K565" s="95" t="inlineStr">
        <is>
          <t>Yes_0721 Allocation</t>
        </is>
      </c>
      <c r="L565" s="127" t="e">
        <v>#N/A</v>
      </c>
      <c r="M565" s="128">
        <f>VLOOKUP(G565,Enactments!#REF!,2,FALSE)</f>
        <v/>
      </c>
      <c r="N565" s="131">
        <f>COUNTIFS(G:G,G565)</f>
        <v/>
      </c>
    </row>
    <row r="566" ht="15" customHeight="1">
      <c r="A566" t="inlineStr">
        <is>
          <t>2006_46a_502_20061108.docx</t>
        </is>
      </c>
      <c r="B566">
        <f>LEFT(A566, FIND("_", A566, FIND("_", A566) + 1) - 1)</f>
        <v/>
      </c>
      <c r="C566">
        <f>MID(A566, FIND("_", A566, FIND("_", A566) + 1) + 1, FIND("_", A566, FIND("_", A566, FIND("_", A566) + 1) + 1) - FIND("_", A566, FIND("_", A566) + 1) - 1)</f>
        <v/>
      </c>
      <c r="D566" s="125">
        <f>DATE(LEFT(E566,4), MID(E566,5,2), RIGHT(E566,2))</f>
        <v/>
      </c>
      <c r="E566">
        <f>MID(A566, FIND("_", A566, FIND("_", A566, FIND("_", A566) + 1) + 1) + 1, 8)</f>
        <v/>
      </c>
      <c r="G566" s="95">
        <f>B566&amp;C566&amp;D566</f>
        <v/>
      </c>
      <c r="H566" s="95" t="inlineStr">
        <is>
          <t>Yes_Batch 1</t>
        </is>
      </c>
      <c r="I566" s="95" t="inlineStr">
        <is>
          <t>Completed</t>
        </is>
      </c>
      <c r="J566" s="125" t="n">
        <v>45856</v>
      </c>
      <c r="K566" s="95" t="e">
        <v>#N/A</v>
      </c>
      <c r="L566" s="127" t="inlineStr">
        <is>
          <t>Submitted_2025-08-01</t>
        </is>
      </c>
      <c r="M566" s="128">
        <f>VLOOKUP(G566,Enactments!#REF!,2,FALSE)</f>
        <v/>
      </c>
      <c r="N566" s="131">
        <f>COUNTIFS(G:G,G566)</f>
        <v/>
      </c>
    </row>
    <row r="567" ht="15" customHeight="1">
      <c r="A567" t="inlineStr">
        <is>
          <t>2007_3a_278_20190406.docx</t>
        </is>
      </c>
      <c r="B567">
        <f>LEFT(A567, FIND("_", A567, FIND("_", A567) + 1) - 1)</f>
        <v/>
      </c>
      <c r="C567">
        <f>MID(A567, FIND("_", A567, FIND("_", A567) + 1) + 1, FIND("_", A567, FIND("_", A567, FIND("_", A567) + 1) + 1) - FIND("_", A567, FIND("_", A567) + 1) - 1)</f>
        <v/>
      </c>
      <c r="D567" s="125">
        <f>DATE(LEFT(E567,4), MID(E567,5,2), RIGHT(E567,2))</f>
        <v/>
      </c>
      <c r="E567">
        <f>MID(A567, FIND("_", A567, FIND("_", A567, FIND("_", A567) + 1) + 1) + 1, 8)</f>
        <v/>
      </c>
      <c r="G567" s="95">
        <f>B567&amp;C567&amp;D567</f>
        <v/>
      </c>
      <c r="H567" s="95" t="inlineStr">
        <is>
          <t>Yes_Batch 1</t>
        </is>
      </c>
      <c r="I567" s="95" t="inlineStr">
        <is>
          <t>Completed</t>
        </is>
      </c>
      <c r="J567" s="125" t="n">
        <v>45856</v>
      </c>
      <c r="K567" s="95" t="e">
        <v>#N/A</v>
      </c>
      <c r="L567" s="127" t="inlineStr">
        <is>
          <t>Submitted_2025-08-01</t>
        </is>
      </c>
      <c r="M567" s="128">
        <f>VLOOKUP(G567,Enactments!#REF!,2,FALSE)</f>
        <v/>
      </c>
      <c r="N567" s="131">
        <f>COUNTIFS(G:G,G567)</f>
        <v/>
      </c>
    </row>
    <row r="568" ht="15" customHeight="1">
      <c r="A568" t="inlineStr">
        <is>
          <t>2004_12a_280_20070406.docx</t>
        </is>
      </c>
      <c r="B568">
        <f>LEFT(A568, FIND("_", A568, FIND("_", A568) + 1) - 1)</f>
        <v/>
      </c>
      <c r="C568">
        <f>MID(A568, FIND("_", A568, FIND("_", A568) + 1) + 1, FIND("_", A568, FIND("_", A568, FIND("_", A568) + 1) + 1) - FIND("_", A568, FIND("_", A568) + 1) - 1)</f>
        <v/>
      </c>
      <c r="D568" s="125">
        <f>DATE(LEFT(E568,4), MID(E568,5,2), RIGHT(E568,2))</f>
        <v/>
      </c>
      <c r="E568">
        <f>MID(A568, FIND("_", A568, FIND("_", A568, FIND("_", A568) + 1) + 1) + 1, 8)</f>
        <v/>
      </c>
      <c r="G568" s="95">
        <f>B568&amp;C568&amp;D568</f>
        <v/>
      </c>
      <c r="H568" s="95" t="inlineStr">
        <is>
          <t>Yes_Batch 1</t>
        </is>
      </c>
      <c r="I568" s="95" t="e">
        <v>#N/A</v>
      </c>
      <c r="J568" s="125" t="e">
        <v>#N/A</v>
      </c>
      <c r="K568" s="95" t="inlineStr">
        <is>
          <t>Yes_0721 Allocation</t>
        </is>
      </c>
      <c r="L568" s="127" t="e">
        <v>#N/A</v>
      </c>
      <c r="M568" s="128">
        <f>VLOOKUP(G568,Enactments!#REF!,2,FALSE)</f>
        <v/>
      </c>
      <c r="N568" s="131">
        <f>COUNTIFS(G:G,G568)</f>
        <v/>
      </c>
    </row>
    <row r="569" ht="15" customHeight="1">
      <c r="A569" t="inlineStr">
        <is>
          <t>2023_30a_176_20231231.docx</t>
        </is>
      </c>
      <c r="B569">
        <f>LEFT(A569, FIND("_", A569, FIND("_", A569) + 1) - 1)</f>
        <v/>
      </c>
      <c r="C569">
        <f>MID(A569, FIND("_", A569, FIND("_", A569) + 1) + 1, FIND("_", A569, FIND("_", A569, FIND("_", A569) + 1) + 1) - FIND("_", A569, FIND("_", A569) + 1) - 1)</f>
        <v/>
      </c>
      <c r="D569" s="125">
        <f>DATE(LEFT(E569,4), MID(E569,5,2), RIGHT(E569,2))</f>
        <v/>
      </c>
      <c r="E569">
        <f>MID(A569, FIND("_", A569, FIND("_", A569, FIND("_", A569) + 1) + 1) + 1, 8)</f>
        <v/>
      </c>
      <c r="G569" s="95">
        <f>B569&amp;C569&amp;D569</f>
        <v/>
      </c>
      <c r="H569" s="95" t="inlineStr">
        <is>
          <t>Yes_Batch 1</t>
        </is>
      </c>
      <c r="I569" s="95" t="inlineStr">
        <is>
          <t>Completed</t>
        </is>
      </c>
      <c r="J569" s="125" t="n">
        <v>45855</v>
      </c>
      <c r="K569" s="95" t="e">
        <v>#N/A</v>
      </c>
      <c r="L569" s="127" t="inlineStr">
        <is>
          <t>Submitted_2025-08-01</t>
        </is>
      </c>
      <c r="M569" s="128">
        <f>VLOOKUP(G569,Enactments!#REF!,2,FALSE)</f>
        <v/>
      </c>
      <c r="N569" s="131">
        <f>COUNTIFS(G:G,G569)</f>
        <v/>
      </c>
    </row>
    <row r="570" ht="15" customHeight="1">
      <c r="A570" t="inlineStr">
        <is>
          <t>2010_15a_75_20101001.docx</t>
        </is>
      </c>
      <c r="B570">
        <f>LEFT(A570, FIND("_", A570, FIND("_", A570) + 1) - 1)</f>
        <v/>
      </c>
      <c r="C570">
        <f>MID(A570, FIND("_", A570, FIND("_", A570) + 1) + 1, FIND("_", A570, FIND("_", A570, FIND("_", A570) + 1) + 1) - FIND("_", A570, FIND("_", A570) + 1) - 1)</f>
        <v/>
      </c>
      <c r="D570" s="125">
        <f>DATE(LEFT(E570,4), MID(E570,5,2), RIGHT(E570,2))</f>
        <v/>
      </c>
      <c r="E570">
        <f>MID(A570, FIND("_", A570, FIND("_", A570, FIND("_", A570) + 1) + 1) + 1, 8)</f>
        <v/>
      </c>
      <c r="G570" s="95">
        <f>B570&amp;C570&amp;D570</f>
        <v/>
      </c>
      <c r="H570" s="95" t="inlineStr">
        <is>
          <t>Yes_Batch 1</t>
        </is>
      </c>
      <c r="I570" s="95" t="inlineStr">
        <is>
          <t>Completed</t>
        </is>
      </c>
      <c r="J570" s="125" t="n">
        <v>45856</v>
      </c>
      <c r="K570" s="95" t="e">
        <v>#N/A</v>
      </c>
      <c r="L570" s="127" t="inlineStr">
        <is>
          <t>Submitted_2025-08-01</t>
        </is>
      </c>
      <c r="M570" s="128">
        <f>VLOOKUP(G570,Enactments!#REF!,2,FALSE)</f>
        <v/>
      </c>
      <c r="N570" s="131">
        <f>COUNTIFS(G:G,G570)</f>
        <v/>
      </c>
    </row>
    <row r="571" ht="15" customHeight="1">
      <c r="A571" t="inlineStr">
        <is>
          <t>1988_33a_SCHEDULE 8Part II_19881001.docx</t>
        </is>
      </c>
      <c r="B571">
        <f>LEFT(A571, FIND("_", A571, FIND("_", A571) + 1) - 1)</f>
        <v/>
      </c>
      <c r="C571">
        <f>MID(A571, FIND("_", A571, FIND("_", A571) + 1) + 1, FIND("_", A571, FIND("_", A571, FIND("_", A571) + 1) + 1) - FIND("_", A571, FIND("_", A571) + 1) - 1)</f>
        <v/>
      </c>
      <c r="D571" s="125">
        <f>DATE(LEFT(E571,4), MID(E571,5,2), RIGHT(E571,2))</f>
        <v/>
      </c>
      <c r="E571">
        <f>MID(A571, FIND("_", A571, FIND("_", A571, FIND("_", A571) + 1) + 1) + 1, 8)</f>
        <v/>
      </c>
      <c r="G571" s="95">
        <f>B571&amp;C571&amp;D571</f>
        <v/>
      </c>
      <c r="H571" s="95" t="inlineStr">
        <is>
          <t>Yes_Batch 1</t>
        </is>
      </c>
      <c r="I571" s="95" t="e">
        <v>#N/A</v>
      </c>
      <c r="J571" s="125" t="e">
        <v>#N/A</v>
      </c>
      <c r="K571" s="95" t="inlineStr">
        <is>
          <t>Yes_0721 Allocation</t>
        </is>
      </c>
      <c r="L571" s="127" t="e">
        <v>#N/A</v>
      </c>
      <c r="M571" s="128">
        <f>VLOOKUP(G571,Enactments!#REF!,2,FALSE)</f>
        <v/>
      </c>
      <c r="N571" s="131">
        <f>COUNTIFS(G:G,G571)</f>
        <v/>
      </c>
    </row>
    <row r="572" ht="15" customHeight="1">
      <c r="A572" t="inlineStr">
        <is>
          <t>2019_2072_ANNEX VII_20201231.docx</t>
        </is>
      </c>
      <c r="B572">
        <f>LEFT(A572, FIND("_", A572, FIND("_", A572) + 1) - 1)</f>
        <v/>
      </c>
      <c r="C572">
        <f>MID(A572, FIND("_", A572, FIND("_", A572) + 1) + 1, FIND("_", A572, FIND("_", A572, FIND("_", A572) + 1) + 1) - FIND("_", A572, FIND("_", A572) + 1) - 1)</f>
        <v/>
      </c>
      <c r="D572" s="125">
        <f>DATE(LEFT(E572,4), MID(E572,5,2), RIGHT(E572,2))</f>
        <v/>
      </c>
      <c r="E572">
        <f>MID(A572, FIND("_", A572, FIND("_", A572, FIND("_", A572) + 1) + 1) + 1, 8)</f>
        <v/>
      </c>
      <c r="G572" s="95">
        <f>B572&amp;C572&amp;D572</f>
        <v/>
      </c>
      <c r="H572" s="95" t="inlineStr">
        <is>
          <t>Yes_Batch 1</t>
        </is>
      </c>
      <c r="I572" s="95" t="e">
        <v>#N/A</v>
      </c>
      <c r="J572" s="125" t="e">
        <v>#N/A</v>
      </c>
      <c r="K572" s="95" t="inlineStr">
        <is>
          <t>Yes_0721 Allocation</t>
        </is>
      </c>
      <c r="L572" s="127" t="e">
        <v>#N/A</v>
      </c>
      <c r="M572" s="128">
        <f>VLOOKUP(G572,Enactments!#REF!,2,FALSE)</f>
        <v/>
      </c>
      <c r="N572" s="131">
        <f>COUNTIFS(G:G,G572)</f>
        <v/>
      </c>
    </row>
    <row r="573" ht="15" customHeight="1">
      <c r="A573" t="inlineStr">
        <is>
          <t>2007_3a_283_20070320.docx</t>
        </is>
      </c>
      <c r="B573">
        <f>LEFT(A573, FIND("_", A573, FIND("_", A573) + 1) - 1)</f>
        <v/>
      </c>
      <c r="C573">
        <f>MID(A573, FIND("_", A573, FIND("_", A573) + 1) + 1, FIND("_", A573, FIND("_", A573, FIND("_", A573) + 1) + 1) - FIND("_", A573, FIND("_", A573) + 1) - 1)</f>
        <v/>
      </c>
      <c r="D573" s="125">
        <f>DATE(LEFT(E573,4), MID(E573,5,2), RIGHT(E573,2))</f>
        <v/>
      </c>
      <c r="E573">
        <f>MID(A573, FIND("_", A573, FIND("_", A573, FIND("_", A573) + 1) + 1) + 1, 8)</f>
        <v/>
      </c>
      <c r="G573" s="95">
        <f>B573&amp;C573&amp;D573</f>
        <v/>
      </c>
      <c r="H573" s="95" t="inlineStr">
        <is>
          <t>Yes_Batch 1</t>
        </is>
      </c>
      <c r="I573" s="95" t="e">
        <v>#N/A</v>
      </c>
      <c r="J573" s="125" t="e">
        <v>#N/A</v>
      </c>
      <c r="K573" s="95" t="inlineStr">
        <is>
          <t>Yes_0721 Allocation</t>
        </is>
      </c>
      <c r="L573" s="127" t="e">
        <v>#N/A</v>
      </c>
      <c r="M573" s="128">
        <f>VLOOKUP(G573,Enactments!#REF!,2,FALSE)</f>
        <v/>
      </c>
      <c r="N573" s="131">
        <f>COUNTIFS(G:G,G573)</f>
        <v/>
      </c>
    </row>
    <row r="574" ht="15" customHeight="1">
      <c r="A574" t="inlineStr">
        <is>
          <t>1989_29a_11E_20111110.docx</t>
        </is>
      </c>
      <c r="B574">
        <f>LEFT(A574, FIND("_", A574, FIND("_", A574) + 1) - 1)</f>
        <v/>
      </c>
      <c r="C574">
        <f>MID(A574, FIND("_", A574, FIND("_", A574) + 1) + 1, FIND("_", A574, FIND("_", A574, FIND("_", A574) + 1) + 1) - FIND("_", A574, FIND("_", A574) + 1) - 1)</f>
        <v/>
      </c>
      <c r="D574" s="125">
        <f>DATE(LEFT(E574,4), MID(E574,5,2), RIGHT(E574,2))</f>
        <v/>
      </c>
      <c r="E574">
        <f>MID(A574, FIND("_", A574, FIND("_", A574, FIND("_", A574) + 1) + 1) + 1, 8)</f>
        <v/>
      </c>
      <c r="G574" s="95">
        <f>B574&amp;C574&amp;D574</f>
        <v/>
      </c>
      <c r="H574" s="95" t="inlineStr">
        <is>
          <t>Yes_Batch 1</t>
        </is>
      </c>
      <c r="I574" s="95" t="inlineStr">
        <is>
          <t>Completed</t>
        </is>
      </c>
      <c r="J574" s="125" t="n">
        <v>45856</v>
      </c>
      <c r="K574" s="95" t="e">
        <v>#N/A</v>
      </c>
      <c r="L574" s="127" t="inlineStr">
        <is>
          <t>Submitted_2025-08-01</t>
        </is>
      </c>
      <c r="M574" s="128">
        <f>VLOOKUP(G574,Enactments!#REF!,2,FALSE)</f>
        <v/>
      </c>
      <c r="N574" s="131">
        <f>COUNTIFS(G:G,G574)</f>
        <v/>
      </c>
    </row>
    <row r="575" ht="15" customHeight="1">
      <c r="A575" t="inlineStr">
        <is>
          <t>1996_207s_85A_20070131.docx</t>
        </is>
      </c>
      <c r="B575">
        <f>LEFT(A575, FIND("_", A575, FIND("_", A575) + 1) - 1)</f>
        <v/>
      </c>
      <c r="C575">
        <f>MID(A575, FIND("_", A575, FIND("_", A575) + 1) + 1, FIND("_", A575, FIND("_", A575, FIND("_", A575) + 1) + 1) - FIND("_", A575, FIND("_", A575) + 1) - 1)</f>
        <v/>
      </c>
      <c r="D575" s="125">
        <f>DATE(LEFT(E575,4), MID(E575,5,2), RIGHT(E575,2))</f>
        <v/>
      </c>
      <c r="E575">
        <f>MID(A575, FIND("_", A575, FIND("_", A575, FIND("_", A575) + 1) + 1) + 1, 8)</f>
        <v/>
      </c>
      <c r="G575" s="95">
        <f>B575&amp;C575&amp;D575</f>
        <v/>
      </c>
      <c r="H575" s="95" t="inlineStr">
        <is>
          <t>Yes_Batch 1</t>
        </is>
      </c>
      <c r="I575" s="95" t="inlineStr">
        <is>
          <t>Completed</t>
        </is>
      </c>
      <c r="J575" s="125" t="n">
        <v>45856</v>
      </c>
      <c r="K575" s="95" t="e">
        <v>#N/A</v>
      </c>
      <c r="L575" s="127" t="inlineStr">
        <is>
          <t>Submitted_2025-08-01</t>
        </is>
      </c>
      <c r="M575" s="128">
        <f>VLOOKUP(G575,Enactments!#REF!,2,FALSE)</f>
        <v/>
      </c>
      <c r="N575" s="131">
        <f>COUNTIFS(G:G,G575)</f>
        <v/>
      </c>
    </row>
    <row r="576" ht="15" customHeight="1">
      <c r="A576" t="inlineStr">
        <is>
          <t>1996_52a_220_19960924.docx</t>
        </is>
      </c>
      <c r="B576">
        <f>LEFT(A576, FIND("_", A576, FIND("_", A576) + 1) - 1)</f>
        <v/>
      </c>
      <c r="C576">
        <f>MID(A576, FIND("_", A576, FIND("_", A576) + 1) + 1, FIND("_", A576, FIND("_", A576, FIND("_", A576) + 1) + 1) - FIND("_", A576, FIND("_", A576) + 1) - 1)</f>
        <v/>
      </c>
      <c r="D576" s="125">
        <f>DATE(LEFT(E576,4), MID(E576,5,2), RIGHT(E576,2))</f>
        <v/>
      </c>
      <c r="E576">
        <f>MID(A576, FIND("_", A576, FIND("_", A576, FIND("_", A576) + 1) + 1) + 1, 8)</f>
        <v/>
      </c>
      <c r="G576" s="95">
        <f>B576&amp;C576&amp;D576</f>
        <v/>
      </c>
      <c r="H576" s="95" t="inlineStr">
        <is>
          <t>Yes_Batch 1</t>
        </is>
      </c>
      <c r="I576" s="95" t="e">
        <v>#N/A</v>
      </c>
      <c r="J576" s="125" t="e">
        <v>#N/A</v>
      </c>
      <c r="K576" s="95" t="inlineStr">
        <is>
          <t>Yes_0721 Allocation</t>
        </is>
      </c>
      <c r="L576" s="127" t="e">
        <v>#N/A</v>
      </c>
      <c r="M576" s="128">
        <f>VLOOKUP(G576,Enactments!#REF!,2,FALSE)</f>
        <v/>
      </c>
      <c r="N576" s="131">
        <f>COUNTIFS(G:G,G576)</f>
        <v/>
      </c>
    </row>
    <row r="577" ht="15" customHeight="1">
      <c r="A577" t="inlineStr">
        <is>
          <t>2010_4a_686_20100303.docx</t>
        </is>
      </c>
      <c r="B577">
        <f>LEFT(A577, FIND("_", A577, FIND("_", A577) + 1) - 1)</f>
        <v/>
      </c>
      <c r="C577">
        <f>MID(A577, FIND("_", A577, FIND("_", A577) + 1) + 1, FIND("_", A577, FIND("_", A577, FIND("_", A577) + 1) + 1) - FIND("_", A577, FIND("_", A577) + 1) - 1)</f>
        <v/>
      </c>
      <c r="D577" s="125">
        <f>DATE(LEFT(E577,4), MID(E577,5,2), RIGHT(E577,2))</f>
        <v/>
      </c>
      <c r="E577">
        <f>MID(A577, FIND("_", A577, FIND("_", A577, FIND("_", A577) + 1) + 1) + 1, 8)</f>
        <v/>
      </c>
      <c r="G577" s="95">
        <f>B577&amp;C577&amp;D577</f>
        <v/>
      </c>
      <c r="H577" s="95" t="inlineStr">
        <is>
          <t>Yes_Batch 1</t>
        </is>
      </c>
      <c r="I577" s="95" t="inlineStr">
        <is>
          <t>Completed</t>
        </is>
      </c>
      <c r="J577" s="125" t="n">
        <v>45855</v>
      </c>
      <c r="K577" s="95" t="e">
        <v>#N/A</v>
      </c>
      <c r="L577" s="127" t="inlineStr">
        <is>
          <t>Submitted_2025-08-01</t>
        </is>
      </c>
      <c r="M577" s="128">
        <f>VLOOKUP(G577,Enactments!#REF!,2,FALSE)</f>
        <v/>
      </c>
      <c r="N577" s="131">
        <f>COUNTIFS(G:G,G577)</f>
        <v/>
      </c>
    </row>
    <row r="578" ht="15" customHeight="1">
      <c r="A578" t="inlineStr">
        <is>
          <t>2010_4a_357OB_20150326.docx</t>
        </is>
      </c>
      <c r="B578">
        <f>LEFT(A578, FIND("_", A578, FIND("_", A578) + 1) - 1)</f>
        <v/>
      </c>
      <c r="C578">
        <f>MID(A578, FIND("_", A578, FIND("_", A578) + 1) + 1, FIND("_", A578, FIND("_", A578, FIND("_", A578) + 1) + 1) - FIND("_", A578, FIND("_", A578) + 1) - 1)</f>
        <v/>
      </c>
      <c r="D578" s="125">
        <f>DATE(LEFT(E578,4), MID(E578,5,2), RIGHT(E578,2))</f>
        <v/>
      </c>
      <c r="E578">
        <f>MID(A578, FIND("_", A578, FIND("_", A578, FIND("_", A578) + 1) + 1) + 1, 8)</f>
        <v/>
      </c>
      <c r="G578" s="95">
        <f>B578&amp;C578&amp;D578</f>
        <v/>
      </c>
      <c r="H578" s="95" t="inlineStr">
        <is>
          <t>Yes_Batch 1</t>
        </is>
      </c>
      <c r="I578" s="95" t="inlineStr">
        <is>
          <t>Completed</t>
        </is>
      </c>
      <c r="J578" s="125" t="n">
        <v>45856</v>
      </c>
      <c r="K578" s="95" t="e">
        <v>#N/A</v>
      </c>
      <c r="L578" s="127" t="e">
        <v>#N/A</v>
      </c>
      <c r="M578" s="128">
        <f>VLOOKUP(G578,Enactments!#REF!,2,FALSE)</f>
        <v/>
      </c>
      <c r="N578" s="131">
        <f>COUNTIFS(G:G,G578)</f>
        <v/>
      </c>
    </row>
    <row r="579" ht="15" customHeight="1">
      <c r="A579" t="inlineStr">
        <is>
          <t>1969_54a_28_19710101.docx</t>
        </is>
      </c>
      <c r="B579">
        <f>LEFT(A579, FIND("_", A579, FIND("_", A579) + 1) - 1)</f>
        <v/>
      </c>
      <c r="C579">
        <f>MID(A579, FIND("_", A579, FIND("_", A579) + 1) + 1, FIND("_", A579, FIND("_", A579, FIND("_", A579) + 1) + 1) - FIND("_", A579, FIND("_", A579) + 1) - 1)</f>
        <v/>
      </c>
      <c r="D579" s="125">
        <f>DATE(LEFT(E579,4), MID(E579,5,2), RIGHT(E579,2))</f>
        <v/>
      </c>
      <c r="E579">
        <f>MID(A579, FIND("_", A579, FIND("_", A579, FIND("_", A579) + 1) + 1) + 1, 8)</f>
        <v/>
      </c>
      <c r="G579" s="95">
        <f>B579&amp;C579&amp;D579</f>
        <v/>
      </c>
      <c r="H579" s="95" t="inlineStr">
        <is>
          <t>Yes_Batch 1</t>
        </is>
      </c>
      <c r="I579" s="95" t="e">
        <v>#N/A</v>
      </c>
      <c r="J579" s="125" t="e">
        <v>#N/A</v>
      </c>
      <c r="K579" s="95" t="inlineStr">
        <is>
          <t>Yes_0721 Allocation</t>
        </is>
      </c>
      <c r="L579" s="127" t="e">
        <v>#N/A</v>
      </c>
      <c r="M579" s="128">
        <f>VLOOKUP(G579,Enactments!#REF!,2,FALSE)</f>
        <v/>
      </c>
      <c r="N579" s="131">
        <f>COUNTIFS(G:G,G579)</f>
        <v/>
      </c>
    </row>
    <row r="580" ht="15" customHeight="1">
      <c r="A580" t="inlineStr">
        <is>
          <t>1996_56a_31_19960724.docx</t>
        </is>
      </c>
      <c r="B580">
        <f>LEFT(A580, FIND("_", A580, FIND("_", A580) + 1) - 1)</f>
        <v/>
      </c>
      <c r="C580">
        <f>MID(A580, FIND("_", A580, FIND("_", A580) + 1) + 1, FIND("_", A580, FIND("_", A580, FIND("_", A580) + 1) + 1) - FIND("_", A580, FIND("_", A580) + 1) - 1)</f>
        <v/>
      </c>
      <c r="D580" s="125">
        <f>DATE(LEFT(E580,4), MID(E580,5,2), RIGHT(E580,2))</f>
        <v/>
      </c>
      <c r="E580">
        <f>MID(A580, FIND("_", A580, FIND("_", A580, FIND("_", A580) + 1) + 1) + 1, 8)</f>
        <v/>
      </c>
      <c r="G580" s="95">
        <f>B580&amp;C580&amp;D580</f>
        <v/>
      </c>
      <c r="H580" s="95" t="inlineStr">
        <is>
          <t>Yes_Batch 1</t>
        </is>
      </c>
      <c r="I580" s="95" t="e">
        <v>#N/A</v>
      </c>
      <c r="J580" s="125" t="e">
        <v>#N/A</v>
      </c>
      <c r="K580" s="95" t="inlineStr">
        <is>
          <t>Yes_0721 Allocation</t>
        </is>
      </c>
      <c r="L580" s="127" t="e">
        <v>#N/A</v>
      </c>
      <c r="M580" s="128">
        <f>VLOOKUP(G580,Enactments!#REF!,2,FALSE)</f>
        <v/>
      </c>
      <c r="N580" s="131">
        <f>COUNTIFS(G:G,G580)</f>
        <v/>
      </c>
    </row>
    <row r="581" ht="15" customHeight="1">
      <c r="A581" t="inlineStr">
        <is>
          <t>2009_22a_193_20091112.docx</t>
        </is>
      </c>
      <c r="B581">
        <f>LEFT(A581, FIND("_", A581, FIND("_", A581) + 1) - 1)</f>
        <v/>
      </c>
      <c r="C581">
        <f>MID(A581, FIND("_", A581, FIND("_", A581) + 1) + 1, FIND("_", A581, FIND("_", A581, FIND("_", A581) + 1) + 1) - FIND("_", A581, FIND("_", A581) + 1) - 1)</f>
        <v/>
      </c>
      <c r="D581" s="125">
        <f>DATE(LEFT(E581,4), MID(E581,5,2), RIGHT(E581,2))</f>
        <v/>
      </c>
      <c r="E581">
        <f>MID(A581, FIND("_", A581, FIND("_", A581, FIND("_", A581) + 1) + 1) + 1, 8)</f>
        <v/>
      </c>
      <c r="G581" s="95">
        <f>B581&amp;C581&amp;D581</f>
        <v/>
      </c>
      <c r="H581" s="95" t="inlineStr">
        <is>
          <t>Yes_Batch 1</t>
        </is>
      </c>
      <c r="I581" s="95" t="e">
        <v>#N/A</v>
      </c>
      <c r="J581" s="125" t="e">
        <v>#N/A</v>
      </c>
      <c r="K581" s="95" t="inlineStr">
        <is>
          <t>Yes_0721 Allocation</t>
        </is>
      </c>
      <c r="L581" s="127" t="e">
        <v>#N/A</v>
      </c>
      <c r="M581" s="128">
        <f>VLOOKUP(G581,Enactments!#REF!,2,FALSE)</f>
        <v/>
      </c>
      <c r="N581" s="131">
        <f>COUNTIFS(G:G,G581)</f>
        <v/>
      </c>
    </row>
    <row r="582" ht="15" customHeight="1">
      <c r="A582" t="inlineStr">
        <is>
          <t>2008_17a_264_20080722.docx</t>
        </is>
      </c>
      <c r="B582">
        <f>LEFT(A582, FIND("_", A582, FIND("_", A582) + 1) - 1)</f>
        <v/>
      </c>
      <c r="C582">
        <f>MID(A582, FIND("_", A582, FIND("_", A582) + 1) + 1, FIND("_", A582, FIND("_", A582, FIND("_", A582) + 1) + 1) - FIND("_", A582, FIND("_", A582) + 1) - 1)</f>
        <v/>
      </c>
      <c r="D582" s="125">
        <f>DATE(LEFT(E582,4), MID(E582,5,2), RIGHT(E582,2))</f>
        <v/>
      </c>
      <c r="E582">
        <f>MID(A582, FIND("_", A582, FIND("_", A582, FIND("_", A582) + 1) + 1) + 1, 8)</f>
        <v/>
      </c>
      <c r="G582" s="95">
        <f>B582&amp;C582&amp;D582</f>
        <v/>
      </c>
      <c r="H582" s="95" t="inlineStr">
        <is>
          <t>Yes_Batch 1</t>
        </is>
      </c>
      <c r="I582" s="95" t="inlineStr">
        <is>
          <t>Completed</t>
        </is>
      </c>
      <c r="J582" s="125" t="n">
        <v>45856</v>
      </c>
      <c r="K582" s="95" t="e">
        <v>#N/A</v>
      </c>
      <c r="L582" s="127" t="inlineStr">
        <is>
          <t>Submitted_2025-08-01</t>
        </is>
      </c>
      <c r="M582" s="128">
        <f>VLOOKUP(G582,Enactments!#REF!,2,FALSE)</f>
        <v/>
      </c>
      <c r="N582" s="131">
        <f>COUNTIFS(G:G,G582)</f>
        <v/>
      </c>
    </row>
    <row r="583" ht="15" customHeight="1">
      <c r="A583" t="inlineStr">
        <is>
          <t>2020_17a_SCHEDULE 5Part 3_20201201.docx</t>
        </is>
      </c>
      <c r="B583">
        <f>LEFT(A583, FIND("_", A583, FIND("_", A583) + 1) - 1)</f>
        <v/>
      </c>
      <c r="C583">
        <f>MID(A583, FIND("_", A583, FIND("_", A583) + 1) + 1, FIND("_", A583, FIND("_", A583, FIND("_", A583) + 1) + 1) - FIND("_", A583, FIND("_", A583) + 1) - 1)</f>
        <v/>
      </c>
      <c r="D583" s="125">
        <f>DATE(LEFT(E583,4), MID(E583,5,2), RIGHT(E583,2))</f>
        <v/>
      </c>
      <c r="E583">
        <f>MID(A583, FIND("_", A583, FIND("_", A583, FIND("_", A583) + 1) + 1) + 1, 8)</f>
        <v/>
      </c>
      <c r="G583" s="95">
        <f>B583&amp;C583&amp;D583</f>
        <v/>
      </c>
      <c r="H583" s="95" t="inlineStr">
        <is>
          <t>Yes_Batch 1</t>
        </is>
      </c>
      <c r="I583" s="95" t="inlineStr">
        <is>
          <t>Completed</t>
        </is>
      </c>
      <c r="J583" s="125" t="n">
        <v>45856</v>
      </c>
      <c r="K583" s="95" t="e">
        <v>#N/A</v>
      </c>
      <c r="L583" s="127" t="inlineStr">
        <is>
          <t>Submitted_2025-08-01</t>
        </is>
      </c>
      <c r="M583" s="128">
        <f>VLOOKUP(G583,Enactments!#REF!,2,FALSE)</f>
        <v/>
      </c>
      <c r="N583" s="131">
        <f>COUNTIFS(G:G,G583)</f>
        <v/>
      </c>
    </row>
    <row r="584" ht="15" customHeight="1">
      <c r="A584" t="inlineStr">
        <is>
          <t>1985_6a_486_20070115.docx</t>
        </is>
      </c>
      <c r="B584">
        <f>LEFT(A584, FIND("_", A584, FIND("_", A584) + 1) - 1)</f>
        <v/>
      </c>
      <c r="C584">
        <f>MID(A584, FIND("_", A584, FIND("_", A584) + 1) + 1, FIND("_", A584, FIND("_", A584, FIND("_", A584) + 1) + 1) - FIND("_", A584, FIND("_", A584) + 1) - 1)</f>
        <v/>
      </c>
      <c r="D584" s="125">
        <f>DATE(LEFT(E584,4), MID(E584,5,2), RIGHT(E584,2))</f>
        <v/>
      </c>
      <c r="E584">
        <f>MID(A584, FIND("_", A584, FIND("_", A584, FIND("_", A584) + 1) + 1) + 1, 8)</f>
        <v/>
      </c>
      <c r="G584" s="95">
        <f>B584&amp;C584&amp;D584</f>
        <v/>
      </c>
      <c r="H584" s="95" t="inlineStr">
        <is>
          <t>Yes_Batch 1</t>
        </is>
      </c>
      <c r="I584" s="95" t="e">
        <v>#N/A</v>
      </c>
      <c r="J584" s="125" t="e">
        <v>#N/A</v>
      </c>
      <c r="K584" s="95" t="inlineStr">
        <is>
          <t>Yes_0721 Allocation</t>
        </is>
      </c>
      <c r="L584" s="127" t="e">
        <v>#N/A</v>
      </c>
      <c r="M584" s="128">
        <f>VLOOKUP(G584,Enactments!#REF!,2,FALSE)</f>
        <v/>
      </c>
      <c r="N584" s="131">
        <f>COUNTIFS(G:G,G584)</f>
        <v/>
      </c>
    </row>
    <row r="585" ht="15" customHeight="1">
      <c r="A585" t="inlineStr">
        <is>
          <t>2006_46a_187_20061108.docx</t>
        </is>
      </c>
      <c r="B585">
        <f>LEFT(A585, FIND("_", A585, FIND("_", A585) + 1) - 1)</f>
        <v/>
      </c>
      <c r="C585">
        <f>MID(A585, FIND("_", A585, FIND("_", A585) + 1) + 1, FIND("_", A585, FIND("_", A585, FIND("_", A585) + 1) + 1) - FIND("_", A585, FIND("_", A585) + 1) - 1)</f>
        <v/>
      </c>
      <c r="D585" s="125">
        <f>DATE(LEFT(E585,4), MID(E585,5,2), RIGHT(E585,2))</f>
        <v/>
      </c>
      <c r="E585">
        <f>MID(A585, FIND("_", A585, FIND("_", A585, FIND("_", A585) + 1) + 1) + 1, 8)</f>
        <v/>
      </c>
      <c r="G585" s="95">
        <f>B585&amp;C585&amp;D585</f>
        <v/>
      </c>
      <c r="H585" s="95" t="inlineStr">
        <is>
          <t>Yes_Batch 1</t>
        </is>
      </c>
      <c r="I585" s="95" t="inlineStr">
        <is>
          <t>Completed</t>
        </is>
      </c>
      <c r="J585" s="125" t="n">
        <v>45855</v>
      </c>
      <c r="K585" s="95" t="e">
        <v>#N/A</v>
      </c>
      <c r="L585" s="127" t="inlineStr">
        <is>
          <t>Submitted_2025-08-01</t>
        </is>
      </c>
      <c r="M585" s="128">
        <f>VLOOKUP(G585,Enactments!#REF!,2,FALSE)</f>
        <v/>
      </c>
      <c r="N585" s="131">
        <f>COUNTIFS(G:G,G585)</f>
        <v/>
      </c>
    </row>
    <row r="586" ht="15" customHeight="1">
      <c r="A586" t="inlineStr">
        <is>
          <t>2020_759s_11.9_20200715.docx</t>
        </is>
      </c>
      <c r="B586">
        <f>LEFT(A586, FIND("_", A586, FIND("_", A586) + 1) - 1)</f>
        <v/>
      </c>
      <c r="C586">
        <f>MID(A586, FIND("_", A586, FIND("_", A586) + 1) + 1, FIND("_", A586, FIND("_", A586, FIND("_", A586) + 1) + 1) - FIND("_", A586, FIND("_", A586) + 1) - 1)</f>
        <v/>
      </c>
      <c r="D586" s="125">
        <f>DATE(LEFT(E586,4), MID(E586,5,2), RIGHT(E586,2))</f>
        <v/>
      </c>
      <c r="E586">
        <f>MID(A586, FIND("_", A586, FIND("_", A586, FIND("_", A586) + 1) + 1) + 1, 8)</f>
        <v/>
      </c>
      <c r="G586" s="95">
        <f>B586&amp;C586&amp;D586</f>
        <v/>
      </c>
      <c r="H586" s="95" t="inlineStr">
        <is>
          <t>Yes_Batch 1</t>
        </is>
      </c>
      <c r="I586" s="95" t="inlineStr">
        <is>
          <t>Completed</t>
        </is>
      </c>
      <c r="J586" s="125" t="n">
        <v>45856</v>
      </c>
      <c r="K586" s="95" t="e">
        <v>#N/A</v>
      </c>
      <c r="L586" s="127" t="inlineStr">
        <is>
          <t>Submitted_2025-08-01</t>
        </is>
      </c>
      <c r="M586" s="128">
        <f>VLOOKUP(G586,Enactments!#REF!,2,FALSE)</f>
        <v/>
      </c>
      <c r="N586" s="131">
        <f>COUNTIFS(G:G,G586)</f>
        <v/>
      </c>
    </row>
    <row r="587" ht="15" customHeight="1">
      <c r="A587" t="inlineStr">
        <is>
          <t>1994_23a_SCHEDULE 9Part II_20080930.docx</t>
        </is>
      </c>
      <c r="B587">
        <f>LEFT(A587, FIND("_", A587, FIND("_", A587) + 1) - 1)</f>
        <v/>
      </c>
      <c r="C587">
        <f>MID(A587, FIND("_", A587, FIND("_", A587) + 1) + 1, FIND("_", A587, FIND("_", A587, FIND("_", A587) + 1) + 1) - FIND("_", A587, FIND("_", A587) + 1) - 1)</f>
        <v/>
      </c>
      <c r="D587" s="125">
        <f>DATE(LEFT(E587,4), MID(E587,5,2), RIGHT(E587,2))</f>
        <v/>
      </c>
      <c r="E587">
        <f>MID(A587, FIND("_", A587, FIND("_", A587, FIND("_", A587) + 1) + 1) + 1, 8)</f>
        <v/>
      </c>
      <c r="G587" s="95">
        <f>B587&amp;C587&amp;D587</f>
        <v/>
      </c>
      <c r="H587" s="95" t="inlineStr">
        <is>
          <t>Yes_Batch 1</t>
        </is>
      </c>
      <c r="I587" s="95" t="e">
        <v>#N/A</v>
      </c>
      <c r="J587" s="125" t="e">
        <v>#N/A</v>
      </c>
      <c r="K587" s="95" t="inlineStr">
        <is>
          <t>Yes_0721 Allocation</t>
        </is>
      </c>
      <c r="L587" s="127" t="e">
        <v>#N/A</v>
      </c>
      <c r="M587" s="128">
        <f>VLOOKUP(G587,Enactments!#REF!,2,FALSE)</f>
        <v/>
      </c>
      <c r="N587" s="131">
        <f>COUNTIFS(G:G,G587)</f>
        <v/>
      </c>
    </row>
    <row r="588" ht="15" customHeight="1">
      <c r="A588" t="inlineStr">
        <is>
          <t>2000_6a_64A_20040930.docx</t>
        </is>
      </c>
      <c r="B588">
        <f>LEFT(A588, FIND("_", A588, FIND("_", A588) + 1) - 1)</f>
        <v/>
      </c>
      <c r="C588">
        <f>MID(A588, FIND("_", A588, FIND("_", A588) + 1) + 1, FIND("_", A588, FIND("_", A588, FIND("_", A588) + 1) + 1) - FIND("_", A588, FIND("_", A588) + 1) - 1)</f>
        <v/>
      </c>
      <c r="D588" s="125">
        <f>DATE(LEFT(E588,4), MID(E588,5,2), RIGHT(E588,2))</f>
        <v/>
      </c>
      <c r="E588">
        <f>MID(A588, FIND("_", A588, FIND("_", A588, FIND("_", A588) + 1) + 1) + 1, 8)</f>
        <v/>
      </c>
      <c r="G588" s="95">
        <f>B588&amp;C588&amp;D588</f>
        <v/>
      </c>
      <c r="H588" s="95" t="inlineStr">
        <is>
          <t>Yes_Batch 1</t>
        </is>
      </c>
      <c r="I588" s="95" t="e">
        <v>#N/A</v>
      </c>
      <c r="J588" s="125" t="e">
        <v>#N/A</v>
      </c>
      <c r="K588" s="95" t="inlineStr">
        <is>
          <t>Yes_0721 Allocation</t>
        </is>
      </c>
      <c r="L588" s="127" t="e">
        <v>#N/A</v>
      </c>
      <c r="M588" s="128">
        <f>VLOOKUP(G588,Enactments!#REF!,2,FALSE)</f>
        <v/>
      </c>
      <c r="N588" s="131">
        <f>COUNTIFS(G:G,G588)</f>
        <v/>
      </c>
    </row>
    <row r="589" ht="15" customHeight="1">
      <c r="A589" t="inlineStr">
        <is>
          <t>1996_207s_23_20000911.docx</t>
        </is>
      </c>
      <c r="B589">
        <f>LEFT(A589, FIND("_", A589, FIND("_", A589) + 1) - 1)</f>
        <v/>
      </c>
      <c r="C589">
        <f>MID(A589, FIND("_", A589, FIND("_", A589) + 1) + 1, FIND("_", A589, FIND("_", A589, FIND("_", A589) + 1) + 1) - FIND("_", A589, FIND("_", A589) + 1) - 1)</f>
        <v/>
      </c>
      <c r="D589" s="125">
        <f>DATE(LEFT(E589,4), MID(E589,5,2), RIGHT(E589,2))</f>
        <v/>
      </c>
      <c r="E589">
        <f>MID(A589, FIND("_", A589, FIND("_", A589, FIND("_", A589) + 1) + 1) + 1, 8)</f>
        <v/>
      </c>
      <c r="G589" s="95">
        <f>B589&amp;C589&amp;D589</f>
        <v/>
      </c>
      <c r="H589" s="95" t="inlineStr">
        <is>
          <t>Yes_Batch 1</t>
        </is>
      </c>
      <c r="I589" s="95" t="e">
        <v>#N/A</v>
      </c>
      <c r="J589" s="125" t="e">
        <v>#N/A</v>
      </c>
      <c r="K589" s="95" t="inlineStr">
        <is>
          <t>Yes_0721 Allocation</t>
        </is>
      </c>
      <c r="L589" s="127" t="e">
        <v>#N/A</v>
      </c>
      <c r="M589" s="128">
        <f>VLOOKUP(G589,Enactments!#REF!,2,FALSE)</f>
        <v/>
      </c>
      <c r="N589" s="131">
        <f>COUNTIFS(G:G,G589)</f>
        <v/>
      </c>
    </row>
    <row r="590" ht="15" customHeight="1">
      <c r="A590" t="inlineStr">
        <is>
          <t>1986_1925s_4.162_99990101.docx</t>
        </is>
      </c>
      <c r="B590">
        <f>LEFT(A590, FIND("_", A590, FIND("_", A590) + 1) - 1)</f>
        <v/>
      </c>
      <c r="C590">
        <f>MID(A590, FIND("_", A590, FIND("_", A590) + 1) + 1, FIND("_", A590, FIND("_", A590, FIND("_", A590) + 1) + 1) - FIND("_", A590, FIND("_", A590) + 1) - 1)</f>
        <v/>
      </c>
      <c r="D590" s="125">
        <f>DATE(LEFT(E590,4), MID(E590,5,2), RIGHT(E590,2))</f>
        <v/>
      </c>
      <c r="E590">
        <f>MID(A590, FIND("_", A590, FIND("_", A590, FIND("_", A590) + 1) + 1) + 1, 8)</f>
        <v/>
      </c>
      <c r="G590" s="95">
        <f>B590&amp;C590&amp;D590</f>
        <v/>
      </c>
      <c r="H590" s="95" t="inlineStr">
        <is>
          <t>Yes_Batch 1</t>
        </is>
      </c>
      <c r="I590" s="95" t="e">
        <v>#N/A</v>
      </c>
      <c r="J590" s="125" t="e">
        <v>#N/A</v>
      </c>
      <c r="K590" s="95" t="inlineStr">
        <is>
          <t>Yes_0721 Allocation</t>
        </is>
      </c>
      <c r="L590" s="127" t="e">
        <v>#N/A</v>
      </c>
      <c r="M590" s="128">
        <f>VLOOKUP(G590,Enactments!#REF!,2,FALSE)</f>
        <v/>
      </c>
      <c r="N590" s="131">
        <f>COUNTIFS(G:G,G590)</f>
        <v/>
      </c>
    </row>
    <row r="591" ht="15" customHeight="1">
      <c r="A591" t="inlineStr">
        <is>
          <t>2017_67s_10_20240207.docx</t>
        </is>
      </c>
      <c r="B591">
        <f>LEFT(A591, FIND("_", A591, FIND("_", A591) + 1) - 1)</f>
        <v/>
      </c>
      <c r="C591">
        <f>MID(A591, FIND("_", A591, FIND("_", A591) + 1) + 1, FIND("_", A591, FIND("_", A591, FIND("_", A591) + 1) + 1) - FIND("_", A591, FIND("_", A591) + 1) - 1)</f>
        <v/>
      </c>
      <c r="D591" s="125">
        <f>DATE(LEFT(E591,4), MID(E591,5,2), RIGHT(E591,2))</f>
        <v/>
      </c>
      <c r="E591">
        <f>MID(A591, FIND("_", A591, FIND("_", A591, FIND("_", A591) + 1) + 1) + 1, 8)</f>
        <v/>
      </c>
      <c r="G591" s="95">
        <f>B591&amp;C591&amp;D591</f>
        <v/>
      </c>
      <c r="H591" s="95" t="inlineStr">
        <is>
          <t>Yes_Batch 1</t>
        </is>
      </c>
      <c r="I591" s="95" t="inlineStr">
        <is>
          <t>Completed</t>
        </is>
      </c>
      <c r="J591" s="125" t="n">
        <v>45856</v>
      </c>
      <c r="K591" s="95" t="e">
        <v>#N/A</v>
      </c>
      <c r="L591" s="127" t="inlineStr">
        <is>
          <t>Submitted_2025-08-01</t>
        </is>
      </c>
      <c r="M591" s="128">
        <f>VLOOKUP(G591,Enactments!#REF!,2,FALSE)</f>
        <v/>
      </c>
      <c r="N591" s="131">
        <f>COUNTIFS(G:G,G591)</f>
        <v/>
      </c>
    </row>
    <row r="592" ht="15" customHeight="1">
      <c r="A592" t="inlineStr">
        <is>
          <t>1996_56a_241_19960724.docx</t>
        </is>
      </c>
      <c r="B592">
        <f>LEFT(A592, FIND("_", A592, FIND("_", A592) + 1) - 1)</f>
        <v/>
      </c>
      <c r="C592">
        <f>MID(A592, FIND("_", A592, FIND("_", A592) + 1) + 1, FIND("_", A592, FIND("_", A592, FIND("_", A592) + 1) + 1) - FIND("_", A592, FIND("_", A592) + 1) - 1)</f>
        <v/>
      </c>
      <c r="D592" s="125">
        <f>DATE(LEFT(E592,4), MID(E592,5,2), RIGHT(E592,2))</f>
        <v/>
      </c>
      <c r="E592">
        <f>MID(A592, FIND("_", A592, FIND("_", A592, FIND("_", A592) + 1) + 1) + 1, 8)</f>
        <v/>
      </c>
      <c r="G592" s="95">
        <f>B592&amp;C592&amp;D592</f>
        <v/>
      </c>
      <c r="H592" s="95" t="inlineStr">
        <is>
          <t>Yes_Batch 1</t>
        </is>
      </c>
      <c r="I592" s="95" t="e">
        <v>#N/A</v>
      </c>
      <c r="J592" s="125" t="e">
        <v>#N/A</v>
      </c>
      <c r="K592" s="95" t="inlineStr">
        <is>
          <t>Yes_0721 Allocation</t>
        </is>
      </c>
      <c r="L592" s="127" t="e">
        <v>#N/A</v>
      </c>
      <c r="M592" s="128">
        <f>VLOOKUP(G592,Enactments!#REF!,2,FALSE)</f>
        <v/>
      </c>
      <c r="N592" s="131">
        <f>COUNTIFS(G:G,G592)</f>
        <v/>
      </c>
    </row>
    <row r="593" ht="15" customHeight="1">
      <c r="A593" t="inlineStr">
        <is>
          <t>2016_1024s_4.14_20161018.docx</t>
        </is>
      </c>
      <c r="B593">
        <f>LEFT(A593, FIND("_", A593, FIND("_", A593) + 1) - 1)</f>
        <v/>
      </c>
      <c r="C593">
        <f>MID(A593, FIND("_", A593, FIND("_", A593) + 1) + 1, FIND("_", A593, FIND("_", A593, FIND("_", A593) + 1) + 1) - FIND("_", A593, FIND("_", A593) + 1) - 1)</f>
        <v/>
      </c>
      <c r="D593" s="125">
        <f>DATE(LEFT(E593,4), MID(E593,5,2), RIGHT(E593,2))</f>
        <v/>
      </c>
      <c r="E593">
        <f>MID(A593, FIND("_", A593, FIND("_", A593, FIND("_", A593) + 1) + 1) + 1, 8)</f>
        <v/>
      </c>
      <c r="G593" s="95">
        <f>B593&amp;C593&amp;D593</f>
        <v/>
      </c>
      <c r="H593" s="95" t="inlineStr">
        <is>
          <t>Yes_Batch 1</t>
        </is>
      </c>
      <c r="I593" s="95" t="inlineStr">
        <is>
          <t>Completed</t>
        </is>
      </c>
      <c r="J593" s="125" t="n">
        <v>45855</v>
      </c>
      <c r="K593" s="95" t="e">
        <v>#N/A</v>
      </c>
      <c r="L593" s="127" t="inlineStr">
        <is>
          <t>Submitted_2025-08-01</t>
        </is>
      </c>
      <c r="M593" s="128">
        <f>VLOOKUP(G593,Enactments!#REF!,2,FALSE)</f>
        <v/>
      </c>
      <c r="N593" s="131">
        <f>COUNTIFS(G:G,G593)</f>
        <v/>
      </c>
    </row>
    <row r="594" ht="15" customHeight="1">
      <c r="A594" t="inlineStr">
        <is>
          <t>1994_23a_50B_20220224.docx</t>
        </is>
      </c>
      <c r="B594">
        <f>LEFT(A594, FIND("_", A594, FIND("_", A594) + 1) - 1)</f>
        <v/>
      </c>
      <c r="C594">
        <f>MID(A594, FIND("_", A594, FIND("_", A594) + 1) + 1, FIND("_", A594, FIND("_", A594, FIND("_", A594) + 1) + 1) - FIND("_", A594, FIND("_", A594) + 1) - 1)</f>
        <v/>
      </c>
      <c r="D594" s="125">
        <f>DATE(LEFT(E594,4), MID(E594,5,2), RIGHT(E594,2))</f>
        <v/>
      </c>
      <c r="E594">
        <f>MID(A594, FIND("_", A594, FIND("_", A594, FIND("_", A594) + 1) + 1) + 1, 8)</f>
        <v/>
      </c>
      <c r="G594" s="95">
        <f>B594&amp;C594&amp;D594</f>
        <v/>
      </c>
      <c r="H594" s="95" t="inlineStr">
        <is>
          <t>Yes_Batch 1</t>
        </is>
      </c>
      <c r="I594" s="95" t="inlineStr">
        <is>
          <t>Completed</t>
        </is>
      </c>
      <c r="J594" s="125" t="n">
        <v>45856</v>
      </c>
      <c r="K594" s="95" t="e">
        <v>#N/A</v>
      </c>
      <c r="L594" s="127" t="e">
        <v>#N/A</v>
      </c>
      <c r="M594" s="128">
        <f>VLOOKUP(G594,Enactments!#REF!,2,FALSE)</f>
        <v/>
      </c>
      <c r="N594" s="131">
        <f>COUNTIFS(G:G,G594)</f>
        <v/>
      </c>
    </row>
    <row r="595" ht="15" customHeight="1">
      <c r="A595" t="inlineStr">
        <is>
          <t>1992_13a_53_20100401.docx</t>
        </is>
      </c>
      <c r="B595">
        <f>LEFT(A595, FIND("_", A595, FIND("_", A595) + 1) - 1)</f>
        <v/>
      </c>
      <c r="C595">
        <f>MID(A595, FIND("_", A595, FIND("_", A595) + 1) + 1, FIND("_", A595, FIND("_", A595, FIND("_", A595) + 1) + 1) - FIND("_", A595, FIND("_", A595) + 1) - 1)</f>
        <v/>
      </c>
      <c r="D595" s="125">
        <f>DATE(LEFT(E595,4), MID(E595,5,2), RIGHT(E595,2))</f>
        <v/>
      </c>
      <c r="E595">
        <f>MID(A595, FIND("_", A595, FIND("_", A595, FIND("_", A595) + 1) + 1) + 1, 8)</f>
        <v/>
      </c>
      <c r="G595" s="95">
        <f>B595&amp;C595&amp;D595</f>
        <v/>
      </c>
      <c r="H595" s="95" t="inlineStr">
        <is>
          <t>Yes_Batch 1</t>
        </is>
      </c>
      <c r="I595" s="95" t="e">
        <v>#N/A</v>
      </c>
      <c r="J595" s="125" t="e">
        <v>#N/A</v>
      </c>
      <c r="K595" s="95" t="inlineStr">
        <is>
          <t>Yes_0721 Allocation</t>
        </is>
      </c>
      <c r="L595" s="127" t="e">
        <v>#N/A</v>
      </c>
      <c r="M595" s="128">
        <f>VLOOKUP(G595,Enactments!#REF!,2,FALSE)</f>
        <v/>
      </c>
      <c r="N595" s="131">
        <f>COUNTIFS(G:G,G595)</f>
        <v/>
      </c>
    </row>
    <row r="596" ht="15" customHeight="1">
      <c r="A596" t="inlineStr">
        <is>
          <t>2004_1484s_(Signatures)_20040605.docx</t>
        </is>
      </c>
      <c r="B596">
        <f>LEFT(A596, FIND("_", A596, FIND("_", A596) + 1) - 1)</f>
        <v/>
      </c>
      <c r="C596">
        <f>MID(A596, FIND("_", A596, FIND("_", A596) + 1) + 1, FIND("_", A596, FIND("_", A596, FIND("_", A596) + 1) + 1) - FIND("_", A596, FIND("_", A596) + 1) - 1)</f>
        <v/>
      </c>
      <c r="D596" s="125">
        <f>DATE(LEFT(E596,4), MID(E596,5,2), RIGHT(E596,2))</f>
        <v/>
      </c>
      <c r="E596">
        <f>MID(A596, FIND("_", A596, FIND("_", A596, FIND("_", A596) + 1) + 1) + 1, 8)</f>
        <v/>
      </c>
      <c r="G596" s="95">
        <f>B596&amp;C596&amp;D596</f>
        <v/>
      </c>
      <c r="H596" s="95" t="inlineStr">
        <is>
          <t>Yes_Batch 1</t>
        </is>
      </c>
      <c r="I596" s="95" t="e">
        <v>#N/A</v>
      </c>
      <c r="J596" s="125" t="e">
        <v>#N/A</v>
      </c>
      <c r="K596" s="95" t="inlineStr">
        <is>
          <t>Yes_0721 Allocation</t>
        </is>
      </c>
      <c r="L596" s="127" t="e">
        <v>#N/A</v>
      </c>
      <c r="M596" s="128">
        <f>VLOOKUP(G596,Enactments!#REF!,2,FALSE)</f>
        <v/>
      </c>
      <c r="N596" s="131">
        <f>COUNTIFS(G:G,G596)</f>
        <v/>
      </c>
    </row>
    <row r="597" ht="15" customHeight="1">
      <c r="A597" t="inlineStr">
        <is>
          <t>2006_46a_922_20080406.docx</t>
        </is>
      </c>
      <c r="B597">
        <f>LEFT(A597, FIND("_", A597, FIND("_", A597) + 1) - 1)</f>
        <v/>
      </c>
      <c r="C597">
        <f>MID(A597, FIND("_", A597, FIND("_", A597) + 1) + 1, FIND("_", A597, FIND("_", A597, FIND("_", A597) + 1) + 1) - FIND("_", A597, FIND("_", A597) + 1) - 1)</f>
        <v/>
      </c>
      <c r="D597" s="125">
        <f>DATE(LEFT(E597,4), MID(E597,5,2), RIGHT(E597,2))</f>
        <v/>
      </c>
      <c r="E597">
        <f>MID(A597, FIND("_", A597, FIND("_", A597, FIND("_", A597) + 1) + 1) + 1, 8)</f>
        <v/>
      </c>
      <c r="G597" s="95">
        <f>B597&amp;C597&amp;D597</f>
        <v/>
      </c>
      <c r="H597" s="95" t="inlineStr">
        <is>
          <t>Yes_Batch 1</t>
        </is>
      </c>
      <c r="I597" s="95" t="e">
        <v>#N/A</v>
      </c>
      <c r="J597" s="125" t="e">
        <v>#N/A</v>
      </c>
      <c r="K597" s="95" t="inlineStr">
        <is>
          <t>Yes_0721 Allocation</t>
        </is>
      </c>
      <c r="L597" s="127" t="e">
        <v>#N/A</v>
      </c>
      <c r="M597" s="128">
        <f>VLOOKUP(G597,Enactments!#REF!,2,FALSE)</f>
        <v/>
      </c>
      <c r="N597" s="131">
        <f>COUNTIFS(G:G,G597)</f>
        <v/>
      </c>
    </row>
    <row r="598" ht="15" customHeight="1">
      <c r="A598" t="inlineStr">
        <is>
          <t>1986_1925s_3.18_99990101.docx</t>
        </is>
      </c>
      <c r="B598">
        <f>LEFT(A598, FIND("_", A598, FIND("_", A598) + 1) - 1)</f>
        <v/>
      </c>
      <c r="C598">
        <f>MID(A598, FIND("_", A598, FIND("_", A598) + 1) + 1, FIND("_", A598, FIND("_", A598, FIND("_", A598) + 1) + 1) - FIND("_", A598, FIND("_", A598) + 1) - 1)</f>
        <v/>
      </c>
      <c r="D598" s="125">
        <f>DATE(LEFT(E598,4), MID(E598,5,2), RIGHT(E598,2))</f>
        <v/>
      </c>
      <c r="E598">
        <f>MID(A598, FIND("_", A598, FIND("_", A598, FIND("_", A598) + 1) + 1) + 1, 8)</f>
        <v/>
      </c>
      <c r="G598" s="95">
        <f>B598&amp;C598&amp;D598</f>
        <v/>
      </c>
      <c r="H598" s="95" t="inlineStr">
        <is>
          <t>Yes_Batch 1</t>
        </is>
      </c>
      <c r="I598" s="95" t="e">
        <v>#N/A</v>
      </c>
      <c r="J598" s="125" t="e">
        <v>#N/A</v>
      </c>
      <c r="K598" s="95" t="inlineStr">
        <is>
          <t>Yes_0721 Allocation</t>
        </is>
      </c>
      <c r="L598" s="127" t="e">
        <v>#N/A</v>
      </c>
      <c r="M598" s="128">
        <f>VLOOKUP(G598,Enactments!#REF!,2,FALSE)</f>
        <v/>
      </c>
      <c r="N598" s="131">
        <f>COUNTIFS(G:G,G598)</f>
        <v/>
      </c>
    </row>
    <row r="599" ht="15" customHeight="1">
      <c r="A599" t="inlineStr">
        <is>
          <t>2010_4a_257_20100303.docx</t>
        </is>
      </c>
      <c r="B599">
        <f>LEFT(A599, FIND("_", A599, FIND("_", A599) + 1) - 1)</f>
        <v/>
      </c>
      <c r="C599">
        <f>MID(A599, FIND("_", A599, FIND("_", A599) + 1) + 1, FIND("_", A599, FIND("_", A599, FIND("_", A599) + 1) + 1) - FIND("_", A599, FIND("_", A599) + 1) - 1)</f>
        <v/>
      </c>
      <c r="D599" s="125">
        <f>DATE(LEFT(E599,4), MID(E599,5,2), RIGHT(E599,2))</f>
        <v/>
      </c>
      <c r="E599">
        <f>MID(A599, FIND("_", A599, FIND("_", A599, FIND("_", A599) + 1) + 1) + 1, 8)</f>
        <v/>
      </c>
      <c r="G599" s="95">
        <f>B599&amp;C599&amp;D599</f>
        <v/>
      </c>
      <c r="H599" s="95" t="inlineStr">
        <is>
          <t>Yes_Batch 1</t>
        </is>
      </c>
      <c r="I599" s="95" t="inlineStr">
        <is>
          <t>Completed</t>
        </is>
      </c>
      <c r="J599" s="125" t="n">
        <v>45856</v>
      </c>
      <c r="K599" s="95" t="e">
        <v>#N/A</v>
      </c>
      <c r="L599" s="127" t="inlineStr">
        <is>
          <t>Submitted_2025-08-01</t>
        </is>
      </c>
      <c r="M599" s="128">
        <f>VLOOKUP(G599,Enactments!#REF!,2,FALSE)</f>
        <v/>
      </c>
      <c r="N599" s="131">
        <f>COUNTIFS(G:G,G599)</f>
        <v/>
      </c>
    </row>
    <row r="600" ht="15" customHeight="1">
      <c r="A600" t="inlineStr">
        <is>
          <t>2000_8a_131E_99990101.docx</t>
        </is>
      </c>
      <c r="B600">
        <f>LEFT(A600, FIND("_", A600, FIND("_", A600) + 1) - 1)</f>
        <v/>
      </c>
      <c r="C600">
        <f>MID(A600, FIND("_", A600, FIND("_", A600) + 1) + 1, FIND("_", A600, FIND("_", A600, FIND("_", A600) + 1) + 1) - FIND("_", A600, FIND("_", A600) + 1) - 1)</f>
        <v/>
      </c>
      <c r="D600" s="125">
        <f>DATE(LEFT(E600,4), MID(E600,5,2), RIGHT(E600,2))</f>
        <v/>
      </c>
      <c r="E600">
        <f>MID(A600, FIND("_", A600, FIND("_", A600, FIND("_", A600) + 1) + 1) + 1, 8)</f>
        <v/>
      </c>
      <c r="G600" s="95">
        <f>B600&amp;C600&amp;D600</f>
        <v/>
      </c>
      <c r="H600" s="95" t="inlineStr">
        <is>
          <t>Yes_Batch 1</t>
        </is>
      </c>
      <c r="I600" s="95" t="e">
        <v>#N/A</v>
      </c>
      <c r="J600" s="125" t="e">
        <v>#N/A</v>
      </c>
      <c r="K600" s="95" t="inlineStr">
        <is>
          <t>Yes_0721 Allocation</t>
        </is>
      </c>
      <c r="L600" s="127" t="e">
        <v>#N/A</v>
      </c>
      <c r="M600" s="128">
        <f>VLOOKUP(G600,Enactments!#REF!,2,FALSE)</f>
        <v/>
      </c>
      <c r="N600" s="131">
        <f>COUNTIFS(G:G,G600)</f>
        <v/>
      </c>
    </row>
    <row r="601" ht="15" customHeight="1">
      <c r="A601" t="inlineStr">
        <is>
          <t>2000_8a_SCHEDULE 3Part III_20150420.docx</t>
        </is>
      </c>
      <c r="B601">
        <f>LEFT(A601, FIND("_", A601, FIND("_", A601) + 1) - 1)</f>
        <v/>
      </c>
      <c r="C601">
        <f>MID(A601, FIND("_", A601, FIND("_", A601) + 1) + 1, FIND("_", A601, FIND("_", A601, FIND("_", A601) + 1) + 1) - FIND("_", A601, FIND("_", A601) + 1) - 1)</f>
        <v/>
      </c>
      <c r="D601" s="125">
        <f>DATE(LEFT(E601,4), MID(E601,5,2), RIGHT(E601,2))</f>
        <v/>
      </c>
      <c r="E601">
        <f>MID(A601, FIND("_", A601, FIND("_", A601, FIND("_", A601) + 1) + 1) + 1, 8)</f>
        <v/>
      </c>
      <c r="G601" s="95">
        <f>B601&amp;C601&amp;D601</f>
        <v/>
      </c>
      <c r="H601" s="95" t="inlineStr">
        <is>
          <t>Yes_Batch 1</t>
        </is>
      </c>
      <c r="I601" s="95" t="inlineStr">
        <is>
          <t>Completed</t>
        </is>
      </c>
      <c r="J601" s="125" t="n">
        <v>45855</v>
      </c>
      <c r="K601" s="95" t="e">
        <v>#N/A</v>
      </c>
      <c r="L601" s="127" t="inlineStr">
        <is>
          <t>Submitted_2025-08-01</t>
        </is>
      </c>
      <c r="M601" s="128">
        <f>VLOOKUP(G601,Enactments!#REF!,2,FALSE)</f>
        <v/>
      </c>
      <c r="N601" s="131">
        <f>COUNTIFS(G:G,G601)</f>
        <v/>
      </c>
    </row>
    <row r="602" ht="15" customHeight="1">
      <c r="A602" t="inlineStr">
        <is>
          <t>1985_6a_SCHEDULE 4Part V_20050101.docx</t>
        </is>
      </c>
      <c r="B602">
        <f>LEFT(A602, FIND("_", A602, FIND("_", A602) + 1) - 1)</f>
        <v/>
      </c>
      <c r="C602">
        <f>MID(A602, FIND("_", A602, FIND("_", A602) + 1) + 1, FIND("_", A602, FIND("_", A602, FIND("_", A602) + 1) + 1) - FIND("_", A602, FIND("_", A602) + 1) - 1)</f>
        <v/>
      </c>
      <c r="D602" s="125">
        <f>DATE(LEFT(E602,4), MID(E602,5,2), RIGHT(E602,2))</f>
        <v/>
      </c>
      <c r="E602">
        <f>MID(A602, FIND("_", A602, FIND("_", A602, FIND("_", A602) + 1) + 1) + 1, 8)</f>
        <v/>
      </c>
      <c r="G602" s="95">
        <f>B602&amp;C602&amp;D602</f>
        <v/>
      </c>
      <c r="H602" s="95" t="inlineStr">
        <is>
          <t>Yes_Batch 1</t>
        </is>
      </c>
      <c r="I602" s="95" t="inlineStr">
        <is>
          <t>Completed</t>
        </is>
      </c>
      <c r="J602" s="125" t="n">
        <v>45856</v>
      </c>
      <c r="K602" s="95" t="e">
        <v>#N/A</v>
      </c>
      <c r="L602" s="127" t="inlineStr">
        <is>
          <t>Submitted_2025-08-01</t>
        </is>
      </c>
      <c r="M602" s="128">
        <f>VLOOKUP(G602,Enactments!#REF!,2,FALSE)</f>
        <v/>
      </c>
      <c r="N602" s="131">
        <f>COUNTIFS(G:G,G602)</f>
        <v/>
      </c>
    </row>
    <row r="603" ht="15" customHeight="1">
      <c r="A603" t="inlineStr">
        <is>
          <t>1996_207s_1_20200715.docx</t>
        </is>
      </c>
      <c r="B603">
        <f>LEFT(A603, FIND("_", A603, FIND("_", A603) + 1) - 1)</f>
        <v/>
      </c>
      <c r="C603">
        <f>MID(A603, FIND("_", A603, FIND("_", A603) + 1) + 1, FIND("_", A603, FIND("_", A603, FIND("_", A603) + 1) + 1) - FIND("_", A603, FIND("_", A603) + 1) - 1)</f>
        <v/>
      </c>
      <c r="D603" s="125">
        <f>DATE(LEFT(E603,4), MID(E603,5,2), RIGHT(E603,2))</f>
        <v/>
      </c>
      <c r="E603">
        <f>MID(A603, FIND("_", A603, FIND("_", A603, FIND("_", A603) + 1) + 1) + 1, 8)</f>
        <v/>
      </c>
      <c r="G603" s="95">
        <f>B603&amp;C603&amp;D603</f>
        <v/>
      </c>
      <c r="H603" s="95" t="inlineStr">
        <is>
          <t>Yes_Batch 1</t>
        </is>
      </c>
      <c r="I603" s="95" t="e">
        <v>#N/A</v>
      </c>
      <c r="J603" s="125" t="e">
        <v>#N/A</v>
      </c>
      <c r="K603" s="95" t="inlineStr">
        <is>
          <t>Yes_0721 Allocation</t>
        </is>
      </c>
      <c r="L603" s="127" t="e">
        <v>#N/A</v>
      </c>
      <c r="M603" s="128">
        <f>VLOOKUP(G603,Enactments!#REF!,2,FALSE)</f>
        <v/>
      </c>
      <c r="N603" s="131">
        <f>COUNTIFS(G:G,G603)</f>
        <v/>
      </c>
    </row>
    <row r="604" ht="15" customHeight="1">
      <c r="A604" t="inlineStr">
        <is>
          <t>2020_759s_Contents of this Part_20200715.docx</t>
        </is>
      </c>
      <c r="B604">
        <f>LEFT(A604, FIND("_", A604, FIND("_", A604) + 1) - 1)</f>
        <v/>
      </c>
      <c r="C604">
        <f>MID(A604, FIND("_", A604, FIND("_", A604) + 1) + 1, FIND("_", A604, FIND("_", A604, FIND("_", A604) + 1) + 1) - FIND("_", A604, FIND("_", A604) + 1) - 1)</f>
        <v/>
      </c>
      <c r="D604" s="125">
        <f>DATE(LEFT(E604,4), MID(E604,5,2), RIGHT(E604,2))</f>
        <v/>
      </c>
      <c r="E604">
        <f>MID(A604, FIND("_", A604, FIND("_", A604, FIND("_", A604) + 1) + 1) + 1, 8)</f>
        <v/>
      </c>
      <c r="G604" s="95">
        <f>B604&amp;C604&amp;D604</f>
        <v/>
      </c>
      <c r="H604" s="95" t="inlineStr">
        <is>
          <t>Yes_Batch 1</t>
        </is>
      </c>
      <c r="I604" s="95" t="e">
        <v>#N/A</v>
      </c>
      <c r="J604" s="125" t="e">
        <v>#N/A</v>
      </c>
      <c r="K604" s="95" t="inlineStr">
        <is>
          <t>Yes_0721 Allocation</t>
        </is>
      </c>
      <c r="L604" s="127" t="e">
        <v>#N/A</v>
      </c>
      <c r="M604" s="128">
        <f>VLOOKUP(G604,Enactments!#REF!,2,FALSE)</f>
        <v/>
      </c>
      <c r="N604" s="131">
        <f>COUNTIFS(G:G,G604)</f>
        <v/>
      </c>
    </row>
    <row r="605" ht="15" customHeight="1">
      <c r="A605" t="inlineStr">
        <is>
          <t>2004_12a_318_20160915.docx</t>
        </is>
      </c>
      <c r="B605">
        <f>LEFT(A605, FIND("_", A605, FIND("_", A605) + 1) - 1)</f>
        <v/>
      </c>
      <c r="C605">
        <f>MID(A605, FIND("_", A605, FIND("_", A605) + 1) + 1, FIND("_", A605, FIND("_", A605, FIND("_", A605) + 1) + 1) - FIND("_", A605, FIND("_", A605) + 1) - 1)</f>
        <v/>
      </c>
      <c r="D605" s="125">
        <f>DATE(LEFT(E605,4), MID(E605,5,2), RIGHT(E605,2))</f>
        <v/>
      </c>
      <c r="E605">
        <f>MID(A605, FIND("_", A605, FIND("_", A605, FIND("_", A605) + 1) + 1) + 1, 8)</f>
        <v/>
      </c>
      <c r="G605" s="95">
        <f>B605&amp;C605&amp;D605</f>
        <v/>
      </c>
      <c r="H605" s="95" t="inlineStr">
        <is>
          <t>Yes_Batch 1</t>
        </is>
      </c>
      <c r="I605" s="95" t="e">
        <v>#N/A</v>
      </c>
      <c r="J605" s="125" t="e">
        <v>#N/A</v>
      </c>
      <c r="K605" s="95" t="inlineStr">
        <is>
          <t>Yes_0721 Allocation</t>
        </is>
      </c>
      <c r="L605" s="127" t="e">
        <v>#N/A</v>
      </c>
      <c r="M605" s="128">
        <f>VLOOKUP(G605,Enactments!#REF!,2,FALSE)</f>
        <v/>
      </c>
      <c r="N605" s="131">
        <f>COUNTIFS(G:G,G605)</f>
        <v/>
      </c>
    </row>
    <row r="606" ht="15" customHeight="1">
      <c r="A606" t="inlineStr">
        <is>
          <t>1995_18a_3B_20130701.docx</t>
        </is>
      </c>
      <c r="B606">
        <f>LEFT(A606, FIND("_", A606, FIND("_", A606) + 1) - 1)</f>
        <v/>
      </c>
      <c r="C606">
        <f>MID(A606, FIND("_", A606, FIND("_", A606) + 1) + 1, FIND("_", A606, FIND("_", A606, FIND("_", A606) + 1) + 1) - FIND("_", A606, FIND("_", A606) + 1) - 1)</f>
        <v/>
      </c>
      <c r="D606" s="125">
        <f>DATE(LEFT(E606,4), MID(E606,5,2), RIGHT(E606,2))</f>
        <v/>
      </c>
      <c r="E606">
        <f>MID(A606, FIND("_", A606, FIND("_", A606, FIND("_", A606) + 1) + 1) + 1, 8)</f>
        <v/>
      </c>
      <c r="G606" s="95">
        <f>B606&amp;C606&amp;D606</f>
        <v/>
      </c>
      <c r="H606" s="95" t="inlineStr">
        <is>
          <t>Yes_Batch 1</t>
        </is>
      </c>
      <c r="I606" s="95" t="e">
        <v>#N/A</v>
      </c>
      <c r="J606" s="125" t="e">
        <v>#N/A</v>
      </c>
      <c r="K606" s="95" t="inlineStr">
        <is>
          <t>Yes_0721 Allocation</t>
        </is>
      </c>
      <c r="L606" s="127" t="e">
        <v>#N/A</v>
      </c>
      <c r="M606" s="128">
        <f>VLOOKUP(G606,Enactments!#REF!,2,FALSE)</f>
        <v/>
      </c>
      <c r="N606" s="131">
        <f>COUNTIFS(G:G,G606)</f>
        <v/>
      </c>
    </row>
    <row r="607" ht="15" customHeight="1">
      <c r="A607" t="inlineStr">
        <is>
          <t>1985_6a_453_20071001.docx</t>
        </is>
      </c>
      <c r="B607">
        <f>LEFT(A607, FIND("_", A607, FIND("_", A607) + 1) - 1)</f>
        <v/>
      </c>
      <c r="C607">
        <f>MID(A607, FIND("_", A607, FIND("_", A607) + 1) + 1, FIND("_", A607, FIND("_", A607, FIND("_", A607) + 1) + 1) - FIND("_", A607, FIND("_", A607) + 1) - 1)</f>
        <v/>
      </c>
      <c r="D607" s="125">
        <f>DATE(LEFT(E607,4), MID(E607,5,2), RIGHT(E607,2))</f>
        <v/>
      </c>
      <c r="E607">
        <f>MID(A607, FIND("_", A607, FIND("_", A607, FIND("_", A607) + 1) + 1) + 1, 8)</f>
        <v/>
      </c>
      <c r="G607" s="95">
        <f>B607&amp;C607&amp;D607</f>
        <v/>
      </c>
      <c r="H607" s="95" t="inlineStr">
        <is>
          <t>Yes_Batch 1</t>
        </is>
      </c>
      <c r="I607" s="95" t="inlineStr">
        <is>
          <t>Completed</t>
        </is>
      </c>
      <c r="J607" s="125" t="n">
        <v>45856</v>
      </c>
      <c r="K607" s="95" t="e">
        <v>#N/A</v>
      </c>
      <c r="L607" s="127" t="inlineStr">
        <is>
          <t>Submitted_2025-08-01</t>
        </is>
      </c>
      <c r="M607" s="128">
        <f>VLOOKUP(G607,Enactments!#REF!,2,FALSE)</f>
        <v/>
      </c>
      <c r="N607" s="131">
        <f>COUNTIFS(G:G,G607)</f>
        <v/>
      </c>
    </row>
    <row r="608" ht="15" customHeight="1">
      <c r="A608" t="inlineStr">
        <is>
          <t>2008_17a_322_20080722.docx</t>
        </is>
      </c>
      <c r="B608">
        <f>LEFT(A608, FIND("_", A608, FIND("_", A608) + 1) - 1)</f>
        <v/>
      </c>
      <c r="C608">
        <f>MID(A608, FIND("_", A608, FIND("_", A608) + 1) + 1, FIND("_", A608, FIND("_", A608, FIND("_", A608) + 1) + 1) - FIND("_", A608, FIND("_", A608) + 1) - 1)</f>
        <v/>
      </c>
      <c r="D608" s="125">
        <f>DATE(LEFT(E608,4), MID(E608,5,2), RIGHT(E608,2))</f>
        <v/>
      </c>
      <c r="E608">
        <f>MID(A608, FIND("_", A608, FIND("_", A608, FIND("_", A608) + 1) + 1) + 1, 8)</f>
        <v/>
      </c>
      <c r="G608" s="95">
        <f>B608&amp;C608&amp;D608</f>
        <v/>
      </c>
      <c r="H608" s="95" t="inlineStr">
        <is>
          <t>Yes_Batch 1</t>
        </is>
      </c>
      <c r="I608" s="95" t="e">
        <v>#N/A</v>
      </c>
      <c r="J608" s="125" t="e">
        <v>#N/A</v>
      </c>
      <c r="K608" s="95" t="inlineStr">
        <is>
          <t>Yes_0721 Allocation</t>
        </is>
      </c>
      <c r="L608" s="127" t="e">
        <v>#N/A</v>
      </c>
      <c r="M608" s="128">
        <f>VLOOKUP(G608,Enactments!#REF!,2,FALSE)</f>
        <v/>
      </c>
      <c r="N608" s="131">
        <f>COUNTIFS(G:G,G608)</f>
        <v/>
      </c>
    </row>
    <row r="609" ht="15" customHeight="1">
      <c r="A609" t="inlineStr">
        <is>
          <t>2016_1024s_2.38_20211001.docx</t>
        </is>
      </c>
      <c r="B609">
        <f>LEFT(A609, FIND("_", A609, FIND("_", A609) + 1) - 1)</f>
        <v/>
      </c>
      <c r="C609">
        <f>MID(A609, FIND("_", A609, FIND("_", A609) + 1) + 1, FIND("_", A609, FIND("_", A609, FIND("_", A609) + 1) + 1) - FIND("_", A609, FIND("_", A609) + 1) - 1)</f>
        <v/>
      </c>
      <c r="D609" s="125">
        <f>DATE(LEFT(E609,4), MID(E609,5,2), RIGHT(E609,2))</f>
        <v/>
      </c>
      <c r="E609">
        <f>MID(A609, FIND("_", A609, FIND("_", A609, FIND("_", A609) + 1) + 1) + 1, 8)</f>
        <v/>
      </c>
      <c r="G609" s="95">
        <f>B609&amp;C609&amp;D609</f>
        <v/>
      </c>
      <c r="H609" s="95" t="inlineStr">
        <is>
          <t>Yes_Batch 1</t>
        </is>
      </c>
      <c r="I609" s="95" t="inlineStr">
        <is>
          <t>Completed</t>
        </is>
      </c>
      <c r="J609" s="125" t="n">
        <v>45855</v>
      </c>
      <c r="K609" s="95" t="e">
        <v>#N/A</v>
      </c>
      <c r="L609" s="127" t="inlineStr">
        <is>
          <t>Submitted_2025-08-01</t>
        </is>
      </c>
      <c r="M609" s="128">
        <f>VLOOKUP(G609,Enactments!#REF!,2,FALSE)</f>
        <v/>
      </c>
      <c r="N609" s="131">
        <f>COUNTIFS(G:G,G609)</f>
        <v/>
      </c>
    </row>
    <row r="610" ht="15" customHeight="1">
      <c r="A610" t="inlineStr">
        <is>
          <t>2009_22a_252_20100112.docx</t>
        </is>
      </c>
      <c r="B610">
        <f>LEFT(A610, FIND("_", A610, FIND("_", A610) + 1) - 1)</f>
        <v/>
      </c>
      <c r="C610">
        <f>MID(A610, FIND("_", A610, FIND("_", A610) + 1) + 1, FIND("_", A610, FIND("_", A610, FIND("_", A610) + 1) + 1) - FIND("_", A610, FIND("_", A610) + 1) - 1)</f>
        <v/>
      </c>
      <c r="D610" s="125">
        <f>DATE(LEFT(E610,4), MID(E610,5,2), RIGHT(E610,2))</f>
        <v/>
      </c>
      <c r="E610">
        <f>MID(A610, FIND("_", A610, FIND("_", A610, FIND("_", A610) + 1) + 1) + 1, 8)</f>
        <v/>
      </c>
      <c r="G610" s="95">
        <f>B610&amp;C610&amp;D610</f>
        <v/>
      </c>
      <c r="H610" s="95" t="inlineStr">
        <is>
          <t>Yes_Batch 1</t>
        </is>
      </c>
      <c r="I610" s="95" t="inlineStr">
        <is>
          <t>Completed</t>
        </is>
      </c>
      <c r="J610" s="125" t="n">
        <v>45856</v>
      </c>
      <c r="K610" s="95" t="e">
        <v>#N/A</v>
      </c>
      <c r="L610" s="127" t="inlineStr">
        <is>
          <t>Submitted_2025-08-01</t>
        </is>
      </c>
      <c r="M610" s="128">
        <f>VLOOKUP(G610,Enactments!#REF!,2,FALSE)</f>
        <v/>
      </c>
      <c r="N610" s="131">
        <f>COUNTIFS(G:G,G610)</f>
        <v/>
      </c>
    </row>
    <row r="611" ht="15" customHeight="1">
      <c r="A611" t="inlineStr">
        <is>
          <t>2003_32a_89_20031030.docx</t>
        </is>
      </c>
      <c r="B611">
        <f>LEFT(A611, FIND("_", A611, FIND("_", A611) + 1) - 1)</f>
        <v/>
      </c>
      <c r="C611">
        <f>MID(A611, FIND("_", A611, FIND("_", A611) + 1) + 1, FIND("_", A611, FIND("_", A611, FIND("_", A611) + 1) + 1) - FIND("_", A611, FIND("_", A611) + 1) - 1)</f>
        <v/>
      </c>
      <c r="D611" s="125">
        <f>DATE(LEFT(E611,4), MID(E611,5,2), RIGHT(E611,2))</f>
        <v/>
      </c>
      <c r="E611">
        <f>MID(A611, FIND("_", A611, FIND("_", A611, FIND("_", A611) + 1) + 1) + 1, 8)</f>
        <v/>
      </c>
      <c r="G611" s="95">
        <f>B611&amp;C611&amp;D611</f>
        <v/>
      </c>
      <c r="H611" s="95" t="inlineStr">
        <is>
          <t>Yes_Batch 1</t>
        </is>
      </c>
      <c r="I611" s="95" t="e">
        <v>#N/A</v>
      </c>
      <c r="J611" s="125" t="e">
        <v>#N/A</v>
      </c>
      <c r="K611" s="95" t="inlineStr">
        <is>
          <t>Yes_0721 Allocation</t>
        </is>
      </c>
      <c r="L611" s="127" t="e">
        <v>#N/A</v>
      </c>
      <c r="M611" s="128">
        <f>VLOOKUP(G611,Enactments!#REF!,2,FALSE)</f>
        <v/>
      </c>
      <c r="N611" s="131">
        <f>COUNTIFS(G:G,G611)</f>
        <v/>
      </c>
    </row>
    <row r="612" ht="15" customHeight="1">
      <c r="A612" t="inlineStr">
        <is>
          <t>1979_7a_SCHEDULE 1_20000321.docx</t>
        </is>
      </c>
      <c r="B612">
        <f>LEFT(A612, FIND("_", A612, FIND("_", A612) + 1) - 1)</f>
        <v/>
      </c>
      <c r="C612">
        <f>MID(A612, FIND("_", A612, FIND("_", A612) + 1) + 1, FIND("_", A612, FIND("_", A612, FIND("_", A612) + 1) + 1) - FIND("_", A612, FIND("_", A612) + 1) - 1)</f>
        <v/>
      </c>
      <c r="D612" s="125">
        <f>DATE(LEFT(E612,4), MID(E612,5,2), RIGHT(E612,2))</f>
        <v/>
      </c>
      <c r="E612">
        <f>MID(A612, FIND("_", A612, FIND("_", A612, FIND("_", A612) + 1) + 1) + 1, 8)</f>
        <v/>
      </c>
      <c r="G612" s="95">
        <f>B612&amp;C612&amp;D612</f>
        <v/>
      </c>
      <c r="H612" s="95" t="inlineStr">
        <is>
          <t>Yes_Batch 1</t>
        </is>
      </c>
      <c r="I612" s="95" t="e">
        <v>#N/A</v>
      </c>
      <c r="J612" s="125" t="e">
        <v>#N/A</v>
      </c>
      <c r="K612" s="95" t="inlineStr">
        <is>
          <t>Yes_0721 Allocation</t>
        </is>
      </c>
      <c r="L612" s="127" t="e">
        <v>#N/A</v>
      </c>
      <c r="M612" s="128">
        <f>VLOOKUP(G612,Enactments!#REF!,2,FALSE)</f>
        <v/>
      </c>
      <c r="N612" s="131">
        <f>COUNTIFS(G:G,G612)</f>
        <v/>
      </c>
    </row>
    <row r="613" ht="15" customHeight="1">
      <c r="A613" t="inlineStr">
        <is>
          <t>1984_60a_65_20020724.docx</t>
        </is>
      </c>
      <c r="B613">
        <f>LEFT(A613, FIND("_", A613, FIND("_", A613) + 1) - 1)</f>
        <v/>
      </c>
      <c r="C613">
        <f>MID(A613, FIND("_", A613, FIND("_", A613) + 1) + 1, FIND("_", A613, FIND("_", A613, FIND("_", A613) + 1) + 1) - FIND("_", A613, FIND("_", A613) + 1) - 1)</f>
        <v/>
      </c>
      <c r="D613" s="125">
        <f>DATE(LEFT(E613,4), MID(E613,5,2), RIGHT(E613,2))</f>
        <v/>
      </c>
      <c r="E613">
        <f>MID(A613, FIND("_", A613, FIND("_", A613, FIND("_", A613) + 1) + 1) + 1, 8)</f>
        <v/>
      </c>
      <c r="G613" s="95">
        <f>B613&amp;C613&amp;D613</f>
        <v/>
      </c>
      <c r="H613" s="95" t="inlineStr">
        <is>
          <t>Yes_Batch 1</t>
        </is>
      </c>
      <c r="I613" s="95" t="e">
        <v>#N/A</v>
      </c>
      <c r="J613" s="125" t="e">
        <v>#N/A</v>
      </c>
      <c r="K613" s="95" t="inlineStr">
        <is>
          <t>Yes_0721 Allocation</t>
        </is>
      </c>
      <c r="L613" s="127" t="e">
        <v>#N/A</v>
      </c>
      <c r="M613" s="128">
        <f>VLOOKUP(G613,Enactments!#REF!,2,FALSE)</f>
        <v/>
      </c>
      <c r="N613" s="131">
        <f>COUNTIFS(G:G,G613)</f>
        <v/>
      </c>
    </row>
    <row r="614" ht="15" customHeight="1">
      <c r="A614" t="inlineStr">
        <is>
          <t>2008_17a_59_20080908.docx</t>
        </is>
      </c>
      <c r="B614">
        <f>LEFT(A614, FIND("_", A614, FIND("_", A614) + 1) - 1)</f>
        <v/>
      </c>
      <c r="C614">
        <f>MID(A614, FIND("_", A614, FIND("_", A614) + 1) + 1, FIND("_", A614, FIND("_", A614, FIND("_", A614) + 1) + 1) - FIND("_", A614, FIND("_", A614) + 1) - 1)</f>
        <v/>
      </c>
      <c r="D614" s="125">
        <f>DATE(LEFT(E614,4), MID(E614,5,2), RIGHT(E614,2))</f>
        <v/>
      </c>
      <c r="E614">
        <f>MID(A614, FIND("_", A614, FIND("_", A614, FIND("_", A614) + 1) + 1) + 1, 8)</f>
        <v/>
      </c>
      <c r="G614" s="95">
        <f>B614&amp;C614&amp;D614</f>
        <v/>
      </c>
      <c r="H614" s="95" t="inlineStr">
        <is>
          <t>Yes_Batch 1</t>
        </is>
      </c>
      <c r="I614" s="95" t="inlineStr">
        <is>
          <t>Completed</t>
        </is>
      </c>
      <c r="J614" s="125" t="n">
        <v>45856</v>
      </c>
      <c r="K614" s="95" t="e">
        <v>#N/A</v>
      </c>
      <c r="L614" s="127" t="inlineStr">
        <is>
          <t>Submitted_2025-08-01</t>
        </is>
      </c>
      <c r="M614" s="128">
        <f>VLOOKUP(G614,Enactments!#REF!,2,FALSE)</f>
        <v/>
      </c>
      <c r="N614" s="131">
        <f>COUNTIFS(G:G,G614)</f>
        <v/>
      </c>
    </row>
    <row r="615" ht="15" customHeight="1">
      <c r="A615" t="inlineStr">
        <is>
          <t>1988_33a_74C_19951101.docx</t>
        </is>
      </c>
      <c r="B615">
        <f>LEFT(A615, FIND("_", A615, FIND("_", A615) + 1) - 1)</f>
        <v/>
      </c>
      <c r="C615">
        <f>MID(A615, FIND("_", A615, FIND("_", A615) + 1) + 1, FIND("_", A615, FIND("_", A615, FIND("_", A615) + 1) + 1) - FIND("_", A615, FIND("_", A615) + 1) - 1)</f>
        <v/>
      </c>
      <c r="D615" s="125">
        <f>DATE(LEFT(E615,4), MID(E615,5,2), RIGHT(E615,2))</f>
        <v/>
      </c>
      <c r="E615">
        <f>MID(A615, FIND("_", A615, FIND("_", A615, FIND("_", A615) + 1) + 1) + 1, 8)</f>
        <v/>
      </c>
      <c r="G615" s="95">
        <f>B615&amp;C615&amp;D615</f>
        <v/>
      </c>
      <c r="H615" s="95" t="inlineStr">
        <is>
          <t>Yes_Batch 1</t>
        </is>
      </c>
      <c r="I615" s="95" t="inlineStr">
        <is>
          <t>Completed</t>
        </is>
      </c>
      <c r="J615" s="125" t="n">
        <v>45856</v>
      </c>
      <c r="K615" s="95" t="e">
        <v>#N/A</v>
      </c>
      <c r="L615" s="127" t="inlineStr">
        <is>
          <t>Submitted_2025-08-01</t>
        </is>
      </c>
      <c r="M615" s="128">
        <f>VLOOKUP(G615,Enactments!#REF!,2,FALSE)</f>
        <v/>
      </c>
      <c r="N615" s="131">
        <f>COUNTIFS(G:G,G615)</f>
        <v/>
      </c>
    </row>
    <row r="616" ht="15" customHeight="1">
      <c r="A616" t="inlineStr">
        <is>
          <t>2000_6a_41_20000525.docx</t>
        </is>
      </c>
      <c r="B616">
        <f>LEFT(A616, FIND("_", A616, FIND("_", A616) + 1) - 1)</f>
        <v/>
      </c>
      <c r="C616">
        <f>MID(A616, FIND("_", A616, FIND("_", A616) + 1) + 1, FIND("_", A616, FIND("_", A616, FIND("_", A616) + 1) + 1) - FIND("_", A616, FIND("_", A616) + 1) - 1)</f>
        <v/>
      </c>
      <c r="D616" s="125">
        <f>DATE(LEFT(E616,4), MID(E616,5,2), RIGHT(E616,2))</f>
        <v/>
      </c>
      <c r="E616">
        <f>MID(A616, FIND("_", A616, FIND("_", A616, FIND("_", A616) + 1) + 1) + 1, 8)</f>
        <v/>
      </c>
      <c r="G616" s="95">
        <f>B616&amp;C616&amp;D616</f>
        <v/>
      </c>
      <c r="H616" s="95" t="inlineStr">
        <is>
          <t>Yes_Batch 1</t>
        </is>
      </c>
      <c r="I616" s="95" t="e">
        <v>#N/A</v>
      </c>
      <c r="J616" s="125" t="e">
        <v>#N/A</v>
      </c>
      <c r="K616" s="95" t="inlineStr">
        <is>
          <t>Yes_0721 Allocation</t>
        </is>
      </c>
      <c r="L616" s="127" t="e">
        <v>#N/A</v>
      </c>
      <c r="M616" s="128">
        <f>VLOOKUP(G616,Enactments!#REF!,2,FALSE)</f>
        <v/>
      </c>
      <c r="N616" s="131">
        <f>COUNTIFS(G:G,G616)</f>
        <v/>
      </c>
    </row>
    <row r="617" ht="15" customHeight="1">
      <c r="A617" t="inlineStr">
        <is>
          <t>2000_22a_17_20000807.docx</t>
        </is>
      </c>
      <c r="B617">
        <f>LEFT(A617, FIND("_", A617, FIND("_", A617) + 1) - 1)</f>
        <v/>
      </c>
      <c r="C617">
        <f>MID(A617, FIND("_", A617, FIND("_", A617) + 1) + 1, FIND("_", A617, FIND("_", A617, FIND("_", A617) + 1) + 1) - FIND("_", A617, FIND("_", A617) + 1) - 1)</f>
        <v/>
      </c>
      <c r="D617" s="125">
        <f>DATE(LEFT(E617,4), MID(E617,5,2), RIGHT(E617,2))</f>
        <v/>
      </c>
      <c r="E617">
        <f>MID(A617, FIND("_", A617, FIND("_", A617, FIND("_", A617) + 1) + 1) + 1, 8)</f>
        <v/>
      </c>
      <c r="G617" s="95">
        <f>B617&amp;C617&amp;D617</f>
        <v/>
      </c>
      <c r="H617" s="95" t="inlineStr">
        <is>
          <t>Yes_Batch 1</t>
        </is>
      </c>
      <c r="I617" s="95" t="inlineStr">
        <is>
          <t>Completed</t>
        </is>
      </c>
      <c r="J617" s="125" t="n">
        <v>45855</v>
      </c>
      <c r="K617" s="95" t="e">
        <v>#N/A</v>
      </c>
      <c r="L617" s="127" t="inlineStr">
        <is>
          <t>Submitted_2025-08-01</t>
        </is>
      </c>
      <c r="M617" s="128">
        <f>VLOOKUP(G617,Enactments!#REF!,2,FALSE)</f>
        <v/>
      </c>
      <c r="N617" s="131">
        <f>COUNTIFS(G:G,G617)</f>
        <v/>
      </c>
    </row>
    <row r="618" ht="15" customHeight="1">
      <c r="A618" t="inlineStr">
        <is>
          <t>2007_3a_777_20070320.docx</t>
        </is>
      </c>
      <c r="B618">
        <f>LEFT(A618, FIND("_", A618, FIND("_", A618) + 1) - 1)</f>
        <v/>
      </c>
      <c r="C618">
        <f>MID(A618, FIND("_", A618, FIND("_", A618) + 1) + 1, FIND("_", A618, FIND("_", A618, FIND("_", A618) + 1) + 1) - FIND("_", A618, FIND("_", A618) + 1) - 1)</f>
        <v/>
      </c>
      <c r="D618" s="125">
        <f>DATE(LEFT(E618,4), MID(E618,5,2), RIGHT(E618,2))</f>
        <v/>
      </c>
      <c r="E618">
        <f>MID(A618, FIND("_", A618, FIND("_", A618, FIND("_", A618) + 1) + 1) + 1, 8)</f>
        <v/>
      </c>
      <c r="G618" s="95">
        <f>B618&amp;C618&amp;D618</f>
        <v/>
      </c>
      <c r="H618" s="95" t="inlineStr">
        <is>
          <t>Yes_Batch 1</t>
        </is>
      </c>
      <c r="I618" s="95" t="inlineStr">
        <is>
          <t>Completed</t>
        </is>
      </c>
      <c r="J618" s="125" t="n">
        <v>45856</v>
      </c>
      <c r="K618" s="95" t="e">
        <v>#N/A</v>
      </c>
      <c r="L618" s="127" t="inlineStr">
        <is>
          <t>Submitted_2025-08-01</t>
        </is>
      </c>
      <c r="M618" s="128">
        <f>VLOOKUP(G618,Enactments!#REF!,2,FALSE)</f>
        <v/>
      </c>
      <c r="N618" s="131">
        <f>COUNTIFS(G:G,G618)</f>
        <v/>
      </c>
    </row>
    <row r="619" ht="15" customHeight="1">
      <c r="A619" t="inlineStr">
        <is>
          <t>1988_50a_28_19881115.docx</t>
        </is>
      </c>
      <c r="B619">
        <f>LEFT(A619, FIND("_", A619, FIND("_", A619) + 1) - 1)</f>
        <v/>
      </c>
      <c r="C619">
        <f>MID(A619, FIND("_", A619, FIND("_", A619) + 1) + 1, FIND("_", A619, FIND("_", A619, FIND("_", A619) + 1) + 1) - FIND("_", A619, FIND("_", A619) + 1) - 1)</f>
        <v/>
      </c>
      <c r="D619" s="125">
        <f>DATE(LEFT(E619,4), MID(E619,5,2), RIGHT(E619,2))</f>
        <v/>
      </c>
      <c r="E619">
        <f>MID(A619, FIND("_", A619, FIND("_", A619, FIND("_", A619) + 1) + 1) + 1, 8)</f>
        <v/>
      </c>
      <c r="G619" s="95">
        <f>B619&amp;C619&amp;D619</f>
        <v/>
      </c>
      <c r="H619" s="95" t="inlineStr">
        <is>
          <t>Yes_Batch 1</t>
        </is>
      </c>
      <c r="I619" s="95" t="e">
        <v>#N/A</v>
      </c>
      <c r="J619" s="125" t="e">
        <v>#N/A</v>
      </c>
      <c r="K619" s="95" t="inlineStr">
        <is>
          <t>Yes_0721 Allocation</t>
        </is>
      </c>
      <c r="L619" s="127" t="e">
        <v>#N/A</v>
      </c>
      <c r="M619" s="128">
        <f>VLOOKUP(G619,Enactments!#REF!,2,FALSE)</f>
        <v/>
      </c>
      <c r="N619" s="131">
        <f>COUNTIFS(G:G,G619)</f>
        <v/>
      </c>
    </row>
    <row r="620" ht="15" customHeight="1">
      <c r="A620" t="inlineStr">
        <is>
          <t>1996_56a_91_19960724.docx</t>
        </is>
      </c>
      <c r="B620">
        <f>LEFT(A620, FIND("_", A620, FIND("_", A620) + 1) - 1)</f>
        <v/>
      </c>
      <c r="C620">
        <f>MID(A620, FIND("_", A620, FIND("_", A620) + 1) + 1, FIND("_", A620, FIND("_", A620, FIND("_", A620) + 1) + 1) - FIND("_", A620, FIND("_", A620) + 1) - 1)</f>
        <v/>
      </c>
      <c r="D620" s="125">
        <f>DATE(LEFT(E620,4), MID(E620,5,2), RIGHT(E620,2))</f>
        <v/>
      </c>
      <c r="E620">
        <f>MID(A620, FIND("_", A620, FIND("_", A620, FIND("_", A620) + 1) + 1) + 1, 8)</f>
        <v/>
      </c>
      <c r="G620" s="95">
        <f>B620&amp;C620&amp;D620</f>
        <v/>
      </c>
      <c r="H620" s="95" t="inlineStr">
        <is>
          <t>Yes_Batch 1</t>
        </is>
      </c>
      <c r="I620" s="95" t="e">
        <v>#N/A</v>
      </c>
      <c r="J620" s="125" t="e">
        <v>#N/A</v>
      </c>
      <c r="K620" s="95" t="inlineStr">
        <is>
          <t>Yes_0721 Allocation</t>
        </is>
      </c>
      <c r="L620" s="127" t="e">
        <v>#N/A</v>
      </c>
      <c r="M620" s="128">
        <f>VLOOKUP(G620,Enactments!#REF!,2,FALSE)</f>
        <v/>
      </c>
      <c r="N620" s="131">
        <f>COUNTIFS(G:G,G620)</f>
        <v/>
      </c>
    </row>
    <row r="621" ht="15" customHeight="1">
      <c r="A621" t="inlineStr">
        <is>
          <t>1996_207s_SCHEDULE 1Part IV_20231119.docx</t>
        </is>
      </c>
      <c r="B621">
        <f>LEFT(A621, FIND("_", A621, FIND("_", A621) + 1) - 1)</f>
        <v/>
      </c>
      <c r="C621">
        <f>MID(A621, FIND("_", A621, FIND("_", A621) + 1) + 1, FIND("_", A621, FIND("_", A621, FIND("_", A621) + 1) + 1) - FIND("_", A621, FIND("_", A621) + 1) - 1)</f>
        <v/>
      </c>
      <c r="D621" s="125">
        <f>DATE(LEFT(E621,4), MID(E621,5,2), RIGHT(E621,2))</f>
        <v/>
      </c>
      <c r="E621">
        <f>MID(A621, FIND("_", A621, FIND("_", A621, FIND("_", A621) + 1) + 1) + 1, 8)</f>
        <v/>
      </c>
      <c r="G621" s="95">
        <f>B621&amp;C621&amp;D621</f>
        <v/>
      </c>
      <c r="H621" s="95" t="inlineStr">
        <is>
          <t>Yes_Batch 1</t>
        </is>
      </c>
      <c r="I621" s="95" t="e">
        <v>#N/A</v>
      </c>
      <c r="J621" s="125" t="e">
        <v>#N/A</v>
      </c>
      <c r="K621" s="95" t="inlineStr">
        <is>
          <t>Yes_0721 Allocation</t>
        </is>
      </c>
      <c r="L621" s="127" t="e">
        <v>#N/A</v>
      </c>
      <c r="M621" s="128">
        <f>VLOOKUP(G621,Enactments!#REF!,2,FALSE)</f>
        <v/>
      </c>
      <c r="N621" s="131">
        <f>COUNTIFS(G:G,G621)</f>
        <v/>
      </c>
    </row>
    <row r="622" ht="15" customHeight="1">
      <c r="A622" t="inlineStr">
        <is>
          <t>2000_36a_47_20151209.docx</t>
        </is>
      </c>
      <c r="B622">
        <f>LEFT(A622, FIND("_", A622, FIND("_", A622) + 1) - 1)</f>
        <v/>
      </c>
      <c r="C622">
        <f>MID(A622, FIND("_", A622, FIND("_", A622) + 1) + 1, FIND("_", A622, FIND("_", A622, FIND("_", A622) + 1) + 1) - FIND("_", A622, FIND("_", A622) + 1) - 1)</f>
        <v/>
      </c>
      <c r="D622" s="125">
        <f>DATE(LEFT(E622,4), MID(E622,5,2), RIGHT(E622,2))</f>
        <v/>
      </c>
      <c r="E622">
        <f>MID(A622, FIND("_", A622, FIND("_", A622, FIND("_", A622) + 1) + 1) + 1, 8)</f>
        <v/>
      </c>
      <c r="G622" s="95">
        <f>B622&amp;C622&amp;D622</f>
        <v/>
      </c>
      <c r="H622" s="95" t="inlineStr">
        <is>
          <t>Yes_Batch 1</t>
        </is>
      </c>
      <c r="I622" s="95" t="inlineStr">
        <is>
          <t>Completed</t>
        </is>
      </c>
      <c r="J622" s="125" t="n">
        <v>45856</v>
      </c>
      <c r="K622" s="95" t="e">
        <v>#N/A</v>
      </c>
      <c r="L622" s="127" t="inlineStr">
        <is>
          <t>Submitted_2025-08-01</t>
        </is>
      </c>
      <c r="M622" s="128">
        <f>VLOOKUP(G622,Enactments!#REF!,2,FALSE)</f>
        <v/>
      </c>
      <c r="N622" s="131">
        <f>COUNTIFS(G:G,G622)</f>
        <v/>
      </c>
    </row>
    <row r="623" ht="15" customHeight="1">
      <c r="A623" t="inlineStr">
        <is>
          <t>1996_56a_509AD_99990101.docx</t>
        </is>
      </c>
      <c r="B623">
        <f>LEFT(A623, FIND("_", A623, FIND("_", A623) + 1) - 1)</f>
        <v/>
      </c>
      <c r="C623">
        <f>MID(A623, FIND("_", A623, FIND("_", A623) + 1) + 1, FIND("_", A623, FIND("_", A623, FIND("_", A623) + 1) + 1) - FIND("_", A623, FIND("_", A623) + 1) - 1)</f>
        <v/>
      </c>
      <c r="D623" s="125">
        <f>DATE(LEFT(E623,4), MID(E623,5,2), RIGHT(E623,2))</f>
        <v/>
      </c>
      <c r="E623">
        <f>MID(A623, FIND("_", A623, FIND("_", A623, FIND("_", A623) + 1) + 1) + 1, 8)</f>
        <v/>
      </c>
      <c r="G623" s="95">
        <f>B623&amp;C623&amp;D623</f>
        <v/>
      </c>
      <c r="H623" s="95" t="inlineStr">
        <is>
          <t>Yes_Batch 1</t>
        </is>
      </c>
      <c r="I623" s="95" t="e">
        <v>#N/A</v>
      </c>
      <c r="J623" s="125" t="e">
        <v>#N/A</v>
      </c>
      <c r="K623" s="95" t="inlineStr">
        <is>
          <t>Yes_0721 Allocation</t>
        </is>
      </c>
      <c r="L623" s="127" t="e">
        <v>#N/A</v>
      </c>
      <c r="M623" s="128">
        <f>VLOOKUP(G623,Enactments!#REF!,2,FALSE)</f>
        <v/>
      </c>
      <c r="N623" s="131">
        <f>COUNTIFS(G:G,G623)</f>
        <v/>
      </c>
    </row>
    <row r="624" ht="15" customHeight="1">
      <c r="A624" t="inlineStr">
        <is>
          <t>1986_1925s_4.105_99990101.docx</t>
        </is>
      </c>
      <c r="B624">
        <f>LEFT(A624, FIND("_", A624, FIND("_", A624) + 1) - 1)</f>
        <v/>
      </c>
      <c r="C624">
        <f>MID(A624, FIND("_", A624, FIND("_", A624) + 1) + 1, FIND("_", A624, FIND("_", A624, FIND("_", A624) + 1) + 1) - FIND("_", A624, FIND("_", A624) + 1) - 1)</f>
        <v/>
      </c>
      <c r="D624" s="125">
        <f>DATE(LEFT(E624,4), MID(E624,5,2), RIGHT(E624,2))</f>
        <v/>
      </c>
      <c r="E624">
        <f>MID(A624, FIND("_", A624, FIND("_", A624, FIND("_", A624) + 1) + 1) + 1, 8)</f>
        <v/>
      </c>
      <c r="G624" s="95">
        <f>B624&amp;C624&amp;D624</f>
        <v/>
      </c>
      <c r="H624" s="95" t="inlineStr">
        <is>
          <t>Yes_Batch 1</t>
        </is>
      </c>
      <c r="I624" s="95" t="e">
        <v>#N/A</v>
      </c>
      <c r="J624" s="125" t="e">
        <v>#N/A</v>
      </c>
      <c r="K624" s="95" t="inlineStr">
        <is>
          <t>Yes_0721 Allocation</t>
        </is>
      </c>
      <c r="L624" s="127" t="e">
        <v>#N/A</v>
      </c>
      <c r="M624" s="128">
        <f>VLOOKUP(G624,Enactments!#REF!,2,FALSE)</f>
        <v/>
      </c>
      <c r="N624" s="131">
        <f>COUNTIFS(G:G,G624)</f>
        <v/>
      </c>
    </row>
    <row r="625" ht="15" customHeight="1">
      <c r="A625" t="inlineStr">
        <is>
          <t>1995_18a_26_20150128.docx</t>
        </is>
      </c>
      <c r="B625">
        <f>LEFT(A625, FIND("_", A625, FIND("_", A625) + 1) - 1)</f>
        <v/>
      </c>
      <c r="C625">
        <f>MID(A625, FIND("_", A625, FIND("_", A625) + 1) + 1, FIND("_", A625, FIND("_", A625, FIND("_", A625) + 1) + 1) - FIND("_", A625, FIND("_", A625) + 1) - 1)</f>
        <v/>
      </c>
      <c r="D625" s="125">
        <f>DATE(LEFT(E625,4), MID(E625,5,2), RIGHT(E625,2))</f>
        <v/>
      </c>
      <c r="E625">
        <f>MID(A625, FIND("_", A625, FIND("_", A625, FIND("_", A625) + 1) + 1) + 1, 8)</f>
        <v/>
      </c>
      <c r="G625" s="95">
        <f>B625&amp;C625&amp;D625</f>
        <v/>
      </c>
      <c r="H625" s="95" t="inlineStr">
        <is>
          <t>Yes_Batch 1</t>
        </is>
      </c>
      <c r="I625" s="95" t="inlineStr">
        <is>
          <t>Completed</t>
        </is>
      </c>
      <c r="J625" s="125" t="n">
        <v>45855</v>
      </c>
      <c r="K625" s="95" t="e">
        <v>#N/A</v>
      </c>
      <c r="L625" s="127" t="inlineStr">
        <is>
          <t>Submitted_2025-08-01</t>
        </is>
      </c>
      <c r="M625" s="128">
        <f>VLOOKUP(G625,Enactments!#REF!,2,FALSE)</f>
        <v/>
      </c>
      <c r="N625" s="131">
        <f>COUNTIFS(G:G,G625)</f>
        <v/>
      </c>
    </row>
    <row r="626" ht="15" customHeight="1">
      <c r="A626" t="inlineStr">
        <is>
          <t>1985_51a_67_19850716.docx</t>
        </is>
      </c>
      <c r="B626">
        <f>LEFT(A626, FIND("_", A626, FIND("_", A626) + 1) - 1)</f>
        <v/>
      </c>
      <c r="C626">
        <f>MID(A626, FIND("_", A626, FIND("_", A626) + 1) + 1, FIND("_", A626, FIND("_", A626, FIND("_", A626) + 1) + 1) - FIND("_", A626, FIND("_", A626) + 1) - 1)</f>
        <v/>
      </c>
      <c r="D626" s="125">
        <f>DATE(LEFT(E626,4), MID(E626,5,2), RIGHT(E626,2))</f>
        <v/>
      </c>
      <c r="E626">
        <f>MID(A626, FIND("_", A626, FIND("_", A626, FIND("_", A626) + 1) + 1) + 1, 8)</f>
        <v/>
      </c>
      <c r="G626" s="95">
        <f>B626&amp;C626&amp;D626</f>
        <v/>
      </c>
      <c r="H626" s="95" t="inlineStr">
        <is>
          <t>Yes_Batch 1</t>
        </is>
      </c>
      <c r="I626" s="95" t="inlineStr">
        <is>
          <t>Completed</t>
        </is>
      </c>
      <c r="J626" s="125" t="n">
        <v>45856</v>
      </c>
      <c r="K626" s="95" t="e">
        <v>#N/A</v>
      </c>
      <c r="L626" s="127" t="inlineStr">
        <is>
          <t>Submitted_2025-08-01</t>
        </is>
      </c>
      <c r="M626" s="128">
        <f>VLOOKUP(G626,Enactments!#REF!,2,FALSE)</f>
        <v/>
      </c>
      <c r="N626" s="131">
        <f>COUNTIFS(G:G,G626)</f>
        <v/>
      </c>
    </row>
    <row r="627" ht="15" customHeight="1">
      <c r="A627" t="inlineStr">
        <is>
          <t>1996_56a_537_19960724.docx</t>
        </is>
      </c>
      <c r="B627">
        <f>LEFT(A627, FIND("_", A627, FIND("_", A627) + 1) - 1)</f>
        <v/>
      </c>
      <c r="C627">
        <f>MID(A627, FIND("_", A627, FIND("_", A627) + 1) + 1, FIND("_", A627, FIND("_", A627, FIND("_", A627) + 1) + 1) - FIND("_", A627, FIND("_", A627) + 1) - 1)</f>
        <v/>
      </c>
      <c r="D627" s="125">
        <f>DATE(LEFT(E627,4), MID(E627,5,2), RIGHT(E627,2))</f>
        <v/>
      </c>
      <c r="E627">
        <f>MID(A627, FIND("_", A627, FIND("_", A627, FIND("_", A627) + 1) + 1) + 1, 8)</f>
        <v/>
      </c>
      <c r="G627" s="95">
        <f>B627&amp;C627&amp;D627</f>
        <v/>
      </c>
      <c r="H627" s="95" t="inlineStr">
        <is>
          <t>Yes_Batch 1</t>
        </is>
      </c>
      <c r="I627" s="95" t="e">
        <v>#N/A</v>
      </c>
      <c r="J627" s="125" t="e">
        <v>#N/A</v>
      </c>
      <c r="K627" s="95" t="inlineStr">
        <is>
          <t>Yes_0721 Allocation</t>
        </is>
      </c>
      <c r="L627" s="127" t="e">
        <v>#N/A</v>
      </c>
      <c r="M627" s="128">
        <f>VLOOKUP(G627,Enactments!#REF!,2,FALSE)</f>
        <v/>
      </c>
      <c r="N627" s="131">
        <f>COUNTIFS(G:G,G627)</f>
        <v/>
      </c>
    </row>
    <row r="628" ht="15" customHeight="1">
      <c r="A628" t="inlineStr">
        <is>
          <t>1996_56a_13_20100401.docx</t>
        </is>
      </c>
      <c r="B628">
        <f>LEFT(A628, FIND("_", A628, FIND("_", A628) + 1) - 1)</f>
        <v/>
      </c>
      <c r="C628">
        <f>MID(A628, FIND("_", A628, FIND("_", A628) + 1) + 1, FIND("_", A628, FIND("_", A628, FIND("_", A628) + 1) + 1) - FIND("_", A628, FIND("_", A628) + 1) - 1)</f>
        <v/>
      </c>
      <c r="D628" s="125">
        <f>DATE(LEFT(E628,4), MID(E628,5,2), RIGHT(E628,2))</f>
        <v/>
      </c>
      <c r="E628">
        <f>MID(A628, FIND("_", A628, FIND("_", A628, FIND("_", A628) + 1) + 1) + 1, 8)</f>
        <v/>
      </c>
      <c r="G628" s="95">
        <f>B628&amp;C628&amp;D628</f>
        <v/>
      </c>
      <c r="H628" s="95" t="inlineStr">
        <is>
          <t>Yes_Batch 1</t>
        </is>
      </c>
      <c r="I628" s="95" t="e">
        <v>#N/A</v>
      </c>
      <c r="J628" s="125" t="e">
        <v>#N/A</v>
      </c>
      <c r="K628" s="95" t="inlineStr">
        <is>
          <t>Yes_0721 Allocation</t>
        </is>
      </c>
      <c r="L628" s="127" t="e">
        <v>#N/A</v>
      </c>
      <c r="M628" s="128">
        <f>VLOOKUP(G628,Enactments!#REF!,2,FALSE)</f>
        <v/>
      </c>
      <c r="N628" s="131">
        <f>COUNTIFS(G:G,G628)</f>
        <v/>
      </c>
    </row>
    <row r="629" ht="15" customHeight="1">
      <c r="A629" t="inlineStr">
        <is>
          <t>1986_1925s_4.106A_20090406.docx</t>
        </is>
      </c>
      <c r="B629">
        <f>LEFT(A629, FIND("_", A629, FIND("_", A629) + 1) - 1)</f>
        <v/>
      </c>
      <c r="C629">
        <f>MID(A629, FIND("_", A629, FIND("_", A629) + 1) + 1, FIND("_", A629, FIND("_", A629, FIND("_", A629) + 1) + 1) - FIND("_", A629, FIND("_", A629) + 1) - 1)</f>
        <v/>
      </c>
      <c r="D629" s="125">
        <f>DATE(LEFT(E629,4), MID(E629,5,2), RIGHT(E629,2))</f>
        <v/>
      </c>
      <c r="E629">
        <f>MID(A629, FIND("_", A629, FIND("_", A629, FIND("_", A629) + 1) + 1) + 1, 8)</f>
        <v/>
      </c>
      <c r="G629" s="95">
        <f>B629&amp;C629&amp;D629</f>
        <v/>
      </c>
      <c r="H629" s="95" t="inlineStr">
        <is>
          <t>Yes_Batch 1</t>
        </is>
      </c>
      <c r="I629" s="95" t="e">
        <v>#N/A</v>
      </c>
      <c r="J629" s="125" t="e">
        <v>#N/A</v>
      </c>
      <c r="K629" s="95" t="inlineStr">
        <is>
          <t>Yes_0721 Allocation</t>
        </is>
      </c>
      <c r="L629" s="127" t="e">
        <v>#N/A</v>
      </c>
      <c r="M629" s="128">
        <f>VLOOKUP(G629,Enactments!#REF!,2,FALSE)</f>
        <v/>
      </c>
      <c r="N629" s="131">
        <f>COUNTIFS(G:G,G629)</f>
        <v/>
      </c>
    </row>
    <row r="630" ht="15" customHeight="1">
      <c r="A630" t="inlineStr">
        <is>
          <t>2023_30a_226_20231231.docx</t>
        </is>
      </c>
      <c r="B630">
        <f>LEFT(A630, FIND("_", A630, FIND("_", A630) + 1) - 1)</f>
        <v/>
      </c>
      <c r="C630">
        <f>MID(A630, FIND("_", A630, FIND("_", A630) + 1) + 1, FIND("_", A630, FIND("_", A630, FIND("_", A630) + 1) + 1) - FIND("_", A630, FIND("_", A630) + 1) - 1)</f>
        <v/>
      </c>
      <c r="D630" s="125">
        <f>DATE(LEFT(E630,4), MID(E630,5,2), RIGHT(E630,2))</f>
        <v/>
      </c>
      <c r="E630">
        <f>MID(A630, FIND("_", A630, FIND("_", A630, FIND("_", A630) + 1) + 1) + 1, 8)</f>
        <v/>
      </c>
      <c r="G630" s="95">
        <f>B630&amp;C630&amp;D630</f>
        <v/>
      </c>
      <c r="H630" s="95" t="inlineStr">
        <is>
          <t>Yes_Batch 1</t>
        </is>
      </c>
      <c r="I630" s="95" t="e">
        <v>#N/A</v>
      </c>
      <c r="J630" s="125" t="e">
        <v>#N/A</v>
      </c>
      <c r="K630" s="95" t="inlineStr">
        <is>
          <t>Yes_0721 Allocation</t>
        </is>
      </c>
      <c r="L630" s="127" t="e">
        <v>#N/A</v>
      </c>
      <c r="M630" s="128">
        <f>VLOOKUP(G630,Enactments!#REF!,2,FALSE)</f>
        <v/>
      </c>
      <c r="N630" s="131">
        <f>COUNTIFS(G:G,G630)</f>
        <v/>
      </c>
    </row>
    <row r="631" ht="15" customHeight="1">
      <c r="A631" t="inlineStr">
        <is>
          <t>2007_3a_1014_20100406.docx</t>
        </is>
      </c>
      <c r="B631">
        <f>LEFT(A631, FIND("_", A631, FIND("_", A631) + 1) - 1)</f>
        <v/>
      </c>
      <c r="C631">
        <f>MID(A631, FIND("_", A631, FIND("_", A631) + 1) + 1, FIND("_", A631, FIND("_", A631, FIND("_", A631) + 1) + 1) - FIND("_", A631, FIND("_", A631) + 1) - 1)</f>
        <v/>
      </c>
      <c r="D631" s="125">
        <f>DATE(LEFT(E631,4), MID(E631,5,2), RIGHT(E631,2))</f>
        <v/>
      </c>
      <c r="E631">
        <f>MID(A631, FIND("_", A631, FIND("_", A631, FIND("_", A631) + 1) + 1) + 1, 8)</f>
        <v/>
      </c>
      <c r="G631" s="95">
        <f>B631&amp;C631&amp;D631</f>
        <v/>
      </c>
      <c r="H631" s="95" t="inlineStr">
        <is>
          <t>Yes_Batch 1</t>
        </is>
      </c>
      <c r="I631" s="95" t="inlineStr">
        <is>
          <t>Completed</t>
        </is>
      </c>
      <c r="J631" s="125" t="n">
        <v>45856</v>
      </c>
      <c r="K631" s="95" t="e">
        <v>#N/A</v>
      </c>
      <c r="L631" s="127" t="inlineStr">
        <is>
          <t>Submitted_2025-08-01</t>
        </is>
      </c>
      <c r="M631" s="128">
        <f>VLOOKUP(G631,Enactments!#REF!,2,FALSE)</f>
        <v/>
      </c>
      <c r="N631" s="131">
        <f>COUNTIFS(G:G,G631)</f>
        <v/>
      </c>
    </row>
    <row r="632" ht="15" customHeight="1">
      <c r="A632" t="inlineStr">
        <is>
          <t>1988_33a_169_19880729.docx</t>
        </is>
      </c>
      <c r="B632">
        <f>LEFT(A632, FIND("_", A632, FIND("_", A632) + 1) - 1)</f>
        <v/>
      </c>
      <c r="C632">
        <f>MID(A632, FIND("_", A632, FIND("_", A632) + 1) + 1, FIND("_", A632, FIND("_", A632, FIND("_", A632) + 1) + 1) - FIND("_", A632, FIND("_", A632) + 1) - 1)</f>
        <v/>
      </c>
      <c r="D632" s="125">
        <f>DATE(LEFT(E632,4), MID(E632,5,2), RIGHT(E632,2))</f>
        <v/>
      </c>
      <c r="E632">
        <f>MID(A632, FIND("_", A632, FIND("_", A632, FIND("_", A632) + 1) + 1) + 1, 8)</f>
        <v/>
      </c>
      <c r="G632" s="95">
        <f>B632&amp;C632&amp;D632</f>
        <v/>
      </c>
      <c r="H632" s="95" t="inlineStr">
        <is>
          <t>Yes_Batch 1</t>
        </is>
      </c>
      <c r="I632" s="95" t="e">
        <v>#N/A</v>
      </c>
      <c r="J632" s="125" t="e">
        <v>#N/A</v>
      </c>
      <c r="K632" s="95" t="inlineStr">
        <is>
          <t>Yes_0721 Allocation</t>
        </is>
      </c>
      <c r="L632" s="127" t="e">
        <v>#N/A</v>
      </c>
      <c r="M632" s="128">
        <f>VLOOKUP(G632,Enactments!#REF!,2,FALSE)</f>
        <v/>
      </c>
      <c r="N632" s="131">
        <f>COUNTIFS(G:G,G632)</f>
        <v/>
      </c>
    </row>
    <row r="633" ht="15" customHeight="1">
      <c r="A633" t="inlineStr">
        <is>
          <t>2006_46a_497_20061108.docx</t>
        </is>
      </c>
      <c r="B633">
        <f>LEFT(A633, FIND("_", A633, FIND("_", A633) + 1) - 1)</f>
        <v/>
      </c>
      <c r="C633">
        <f>MID(A633, FIND("_", A633, FIND("_", A633) + 1) + 1, FIND("_", A633, FIND("_", A633, FIND("_", A633) + 1) + 1) - FIND("_", A633, FIND("_", A633) + 1) - 1)</f>
        <v/>
      </c>
      <c r="D633" s="125">
        <f>DATE(LEFT(E633,4), MID(E633,5,2), RIGHT(E633,2))</f>
        <v/>
      </c>
      <c r="E633">
        <f>MID(A633, FIND("_", A633, FIND("_", A633, FIND("_", A633) + 1) + 1) + 1, 8)</f>
        <v/>
      </c>
      <c r="G633" s="95">
        <f>B633&amp;C633&amp;D633</f>
        <v/>
      </c>
      <c r="H633" s="95" t="inlineStr">
        <is>
          <t>Yes_Batch 1</t>
        </is>
      </c>
      <c r="I633" s="95" t="inlineStr">
        <is>
          <t>Completed</t>
        </is>
      </c>
      <c r="J633" s="125" t="n">
        <v>45855</v>
      </c>
      <c r="K633" s="95" t="e">
        <v>#N/A</v>
      </c>
      <c r="L633" s="127" t="inlineStr">
        <is>
          <t>Submitted_2025-08-01</t>
        </is>
      </c>
      <c r="M633" s="128">
        <f>VLOOKUP(G633,Enactments!#REF!,2,FALSE)</f>
        <v/>
      </c>
      <c r="N633" s="131">
        <f>COUNTIFS(G:G,G633)</f>
        <v/>
      </c>
    </row>
    <row r="634" ht="15" customHeight="1">
      <c r="A634" t="inlineStr">
        <is>
          <t>w2016_6a_62_20180401.docx</t>
        </is>
      </c>
      <c r="B634">
        <f>LEFT(A634, FIND("_", A634, FIND("_", A634) + 1) - 1)</f>
        <v/>
      </c>
      <c r="C634">
        <f>MID(A634, FIND("_", A634, FIND("_", A634) + 1) + 1, FIND("_", A634, FIND("_", A634, FIND("_", A634) + 1) + 1) - FIND("_", A634, FIND("_", A634) + 1) - 1)</f>
        <v/>
      </c>
      <c r="D634" s="125">
        <f>DATE(LEFT(E634,4), MID(E634,5,2), RIGHT(E634,2))</f>
        <v/>
      </c>
      <c r="E634">
        <f>MID(A634, FIND("_", A634, FIND("_", A634, FIND("_", A634) + 1) + 1) + 1, 8)</f>
        <v/>
      </c>
      <c r="G634" s="95">
        <f>B634&amp;C634&amp;D634</f>
        <v/>
      </c>
      <c r="H634" s="95" t="inlineStr">
        <is>
          <t>Yes_Batch 1</t>
        </is>
      </c>
      <c r="I634" s="95" t="inlineStr">
        <is>
          <t>Completed</t>
        </is>
      </c>
      <c r="J634" s="125" t="n">
        <v>45856</v>
      </c>
      <c r="K634" s="95" t="e">
        <v>#N/A</v>
      </c>
      <c r="L634" s="127" t="inlineStr">
        <is>
          <t>Submitted_2025-08-01</t>
        </is>
      </c>
      <c r="M634" s="128">
        <f>VLOOKUP(G634,Enactments!#REF!,2,FALSE)</f>
        <v/>
      </c>
      <c r="N634" s="131">
        <f>COUNTIFS(G:G,G634)</f>
        <v/>
      </c>
    </row>
    <row r="635" ht="15" customHeight="1">
      <c r="A635" t="inlineStr">
        <is>
          <t>1970_9a_28A_20190406.docx</t>
        </is>
      </c>
      <c r="B635">
        <f>LEFT(A635, FIND("_", A635, FIND("_", A635) + 1) - 1)</f>
        <v/>
      </c>
      <c r="C635">
        <f>MID(A635, FIND("_", A635, FIND("_", A635) + 1) + 1, FIND("_", A635, FIND("_", A635, FIND("_", A635) + 1) + 1) - FIND("_", A635, FIND("_", A635) + 1) - 1)</f>
        <v/>
      </c>
      <c r="D635" s="125">
        <f>DATE(LEFT(E635,4), MID(E635,5,2), RIGHT(E635,2))</f>
        <v/>
      </c>
      <c r="E635">
        <f>MID(A635, FIND("_", A635, FIND("_", A635, FIND("_", A635) + 1) + 1) + 1, 8)</f>
        <v/>
      </c>
      <c r="G635" s="95">
        <f>B635&amp;C635&amp;D635</f>
        <v/>
      </c>
      <c r="H635" s="95" t="inlineStr">
        <is>
          <t>Yes_Batch 1</t>
        </is>
      </c>
      <c r="I635" s="95" t="e">
        <v>#N/A</v>
      </c>
      <c r="J635" s="125" t="e">
        <v>#N/A</v>
      </c>
      <c r="K635" s="95" t="inlineStr">
        <is>
          <t>Yes_0721 Allocation</t>
        </is>
      </c>
      <c r="L635" s="127" t="e">
        <v>#N/A</v>
      </c>
      <c r="M635" s="128">
        <f>VLOOKUP(G635,Enactments!#REF!,2,FALSE)</f>
        <v/>
      </c>
      <c r="N635" s="131">
        <f>COUNTIFS(G:G,G635)</f>
        <v/>
      </c>
    </row>
    <row r="636" ht="15" customHeight="1">
      <c r="A636" t="inlineStr">
        <is>
          <t>2000_8a_87N_20240130.docx</t>
        </is>
      </c>
      <c r="B636">
        <f>LEFT(A636, FIND("_", A636, FIND("_", A636) + 1) - 1)</f>
        <v/>
      </c>
      <c r="C636">
        <f>MID(A636, FIND("_", A636, FIND("_", A636) + 1) + 1, FIND("_", A636, FIND("_", A636, FIND("_", A636) + 1) + 1) - FIND("_", A636, FIND("_", A636) + 1) - 1)</f>
        <v/>
      </c>
      <c r="D636" s="125">
        <f>DATE(LEFT(E636,4), MID(E636,5,2), RIGHT(E636,2))</f>
        <v/>
      </c>
      <c r="E636">
        <f>MID(A636, FIND("_", A636, FIND("_", A636, FIND("_", A636) + 1) + 1) + 1, 8)</f>
        <v/>
      </c>
      <c r="G636" s="95">
        <f>B636&amp;C636&amp;D636</f>
        <v/>
      </c>
      <c r="H636" s="95" t="inlineStr">
        <is>
          <t>Yes_Batch 1</t>
        </is>
      </c>
      <c r="I636" s="95" t="e">
        <v>#N/A</v>
      </c>
      <c r="J636" s="125" t="e">
        <v>#N/A</v>
      </c>
      <c r="K636" s="95" t="inlineStr">
        <is>
          <t>Yes_0721 Allocation</t>
        </is>
      </c>
      <c r="L636" s="127" t="e">
        <v>#N/A</v>
      </c>
      <c r="M636" s="128">
        <f>VLOOKUP(G636,Enactments!#REF!,2,FALSE)</f>
        <v/>
      </c>
      <c r="N636" s="131">
        <f>COUNTIFS(G:G,G636)</f>
        <v/>
      </c>
    </row>
    <row r="637" ht="15" customHeight="1">
      <c r="A637" t="inlineStr">
        <is>
          <t>2007_3a_921_20070320.docx</t>
        </is>
      </c>
      <c r="B637">
        <f>LEFT(A637, FIND("_", A637, FIND("_", A637) + 1) - 1)</f>
        <v/>
      </c>
      <c r="C637">
        <f>MID(A637, FIND("_", A637, FIND("_", A637) + 1) + 1, FIND("_", A637, FIND("_", A637, FIND("_", A637) + 1) + 1) - FIND("_", A637, FIND("_", A637) + 1) - 1)</f>
        <v/>
      </c>
      <c r="D637" s="125">
        <f>DATE(LEFT(E637,4), MID(E637,5,2), RIGHT(E637,2))</f>
        <v/>
      </c>
      <c r="E637">
        <f>MID(A637, FIND("_", A637, FIND("_", A637, FIND("_", A637) + 1) + 1) + 1, 8)</f>
        <v/>
      </c>
      <c r="G637" s="95">
        <f>B637&amp;C637&amp;D637</f>
        <v/>
      </c>
      <c r="H637" s="95" t="inlineStr">
        <is>
          <t>Yes_Batch 1</t>
        </is>
      </c>
      <c r="I637" s="95" t="e">
        <v>#N/A</v>
      </c>
      <c r="J637" s="125" t="e">
        <v>#N/A</v>
      </c>
      <c r="K637" s="95" t="inlineStr">
        <is>
          <t>Yes_0721 Allocation</t>
        </is>
      </c>
      <c r="L637" s="127" t="e">
        <v>#N/A</v>
      </c>
      <c r="M637" s="128">
        <f>VLOOKUP(G637,Enactments!#REF!,2,FALSE)</f>
        <v/>
      </c>
      <c r="N637" s="131">
        <f>COUNTIFS(G:G,G637)</f>
        <v/>
      </c>
    </row>
    <row r="638" ht="15" customHeight="1">
      <c r="A638" t="inlineStr">
        <is>
          <t>2002_17a_SCHEDULE 3Part 2_20020625.docx</t>
        </is>
      </c>
      <c r="B638">
        <f>LEFT(A638, FIND("_", A638, FIND("_", A638) + 1) - 1)</f>
        <v/>
      </c>
      <c r="C638">
        <f>MID(A638, FIND("_", A638, FIND("_", A638) + 1) + 1, FIND("_", A638, FIND("_", A638, FIND("_", A638) + 1) + 1) - FIND("_", A638, FIND("_", A638) + 1) - 1)</f>
        <v/>
      </c>
      <c r="D638" s="125">
        <f>DATE(LEFT(E638,4), MID(E638,5,2), RIGHT(E638,2))</f>
        <v/>
      </c>
      <c r="E638">
        <f>MID(A638, FIND("_", A638, FIND("_", A638, FIND("_", A638) + 1) + 1) + 1, 8)</f>
        <v/>
      </c>
      <c r="G638" s="95">
        <f>B638&amp;C638&amp;D638</f>
        <v/>
      </c>
      <c r="H638" s="95" t="inlineStr">
        <is>
          <t>Yes_Batch 1</t>
        </is>
      </c>
      <c r="I638" s="95" t="inlineStr">
        <is>
          <t>Completed</t>
        </is>
      </c>
      <c r="J638" s="125" t="n">
        <v>45856</v>
      </c>
      <c r="K638" s="95" t="e">
        <v>#N/A</v>
      </c>
      <c r="L638" s="127" t="inlineStr">
        <is>
          <t>Submitted_2025-08-01</t>
        </is>
      </c>
      <c r="M638" s="128">
        <f>VLOOKUP(G638,Enactments!#REF!,2,FALSE)</f>
        <v/>
      </c>
      <c r="N638" s="131">
        <f>COUNTIFS(G:G,G638)</f>
        <v/>
      </c>
    </row>
    <row r="639" ht="15" customHeight="1">
      <c r="A639" t="inlineStr">
        <is>
          <t>1985_6a_413_20061108.docx</t>
        </is>
      </c>
      <c r="B639">
        <f>LEFT(A639, FIND("_", A639, FIND("_", A639) + 1) - 1)</f>
        <v/>
      </c>
      <c r="C639">
        <f>MID(A639, FIND("_", A639, FIND("_", A639) + 1) + 1, FIND("_", A639, FIND("_", A639, FIND("_", A639) + 1) + 1) - FIND("_", A639, FIND("_", A639) + 1) - 1)</f>
        <v/>
      </c>
      <c r="D639" s="125">
        <f>DATE(LEFT(E639,4), MID(E639,5,2), RIGHT(E639,2))</f>
        <v/>
      </c>
      <c r="E639">
        <f>MID(A639, FIND("_", A639, FIND("_", A639, FIND("_", A639) + 1) + 1) + 1, 8)</f>
        <v/>
      </c>
      <c r="G639" s="95">
        <f>B639&amp;C639&amp;D639</f>
        <v/>
      </c>
      <c r="H639" s="95" t="inlineStr">
        <is>
          <t>Yes_Batch 1</t>
        </is>
      </c>
      <c r="I639" s="95" t="e">
        <v>#N/A</v>
      </c>
      <c r="J639" s="125" t="e">
        <v>#N/A</v>
      </c>
      <c r="K639" s="95" t="inlineStr">
        <is>
          <t>Yes_0721 Allocation</t>
        </is>
      </c>
      <c r="L639" s="127" t="e">
        <v>#N/A</v>
      </c>
      <c r="M639" s="128">
        <f>VLOOKUP(G639,Enactments!#REF!,2,FALSE)</f>
        <v/>
      </c>
      <c r="N639" s="131">
        <f>COUNTIFS(G:G,G639)</f>
        <v/>
      </c>
    </row>
    <row r="640" ht="15" customHeight="1">
      <c r="A640" t="inlineStr">
        <is>
          <t>2006_46a_358_20070120.docx</t>
        </is>
      </c>
      <c r="B640">
        <f>LEFT(A640, FIND("_", A640, FIND("_", A640) + 1) - 1)</f>
        <v/>
      </c>
      <c r="C640">
        <f>MID(A640, FIND("_", A640, FIND("_", A640) + 1) + 1, FIND("_", A640, FIND("_", A640, FIND("_", A640) + 1) + 1) - FIND("_", A640, FIND("_", A640) + 1) - 1)</f>
        <v/>
      </c>
      <c r="D640" s="125">
        <f>DATE(LEFT(E640,4), MID(E640,5,2), RIGHT(E640,2))</f>
        <v/>
      </c>
      <c r="E640">
        <f>MID(A640, FIND("_", A640, FIND("_", A640, FIND("_", A640) + 1) + 1) + 1, 8)</f>
        <v/>
      </c>
      <c r="G640" s="95">
        <f>B640&amp;C640&amp;D640</f>
        <v/>
      </c>
      <c r="H640" s="95" t="inlineStr">
        <is>
          <t>Yes_Batch 1</t>
        </is>
      </c>
      <c r="I640" s="95" t="e">
        <v>#N/A</v>
      </c>
      <c r="J640" s="125" t="e">
        <v>#N/A</v>
      </c>
      <c r="K640" s="95" t="inlineStr">
        <is>
          <t>Yes_0721 Allocation</t>
        </is>
      </c>
      <c r="L640" s="127" t="e">
        <v>#N/A</v>
      </c>
      <c r="M640" s="128">
        <f>VLOOKUP(G640,Enactments!#REF!,2,FALSE)</f>
        <v/>
      </c>
      <c r="N640" s="131">
        <f>COUNTIFS(G:G,G640)</f>
        <v/>
      </c>
    </row>
    <row r="641" ht="15" customHeight="1">
      <c r="A641" t="inlineStr">
        <is>
          <t>1985_6a_389A_19891116.docx</t>
        </is>
      </c>
      <c r="B641">
        <f>LEFT(A641, FIND("_", A641, FIND("_", A641) + 1) - 1)</f>
        <v/>
      </c>
      <c r="C641">
        <f>MID(A641, FIND("_", A641, FIND("_", A641) + 1) + 1, FIND("_", A641, FIND("_", A641, FIND("_", A641) + 1) + 1) - FIND("_", A641, FIND("_", A641) + 1) - 1)</f>
        <v/>
      </c>
      <c r="D641" s="125">
        <f>DATE(LEFT(E641,4), MID(E641,5,2), RIGHT(E641,2))</f>
        <v/>
      </c>
      <c r="E641">
        <f>MID(A641, FIND("_", A641, FIND("_", A641, FIND("_", A641) + 1) + 1) + 1, 8)</f>
        <v/>
      </c>
      <c r="G641" s="95">
        <f>B641&amp;C641&amp;D641</f>
        <v/>
      </c>
      <c r="H641" s="95" t="inlineStr">
        <is>
          <t>Yes_Batch 1</t>
        </is>
      </c>
      <c r="I641" s="95" t="inlineStr">
        <is>
          <t>Completed</t>
        </is>
      </c>
      <c r="J641" s="125" t="n">
        <v>45855</v>
      </c>
      <c r="K641" s="95" t="e">
        <v>#N/A</v>
      </c>
      <c r="L641" s="127" t="inlineStr">
        <is>
          <t>Submitted_2025-08-01</t>
        </is>
      </c>
      <c r="M641" s="128">
        <f>VLOOKUP(G641,Enactments!#REF!,2,FALSE)</f>
        <v/>
      </c>
      <c r="N641" s="131">
        <f>COUNTIFS(G:G,G641)</f>
        <v/>
      </c>
    </row>
    <row r="642" ht="15" customHeight="1">
      <c r="A642" t="inlineStr">
        <is>
          <t>2000_22a_9F_20120327.docx</t>
        </is>
      </c>
      <c r="B642">
        <f>LEFT(A642, FIND("_", A642, FIND("_", A642) + 1) - 1)</f>
        <v/>
      </c>
      <c r="C642">
        <f>MID(A642, FIND("_", A642, FIND("_", A642) + 1) + 1, FIND("_", A642, FIND("_", A642, FIND("_", A642) + 1) + 1) - FIND("_", A642, FIND("_", A642) + 1) - 1)</f>
        <v/>
      </c>
      <c r="D642" s="125">
        <f>DATE(LEFT(E642,4), MID(E642,5,2), RIGHT(E642,2))</f>
        <v/>
      </c>
      <c r="E642">
        <f>MID(A642, FIND("_", A642, FIND("_", A642, FIND("_", A642) + 1) + 1) + 1, 8)</f>
        <v/>
      </c>
      <c r="G642" s="95">
        <f>B642&amp;C642&amp;D642</f>
        <v/>
      </c>
      <c r="H642" s="95" t="inlineStr">
        <is>
          <t>Yes_Batch 1</t>
        </is>
      </c>
      <c r="I642" s="95" t="inlineStr">
        <is>
          <t>Completed</t>
        </is>
      </c>
      <c r="J642" s="125" t="n">
        <v>45856</v>
      </c>
      <c r="K642" s="95" t="e">
        <v>#N/A</v>
      </c>
      <c r="L642" s="127" t="inlineStr">
        <is>
          <t>Submitted_2025-08-01</t>
        </is>
      </c>
      <c r="M642" s="128">
        <f>VLOOKUP(G642,Enactments!#REF!,2,FALSE)</f>
        <v/>
      </c>
      <c r="N642" s="131">
        <f>COUNTIFS(G:G,G642)</f>
        <v/>
      </c>
    </row>
    <row r="643" ht="15" customHeight="1">
      <c r="A643" t="inlineStr">
        <is>
          <t>2016_1024s_12.24_20161018.docx</t>
        </is>
      </c>
      <c r="B643">
        <f>LEFT(A643, FIND("_", A643, FIND("_", A643) + 1) - 1)</f>
        <v/>
      </c>
      <c r="C643">
        <f>MID(A643, FIND("_", A643, FIND("_", A643) + 1) + 1, FIND("_", A643, FIND("_", A643, FIND("_", A643) + 1) + 1) - FIND("_", A643, FIND("_", A643) + 1) - 1)</f>
        <v/>
      </c>
      <c r="D643" s="125">
        <f>DATE(LEFT(E643,4), MID(E643,5,2), RIGHT(E643,2))</f>
        <v/>
      </c>
      <c r="E643">
        <f>MID(A643, FIND("_", A643, FIND("_", A643, FIND("_", A643) + 1) + 1) + 1, 8)</f>
        <v/>
      </c>
      <c r="G643" s="95">
        <f>B643&amp;C643&amp;D643</f>
        <v/>
      </c>
      <c r="H643" s="95" t="inlineStr">
        <is>
          <t>Yes_Batch 1</t>
        </is>
      </c>
      <c r="I643" s="95" t="e">
        <v>#N/A</v>
      </c>
      <c r="J643" s="125" t="e">
        <v>#N/A</v>
      </c>
      <c r="K643" s="95" t="inlineStr">
        <is>
          <t>Yes_0721 Allocation</t>
        </is>
      </c>
      <c r="L643" s="127" t="e">
        <v>#N/A</v>
      </c>
      <c r="M643" s="128">
        <f>VLOOKUP(G643,Enactments!#REF!,2,FALSE)</f>
        <v/>
      </c>
      <c r="N643" s="131">
        <f>COUNTIFS(G:G,G643)</f>
        <v/>
      </c>
    </row>
    <row r="644" ht="15" customHeight="1">
      <c r="A644" t="inlineStr">
        <is>
          <t>1989_26a_83XA_20080721.docx</t>
        </is>
      </c>
      <c r="B644">
        <f>LEFT(A644, FIND("_", A644, FIND("_", A644) + 1) - 1)</f>
        <v/>
      </c>
      <c r="C644">
        <f>MID(A644, FIND("_", A644, FIND("_", A644) + 1) + 1, FIND("_", A644, FIND("_", A644, FIND("_", A644) + 1) + 1) - FIND("_", A644, FIND("_", A644) + 1) - 1)</f>
        <v/>
      </c>
      <c r="D644" s="125">
        <f>DATE(LEFT(E644,4), MID(E644,5,2), RIGHT(E644,2))</f>
        <v/>
      </c>
      <c r="E644">
        <f>MID(A644, FIND("_", A644, FIND("_", A644, FIND("_", A644) + 1) + 1) + 1, 8)</f>
        <v/>
      </c>
      <c r="G644" s="95">
        <f>B644&amp;C644&amp;D644</f>
        <v/>
      </c>
      <c r="H644" s="95" t="inlineStr">
        <is>
          <t>Yes_Batch 1</t>
        </is>
      </c>
      <c r="I644" s="95" t="e">
        <v>#N/A</v>
      </c>
      <c r="J644" s="125" t="e">
        <v>#N/A</v>
      </c>
      <c r="K644" s="95" t="inlineStr">
        <is>
          <t>Yes_0721 Allocation</t>
        </is>
      </c>
      <c r="L644" s="127" t="e">
        <v>#N/A</v>
      </c>
      <c r="M644" s="128">
        <f>VLOOKUP(G644,Enactments!#REF!,2,FALSE)</f>
        <v/>
      </c>
      <c r="N644" s="131">
        <f>COUNTIFS(G:G,G644)</f>
        <v/>
      </c>
    </row>
    <row r="645" ht="15" customHeight="1">
      <c r="A645" t="inlineStr">
        <is>
          <t>2000_8a_69_20010618.docx</t>
        </is>
      </c>
      <c r="B645">
        <f>LEFT(A645, FIND("_", A645, FIND("_", A645) + 1) - 1)</f>
        <v/>
      </c>
      <c r="C645">
        <f>MID(A645, FIND("_", A645, FIND("_", A645) + 1) + 1, FIND("_", A645, FIND("_", A645, FIND("_", A645) + 1) + 1) - FIND("_", A645, FIND("_", A645) + 1) - 1)</f>
        <v/>
      </c>
      <c r="D645" s="125">
        <f>DATE(LEFT(E645,4), MID(E645,5,2), RIGHT(E645,2))</f>
        <v/>
      </c>
      <c r="E645">
        <f>MID(A645, FIND("_", A645, FIND("_", A645, FIND("_", A645) + 1) + 1) + 1, 8)</f>
        <v/>
      </c>
      <c r="G645" s="95">
        <f>B645&amp;C645&amp;D645</f>
        <v/>
      </c>
      <c r="H645" s="95" t="inlineStr">
        <is>
          <t>Yes_Batch 1</t>
        </is>
      </c>
      <c r="I645" s="95" t="e">
        <v>#N/A</v>
      </c>
      <c r="J645" s="125" t="e">
        <v>#N/A</v>
      </c>
      <c r="K645" s="95" t="inlineStr">
        <is>
          <t>Yes_0721 Allocation</t>
        </is>
      </c>
      <c r="L645" s="127" t="e">
        <v>#N/A</v>
      </c>
      <c r="M645" s="128">
        <f>VLOOKUP(G645,Enactments!#REF!,2,FALSE)</f>
        <v/>
      </c>
      <c r="N645" s="131">
        <f>COUNTIFS(G:G,G645)</f>
        <v/>
      </c>
    </row>
    <row r="646" ht="15" customHeight="1">
      <c r="A646" t="inlineStr">
        <is>
          <t>1993_34a_122_19930727.docx</t>
        </is>
      </c>
      <c r="B646">
        <f>LEFT(A646, FIND("_", A646, FIND("_", A646) + 1) - 1)</f>
        <v/>
      </c>
      <c r="C646">
        <f>MID(A646, FIND("_", A646, FIND("_", A646) + 1) + 1, FIND("_", A646, FIND("_", A646, FIND("_", A646) + 1) + 1) - FIND("_", A646, FIND("_", A646) + 1) - 1)</f>
        <v/>
      </c>
      <c r="D646" s="125">
        <f>DATE(LEFT(E646,4), MID(E646,5,2), RIGHT(E646,2))</f>
        <v/>
      </c>
      <c r="E646">
        <f>MID(A646, FIND("_", A646, FIND("_", A646, FIND("_", A646) + 1) + 1) + 1, 8)</f>
        <v/>
      </c>
      <c r="G646" s="95">
        <f>B646&amp;C646&amp;D646</f>
        <v/>
      </c>
      <c r="H646" s="95" t="inlineStr">
        <is>
          <t>Yes_Batch 1</t>
        </is>
      </c>
      <c r="I646" s="95" t="e">
        <v>#N/A</v>
      </c>
      <c r="J646" s="125" t="e">
        <v>#N/A</v>
      </c>
      <c r="K646" s="95" t="inlineStr">
        <is>
          <t>Yes_0721 Allocation</t>
        </is>
      </c>
      <c r="L646" s="127" t="e">
        <v>#N/A</v>
      </c>
      <c r="M646" s="128">
        <f>VLOOKUP(G646,Enactments!#REF!,2,FALSE)</f>
        <v/>
      </c>
      <c r="N646" s="131">
        <f>COUNTIFS(G:G,G646)</f>
        <v/>
      </c>
    </row>
    <row r="647" ht="15" customHeight="1">
      <c r="A647" t="inlineStr">
        <is>
          <t>2006_47a_24_20100129.docx</t>
        </is>
      </c>
      <c r="B647">
        <f>LEFT(A647, FIND("_", A647, FIND("_", A647) + 1) - 1)</f>
        <v/>
      </c>
      <c r="C647">
        <f>MID(A647, FIND("_", A647, FIND("_", A647) + 1) + 1, FIND("_", A647, FIND("_", A647, FIND("_", A647) + 1) + 1) - FIND("_", A647, FIND("_", A647) + 1) - 1)</f>
        <v/>
      </c>
      <c r="D647" s="125">
        <f>DATE(LEFT(E647,4), MID(E647,5,2), RIGHT(E647,2))</f>
        <v/>
      </c>
      <c r="E647">
        <f>MID(A647, FIND("_", A647, FIND("_", A647, FIND("_", A647) + 1) + 1) + 1, 8)</f>
        <v/>
      </c>
      <c r="G647" s="95">
        <f>B647&amp;C647&amp;D647</f>
        <v/>
      </c>
      <c r="H647" s="95" t="inlineStr">
        <is>
          <t>Yes_Batch 1</t>
        </is>
      </c>
      <c r="I647" s="95" t="e">
        <v>#N/A</v>
      </c>
      <c r="J647" s="125" t="e">
        <v>#N/A</v>
      </c>
      <c r="K647" s="95" t="inlineStr">
        <is>
          <t>Yes_0721 Allocation</t>
        </is>
      </c>
      <c r="L647" s="127" t="e">
        <v>#N/A</v>
      </c>
      <c r="M647" s="128">
        <f>VLOOKUP(G647,Enactments!#REF!,2,FALSE)</f>
        <v/>
      </c>
      <c r="N647" s="131">
        <f>COUNTIFS(G:G,G647)</f>
        <v/>
      </c>
    </row>
    <row r="648" ht="15" customHeight="1">
      <c r="A648" t="inlineStr">
        <is>
          <t>2014_809_Article 72_20200130.docx</t>
        </is>
      </c>
      <c r="B648">
        <f>LEFT(A648, FIND("_", A648, FIND("_", A648) + 1) - 1)</f>
        <v/>
      </c>
      <c r="C648">
        <f>MID(A648, FIND("_", A648, FIND("_", A648) + 1) + 1, FIND("_", A648, FIND("_", A648, FIND("_", A648) + 1) + 1) - FIND("_", A648, FIND("_", A648) + 1) - 1)</f>
        <v/>
      </c>
      <c r="D648" s="125">
        <f>DATE(LEFT(E648,4), MID(E648,5,2), RIGHT(E648,2))</f>
        <v/>
      </c>
      <c r="E648">
        <f>MID(A648, FIND("_", A648, FIND("_", A648, FIND("_", A648) + 1) + 1) + 1, 8)</f>
        <v/>
      </c>
      <c r="G648" s="95">
        <f>B648&amp;C648&amp;D648</f>
        <v/>
      </c>
      <c r="H648" s="95" t="inlineStr">
        <is>
          <t>Yes_Batch 1</t>
        </is>
      </c>
      <c r="I648" s="95" t="e">
        <v>#N/A</v>
      </c>
      <c r="J648" s="125" t="e">
        <v>#N/A</v>
      </c>
      <c r="K648" s="95" t="inlineStr">
        <is>
          <t>Yes_0721 Allocation</t>
        </is>
      </c>
      <c r="L648" s="127" t="e">
        <v>#N/A</v>
      </c>
      <c r="M648" s="128">
        <f>VLOOKUP(G648,Enactments!#REF!,2,FALSE)</f>
        <v/>
      </c>
      <c r="N648" s="131">
        <f>COUNTIFS(G:G,G648)</f>
        <v/>
      </c>
    </row>
    <row r="649" ht="15" customHeight="1">
      <c r="A649" t="inlineStr">
        <is>
          <t>1985_6a_652E_20061108.docx</t>
        </is>
      </c>
      <c r="B649">
        <f>LEFT(A649, FIND("_", A649, FIND("_", A649) + 1) - 1)</f>
        <v/>
      </c>
      <c r="C649">
        <f>MID(A649, FIND("_", A649, FIND("_", A649) + 1) + 1, FIND("_", A649, FIND("_", A649, FIND("_", A649) + 1) + 1) - FIND("_", A649, FIND("_", A649) + 1) - 1)</f>
        <v/>
      </c>
      <c r="D649" s="125">
        <f>DATE(LEFT(E649,4), MID(E649,5,2), RIGHT(E649,2))</f>
        <v/>
      </c>
      <c r="E649">
        <f>MID(A649, FIND("_", A649, FIND("_", A649, FIND("_", A649) + 1) + 1) + 1, 8)</f>
        <v/>
      </c>
      <c r="G649" s="95">
        <f>B649&amp;C649&amp;D649</f>
        <v/>
      </c>
      <c r="H649" s="95" t="inlineStr">
        <is>
          <t>Yes_Batch 1</t>
        </is>
      </c>
      <c r="I649" s="95" t="inlineStr">
        <is>
          <t>Completed</t>
        </is>
      </c>
      <c r="J649" s="125" t="n">
        <v>45855</v>
      </c>
      <c r="K649" s="95" t="e">
        <v>#N/A</v>
      </c>
      <c r="L649" s="127" t="inlineStr">
        <is>
          <t>Submitted_2025-08-01</t>
        </is>
      </c>
      <c r="M649" s="128">
        <f>VLOOKUP(G649,Enactments!#REF!,2,FALSE)</f>
        <v/>
      </c>
      <c r="N649" s="131">
        <f>COUNTIFS(G:G,G649)</f>
        <v/>
      </c>
    </row>
    <row r="650" ht="15" customHeight="1">
      <c r="A650" t="inlineStr">
        <is>
          <t>2000_8a_234I_20240524.docx</t>
        </is>
      </c>
      <c r="B650">
        <f>LEFT(A650, FIND("_", A650, FIND("_", A650) + 1) - 1)</f>
        <v/>
      </c>
      <c r="C650">
        <f>MID(A650, FIND("_", A650, FIND("_", A650) + 1) + 1, FIND("_", A650, FIND("_", A650, FIND("_", A650) + 1) + 1) - FIND("_", A650, FIND("_", A650) + 1) - 1)</f>
        <v/>
      </c>
      <c r="D650" s="125">
        <f>DATE(LEFT(E650,4), MID(E650,5,2), RIGHT(E650,2))</f>
        <v/>
      </c>
      <c r="E650">
        <f>MID(A650, FIND("_", A650, FIND("_", A650, FIND("_", A650) + 1) + 1) + 1, 8)</f>
        <v/>
      </c>
      <c r="G650" s="95">
        <f>B650&amp;C650&amp;D650</f>
        <v/>
      </c>
      <c r="H650" s="95" t="inlineStr">
        <is>
          <t>Yes_Batch 1</t>
        </is>
      </c>
      <c r="I650" s="95" t="inlineStr">
        <is>
          <t>Completed</t>
        </is>
      </c>
      <c r="J650" s="125" t="n">
        <v>45856</v>
      </c>
      <c r="K650" s="95" t="e">
        <v>#N/A</v>
      </c>
      <c r="L650" s="127" t="inlineStr">
        <is>
          <t>Submitted_2025-08-01</t>
        </is>
      </c>
      <c r="M650" s="128">
        <f>VLOOKUP(G650,Enactments!#REF!,2,FALSE)</f>
        <v/>
      </c>
      <c r="N650" s="131">
        <f>COUNTIFS(G:G,G650)</f>
        <v/>
      </c>
    </row>
    <row r="651" ht="15" customHeight="1">
      <c r="A651" t="inlineStr">
        <is>
          <t>2000_8a_SCHEDULE 1ZAPart 3_20130401.docx</t>
        </is>
      </c>
      <c r="B651">
        <f>LEFT(A651, FIND("_", A651, FIND("_", A651) + 1) - 1)</f>
        <v/>
      </c>
      <c r="C651">
        <f>MID(A651, FIND("_", A651, FIND("_", A651) + 1) + 1, FIND("_", A651, FIND("_", A651, FIND("_", A651) + 1) + 1) - FIND("_", A651, FIND("_", A651) + 1) - 1)</f>
        <v/>
      </c>
      <c r="D651" s="125">
        <f>DATE(LEFT(E651,4), MID(E651,5,2), RIGHT(E651,2))</f>
        <v/>
      </c>
      <c r="E651">
        <f>MID(A651, FIND("_", A651, FIND("_", A651, FIND("_", A651) + 1) + 1) + 1, 8)</f>
        <v/>
      </c>
      <c r="G651" s="95">
        <f>B651&amp;C651&amp;D651</f>
        <v/>
      </c>
      <c r="H651" s="95" t="inlineStr">
        <is>
          <t>Yes_Batch 1</t>
        </is>
      </c>
      <c r="I651" s="95" t="e">
        <v>#N/A</v>
      </c>
      <c r="J651" s="125" t="e">
        <v>#N/A</v>
      </c>
      <c r="K651" s="95" t="inlineStr">
        <is>
          <t>Yes_0721 Allocation</t>
        </is>
      </c>
      <c r="L651" s="127" t="e">
        <v>#N/A</v>
      </c>
      <c r="M651" s="128">
        <f>VLOOKUP(G651,Enactments!#REF!,2,FALSE)</f>
        <v/>
      </c>
      <c r="N651" s="131">
        <f>COUNTIFS(G:G,G651)</f>
        <v/>
      </c>
    </row>
    <row r="652" ht="15" customHeight="1">
      <c r="A652" t="inlineStr">
        <is>
          <t>1984_60a_41_20040120.docx</t>
        </is>
      </c>
      <c r="B652">
        <f>LEFT(A652, FIND("_", A652, FIND("_", A652) + 1) - 1)</f>
        <v/>
      </c>
      <c r="C652">
        <f>MID(A652, FIND("_", A652, FIND("_", A652) + 1) + 1, FIND("_", A652, FIND("_", A652, FIND("_", A652) + 1) + 1) - FIND("_", A652, FIND("_", A652) + 1) - 1)</f>
        <v/>
      </c>
      <c r="D652" s="125">
        <f>DATE(LEFT(E652,4), MID(E652,5,2), RIGHT(E652,2))</f>
        <v/>
      </c>
      <c r="E652">
        <f>MID(A652, FIND("_", A652, FIND("_", A652, FIND("_", A652) + 1) + 1) + 1, 8)</f>
        <v/>
      </c>
      <c r="G652" s="95">
        <f>B652&amp;C652&amp;D652</f>
        <v/>
      </c>
      <c r="H652" s="95" t="inlineStr">
        <is>
          <t>Yes_Batch 1</t>
        </is>
      </c>
      <c r="I652" s="95" t="inlineStr">
        <is>
          <t>Completed</t>
        </is>
      </c>
      <c r="J652" s="125" t="n">
        <v>45856</v>
      </c>
      <c r="K652" s="95" t="e">
        <v>#N/A</v>
      </c>
      <c r="L652" s="127" t="inlineStr">
        <is>
          <t>Submitted_2025-08-01</t>
        </is>
      </c>
      <c r="M652" s="128">
        <f>VLOOKUP(G652,Enactments!#REF!,2,FALSE)</f>
        <v/>
      </c>
      <c r="N652" s="131">
        <f>COUNTIFS(G:G,G652)</f>
        <v/>
      </c>
    </row>
    <row r="653" ht="15" customHeight="1">
      <c r="A653" t="inlineStr">
        <is>
          <t>1996_207s_SCHEDULE 7_20010924.docx</t>
        </is>
      </c>
      <c r="B653">
        <f>LEFT(A653, FIND("_", A653, FIND("_", A653) + 1) - 1)</f>
        <v/>
      </c>
      <c r="C653">
        <f>MID(A653, FIND("_", A653, FIND("_", A653) + 1) + 1, FIND("_", A653, FIND("_", A653, FIND("_", A653) + 1) + 1) - FIND("_", A653, FIND("_", A653) + 1) - 1)</f>
        <v/>
      </c>
      <c r="D653" s="125">
        <f>DATE(LEFT(E653,4), MID(E653,5,2), RIGHT(E653,2))</f>
        <v/>
      </c>
      <c r="E653">
        <f>MID(A653, FIND("_", A653, FIND("_", A653, FIND("_", A653) + 1) + 1) + 1, 8)</f>
        <v/>
      </c>
      <c r="G653" s="95">
        <f>B653&amp;C653&amp;D653</f>
        <v/>
      </c>
      <c r="H653" s="95" t="inlineStr">
        <is>
          <t>Yes_Batch 1</t>
        </is>
      </c>
      <c r="I653" s="95" t="inlineStr">
        <is>
          <t>Completed</t>
        </is>
      </c>
      <c r="J653" s="125" t="n">
        <v>45856</v>
      </c>
      <c r="K653" s="95" t="e">
        <v>#N/A</v>
      </c>
      <c r="L653" s="127" t="inlineStr">
        <is>
          <t>Submitted_2025-08-01</t>
        </is>
      </c>
      <c r="M653" s="128">
        <f>VLOOKUP(G653,Enactments!#REF!,2,FALSE)</f>
        <v/>
      </c>
      <c r="N653" s="131">
        <f>COUNTIFS(G:G,G653)</f>
        <v/>
      </c>
    </row>
    <row r="654" ht="15" customHeight="1">
      <c r="A654" t="inlineStr">
        <is>
          <t>2003_43a_72_20031120.docx</t>
        </is>
      </c>
      <c r="B654">
        <f>LEFT(A654, FIND("_", A654, FIND("_", A654) + 1) - 1)</f>
        <v/>
      </c>
      <c r="C654">
        <f>MID(A654, FIND("_", A654, FIND("_", A654) + 1) + 1, FIND("_", A654, FIND("_", A654, FIND("_", A654) + 1) + 1) - FIND("_", A654, FIND("_", A654) + 1) - 1)</f>
        <v/>
      </c>
      <c r="D654" s="125">
        <f>DATE(LEFT(E654,4), MID(E654,5,2), RIGHT(E654,2))</f>
        <v/>
      </c>
      <c r="E654">
        <f>MID(A654, FIND("_", A654, FIND("_", A654, FIND("_", A654) + 1) + 1) + 1, 8)</f>
        <v/>
      </c>
      <c r="G654" s="95">
        <f>B654&amp;C654&amp;D654</f>
        <v/>
      </c>
      <c r="H654" s="95" t="inlineStr">
        <is>
          <t>Yes_Batch 1</t>
        </is>
      </c>
      <c r="I654" s="95" t="inlineStr">
        <is>
          <t>Completed</t>
        </is>
      </c>
      <c r="J654" s="125" t="n">
        <v>45856</v>
      </c>
      <c r="K654" s="95" t="e">
        <v>#N/A</v>
      </c>
      <c r="L654" s="127" t="inlineStr">
        <is>
          <t>Submitted_2025-08-01</t>
        </is>
      </c>
      <c r="M654" s="128">
        <f>VLOOKUP(G654,Enactments!#REF!,2,FALSE)</f>
        <v/>
      </c>
      <c r="N654" s="131">
        <f>COUNTIFS(G:G,G654)</f>
        <v/>
      </c>
    </row>
    <row r="655" ht="15" customHeight="1">
      <c r="A655" t="inlineStr">
        <is>
          <t>1984_60a_30CA_20100112.docx</t>
        </is>
      </c>
      <c r="B655">
        <f>LEFT(A655, FIND("_", A655, FIND("_", A655) + 1) - 1)</f>
        <v/>
      </c>
      <c r="C655">
        <f>MID(A655, FIND("_", A655, FIND("_", A655) + 1) + 1, FIND("_", A655, FIND("_", A655, FIND("_", A655) + 1) + 1) - FIND("_", A655, FIND("_", A655) + 1) - 1)</f>
        <v/>
      </c>
      <c r="D655" s="125">
        <f>DATE(LEFT(E655,4), MID(E655,5,2), RIGHT(E655,2))</f>
        <v/>
      </c>
      <c r="E655">
        <f>MID(A655, FIND("_", A655, FIND("_", A655, FIND("_", A655) + 1) + 1) + 1, 8)</f>
        <v/>
      </c>
      <c r="G655" s="95">
        <f>B655&amp;C655&amp;D655</f>
        <v/>
      </c>
      <c r="H655" s="95" t="inlineStr">
        <is>
          <t>Yes_Batch 1</t>
        </is>
      </c>
      <c r="I655" s="95" t="e">
        <v>#N/A</v>
      </c>
      <c r="J655" s="125" t="e">
        <v>#N/A</v>
      </c>
      <c r="K655" s="95" t="inlineStr">
        <is>
          <t>Yes_0721 Allocation</t>
        </is>
      </c>
      <c r="L655" s="127" t="e">
        <v>#N/A</v>
      </c>
      <c r="M655" s="128">
        <f>VLOOKUP(G655,Enactments!#REF!,2,FALSE)</f>
        <v/>
      </c>
      <c r="N655" s="131">
        <f>COUNTIFS(G:G,G655)</f>
        <v/>
      </c>
    </row>
    <row r="656" ht="15" customHeight="1">
      <c r="A656" t="inlineStr">
        <is>
          <t>1996_207s_36_19960201.docx</t>
        </is>
      </c>
      <c r="B656">
        <f>LEFT(A656, FIND("_", A656, FIND("_", A656) + 1) - 1)</f>
        <v/>
      </c>
      <c r="C656">
        <f>MID(A656, FIND("_", A656, FIND("_", A656) + 1) + 1, FIND("_", A656, FIND("_", A656, FIND("_", A656) + 1) + 1) - FIND("_", A656, FIND("_", A656) + 1) - 1)</f>
        <v/>
      </c>
      <c r="D656" s="125">
        <f>DATE(LEFT(E656,4), MID(E656,5,2), RIGHT(E656,2))</f>
        <v/>
      </c>
      <c r="E656">
        <f>MID(A656, FIND("_", A656, FIND("_", A656, FIND("_", A656) + 1) + 1) + 1, 8)</f>
        <v/>
      </c>
      <c r="G656" s="95">
        <f>B656&amp;C656&amp;D656</f>
        <v/>
      </c>
      <c r="H656" s="95" t="inlineStr">
        <is>
          <t>Yes_Batch 1</t>
        </is>
      </c>
      <c r="I656" s="95" t="e">
        <v>#N/A</v>
      </c>
      <c r="J656" s="125" t="e">
        <v>#N/A</v>
      </c>
      <c r="K656" s="95" t="inlineStr">
        <is>
          <t>Yes_0721 Allocation</t>
        </is>
      </c>
      <c r="L656" s="127" t="e">
        <v>#N/A</v>
      </c>
      <c r="M656" s="128">
        <f>VLOOKUP(G656,Enactments!#REF!,2,FALSE)</f>
        <v/>
      </c>
      <c r="N656" s="131">
        <f>COUNTIFS(G:G,G656)</f>
        <v/>
      </c>
    </row>
    <row r="657" ht="15" customHeight="1">
      <c r="A657" t="inlineStr">
        <is>
          <t>2008_17a_154_20080722.docx</t>
        </is>
      </c>
      <c r="B657">
        <f>LEFT(A657, FIND("_", A657, FIND("_", A657) + 1) - 1)</f>
        <v/>
      </c>
      <c r="C657">
        <f>MID(A657, FIND("_", A657, FIND("_", A657) + 1) + 1, FIND("_", A657, FIND("_", A657, FIND("_", A657) + 1) + 1) - FIND("_", A657, FIND("_", A657) + 1) - 1)</f>
        <v/>
      </c>
      <c r="D657" s="125">
        <f>DATE(LEFT(E657,4), MID(E657,5,2), RIGHT(E657,2))</f>
        <v/>
      </c>
      <c r="E657">
        <f>MID(A657, FIND("_", A657, FIND("_", A657, FIND("_", A657) + 1) + 1) + 1, 8)</f>
        <v/>
      </c>
      <c r="G657" s="95">
        <f>B657&amp;C657&amp;D657</f>
        <v/>
      </c>
      <c r="H657" s="95" t="inlineStr">
        <is>
          <t>Yes_Batch 1</t>
        </is>
      </c>
      <c r="I657" s="95" t="inlineStr">
        <is>
          <t>Completed</t>
        </is>
      </c>
      <c r="J657" s="125" t="n">
        <v>45856</v>
      </c>
      <c r="K657" s="95" t="e">
        <v>#N/A</v>
      </c>
      <c r="L657" s="127" t="inlineStr">
        <is>
          <t>Submitted_2025-08-01</t>
        </is>
      </c>
      <c r="M657" s="128">
        <f>VLOOKUP(G657,Enactments!#REF!,2,FALSE)</f>
        <v/>
      </c>
      <c r="N657" s="131">
        <f>COUNTIFS(G:G,G657)</f>
        <v/>
      </c>
    </row>
    <row r="658" ht="15" customHeight="1">
      <c r="A658" t="inlineStr">
        <is>
          <t>1988_52a_63_19890515.docx</t>
        </is>
      </c>
      <c r="B658">
        <f>LEFT(A658, FIND("_", A658, FIND("_", A658) + 1) - 1)</f>
        <v/>
      </c>
      <c r="C658">
        <f>MID(A658, FIND("_", A658, FIND("_", A658) + 1) + 1, FIND("_", A658, FIND("_", A658, FIND("_", A658) + 1) + 1) - FIND("_", A658, FIND("_", A658) + 1) - 1)</f>
        <v/>
      </c>
      <c r="D658" s="125">
        <f>DATE(LEFT(E658,4), MID(E658,5,2), RIGHT(E658,2))</f>
        <v/>
      </c>
      <c r="E658">
        <f>MID(A658, FIND("_", A658, FIND("_", A658, FIND("_", A658) + 1) + 1) + 1, 8)</f>
        <v/>
      </c>
      <c r="G658" s="95">
        <f>B658&amp;C658&amp;D658</f>
        <v/>
      </c>
      <c r="H658" s="95" t="inlineStr">
        <is>
          <t>Yes_Batch 1</t>
        </is>
      </c>
      <c r="I658" s="95" t="inlineStr">
        <is>
          <t>Completed</t>
        </is>
      </c>
      <c r="J658" s="125" t="n">
        <v>45856</v>
      </c>
      <c r="K658" s="95" t="e">
        <v>#N/A</v>
      </c>
      <c r="L658" s="127" t="inlineStr">
        <is>
          <t>Submitted_2025-08-01</t>
        </is>
      </c>
      <c r="M658" s="128">
        <f>VLOOKUP(G658,Enactments!#REF!,2,FALSE)</f>
        <v/>
      </c>
      <c r="N658" s="131">
        <f>COUNTIFS(G:G,G658)</f>
        <v/>
      </c>
    </row>
    <row r="659" ht="15" customHeight="1">
      <c r="A659" t="inlineStr">
        <is>
          <t>2016_362s_SCHEDULE 9Part 8_20160316.docx</t>
        </is>
      </c>
      <c r="B659">
        <f>LEFT(A659, FIND("_", A659, FIND("_", A659) + 1) - 1)</f>
        <v/>
      </c>
      <c r="C659">
        <f>MID(A659, FIND("_", A659, FIND("_", A659) + 1) + 1, FIND("_", A659, FIND("_", A659, FIND("_", A659) + 1) + 1) - FIND("_", A659, FIND("_", A659) + 1) - 1)</f>
        <v/>
      </c>
      <c r="D659" s="125">
        <f>DATE(LEFT(E659,4), MID(E659,5,2), RIGHT(E659,2))</f>
        <v/>
      </c>
      <c r="E659">
        <f>MID(A659, FIND("_", A659, FIND("_", A659, FIND("_", A659) + 1) + 1) + 1, 8)</f>
        <v/>
      </c>
      <c r="G659" s="95">
        <f>B659&amp;C659&amp;D659</f>
        <v/>
      </c>
      <c r="H659" s="95" t="inlineStr">
        <is>
          <t>Yes_Batch 1</t>
        </is>
      </c>
      <c r="I659" s="95" t="e">
        <v>#N/A</v>
      </c>
      <c r="J659" s="125" t="e">
        <v>#N/A</v>
      </c>
      <c r="K659" s="95" t="inlineStr">
        <is>
          <t>Yes_0721 Allocation</t>
        </is>
      </c>
      <c r="L659" s="127" t="e">
        <v>#N/A</v>
      </c>
      <c r="M659" s="128">
        <f>VLOOKUP(G659,Enactments!#REF!,2,FALSE)</f>
        <v/>
      </c>
      <c r="N659" s="131">
        <f>COUNTIFS(G:G,G659)</f>
        <v/>
      </c>
    </row>
    <row r="660" ht="15" customHeight="1">
      <c r="A660" t="inlineStr">
        <is>
          <t>2013_1305_Article 56_20190101.docx</t>
        </is>
      </c>
      <c r="B660">
        <f>LEFT(A660, FIND("_", A660, FIND("_", A660) + 1) - 1)</f>
        <v/>
      </c>
      <c r="C660">
        <f>MID(A660, FIND("_", A660, FIND("_", A660) + 1) + 1, FIND("_", A660, FIND("_", A660, FIND("_", A660) + 1) + 1) - FIND("_", A660, FIND("_", A660) + 1) - 1)</f>
        <v/>
      </c>
      <c r="D660" s="125">
        <f>DATE(LEFT(E660,4), MID(E660,5,2), RIGHT(E660,2))</f>
        <v/>
      </c>
      <c r="E660">
        <f>MID(A660, FIND("_", A660, FIND("_", A660, FIND("_", A660) + 1) + 1) + 1, 8)</f>
        <v/>
      </c>
      <c r="G660" s="95">
        <f>B660&amp;C660&amp;D660</f>
        <v/>
      </c>
      <c r="H660" s="95" t="inlineStr">
        <is>
          <t>Yes_Batch 1</t>
        </is>
      </c>
      <c r="I660" s="95" t="e">
        <v>#N/A</v>
      </c>
      <c r="J660" s="125" t="e">
        <v>#N/A</v>
      </c>
      <c r="K660" s="95" t="inlineStr">
        <is>
          <t>Yes_0721 Allocation</t>
        </is>
      </c>
      <c r="L660" s="127" t="e">
        <v>#N/A</v>
      </c>
      <c r="M660" s="128">
        <f>VLOOKUP(G660,Enactments!#REF!,2,FALSE)</f>
        <v/>
      </c>
      <c r="N660" s="131">
        <f>COUNTIFS(G:G,G660)</f>
        <v/>
      </c>
    </row>
    <row r="661" ht="15" customHeight="1">
      <c r="A661" t="inlineStr">
        <is>
          <t>2023_52a_150_20231026.docx</t>
        </is>
      </c>
      <c r="B661">
        <f>LEFT(A661, FIND("_", A661, FIND("_", A661) + 1) - 1)</f>
        <v/>
      </c>
      <c r="C661">
        <f>MID(A661, FIND("_", A661, FIND("_", A661) + 1) + 1, FIND("_", A661, FIND("_", A661, FIND("_", A661) + 1) + 1) - FIND("_", A661, FIND("_", A661) + 1) - 1)</f>
        <v/>
      </c>
      <c r="D661" s="125">
        <f>DATE(LEFT(E661,4), MID(E661,5,2), RIGHT(E661,2))</f>
        <v/>
      </c>
      <c r="E661">
        <f>MID(A661, FIND("_", A661, FIND("_", A661, FIND("_", A661) + 1) + 1) + 1, 8)</f>
        <v/>
      </c>
      <c r="G661" s="95">
        <f>B661&amp;C661&amp;D661</f>
        <v/>
      </c>
      <c r="H661" s="95" t="inlineStr">
        <is>
          <t>Yes_Batch 1</t>
        </is>
      </c>
      <c r="I661" s="95" t="e">
        <v>#N/A</v>
      </c>
      <c r="J661" s="125" t="e">
        <v>#N/A</v>
      </c>
      <c r="K661" s="95" t="inlineStr">
        <is>
          <t>Yes_0721 Allocation</t>
        </is>
      </c>
      <c r="L661" s="127" t="e">
        <v>#N/A</v>
      </c>
      <c r="M661" s="128">
        <f>VLOOKUP(G661,Enactments!#REF!,2,FALSE)</f>
        <v/>
      </c>
      <c r="N661" s="131">
        <f>COUNTIFS(G:G,G661)</f>
        <v/>
      </c>
    </row>
    <row r="662" ht="15" customHeight="1">
      <c r="A662" t="inlineStr">
        <is>
          <t>2006_46a_444_20080406.docx</t>
        </is>
      </c>
      <c r="B662">
        <f>LEFT(A662, FIND("_", A662, FIND("_", A662) + 1) - 1)</f>
        <v/>
      </c>
      <c r="C662">
        <f>MID(A662, FIND("_", A662, FIND("_", A662) + 1) + 1, FIND("_", A662, FIND("_", A662, FIND("_", A662) + 1) + 1) - FIND("_", A662, FIND("_", A662) + 1) - 1)</f>
        <v/>
      </c>
      <c r="D662" s="125">
        <f>DATE(LEFT(E662,4), MID(E662,5,2), RIGHT(E662,2))</f>
        <v/>
      </c>
      <c r="E662">
        <f>MID(A662, FIND("_", A662, FIND("_", A662, FIND("_", A662) + 1) + 1) + 1, 8)</f>
        <v/>
      </c>
      <c r="G662" s="95">
        <f>B662&amp;C662&amp;D662</f>
        <v/>
      </c>
      <c r="H662" s="95" t="inlineStr">
        <is>
          <t>Yes_Batch 1</t>
        </is>
      </c>
      <c r="I662" s="95" t="inlineStr">
        <is>
          <t>Completed</t>
        </is>
      </c>
      <c r="J662" s="125" t="n">
        <v>45856</v>
      </c>
      <c r="K662" s="95" t="e">
        <v>#N/A</v>
      </c>
      <c r="L662" s="127" t="inlineStr">
        <is>
          <t>Submitted_2025-08-01</t>
        </is>
      </c>
      <c r="M662" s="128">
        <f>VLOOKUP(G662,Enactments!#REF!,2,FALSE)</f>
        <v/>
      </c>
      <c r="N662" s="131">
        <f>COUNTIFS(G:G,G662)</f>
        <v/>
      </c>
    </row>
    <row r="663" ht="15" customHeight="1">
      <c r="A663" t="inlineStr">
        <is>
          <t>2006_46a_76_20240304.docx</t>
        </is>
      </c>
      <c r="B663">
        <f>LEFT(A663, FIND("_", A663, FIND("_", A663) + 1) - 1)</f>
        <v/>
      </c>
      <c r="C663">
        <f>MID(A663, FIND("_", A663, FIND("_", A663) + 1) + 1, FIND("_", A663, FIND("_", A663, FIND("_", A663) + 1) + 1) - FIND("_", A663, FIND("_", A663) + 1) - 1)</f>
        <v/>
      </c>
      <c r="D663" s="125">
        <f>DATE(LEFT(E663,4), MID(E663,5,2), RIGHT(E663,2))</f>
        <v/>
      </c>
      <c r="E663">
        <f>MID(A663, FIND("_", A663, FIND("_", A663, FIND("_", A663) + 1) + 1) + 1, 8)</f>
        <v/>
      </c>
      <c r="G663" s="95">
        <f>B663&amp;C663&amp;D663</f>
        <v/>
      </c>
      <c r="H663" s="95" t="inlineStr">
        <is>
          <t>Yes_Batch 1</t>
        </is>
      </c>
      <c r="I663" s="95" t="e">
        <v>#N/A</v>
      </c>
      <c r="J663" s="125" t="e">
        <v>#N/A</v>
      </c>
      <c r="K663" s="95" t="inlineStr">
        <is>
          <t>Yes_0721 Allocation</t>
        </is>
      </c>
      <c r="L663" s="127" t="e">
        <v>#N/A</v>
      </c>
      <c r="M663" s="128">
        <f>VLOOKUP(G663,Enactments!#REF!,2,FALSE)</f>
        <v/>
      </c>
      <c r="N663" s="131">
        <f>COUNTIFS(G:G,G663)</f>
        <v/>
      </c>
    </row>
    <row r="664" ht="15" customHeight="1">
      <c r="A664" t="inlineStr">
        <is>
          <t>1992_13a_3_19920306.docx</t>
        </is>
      </c>
      <c r="B664">
        <f>LEFT(A664, FIND("_", A664, FIND("_", A664) + 1) - 1)</f>
        <v/>
      </c>
      <c r="C664">
        <f>MID(A664, FIND("_", A664, FIND("_", A664) + 1) + 1, FIND("_", A664, FIND("_", A664, FIND("_", A664) + 1) + 1) - FIND("_", A664, FIND("_", A664) + 1) - 1)</f>
        <v/>
      </c>
      <c r="D664" s="125">
        <f>DATE(LEFT(E664,4), MID(E664,5,2), RIGHT(E664,2))</f>
        <v/>
      </c>
      <c r="E664">
        <f>MID(A664, FIND("_", A664, FIND("_", A664, FIND("_", A664) + 1) + 1) + 1, 8)</f>
        <v/>
      </c>
      <c r="G664" s="95">
        <f>B664&amp;C664&amp;D664</f>
        <v/>
      </c>
      <c r="H664" s="95" t="inlineStr">
        <is>
          <t>Yes_Batch 1</t>
        </is>
      </c>
      <c r="I664" s="95" t="e">
        <v>#N/A</v>
      </c>
      <c r="J664" s="125" t="e">
        <v>#N/A</v>
      </c>
      <c r="K664" s="95" t="inlineStr">
        <is>
          <t>Yes_0721 Allocation</t>
        </is>
      </c>
      <c r="L664" s="127" t="e">
        <v>#N/A</v>
      </c>
      <c r="M664" s="128">
        <f>VLOOKUP(G664,Enactments!#REF!,2,FALSE)</f>
        <v/>
      </c>
      <c r="N664" s="131">
        <f>COUNTIFS(G:G,G664)</f>
        <v/>
      </c>
    </row>
    <row r="665" ht="15" customHeight="1">
      <c r="A665" t="inlineStr">
        <is>
          <t>1994_23a_SCHEDULE 4_19980317.docx</t>
        </is>
      </c>
      <c r="B665">
        <f>LEFT(A665, FIND("_", A665, FIND("_", A665) + 1) - 1)</f>
        <v/>
      </c>
      <c r="C665">
        <f>MID(A665, FIND("_", A665, FIND("_", A665) + 1) + 1, FIND("_", A665, FIND("_", A665, FIND("_", A665) + 1) + 1) - FIND("_", A665, FIND("_", A665) + 1) - 1)</f>
        <v/>
      </c>
      <c r="D665" s="125">
        <f>DATE(LEFT(E665,4), MID(E665,5,2), RIGHT(E665,2))</f>
        <v/>
      </c>
      <c r="E665">
        <f>MID(A665, FIND("_", A665, FIND("_", A665, FIND("_", A665) + 1) + 1) + 1, 8)</f>
        <v/>
      </c>
      <c r="G665" s="95">
        <f>B665&amp;C665&amp;D665</f>
        <v/>
      </c>
      <c r="H665" s="95" t="inlineStr">
        <is>
          <t>Yes_Batch 1</t>
        </is>
      </c>
      <c r="I665" s="95" t="inlineStr">
        <is>
          <t>Completed</t>
        </is>
      </c>
      <c r="J665" s="125" t="n">
        <v>45856</v>
      </c>
      <c r="K665" s="95" t="e">
        <v>#N/A</v>
      </c>
      <c r="L665" s="127" t="e">
        <v>#N/A</v>
      </c>
      <c r="M665" s="128">
        <f>VLOOKUP(G665,Enactments!#REF!,2,FALSE)</f>
        <v/>
      </c>
      <c r="N665" s="131">
        <f>COUNTIFS(G:G,G665)</f>
        <v/>
      </c>
    </row>
    <row r="666" ht="15" customHeight="1">
      <c r="A666" t="inlineStr">
        <is>
          <t>2010_4a_967_20100406.docx</t>
        </is>
      </c>
      <c r="B666">
        <f>LEFT(A666, FIND("_", A666, FIND("_", A666) + 1) - 1)</f>
        <v/>
      </c>
      <c r="C666">
        <f>MID(A666, FIND("_", A666, FIND("_", A666) + 1) + 1, FIND("_", A666, FIND("_", A666, FIND("_", A666) + 1) + 1) - FIND("_", A666, FIND("_", A666) + 1) - 1)</f>
        <v/>
      </c>
      <c r="D666" s="125">
        <f>DATE(LEFT(E666,4), MID(E666,5,2), RIGHT(E666,2))</f>
        <v/>
      </c>
      <c r="E666">
        <f>MID(A666, FIND("_", A666, FIND("_", A666, FIND("_", A666) + 1) + 1) + 1, 8)</f>
        <v/>
      </c>
      <c r="G666" s="95">
        <f>B666&amp;C666&amp;D666</f>
        <v/>
      </c>
      <c r="H666" s="95" t="inlineStr">
        <is>
          <t>Yes_Batch 1</t>
        </is>
      </c>
      <c r="I666" s="95" t="e">
        <v>#N/A</v>
      </c>
      <c r="J666" s="125" t="e">
        <v>#N/A</v>
      </c>
      <c r="K666" s="95" t="inlineStr">
        <is>
          <t>Yes_0721 Allocation</t>
        </is>
      </c>
      <c r="L666" s="127" t="e">
        <v>#N/A</v>
      </c>
      <c r="M666" s="128">
        <f>VLOOKUP(G666,Enactments!#REF!,2,FALSE)</f>
        <v/>
      </c>
      <c r="N666" s="131">
        <f>COUNTIFS(G:G,G666)</f>
        <v/>
      </c>
    </row>
    <row r="667" ht="15" customHeight="1">
      <c r="A667" t="inlineStr">
        <is>
          <t>1965_12a_SCHEDULE 1_19660101.docx</t>
        </is>
      </c>
      <c r="B667">
        <f>LEFT(A667, FIND("_", A667, FIND("_", A667) + 1) - 1)</f>
        <v/>
      </c>
      <c r="C667">
        <f>MID(A667, FIND("_", A667, FIND("_", A667) + 1) + 1, FIND("_", A667, FIND("_", A667, FIND("_", A667) + 1) + 1) - FIND("_", A667, FIND("_", A667) + 1) - 1)</f>
        <v/>
      </c>
      <c r="D667" s="125">
        <f>DATE(LEFT(E667,4), MID(E667,5,2), RIGHT(E667,2))</f>
        <v/>
      </c>
      <c r="E667">
        <f>MID(A667, FIND("_", A667, FIND("_", A667, FIND("_", A667) + 1) + 1) + 1, 8)</f>
        <v/>
      </c>
      <c r="G667" s="95">
        <f>B667&amp;C667&amp;D667</f>
        <v/>
      </c>
      <c r="H667" s="95" t="inlineStr">
        <is>
          <t>Yes_Batch 1</t>
        </is>
      </c>
      <c r="I667" s="95" t="e">
        <v>#N/A</v>
      </c>
      <c r="J667" s="125" t="e">
        <v>#N/A</v>
      </c>
      <c r="K667" s="95" t="inlineStr">
        <is>
          <t>Yes_0721 Allocation</t>
        </is>
      </c>
      <c r="L667" s="127" t="e">
        <v>#N/A</v>
      </c>
      <c r="M667" s="128">
        <f>VLOOKUP(G667,Enactments!#REF!,2,FALSE)</f>
        <v/>
      </c>
      <c r="N667" s="131">
        <f>COUNTIFS(G:G,G667)</f>
        <v/>
      </c>
    </row>
    <row r="668" ht="15" customHeight="1">
      <c r="A668" t="inlineStr">
        <is>
          <t>1985_6a_388A_20000726.docx</t>
        </is>
      </c>
      <c r="B668">
        <f>LEFT(A668, FIND("_", A668, FIND("_", A668) + 1) - 1)</f>
        <v/>
      </c>
      <c r="C668">
        <f>MID(A668, FIND("_", A668, FIND("_", A668) + 1) + 1, FIND("_", A668, FIND("_", A668, FIND("_", A668) + 1) + 1) - FIND("_", A668, FIND("_", A668) + 1) - 1)</f>
        <v/>
      </c>
      <c r="D668" s="125">
        <f>DATE(LEFT(E668,4), MID(E668,5,2), RIGHT(E668,2))</f>
        <v/>
      </c>
      <c r="E668">
        <f>MID(A668, FIND("_", A668, FIND("_", A668, FIND("_", A668) + 1) + 1) + 1, 8)</f>
        <v/>
      </c>
      <c r="G668" s="95">
        <f>B668&amp;C668&amp;D668</f>
        <v/>
      </c>
      <c r="H668" s="95" t="inlineStr">
        <is>
          <t>Yes_Batch 1</t>
        </is>
      </c>
      <c r="I668" s="95" t="inlineStr">
        <is>
          <t>Completed</t>
        </is>
      </c>
      <c r="J668" s="125" t="n">
        <v>45856</v>
      </c>
      <c r="K668" s="95" t="e">
        <v>#N/A</v>
      </c>
      <c r="L668" s="127" t="inlineStr">
        <is>
          <t>Submitted_2025-08-01</t>
        </is>
      </c>
      <c r="M668" s="128">
        <f>VLOOKUP(G668,Enactments!#REF!,2,FALSE)</f>
        <v/>
      </c>
      <c r="N668" s="131">
        <f>COUNTIFS(G:G,G668)</f>
        <v/>
      </c>
    </row>
    <row r="669" ht="15" customHeight="1">
      <c r="A669" t="inlineStr">
        <is>
          <t>w2016_6a_123A_20180401.docx</t>
        </is>
      </c>
      <c r="B669">
        <f>LEFT(A669, FIND("_", A669, FIND("_", A669) + 1) - 1)</f>
        <v/>
      </c>
      <c r="C669">
        <f>MID(A669, FIND("_", A669, FIND("_", A669) + 1) + 1, FIND("_", A669, FIND("_", A669, FIND("_", A669) + 1) + 1) - FIND("_", A669, FIND("_", A669) + 1) - 1)</f>
        <v/>
      </c>
      <c r="D669" s="125">
        <f>DATE(LEFT(E669,4), MID(E669,5,2), RIGHT(E669,2))</f>
        <v/>
      </c>
      <c r="E669">
        <f>MID(A669, FIND("_", A669, FIND("_", A669, FIND("_", A669) + 1) + 1) + 1, 8)</f>
        <v/>
      </c>
      <c r="G669" s="95">
        <f>B669&amp;C669&amp;D669</f>
        <v/>
      </c>
      <c r="H669" s="95" t="inlineStr">
        <is>
          <t>Yes_Batch 1</t>
        </is>
      </c>
      <c r="I669" s="95" t="e">
        <v>#N/A</v>
      </c>
      <c r="J669" s="125" t="e">
        <v>#N/A</v>
      </c>
      <c r="K669" s="95" t="inlineStr">
        <is>
          <t>Yes_0721 Allocation</t>
        </is>
      </c>
      <c r="L669" s="127" t="e">
        <v>#N/A</v>
      </c>
      <c r="M669" s="128">
        <f>VLOOKUP(G669,Enactments!#REF!,2,FALSE)</f>
        <v/>
      </c>
      <c r="N669" s="131">
        <f>COUNTIFS(G:G,G669)</f>
        <v/>
      </c>
    </row>
    <row r="670" ht="15" customHeight="1">
      <c r="A670" t="inlineStr">
        <is>
          <t>2000_8a_55G_20130401.docx</t>
        </is>
      </c>
      <c r="B670">
        <f>LEFT(A670, FIND("_", A670, FIND("_", A670) + 1) - 1)</f>
        <v/>
      </c>
      <c r="C670">
        <f>MID(A670, FIND("_", A670, FIND("_", A670) + 1) + 1, FIND("_", A670, FIND("_", A670, FIND("_", A670) + 1) + 1) - FIND("_", A670, FIND("_", A670) + 1) - 1)</f>
        <v/>
      </c>
      <c r="D670" s="125">
        <f>DATE(LEFT(E670,4), MID(E670,5,2), RIGHT(E670,2))</f>
        <v/>
      </c>
      <c r="E670">
        <f>MID(A670, FIND("_", A670, FIND("_", A670, FIND("_", A670) + 1) + 1) + 1, 8)</f>
        <v/>
      </c>
      <c r="G670" s="95">
        <f>B670&amp;C670&amp;D670</f>
        <v/>
      </c>
      <c r="H670" s="95" t="inlineStr">
        <is>
          <t>Yes_Batch 1</t>
        </is>
      </c>
      <c r="I670" s="95" t="inlineStr">
        <is>
          <t>Completed</t>
        </is>
      </c>
      <c r="J670" s="125" t="n">
        <v>45856</v>
      </c>
      <c r="K670" s="95" t="e">
        <v>#N/A</v>
      </c>
      <c r="L670" s="127" t="inlineStr">
        <is>
          <t>Submitted_2025-08-01</t>
        </is>
      </c>
      <c r="M670" s="128">
        <f>VLOOKUP(G670,Enactments!#REF!,2,FALSE)</f>
        <v/>
      </c>
      <c r="N670" s="131">
        <f>COUNTIFS(G:G,G670)</f>
        <v/>
      </c>
    </row>
    <row r="671" ht="15" customHeight="1">
      <c r="A671" t="inlineStr">
        <is>
          <t>2000_8a_192N_20130124.docx</t>
        </is>
      </c>
      <c r="B671">
        <f>LEFT(A671, FIND("_", A671, FIND("_", A671) + 1) - 1)</f>
        <v/>
      </c>
      <c r="C671">
        <f>MID(A671, FIND("_", A671, FIND("_", A671) + 1) + 1, FIND("_", A671, FIND("_", A671, FIND("_", A671) + 1) + 1) - FIND("_", A671, FIND("_", A671) + 1) - 1)</f>
        <v/>
      </c>
      <c r="D671" s="125">
        <f>DATE(LEFT(E671,4), MID(E671,5,2), RIGHT(E671,2))</f>
        <v/>
      </c>
      <c r="E671">
        <f>MID(A671, FIND("_", A671, FIND("_", A671, FIND("_", A671) + 1) + 1) + 1, 8)</f>
        <v/>
      </c>
      <c r="G671" s="95">
        <f>B671&amp;C671&amp;D671</f>
        <v/>
      </c>
      <c r="H671" s="95" t="inlineStr">
        <is>
          <t>Yes_Batch 1</t>
        </is>
      </c>
      <c r="I671" s="95" t="e">
        <v>#N/A</v>
      </c>
      <c r="J671" s="125" t="e">
        <v>#N/A</v>
      </c>
      <c r="K671" s="95" t="inlineStr">
        <is>
          <t>Yes_0721 Allocation</t>
        </is>
      </c>
      <c r="L671" s="127" t="e">
        <v>#N/A</v>
      </c>
      <c r="M671" s="128">
        <f>VLOOKUP(G671,Enactments!#REF!,2,FALSE)</f>
        <v/>
      </c>
      <c r="N671" s="131">
        <f>COUNTIFS(G:G,G671)</f>
        <v/>
      </c>
    </row>
    <row r="672" ht="15" customHeight="1">
      <c r="A672" t="inlineStr">
        <is>
          <t>2000_22a_68_20060401.docx</t>
        </is>
      </c>
      <c r="B672">
        <f>LEFT(A672, FIND("_", A672, FIND("_", A672) + 1) - 1)</f>
        <v/>
      </c>
      <c r="C672">
        <f>MID(A672, FIND("_", A672, FIND("_", A672) + 1) + 1, FIND("_", A672, FIND("_", A672, FIND("_", A672) + 1) + 1) - FIND("_", A672, FIND("_", A672) + 1) - 1)</f>
        <v/>
      </c>
      <c r="D672" s="125">
        <f>DATE(LEFT(E672,4), MID(E672,5,2), RIGHT(E672,2))</f>
        <v/>
      </c>
      <c r="E672">
        <f>MID(A672, FIND("_", A672, FIND("_", A672, FIND("_", A672) + 1) + 1) + 1, 8)</f>
        <v/>
      </c>
      <c r="G672" s="95">
        <f>B672&amp;C672&amp;D672</f>
        <v/>
      </c>
      <c r="H672" s="95" t="inlineStr">
        <is>
          <t>Yes_Batch 1</t>
        </is>
      </c>
      <c r="I672" s="95" t="e">
        <v>#N/A</v>
      </c>
      <c r="J672" s="125" t="e">
        <v>#N/A</v>
      </c>
      <c r="K672" s="95" t="inlineStr">
        <is>
          <t>Yes_0721 Allocation</t>
        </is>
      </c>
      <c r="L672" s="127" t="e">
        <v>#N/A</v>
      </c>
      <c r="M672" s="128">
        <f>VLOOKUP(G672,Enactments!#REF!,2,FALSE)</f>
        <v/>
      </c>
      <c r="N672" s="131">
        <f>COUNTIFS(G:G,G672)</f>
        <v/>
      </c>
    </row>
    <row r="673" ht="15" customHeight="1">
      <c r="A673" t="inlineStr">
        <is>
          <t>2007_3a_636_20070320.docx</t>
        </is>
      </c>
      <c r="B673">
        <f>LEFT(A673, FIND("_", A673, FIND("_", A673) + 1) - 1)</f>
        <v/>
      </c>
      <c r="C673">
        <f>MID(A673, FIND("_", A673, FIND("_", A673) + 1) + 1, FIND("_", A673, FIND("_", A673, FIND("_", A673) + 1) + 1) - FIND("_", A673, FIND("_", A673) + 1) - 1)</f>
        <v/>
      </c>
      <c r="D673" s="125">
        <f>DATE(LEFT(E673,4), MID(E673,5,2), RIGHT(E673,2))</f>
        <v/>
      </c>
      <c r="E673">
        <f>MID(A673, FIND("_", A673, FIND("_", A673, FIND("_", A673) + 1) + 1) + 1, 8)</f>
        <v/>
      </c>
      <c r="G673" s="95">
        <f>B673&amp;C673&amp;D673</f>
        <v/>
      </c>
      <c r="H673" s="95" t="inlineStr">
        <is>
          <t>Yes_Batch 1</t>
        </is>
      </c>
      <c r="I673" s="95" t="inlineStr">
        <is>
          <t>Completed</t>
        </is>
      </c>
      <c r="J673" s="125" t="n">
        <v>45856</v>
      </c>
      <c r="K673" s="95" t="e">
        <v>#N/A</v>
      </c>
      <c r="L673" s="127" t="inlineStr">
        <is>
          <t>Submitted_2025-08-01</t>
        </is>
      </c>
      <c r="M673" s="128">
        <f>VLOOKUP(G673,Enactments!#REF!,2,FALSE)</f>
        <v/>
      </c>
      <c r="N673" s="131">
        <f>COUNTIFS(G:G,G673)</f>
        <v/>
      </c>
    </row>
    <row r="674" ht="15" customHeight="1">
      <c r="A674" t="inlineStr">
        <is>
          <t>1996_18a_127A_20041001.docx</t>
        </is>
      </c>
      <c r="B674">
        <f>LEFT(A674, FIND("_", A674, FIND("_", A674) + 1) - 1)</f>
        <v/>
      </c>
      <c r="C674">
        <f>MID(A674, FIND("_", A674, FIND("_", A674) + 1) + 1, FIND("_", A674, FIND("_", A674, FIND("_", A674) + 1) + 1) - FIND("_", A674, FIND("_", A674) + 1) - 1)</f>
        <v/>
      </c>
      <c r="D674" s="125">
        <f>DATE(LEFT(E674,4), MID(E674,5,2), RIGHT(E674,2))</f>
        <v/>
      </c>
      <c r="E674">
        <f>MID(A674, FIND("_", A674, FIND("_", A674, FIND("_", A674) + 1) + 1) + 1, 8)</f>
        <v/>
      </c>
      <c r="G674" s="95">
        <f>B674&amp;C674&amp;D674</f>
        <v/>
      </c>
      <c r="H674" s="95" t="inlineStr">
        <is>
          <t>Yes_Batch 1</t>
        </is>
      </c>
      <c r="I674" s="95" t="e">
        <v>#N/A</v>
      </c>
      <c r="J674" s="125" t="e">
        <v>#N/A</v>
      </c>
      <c r="K674" s="95" t="inlineStr">
        <is>
          <t>Yes_0721 Allocation</t>
        </is>
      </c>
      <c r="L674" s="127" t="e">
        <v>#N/A</v>
      </c>
      <c r="M674" s="128">
        <f>VLOOKUP(G674,Enactments!#REF!,2,FALSE)</f>
        <v/>
      </c>
      <c r="N674" s="131">
        <f>COUNTIFS(G:G,G674)</f>
        <v/>
      </c>
    </row>
    <row r="675" ht="15" customHeight="1">
      <c r="A675" t="inlineStr">
        <is>
          <t>2006_46a_602_20061108.docx</t>
        </is>
      </c>
      <c r="B675">
        <f>LEFT(A675, FIND("_", A675, FIND("_", A675) + 1) - 1)</f>
        <v/>
      </c>
      <c r="C675">
        <f>MID(A675, FIND("_", A675, FIND("_", A675) + 1) + 1, FIND("_", A675, FIND("_", A675, FIND("_", A675) + 1) + 1) - FIND("_", A675, FIND("_", A675) + 1) - 1)</f>
        <v/>
      </c>
      <c r="D675" s="125">
        <f>DATE(LEFT(E675,4), MID(E675,5,2), RIGHT(E675,2))</f>
        <v/>
      </c>
      <c r="E675">
        <f>MID(A675, FIND("_", A675, FIND("_", A675, FIND("_", A675) + 1) + 1) + 1, 8)</f>
        <v/>
      </c>
      <c r="G675" s="95">
        <f>B675&amp;C675&amp;D675</f>
        <v/>
      </c>
      <c r="H675" s="95" t="inlineStr">
        <is>
          <t>Yes_Batch 1</t>
        </is>
      </c>
      <c r="I675" s="95" t="e">
        <v>#N/A</v>
      </c>
      <c r="J675" s="125" t="e">
        <v>#N/A</v>
      </c>
      <c r="K675" s="95" t="inlineStr">
        <is>
          <t>Yes_0721 Allocation</t>
        </is>
      </c>
      <c r="L675" s="127" t="e">
        <v>#N/A</v>
      </c>
      <c r="M675" s="128">
        <f>VLOOKUP(G675,Enactments!#REF!,2,FALSE)</f>
        <v/>
      </c>
      <c r="N675" s="131">
        <f>COUNTIFS(G:G,G675)</f>
        <v/>
      </c>
    </row>
    <row r="676" ht="15" customHeight="1">
      <c r="A676" t="inlineStr">
        <is>
          <t>1989_29a_7B_20011001.docx</t>
        </is>
      </c>
      <c r="B676">
        <f>LEFT(A676, FIND("_", A676, FIND("_", A676) + 1) - 1)</f>
        <v/>
      </c>
      <c r="C676">
        <f>MID(A676, FIND("_", A676, FIND("_", A676) + 1) + 1, FIND("_", A676, FIND("_", A676, FIND("_", A676) + 1) + 1) - FIND("_", A676, FIND("_", A676) + 1) - 1)</f>
        <v/>
      </c>
      <c r="D676" s="125">
        <f>DATE(LEFT(E676,4), MID(E676,5,2), RIGHT(E676,2))</f>
        <v/>
      </c>
      <c r="E676">
        <f>MID(A676, FIND("_", A676, FIND("_", A676, FIND("_", A676) + 1) + 1) + 1, 8)</f>
        <v/>
      </c>
      <c r="G676" s="95">
        <f>B676&amp;C676&amp;D676</f>
        <v/>
      </c>
      <c r="H676" s="95" t="inlineStr">
        <is>
          <t>Yes_Batch 1</t>
        </is>
      </c>
      <c r="I676" s="95" t="e">
        <v>#N/A</v>
      </c>
      <c r="J676" s="125" t="e">
        <v>#N/A</v>
      </c>
      <c r="K676" s="95" t="inlineStr">
        <is>
          <t>Yes_0721 Allocation</t>
        </is>
      </c>
      <c r="L676" s="127" t="e">
        <v>#N/A</v>
      </c>
      <c r="M676" s="128">
        <f>VLOOKUP(G676,Enactments!#REF!,2,FALSE)</f>
        <v/>
      </c>
      <c r="N676" s="131">
        <f>COUNTIFS(G:G,G676)</f>
        <v/>
      </c>
    </row>
    <row r="677" ht="15" customHeight="1">
      <c r="A677" t="inlineStr">
        <is>
          <t>1988_33a_93A_19940215.docx</t>
        </is>
      </c>
      <c r="B677">
        <f>LEFT(A677, FIND("_", A677, FIND("_", A677) + 1) - 1)</f>
        <v/>
      </c>
      <c r="C677">
        <f>MID(A677, FIND("_", A677, FIND("_", A677) + 1) + 1, FIND("_", A677, FIND("_", A677, FIND("_", A677) + 1) + 1) - FIND("_", A677, FIND("_", A677) + 1) - 1)</f>
        <v/>
      </c>
      <c r="D677" s="125">
        <f>DATE(LEFT(E677,4), MID(E677,5,2), RIGHT(E677,2))</f>
        <v/>
      </c>
      <c r="E677">
        <f>MID(A677, FIND("_", A677, FIND("_", A677, FIND("_", A677) + 1) + 1) + 1, 8)</f>
        <v/>
      </c>
      <c r="G677" s="95">
        <f>B677&amp;C677&amp;D677</f>
        <v/>
      </c>
      <c r="H677" s="95" t="inlineStr">
        <is>
          <t>Yes_Batch 1</t>
        </is>
      </c>
      <c r="I677" s="95" t="e">
        <v>#N/A</v>
      </c>
      <c r="J677" s="125" t="e">
        <v>#N/A</v>
      </c>
      <c r="K677" s="95" t="inlineStr">
        <is>
          <t>Yes_0721 Allocation</t>
        </is>
      </c>
      <c r="L677" s="127" t="e">
        <v>#N/A</v>
      </c>
      <c r="M677" s="128">
        <f>VLOOKUP(G677,Enactments!#REF!,2,FALSE)</f>
        <v/>
      </c>
      <c r="N677" s="131">
        <f>COUNTIFS(G:G,G677)</f>
        <v/>
      </c>
    </row>
    <row r="678" ht="15" customHeight="1">
      <c r="A678" t="inlineStr">
        <is>
          <t>2020_759s_24.1_20200715.docx</t>
        </is>
      </c>
      <c r="B678">
        <f>LEFT(A678, FIND("_", A678, FIND("_", A678) + 1) - 1)</f>
        <v/>
      </c>
      <c r="C678">
        <f>MID(A678, FIND("_", A678, FIND("_", A678) + 1) + 1, FIND("_", A678, FIND("_", A678, FIND("_", A678) + 1) + 1) - FIND("_", A678, FIND("_", A678) + 1) - 1)</f>
        <v/>
      </c>
      <c r="D678" s="125">
        <f>DATE(LEFT(E678,4), MID(E678,5,2), RIGHT(E678,2))</f>
        <v/>
      </c>
      <c r="E678">
        <f>MID(A678, FIND("_", A678, FIND("_", A678, FIND("_", A678) + 1) + 1) + 1, 8)</f>
        <v/>
      </c>
      <c r="G678" s="95">
        <f>B678&amp;C678&amp;D678</f>
        <v/>
      </c>
      <c r="H678" s="95" t="inlineStr">
        <is>
          <t>Yes_Batch 1</t>
        </is>
      </c>
      <c r="I678" s="95" t="e">
        <v>#N/A</v>
      </c>
      <c r="J678" s="125" t="e">
        <v>#N/A</v>
      </c>
      <c r="K678" s="95" t="inlineStr">
        <is>
          <t>Yes_0721 Allocation</t>
        </is>
      </c>
      <c r="L678" s="127" t="e">
        <v>#N/A</v>
      </c>
      <c r="M678" s="128">
        <f>VLOOKUP(G678,Enactments!#REF!,2,FALSE)</f>
        <v/>
      </c>
      <c r="N678" s="131">
        <f>COUNTIFS(G:G,G678)</f>
        <v/>
      </c>
    </row>
    <row r="679" ht="15" customHeight="1">
      <c r="A679" t="inlineStr">
        <is>
          <t>1986_1925s_4.47_19861110.docx</t>
        </is>
      </c>
      <c r="B679">
        <f>LEFT(A679, FIND("_", A679, FIND("_", A679) + 1) - 1)</f>
        <v/>
      </c>
      <c r="C679">
        <f>MID(A679, FIND("_", A679, FIND("_", A679) + 1) + 1, FIND("_", A679, FIND("_", A679, FIND("_", A679) + 1) + 1) - FIND("_", A679, FIND("_", A679) + 1) - 1)</f>
        <v/>
      </c>
      <c r="D679" s="125">
        <f>DATE(LEFT(E679,4), MID(E679,5,2), RIGHT(E679,2))</f>
        <v/>
      </c>
      <c r="E679">
        <f>MID(A679, FIND("_", A679, FIND("_", A679, FIND("_", A679) + 1) + 1) + 1, 8)</f>
        <v/>
      </c>
      <c r="G679" s="95">
        <f>B679&amp;C679&amp;D679</f>
        <v/>
      </c>
      <c r="H679" s="95" t="inlineStr">
        <is>
          <t>Yes_Batch 1</t>
        </is>
      </c>
      <c r="I679" s="95" t="e">
        <v>#N/A</v>
      </c>
      <c r="J679" s="125" t="e">
        <v>#N/A</v>
      </c>
      <c r="K679" s="95" t="inlineStr">
        <is>
          <t>Yes_0721 Allocation</t>
        </is>
      </c>
      <c r="L679" s="127" t="e">
        <v>#N/A</v>
      </c>
      <c r="M679" s="128">
        <f>VLOOKUP(G679,Enactments!#REF!,2,FALSE)</f>
        <v/>
      </c>
      <c r="N679" s="131">
        <f>COUNTIFS(G:G,G679)</f>
        <v/>
      </c>
    </row>
    <row r="680" ht="15" customHeight="1">
      <c r="A680" t="inlineStr">
        <is>
          <t>1970_9a_12AB_20050406.docx</t>
        </is>
      </c>
      <c r="B680">
        <f>LEFT(A680, FIND("_", A680, FIND("_", A680) + 1) - 1)</f>
        <v/>
      </c>
      <c r="C680">
        <f>MID(A680, FIND("_", A680, FIND("_", A680) + 1) + 1, FIND("_", A680, FIND("_", A680, FIND("_", A680) + 1) + 1) - FIND("_", A680, FIND("_", A680) + 1) - 1)</f>
        <v/>
      </c>
      <c r="D680" s="125">
        <f>DATE(LEFT(E680,4), MID(E680,5,2), RIGHT(E680,2))</f>
        <v/>
      </c>
      <c r="E680">
        <f>MID(A680, FIND("_", A680, FIND("_", A680, FIND("_", A680) + 1) + 1) + 1, 8)</f>
        <v/>
      </c>
      <c r="G680" s="95">
        <f>B680&amp;C680&amp;D680</f>
        <v/>
      </c>
      <c r="H680" s="95" t="inlineStr">
        <is>
          <t>Yes_Batch 1</t>
        </is>
      </c>
      <c r="I680" s="95" t="e">
        <v>#N/A</v>
      </c>
      <c r="J680" s="125" t="e">
        <v>#N/A</v>
      </c>
      <c r="K680" s="95" t="inlineStr">
        <is>
          <t>Yes_0721 Allocation</t>
        </is>
      </c>
      <c r="L680" s="127" t="e">
        <v>#N/A</v>
      </c>
      <c r="M680" s="128">
        <f>VLOOKUP(G680,Enactments!#REF!,2,FALSE)</f>
        <v/>
      </c>
      <c r="N680" s="131">
        <f>COUNTIFS(G:G,G680)</f>
        <v/>
      </c>
    </row>
    <row r="681" ht="15" customHeight="1">
      <c r="A681" t="inlineStr">
        <is>
          <t>1993_34a_SCHEDULE 4_20030406.docx</t>
        </is>
      </c>
      <c r="B681">
        <f>LEFT(A681, FIND("_", A681, FIND("_", A681) + 1) - 1)</f>
        <v/>
      </c>
      <c r="C681">
        <f>MID(A681, FIND("_", A681, FIND("_", A681) + 1) + 1, FIND("_", A681, FIND("_", A681, FIND("_", A681) + 1) + 1) - FIND("_", A681, FIND("_", A681) + 1) - 1)</f>
        <v/>
      </c>
      <c r="D681" s="125">
        <f>DATE(LEFT(E681,4), MID(E681,5,2), RIGHT(E681,2))</f>
        <v/>
      </c>
      <c r="E681">
        <f>MID(A681, FIND("_", A681, FIND("_", A681, FIND("_", A681) + 1) + 1) + 1, 8)</f>
        <v/>
      </c>
      <c r="G681" s="95">
        <f>B681&amp;C681&amp;D681</f>
        <v/>
      </c>
      <c r="H681" s="95" t="inlineStr">
        <is>
          <t>Yes_Batch 1</t>
        </is>
      </c>
      <c r="I681" s="95" t="inlineStr">
        <is>
          <t>Completed</t>
        </is>
      </c>
      <c r="J681" s="125" t="n">
        <v>45856</v>
      </c>
      <c r="K681" s="95" t="e">
        <v>#N/A</v>
      </c>
      <c r="L681" s="127" t="inlineStr">
        <is>
          <t>Submitted_2025-08-01</t>
        </is>
      </c>
      <c r="M681" s="128">
        <f>VLOOKUP(G681,Enactments!#REF!,2,FALSE)</f>
        <v/>
      </c>
      <c r="N681" s="131">
        <f>COUNTIFS(G:G,G681)</f>
        <v/>
      </c>
    </row>
    <row r="682" ht="15" customHeight="1">
      <c r="A682" t="inlineStr">
        <is>
          <t>1986_1925s_SCHEDULE 4Form 4.45_19861110.docx</t>
        </is>
      </c>
      <c r="B682">
        <f>LEFT(A682, FIND("_", A682, FIND("_", A682) + 1) - 1)</f>
        <v/>
      </c>
      <c r="C682">
        <f>MID(A682, FIND("_", A682, FIND("_", A682) + 1) + 1, FIND("_", A682, FIND("_", A682, FIND("_", A682) + 1) + 1) - FIND("_", A682, FIND("_", A682) + 1) - 1)</f>
        <v/>
      </c>
      <c r="D682" s="125">
        <f>DATE(LEFT(E682,4), MID(E682,5,2), RIGHT(E682,2))</f>
        <v/>
      </c>
      <c r="E682">
        <f>MID(A682, FIND("_", A682, FIND("_", A682, FIND("_", A682) + 1) + 1) + 1, 8)</f>
        <v/>
      </c>
      <c r="G682" s="95">
        <f>B682&amp;C682&amp;D682</f>
        <v/>
      </c>
      <c r="H682" s="95" t="inlineStr">
        <is>
          <t>Yes_Batch 1</t>
        </is>
      </c>
      <c r="I682" s="95" t="e">
        <v>#N/A</v>
      </c>
      <c r="J682" s="125" t="e">
        <v>#N/A</v>
      </c>
      <c r="K682" s="95" t="inlineStr">
        <is>
          <t>Yes_0721 Allocation</t>
        </is>
      </c>
      <c r="L682" s="127" t="e">
        <v>#N/A</v>
      </c>
      <c r="M682" s="128">
        <f>VLOOKUP(G682,Enactments!#REF!,2,FALSE)</f>
        <v/>
      </c>
      <c r="N682" s="131">
        <f>COUNTIFS(G:G,G682)</f>
        <v/>
      </c>
    </row>
    <row r="683" ht="15" customHeight="1">
      <c r="A683" t="inlineStr">
        <is>
          <t>1986_1925s_6.104_20090406.docx</t>
        </is>
      </c>
      <c r="B683">
        <f>LEFT(A683, FIND("_", A683, FIND("_", A683) + 1) - 1)</f>
        <v/>
      </c>
      <c r="C683">
        <f>MID(A683, FIND("_", A683, FIND("_", A683) + 1) + 1, FIND("_", A683, FIND("_", A683, FIND("_", A683) + 1) + 1) - FIND("_", A683, FIND("_", A683) + 1) - 1)</f>
        <v/>
      </c>
      <c r="D683" s="125">
        <f>DATE(LEFT(E683,4), MID(E683,5,2), RIGHT(E683,2))</f>
        <v/>
      </c>
      <c r="E683">
        <f>MID(A683, FIND("_", A683, FIND("_", A683, FIND("_", A683) + 1) + 1) + 1, 8)</f>
        <v/>
      </c>
      <c r="G683" s="95">
        <f>B683&amp;C683&amp;D683</f>
        <v/>
      </c>
      <c r="H683" s="95" t="inlineStr">
        <is>
          <t>Yes_Batch 1</t>
        </is>
      </c>
      <c r="I683" s="95" t="e">
        <v>#N/A</v>
      </c>
      <c r="J683" s="125" t="e">
        <v>#N/A</v>
      </c>
      <c r="K683" s="95" t="inlineStr">
        <is>
          <t>Yes_0721 Allocation</t>
        </is>
      </c>
      <c r="L683" s="127" t="e">
        <v>#N/A</v>
      </c>
      <c r="M683" s="128">
        <f>VLOOKUP(G683,Enactments!#REF!,2,FALSE)</f>
        <v/>
      </c>
      <c r="N683" s="131">
        <f>COUNTIFS(G:G,G683)</f>
        <v/>
      </c>
    </row>
    <row r="684" ht="15" customHeight="1">
      <c r="A684" t="inlineStr">
        <is>
          <t>1989_29a_39B_20011001.docx</t>
        </is>
      </c>
      <c r="B684">
        <f>LEFT(A684, FIND("_", A684, FIND("_", A684) + 1) - 1)</f>
        <v/>
      </c>
      <c r="C684">
        <f>MID(A684, FIND("_", A684, FIND("_", A684) + 1) + 1, FIND("_", A684, FIND("_", A684, FIND("_", A684) + 1) + 1) - FIND("_", A684, FIND("_", A684) + 1) - 1)</f>
        <v/>
      </c>
      <c r="D684" s="125">
        <f>DATE(LEFT(E684,4), MID(E684,5,2), RIGHT(E684,2))</f>
        <v/>
      </c>
      <c r="E684">
        <f>MID(A684, FIND("_", A684, FIND("_", A684, FIND("_", A684) + 1) + 1) + 1, 8)</f>
        <v/>
      </c>
      <c r="G684" s="95">
        <f>B684&amp;C684&amp;D684</f>
        <v/>
      </c>
      <c r="H684" s="95" t="inlineStr">
        <is>
          <t>Yes_Batch 1</t>
        </is>
      </c>
      <c r="I684" s="95" t="e">
        <v>#N/A</v>
      </c>
      <c r="J684" s="125" t="e">
        <v>#N/A</v>
      </c>
      <c r="K684" s="95" t="inlineStr">
        <is>
          <t>Yes_0721 Allocation</t>
        </is>
      </c>
      <c r="L684" s="127" t="e">
        <v>#N/A</v>
      </c>
      <c r="M684" s="128">
        <f>VLOOKUP(G684,Enactments!#REF!,2,FALSE)</f>
        <v/>
      </c>
      <c r="N684" s="131">
        <f>COUNTIFS(G:G,G684)</f>
        <v/>
      </c>
    </row>
    <row r="685" ht="15" customHeight="1">
      <c r="A685" t="inlineStr">
        <is>
          <t>1996_52a_20_19981101.docx</t>
        </is>
      </c>
      <c r="B685">
        <f>LEFT(A685, FIND("_", A685, FIND("_", A685) + 1) - 1)</f>
        <v/>
      </c>
      <c r="C685">
        <f>MID(A685, FIND("_", A685, FIND("_", A685) + 1) + 1, FIND("_", A685, FIND("_", A685, FIND("_", A685) + 1) + 1) - FIND("_", A685, FIND("_", A685) + 1) - 1)</f>
        <v/>
      </c>
      <c r="D685" s="125">
        <f>DATE(LEFT(E685,4), MID(E685,5,2), RIGHT(E685,2))</f>
        <v/>
      </c>
      <c r="E685">
        <f>MID(A685, FIND("_", A685, FIND("_", A685, FIND("_", A685) + 1) + 1) + 1, 8)</f>
        <v/>
      </c>
      <c r="G685" s="95">
        <f>B685&amp;C685&amp;D685</f>
        <v/>
      </c>
      <c r="H685" s="95" t="inlineStr">
        <is>
          <t>Yes_Batch 1</t>
        </is>
      </c>
      <c r="I685" s="95" t="e">
        <v>#N/A</v>
      </c>
      <c r="J685" s="125" t="e">
        <v>#N/A</v>
      </c>
      <c r="K685" s="95" t="inlineStr">
        <is>
          <t>Yes_0721 Allocation</t>
        </is>
      </c>
      <c r="L685" s="127" t="e">
        <v>#N/A</v>
      </c>
      <c r="M685" s="128">
        <f>VLOOKUP(G685,Enactments!#REF!,2,FALSE)</f>
        <v/>
      </c>
      <c r="N685" s="131">
        <f>COUNTIFS(G:G,G685)</f>
        <v/>
      </c>
    </row>
    <row r="686" ht="15" customHeight="1">
      <c r="A686" t="inlineStr">
        <is>
          <t>s2009_12a_Prelims_20090804.docx</t>
        </is>
      </c>
      <c r="B686">
        <f>LEFT(A686, FIND("_", A686, FIND("_", A686) + 1) - 1)</f>
        <v/>
      </c>
      <c r="C686">
        <f>MID(A686, FIND("_", A686, FIND("_", A686) + 1) + 1, FIND("_", A686, FIND("_", A686, FIND("_", A686) + 1) + 1) - FIND("_", A686, FIND("_", A686) + 1) - 1)</f>
        <v/>
      </c>
      <c r="D686" s="125">
        <f>DATE(LEFT(E686,4), MID(E686,5,2), RIGHT(E686,2))</f>
        <v/>
      </c>
      <c r="E686">
        <f>MID(A686, FIND("_", A686, FIND("_", A686, FIND("_", A686) + 1) + 1) + 1, 8)</f>
        <v/>
      </c>
      <c r="G686" s="95">
        <f>B686&amp;C686&amp;D686</f>
        <v/>
      </c>
      <c r="H686" s="95" t="inlineStr">
        <is>
          <t>Yes_Batch 1</t>
        </is>
      </c>
      <c r="I686" s="95" t="e">
        <v>#N/A</v>
      </c>
      <c r="J686" s="125" t="e">
        <v>#N/A</v>
      </c>
      <c r="K686" s="95" t="inlineStr">
        <is>
          <t>Yes_0721 Allocation</t>
        </is>
      </c>
      <c r="L686" s="127" t="e">
        <v>#N/A</v>
      </c>
      <c r="M686" s="128">
        <f>VLOOKUP(G686,Enactments!#REF!,2,FALSE)</f>
        <v/>
      </c>
      <c r="N686" s="131">
        <f>COUNTIFS(G:G,G686)</f>
        <v/>
      </c>
    </row>
    <row r="687" ht="15" customHeight="1">
      <c r="A687" t="inlineStr">
        <is>
          <t>2010_4a_357YS_20151026.docx</t>
        </is>
      </c>
      <c r="B687">
        <f>LEFT(A687, FIND("_", A687, FIND("_", A687) + 1) - 1)</f>
        <v/>
      </c>
      <c r="C687">
        <f>MID(A687, FIND("_", A687, FIND("_", A687) + 1) + 1, FIND("_", A687, FIND("_", A687, FIND("_", A687) + 1) + 1) - FIND("_", A687, FIND("_", A687) + 1) - 1)</f>
        <v/>
      </c>
      <c r="D687" s="125">
        <f>DATE(LEFT(E687,4), MID(E687,5,2), RIGHT(E687,2))</f>
        <v/>
      </c>
      <c r="E687">
        <f>MID(A687, FIND("_", A687, FIND("_", A687, FIND("_", A687) + 1) + 1) + 1, 8)</f>
        <v/>
      </c>
      <c r="G687" s="95">
        <f>B687&amp;C687&amp;D687</f>
        <v/>
      </c>
      <c r="H687" s="95" t="inlineStr">
        <is>
          <t>Yes_Batch 1</t>
        </is>
      </c>
      <c r="I687" s="95" t="e">
        <v>#N/A</v>
      </c>
      <c r="J687" s="125" t="e">
        <v>#N/A</v>
      </c>
      <c r="K687" s="95" t="inlineStr">
        <is>
          <t>Yes_0721 Allocation</t>
        </is>
      </c>
      <c r="L687" s="127" t="e">
        <v>#N/A</v>
      </c>
      <c r="M687" s="128">
        <f>VLOOKUP(G687,Enactments!#REF!,2,FALSE)</f>
        <v/>
      </c>
      <c r="N687" s="131">
        <f>COUNTIFS(G:G,G687)</f>
        <v/>
      </c>
    </row>
    <row r="688" ht="15" customHeight="1">
      <c r="A688" t="inlineStr">
        <is>
          <t>1986_1925s_SCHEDULE 4Form 6.4_19861110.docx</t>
        </is>
      </c>
      <c r="B688">
        <f>LEFT(A688, FIND("_", A688, FIND("_", A688) + 1) - 1)</f>
        <v/>
      </c>
      <c r="C688">
        <f>MID(A688, FIND("_", A688, FIND("_", A688) + 1) + 1, FIND("_", A688, FIND("_", A688, FIND("_", A688) + 1) + 1) - FIND("_", A688, FIND("_", A688) + 1) - 1)</f>
        <v/>
      </c>
      <c r="D688" s="125">
        <f>DATE(LEFT(E688,4), MID(E688,5,2), RIGHT(E688,2))</f>
        <v/>
      </c>
      <c r="E688">
        <f>MID(A688, FIND("_", A688, FIND("_", A688, FIND("_", A688) + 1) + 1) + 1, 8)</f>
        <v/>
      </c>
      <c r="G688" s="95">
        <f>B688&amp;C688&amp;D688</f>
        <v/>
      </c>
      <c r="H688" s="95" t="inlineStr">
        <is>
          <t>Yes_Batch 1</t>
        </is>
      </c>
      <c r="I688" s="95" t="e">
        <v>#N/A</v>
      </c>
      <c r="J688" s="125" t="e">
        <v>#N/A</v>
      </c>
      <c r="K688" s="95" t="inlineStr">
        <is>
          <t>Yes_0721 Allocation</t>
        </is>
      </c>
      <c r="L688" s="127" t="e">
        <v>#N/A</v>
      </c>
      <c r="M688" s="128">
        <f>VLOOKUP(G688,Enactments!#REF!,2,FALSE)</f>
        <v/>
      </c>
      <c r="N688" s="131">
        <f>COUNTIFS(G:G,G688)</f>
        <v/>
      </c>
    </row>
    <row r="689" ht="15" customHeight="1">
      <c r="A689" t="inlineStr">
        <is>
          <t>2000_6a_4A_20201201.docx</t>
        </is>
      </c>
      <c r="B689">
        <f>LEFT(A689, FIND("_", A689, FIND("_", A689) + 1) - 1)</f>
        <v/>
      </c>
      <c r="C689">
        <f>MID(A689, FIND("_", A689, FIND("_", A689) + 1) + 1, FIND("_", A689, FIND("_", A689, FIND("_", A689) + 1) + 1) - FIND("_", A689, FIND("_", A689) + 1) - 1)</f>
        <v/>
      </c>
      <c r="D689" s="125">
        <f>DATE(LEFT(E689,4), MID(E689,5,2), RIGHT(E689,2))</f>
        <v/>
      </c>
      <c r="E689">
        <f>MID(A689, FIND("_", A689, FIND("_", A689, FIND("_", A689) + 1) + 1) + 1, 8)</f>
        <v/>
      </c>
      <c r="G689" s="95">
        <f>B689&amp;C689&amp;D689</f>
        <v/>
      </c>
      <c r="H689" s="95" t="inlineStr">
        <is>
          <t>Yes_Batch 1</t>
        </is>
      </c>
      <c r="I689" s="95" t="inlineStr">
        <is>
          <t>Completed</t>
        </is>
      </c>
      <c r="J689" s="125" t="n">
        <v>45856</v>
      </c>
      <c r="K689" s="95" t="e">
        <v>#N/A</v>
      </c>
      <c r="L689" s="127" t="inlineStr">
        <is>
          <t>Submitted_2025-08-01</t>
        </is>
      </c>
      <c r="M689" s="128">
        <f>VLOOKUP(G689,Enactments!#REF!,2,FALSE)</f>
        <v/>
      </c>
      <c r="N689" s="131">
        <f>COUNTIFS(G:G,G689)</f>
        <v/>
      </c>
    </row>
    <row r="690" ht="15" customHeight="1">
      <c r="A690" t="inlineStr">
        <is>
          <t>1996_52a_44_20140801.docx</t>
        </is>
      </c>
      <c r="B690">
        <f>LEFT(A690, FIND("_", A690, FIND("_", A690) + 1) - 1)</f>
        <v/>
      </c>
      <c r="C690">
        <f>MID(A690, FIND("_", A690, FIND("_", A690) + 1) + 1, FIND("_", A690, FIND("_", A690, FIND("_", A690) + 1) + 1) - FIND("_", A690, FIND("_", A690) + 1) - 1)</f>
        <v/>
      </c>
      <c r="D690" s="125">
        <f>DATE(LEFT(E690,4), MID(E690,5,2), RIGHT(E690,2))</f>
        <v/>
      </c>
      <c r="E690">
        <f>MID(A690, FIND("_", A690, FIND("_", A690, FIND("_", A690) + 1) + 1) + 1, 8)</f>
        <v/>
      </c>
      <c r="G690" s="95">
        <f>B690&amp;C690&amp;D690</f>
        <v/>
      </c>
      <c r="H690" s="95" t="inlineStr">
        <is>
          <t>Yes_Batch 1</t>
        </is>
      </c>
      <c r="I690" s="95" t="e">
        <v>#N/A</v>
      </c>
      <c r="J690" s="125" t="e">
        <v>#N/A</v>
      </c>
      <c r="K690" s="95" t="inlineStr">
        <is>
          <t>Yes_0721 Allocation</t>
        </is>
      </c>
      <c r="L690" s="127" t="e">
        <v>#N/A</v>
      </c>
      <c r="M690" s="128">
        <f>VLOOKUP(G690,Enactments!#REF!,2,FALSE)</f>
        <v/>
      </c>
      <c r="N690" s="131">
        <f>COUNTIFS(G:G,G690)</f>
        <v/>
      </c>
    </row>
    <row r="691" ht="15" customHeight="1">
      <c r="A691" t="inlineStr">
        <is>
          <t>2000_6a_136_20050404.docx</t>
        </is>
      </c>
      <c r="B691">
        <f>LEFT(A691, FIND("_", A691, FIND("_", A691) + 1) - 1)</f>
        <v/>
      </c>
      <c r="C691">
        <f>MID(A691, FIND("_", A691, FIND("_", A691) + 1) + 1, FIND("_", A691, FIND("_", A691, FIND("_", A691) + 1) + 1) - FIND("_", A691, FIND("_", A691) + 1) - 1)</f>
        <v/>
      </c>
      <c r="D691" s="125">
        <f>DATE(LEFT(E691,4), MID(E691,5,2), RIGHT(E691,2))</f>
        <v/>
      </c>
      <c r="E691">
        <f>MID(A691, FIND("_", A691, FIND("_", A691, FIND("_", A691) + 1) + 1) + 1, 8)</f>
        <v/>
      </c>
      <c r="G691" s="95">
        <f>B691&amp;C691&amp;D691</f>
        <v/>
      </c>
      <c r="H691" s="95" t="inlineStr">
        <is>
          <t>Yes_Batch 1</t>
        </is>
      </c>
      <c r="I691" s="95" t="e">
        <v>#N/A</v>
      </c>
      <c r="J691" s="125" t="e">
        <v>#N/A</v>
      </c>
      <c r="K691" s="95" t="inlineStr">
        <is>
          <t>Yes_0721 Allocation</t>
        </is>
      </c>
      <c r="L691" s="127" t="e">
        <v>#N/A</v>
      </c>
      <c r="M691" s="128">
        <f>VLOOKUP(G691,Enactments!#REF!,2,FALSE)</f>
        <v/>
      </c>
      <c r="N691" s="131">
        <f>COUNTIFS(G:G,G691)</f>
        <v/>
      </c>
    </row>
    <row r="692" ht="15" customHeight="1">
      <c r="A692" t="inlineStr">
        <is>
          <t>1996_56a_442_19960724.docx</t>
        </is>
      </c>
      <c r="B692">
        <f>LEFT(A692, FIND("_", A692, FIND("_", A692) + 1) - 1)</f>
        <v/>
      </c>
      <c r="C692">
        <f>MID(A692, FIND("_", A692, FIND("_", A692) + 1) + 1, FIND("_", A692, FIND("_", A692, FIND("_", A692) + 1) + 1) - FIND("_", A692, FIND("_", A692) + 1) - 1)</f>
        <v/>
      </c>
      <c r="D692" s="125">
        <f>DATE(LEFT(E692,4), MID(E692,5,2), RIGHT(E692,2))</f>
        <v/>
      </c>
      <c r="E692">
        <f>MID(A692, FIND("_", A692, FIND("_", A692, FIND("_", A692) + 1) + 1) + 1, 8)</f>
        <v/>
      </c>
      <c r="G692" s="95">
        <f>B692&amp;C692&amp;D692</f>
        <v/>
      </c>
      <c r="H692" s="95" t="inlineStr">
        <is>
          <t>Yes_Batch 1</t>
        </is>
      </c>
      <c r="I692" s="95" t="e">
        <v>#N/A</v>
      </c>
      <c r="J692" s="125" t="e">
        <v>#N/A</v>
      </c>
      <c r="K692" s="95" t="inlineStr">
        <is>
          <t>Yes_0721 Allocation</t>
        </is>
      </c>
      <c r="L692" s="127" t="e">
        <v>#N/A</v>
      </c>
      <c r="M692" s="128">
        <f>VLOOKUP(G692,Enactments!#REF!,2,FALSE)</f>
        <v/>
      </c>
      <c r="N692" s="131">
        <f>COUNTIFS(G:G,G692)</f>
        <v/>
      </c>
    </row>
    <row r="693" ht="15" customHeight="1">
      <c r="A693" t="inlineStr">
        <is>
          <t>2000_8a_347_20160321.docx</t>
        </is>
      </c>
      <c r="B693">
        <f>LEFT(A693, FIND("_", A693, FIND("_", A693) + 1) - 1)</f>
        <v/>
      </c>
      <c r="C693">
        <f>MID(A693, FIND("_", A693, FIND("_", A693) + 1) + 1, FIND("_", A693, FIND("_", A693, FIND("_", A693) + 1) + 1) - FIND("_", A693, FIND("_", A693) + 1) - 1)</f>
        <v/>
      </c>
      <c r="D693" s="125">
        <f>DATE(LEFT(E693,4), MID(E693,5,2), RIGHT(E693,2))</f>
        <v/>
      </c>
      <c r="E693">
        <f>MID(A693, FIND("_", A693, FIND("_", A693, FIND("_", A693) + 1) + 1) + 1, 8)</f>
        <v/>
      </c>
      <c r="G693" s="95">
        <f>B693&amp;C693&amp;D693</f>
        <v/>
      </c>
      <c r="H693" s="95" t="inlineStr">
        <is>
          <t>Yes_Batch 1</t>
        </is>
      </c>
      <c r="I693" s="95" t="e">
        <v>#N/A</v>
      </c>
      <c r="J693" s="125" t="e">
        <v>#N/A</v>
      </c>
      <c r="K693" s="95" t="inlineStr">
        <is>
          <t>Yes_0721 Allocation</t>
        </is>
      </c>
      <c r="L693" s="127" t="e">
        <v>#N/A</v>
      </c>
      <c r="M693" s="128">
        <f>VLOOKUP(G693,Enactments!#REF!,2,FALSE)</f>
        <v/>
      </c>
      <c r="N693" s="131">
        <f>COUNTIFS(G:G,G693)</f>
        <v/>
      </c>
    </row>
    <row r="694" ht="15" customHeight="1">
      <c r="A694" t="inlineStr">
        <is>
          <t>1970_9a_43B_19890727.docx</t>
        </is>
      </c>
      <c r="B694">
        <f>LEFT(A694, FIND("_", A694, FIND("_", A694) + 1) - 1)</f>
        <v/>
      </c>
      <c r="C694">
        <f>MID(A694, FIND("_", A694, FIND("_", A694) + 1) + 1, FIND("_", A694, FIND("_", A694, FIND("_", A694) + 1) + 1) - FIND("_", A694, FIND("_", A694) + 1) - 1)</f>
        <v/>
      </c>
      <c r="D694" s="125">
        <f>DATE(LEFT(E694,4), MID(E694,5,2), RIGHT(E694,2))</f>
        <v/>
      </c>
      <c r="E694">
        <f>MID(A694, FIND("_", A694, FIND("_", A694, FIND("_", A694) + 1) + 1) + 1, 8)</f>
        <v/>
      </c>
      <c r="G694" s="95">
        <f>B694&amp;C694&amp;D694</f>
        <v/>
      </c>
      <c r="H694" s="95" t="inlineStr">
        <is>
          <t>Yes_Batch 1</t>
        </is>
      </c>
      <c r="I694" s="95" t="e">
        <v>#N/A</v>
      </c>
      <c r="J694" s="125" t="e">
        <v>#N/A</v>
      </c>
      <c r="K694" s="95" t="inlineStr">
        <is>
          <t>Yes_0721 Allocation</t>
        </is>
      </c>
      <c r="L694" s="127" t="e">
        <v>#N/A</v>
      </c>
      <c r="M694" s="128">
        <f>VLOOKUP(G694,Enactments!#REF!,2,FALSE)</f>
        <v/>
      </c>
      <c r="N694" s="131">
        <f>COUNTIFS(G:G,G694)</f>
        <v/>
      </c>
    </row>
    <row r="695" ht="15" customHeight="1">
      <c r="A695" t="inlineStr">
        <is>
          <t>1993_34a_77_20100401.docx</t>
        </is>
      </c>
      <c r="B695">
        <f>LEFT(A695, FIND("_", A695, FIND("_", A695) + 1) - 1)</f>
        <v/>
      </c>
      <c r="C695">
        <f>MID(A695, FIND("_", A695, FIND("_", A695) + 1) + 1, FIND("_", A695, FIND("_", A695, FIND("_", A695) + 1) + 1) - FIND("_", A695, FIND("_", A695) + 1) - 1)</f>
        <v/>
      </c>
      <c r="D695" s="125">
        <f>DATE(LEFT(E695,4), MID(E695,5,2), RIGHT(E695,2))</f>
        <v/>
      </c>
      <c r="E695">
        <f>MID(A695, FIND("_", A695, FIND("_", A695, FIND("_", A695) + 1) + 1) + 1, 8)</f>
        <v/>
      </c>
      <c r="G695" s="95">
        <f>B695&amp;C695&amp;D695</f>
        <v/>
      </c>
      <c r="H695" s="95" t="inlineStr">
        <is>
          <t>Yes_Batch 1</t>
        </is>
      </c>
      <c r="I695" s="95" t="e">
        <v>#N/A</v>
      </c>
      <c r="J695" s="125" t="e">
        <v>#N/A</v>
      </c>
      <c r="K695" s="95" t="inlineStr">
        <is>
          <t>Yes_0721 Allocation</t>
        </is>
      </c>
      <c r="L695" s="127" t="e">
        <v>#N/A</v>
      </c>
      <c r="M695" s="128">
        <f>VLOOKUP(G695,Enactments!#REF!,2,FALSE)</f>
        <v/>
      </c>
      <c r="N695" s="131">
        <f>COUNTIFS(G:G,G695)</f>
        <v/>
      </c>
    </row>
    <row r="696" ht="15" customHeight="1">
      <c r="A696" t="inlineStr">
        <is>
          <t>1986_1925s_10.2_19861110.docx</t>
        </is>
      </c>
      <c r="B696">
        <f>LEFT(A696, FIND("_", A696, FIND("_", A696) + 1) - 1)</f>
        <v/>
      </c>
      <c r="C696">
        <f>MID(A696, FIND("_", A696, FIND("_", A696) + 1) + 1, FIND("_", A696, FIND("_", A696, FIND("_", A696) + 1) + 1) - FIND("_", A696, FIND("_", A696) + 1) - 1)</f>
        <v/>
      </c>
      <c r="D696" s="125">
        <f>DATE(LEFT(E696,4), MID(E696,5,2), RIGHT(E696,2))</f>
        <v/>
      </c>
      <c r="E696">
        <f>MID(A696, FIND("_", A696, FIND("_", A696, FIND("_", A696) + 1) + 1) + 1, 8)</f>
        <v/>
      </c>
      <c r="G696" s="95">
        <f>B696&amp;C696&amp;D696</f>
        <v/>
      </c>
      <c r="H696" s="95" t="inlineStr">
        <is>
          <t>Yes_Batch 1</t>
        </is>
      </c>
      <c r="I696" s="95" t="e">
        <v>#N/A</v>
      </c>
      <c r="J696" s="125" t="e">
        <v>#N/A</v>
      </c>
      <c r="K696" s="95" t="inlineStr">
        <is>
          <t>Yes_0721 Allocation</t>
        </is>
      </c>
      <c r="L696" s="127" t="e">
        <v>#N/A</v>
      </c>
      <c r="M696" s="128">
        <f>VLOOKUP(G696,Enactments!#REF!,2,FALSE)</f>
        <v/>
      </c>
      <c r="N696" s="131">
        <f>COUNTIFS(G:G,G696)</f>
        <v/>
      </c>
    </row>
    <row r="697" ht="15" customHeight="1">
      <c r="A697" t="inlineStr">
        <is>
          <t>1995_18a_19_19991018.docx</t>
        </is>
      </c>
      <c r="B697">
        <f>LEFT(A697, FIND("_", A697, FIND("_", A697) + 1) - 1)</f>
        <v/>
      </c>
      <c r="C697">
        <f>MID(A697, FIND("_", A697, FIND("_", A697) + 1) + 1, FIND("_", A697, FIND("_", A697, FIND("_", A697) + 1) + 1) - FIND("_", A697, FIND("_", A697) + 1) - 1)</f>
        <v/>
      </c>
      <c r="D697" s="125">
        <f>DATE(LEFT(E697,4), MID(E697,5,2), RIGHT(E697,2))</f>
        <v/>
      </c>
      <c r="E697">
        <f>MID(A697, FIND("_", A697, FIND("_", A697, FIND("_", A697) + 1) + 1) + 1, 8)</f>
        <v/>
      </c>
      <c r="G697" s="95">
        <f>B697&amp;C697&amp;D697</f>
        <v/>
      </c>
      <c r="H697" s="95" t="inlineStr">
        <is>
          <t>Yes_Batch 1</t>
        </is>
      </c>
      <c r="I697" s="95" t="inlineStr">
        <is>
          <t>Completed</t>
        </is>
      </c>
      <c r="J697" s="125" t="n">
        <v>45856</v>
      </c>
      <c r="K697" s="95" t="e">
        <v>#N/A</v>
      </c>
      <c r="L697" s="127" t="inlineStr">
        <is>
          <t>Submitted_2025-08-01</t>
        </is>
      </c>
      <c r="M697" s="128">
        <f>VLOOKUP(G697,Enactments!#REF!,2,FALSE)</f>
        <v/>
      </c>
      <c r="N697" s="131">
        <f>COUNTIFS(G:G,G697)</f>
        <v/>
      </c>
    </row>
    <row r="698" ht="15" customHeight="1">
      <c r="A698" t="inlineStr">
        <is>
          <t>1988_52a_99ZB_20020501.docx</t>
        </is>
      </c>
      <c r="B698">
        <f>LEFT(A698, FIND("_", A698, FIND("_", A698) + 1) - 1)</f>
        <v/>
      </c>
      <c r="C698">
        <f>MID(A698, FIND("_", A698, FIND("_", A698) + 1) + 1, FIND("_", A698, FIND("_", A698, FIND("_", A698) + 1) + 1) - FIND("_", A698, FIND("_", A698) + 1) - 1)</f>
        <v/>
      </c>
      <c r="D698" s="125">
        <f>DATE(LEFT(E698,4), MID(E698,5,2), RIGHT(E698,2))</f>
        <v/>
      </c>
      <c r="E698">
        <f>MID(A698, FIND("_", A698, FIND("_", A698, FIND("_", A698) + 1) + 1) + 1, 8)</f>
        <v/>
      </c>
      <c r="G698" s="95">
        <f>B698&amp;C698&amp;D698</f>
        <v/>
      </c>
      <c r="H698" s="95" t="inlineStr">
        <is>
          <t>Yes_Batch 1</t>
        </is>
      </c>
      <c r="I698" s="95" t="e">
        <v>#N/A</v>
      </c>
      <c r="J698" s="125" t="e">
        <v>#N/A</v>
      </c>
      <c r="K698" s="95" t="inlineStr">
        <is>
          <t>Yes_0721 Allocation</t>
        </is>
      </c>
      <c r="L698" s="127" t="e">
        <v>#N/A</v>
      </c>
      <c r="M698" s="128">
        <f>VLOOKUP(G698,Enactments!#REF!,2,FALSE)</f>
        <v/>
      </c>
      <c r="N698" s="131">
        <f>COUNTIFS(G:G,G698)</f>
        <v/>
      </c>
    </row>
    <row r="699" ht="15" customHeight="1">
      <c r="A699" t="inlineStr">
        <is>
          <t>2006_46a_416_20061108.docx</t>
        </is>
      </c>
      <c r="B699">
        <f>LEFT(A699, FIND("_", A699, FIND("_", A699) + 1) - 1)</f>
        <v/>
      </c>
      <c r="C699">
        <f>MID(A699, FIND("_", A699, FIND("_", A699) + 1) + 1, FIND("_", A699, FIND("_", A699, FIND("_", A699) + 1) + 1) - FIND("_", A699, FIND("_", A699) + 1) - 1)</f>
        <v/>
      </c>
      <c r="D699" s="125">
        <f>DATE(LEFT(E699,4), MID(E699,5,2), RIGHT(E699,2))</f>
        <v/>
      </c>
      <c r="E699">
        <f>MID(A699, FIND("_", A699, FIND("_", A699, FIND("_", A699) + 1) + 1) + 1, 8)</f>
        <v/>
      </c>
      <c r="G699" s="95">
        <f>B699&amp;C699&amp;D699</f>
        <v/>
      </c>
      <c r="H699" s="95" t="inlineStr">
        <is>
          <t>Yes_Batch 1</t>
        </is>
      </c>
      <c r="I699" s="95" t="e">
        <v>#N/A</v>
      </c>
      <c r="J699" s="125" t="e">
        <v>#N/A</v>
      </c>
      <c r="K699" s="95" t="inlineStr">
        <is>
          <t>Yes_0721 Allocation</t>
        </is>
      </c>
      <c r="L699" s="127" t="e">
        <v>#N/A</v>
      </c>
      <c r="M699" s="128">
        <f>VLOOKUP(G699,Enactments!#REF!,2,FALSE)</f>
        <v/>
      </c>
      <c r="N699" s="131">
        <f>COUNTIFS(G:G,G699)</f>
        <v/>
      </c>
    </row>
    <row r="700" ht="15" customHeight="1">
      <c r="A700" t="inlineStr">
        <is>
          <t>s2016_1a_78_20160113.docx</t>
        </is>
      </c>
      <c r="B700">
        <f>LEFT(A700, FIND("_", A700, FIND("_", A700) + 1) - 1)</f>
        <v/>
      </c>
      <c r="C700">
        <f>MID(A700, FIND("_", A700, FIND("_", A700) + 1) + 1, FIND("_", A700, FIND("_", A700, FIND("_", A700) + 1) + 1) - FIND("_", A700, FIND("_", A700) + 1) - 1)</f>
        <v/>
      </c>
      <c r="D700" s="125">
        <f>DATE(LEFT(E700,4), MID(E700,5,2), RIGHT(E700,2))</f>
        <v/>
      </c>
      <c r="E700">
        <f>MID(A700, FIND("_", A700, FIND("_", A700, FIND("_", A700) + 1) + 1) + 1, 8)</f>
        <v/>
      </c>
      <c r="G700" s="95">
        <f>B700&amp;C700&amp;D700</f>
        <v/>
      </c>
      <c r="H700" s="95" t="inlineStr">
        <is>
          <t>Yes_Batch 1</t>
        </is>
      </c>
      <c r="I700" s="95" t="e">
        <v>#N/A</v>
      </c>
      <c r="J700" s="125" t="e">
        <v>#N/A</v>
      </c>
      <c r="K700" s="95" t="inlineStr">
        <is>
          <t>Yes_0721 Allocation</t>
        </is>
      </c>
      <c r="L700" s="127" t="e">
        <v>#N/A</v>
      </c>
      <c r="M700" s="128">
        <f>VLOOKUP(G700,Enactments!#REF!,2,FALSE)</f>
        <v/>
      </c>
      <c r="N700" s="131">
        <f>COUNTIFS(G:G,G700)</f>
        <v/>
      </c>
    </row>
    <row r="701" ht="15" customHeight="1">
      <c r="A701" t="inlineStr">
        <is>
          <t>1988_33a_137_19880729.docx</t>
        </is>
      </c>
      <c r="B701">
        <f>LEFT(A701, FIND("_", A701, FIND("_", A701) + 1) - 1)</f>
        <v/>
      </c>
      <c r="C701">
        <f>MID(A701, FIND("_", A701, FIND("_", A701) + 1) + 1, FIND("_", A701, FIND("_", A701, FIND("_", A701) + 1) + 1) - FIND("_", A701, FIND("_", A701) + 1) - 1)</f>
        <v/>
      </c>
      <c r="D701" s="125">
        <f>DATE(LEFT(E701,4), MID(E701,5,2), RIGHT(E701,2))</f>
        <v/>
      </c>
      <c r="E701">
        <f>MID(A701, FIND("_", A701, FIND("_", A701, FIND("_", A701) + 1) + 1) + 1, 8)</f>
        <v/>
      </c>
      <c r="G701" s="95">
        <f>B701&amp;C701&amp;D701</f>
        <v/>
      </c>
      <c r="H701" s="95" t="inlineStr">
        <is>
          <t>Yes_Batch 1</t>
        </is>
      </c>
      <c r="I701" s="95" t="e">
        <v>#N/A</v>
      </c>
      <c r="J701" s="125" t="e">
        <v>#N/A</v>
      </c>
      <c r="K701" s="95" t="inlineStr">
        <is>
          <t>Yes_0721 Allocation</t>
        </is>
      </c>
      <c r="L701" s="127" t="e">
        <v>#N/A</v>
      </c>
      <c r="M701" s="128">
        <f>VLOOKUP(G701,Enactments!#REF!,2,FALSE)</f>
        <v/>
      </c>
      <c r="N701" s="131">
        <f>COUNTIFS(G:G,G701)</f>
        <v/>
      </c>
    </row>
    <row r="702" ht="15" customHeight="1">
      <c r="A702" t="inlineStr">
        <is>
          <t>2004_12a_205A_20150406.docx</t>
        </is>
      </c>
      <c r="B702">
        <f>LEFT(A702, FIND("_", A702, FIND("_", A702) + 1) - 1)</f>
        <v/>
      </c>
      <c r="C702">
        <f>MID(A702, FIND("_", A702, FIND("_", A702) + 1) + 1, FIND("_", A702, FIND("_", A702, FIND("_", A702) + 1) + 1) - FIND("_", A702, FIND("_", A702) + 1) - 1)</f>
        <v/>
      </c>
      <c r="D702" s="125">
        <f>DATE(LEFT(E702,4), MID(E702,5,2), RIGHT(E702,2))</f>
        <v/>
      </c>
      <c r="E702">
        <f>MID(A702, FIND("_", A702, FIND("_", A702, FIND("_", A702) + 1) + 1) + 1, 8)</f>
        <v/>
      </c>
      <c r="G702" s="95">
        <f>B702&amp;C702&amp;D702</f>
        <v/>
      </c>
      <c r="H702" s="95" t="inlineStr">
        <is>
          <t>Yes_Batch 1</t>
        </is>
      </c>
      <c r="I702" s="95" t="e">
        <v>#N/A</v>
      </c>
      <c r="J702" s="125" t="e">
        <v>#N/A</v>
      </c>
      <c r="K702" s="95" t="inlineStr">
        <is>
          <t>Yes_0721 Allocation</t>
        </is>
      </c>
      <c r="L702" s="127" t="e">
        <v>#N/A</v>
      </c>
      <c r="M702" s="128">
        <f>VLOOKUP(G702,Enactments!#REF!,2,FALSE)</f>
        <v/>
      </c>
      <c r="N702" s="131">
        <f>COUNTIFS(G:G,G702)</f>
        <v/>
      </c>
    </row>
    <row r="703" ht="15" customHeight="1">
      <c r="A703" t="inlineStr">
        <is>
          <t>1965_12a_29G_20140801.docx</t>
        </is>
      </c>
      <c r="B703">
        <f>LEFT(A703, FIND("_", A703, FIND("_", A703) + 1) - 1)</f>
        <v/>
      </c>
      <c r="C703">
        <f>MID(A703, FIND("_", A703, FIND("_", A703) + 1) + 1, FIND("_", A703, FIND("_", A703, FIND("_", A703) + 1) + 1) - FIND("_", A703, FIND("_", A703) + 1) - 1)</f>
        <v/>
      </c>
      <c r="D703" s="125">
        <f>DATE(LEFT(E703,4), MID(E703,5,2), RIGHT(E703,2))</f>
        <v/>
      </c>
      <c r="E703">
        <f>MID(A703, FIND("_", A703, FIND("_", A703, FIND("_", A703) + 1) + 1) + 1, 8)</f>
        <v/>
      </c>
      <c r="G703" s="95">
        <f>B703&amp;C703&amp;D703</f>
        <v/>
      </c>
      <c r="H703" s="95" t="inlineStr">
        <is>
          <t>Yes_Batch 1</t>
        </is>
      </c>
      <c r="I703" s="95" t="e">
        <v>#N/A</v>
      </c>
      <c r="J703" s="125" t="e">
        <v>#N/A</v>
      </c>
      <c r="K703" s="95" t="inlineStr">
        <is>
          <t>Yes_0721 Allocation</t>
        </is>
      </c>
      <c r="L703" s="127" t="e">
        <v>#N/A</v>
      </c>
      <c r="M703" s="128">
        <f>VLOOKUP(G703,Enactments!#REF!,2,FALSE)</f>
        <v/>
      </c>
      <c r="N703" s="131">
        <f>COUNTIFS(G:G,G703)</f>
        <v/>
      </c>
    </row>
    <row r="704" ht="15" customHeight="1">
      <c r="A704" t="inlineStr">
        <is>
          <t>1986_1925s_SCHEDULE 4Form 7.1A_19861110.docx</t>
        </is>
      </c>
      <c r="B704">
        <f>LEFT(A704, FIND("_", A704, FIND("_", A704) + 1) - 1)</f>
        <v/>
      </c>
      <c r="C704">
        <f>MID(A704, FIND("_", A704, FIND("_", A704) + 1) + 1, FIND("_", A704, FIND("_", A704, FIND("_", A704) + 1) + 1) - FIND("_", A704, FIND("_", A704) + 1) - 1)</f>
        <v/>
      </c>
      <c r="D704" s="125">
        <f>DATE(LEFT(E704,4), MID(E704,5,2), RIGHT(E704,2))</f>
        <v/>
      </c>
      <c r="E704">
        <f>MID(A704, FIND("_", A704, FIND("_", A704, FIND("_", A704) + 1) + 1) + 1, 8)</f>
        <v/>
      </c>
      <c r="G704" s="95">
        <f>B704&amp;C704&amp;D704</f>
        <v/>
      </c>
      <c r="H704" s="95" t="inlineStr">
        <is>
          <t>Yes_Batch 1</t>
        </is>
      </c>
      <c r="I704" s="95" t="e">
        <v>#N/A</v>
      </c>
      <c r="J704" s="125" t="e">
        <v>#N/A</v>
      </c>
      <c r="K704" s="95" t="inlineStr">
        <is>
          <t>Yes_0721 Allocation</t>
        </is>
      </c>
      <c r="L704" s="127" t="e">
        <v>#N/A</v>
      </c>
      <c r="M704" s="128">
        <f>VLOOKUP(G704,Enactments!#REF!,2,FALSE)</f>
        <v/>
      </c>
      <c r="N704" s="131">
        <f>COUNTIFS(G:G,G704)</f>
        <v/>
      </c>
    </row>
    <row r="705" ht="15" customHeight="1">
      <c r="A705" t="inlineStr">
        <is>
          <t>2000_8a_56_20011201.docx</t>
        </is>
      </c>
      <c r="B705">
        <f>LEFT(A705, FIND("_", A705, FIND("_", A705) + 1) - 1)</f>
        <v/>
      </c>
      <c r="C705">
        <f>MID(A705, FIND("_", A705, FIND("_", A705) + 1) + 1, FIND("_", A705, FIND("_", A705, FIND("_", A705) + 1) + 1) - FIND("_", A705, FIND("_", A705) + 1) - 1)</f>
        <v/>
      </c>
      <c r="D705" s="125">
        <f>DATE(LEFT(E705,4), MID(E705,5,2), RIGHT(E705,2))</f>
        <v/>
      </c>
      <c r="E705">
        <f>MID(A705, FIND("_", A705, FIND("_", A705, FIND("_", A705) + 1) + 1) + 1, 8)</f>
        <v/>
      </c>
      <c r="G705" s="95">
        <f>B705&amp;C705&amp;D705</f>
        <v/>
      </c>
      <c r="H705" s="95" t="inlineStr">
        <is>
          <t>Yes_Batch 1</t>
        </is>
      </c>
      <c r="I705" s="95" t="inlineStr">
        <is>
          <t>Completed</t>
        </is>
      </c>
      <c r="J705" s="125" t="n">
        <v>45856</v>
      </c>
      <c r="K705" s="95" t="e">
        <v>#N/A</v>
      </c>
      <c r="L705" s="127" t="inlineStr">
        <is>
          <t>Submitted_2025-08-01</t>
        </is>
      </c>
      <c r="M705" s="128">
        <f>VLOOKUP(G705,Enactments!#REF!,2,FALSE)</f>
        <v/>
      </c>
      <c r="N705" s="131">
        <f>COUNTIFS(G:G,G705)</f>
        <v/>
      </c>
    </row>
    <row r="706" ht="15" customHeight="1">
      <c r="A706" t="inlineStr">
        <is>
          <t>1996_56a_191_19981001.docx</t>
        </is>
      </c>
      <c r="B706">
        <f>LEFT(A706, FIND("_", A706, FIND("_", A706) + 1) - 1)</f>
        <v/>
      </c>
      <c r="C706">
        <f>MID(A706, FIND("_", A706, FIND("_", A706) + 1) + 1, FIND("_", A706, FIND("_", A706, FIND("_", A706) + 1) + 1) - FIND("_", A706, FIND("_", A706) + 1) - 1)</f>
        <v/>
      </c>
      <c r="D706" s="125">
        <f>DATE(LEFT(E706,4), MID(E706,5,2), RIGHT(E706,2))</f>
        <v/>
      </c>
      <c r="E706">
        <f>MID(A706, FIND("_", A706, FIND("_", A706, FIND("_", A706) + 1) + 1) + 1, 8)</f>
        <v/>
      </c>
      <c r="G706" s="95">
        <f>B706&amp;C706&amp;D706</f>
        <v/>
      </c>
      <c r="H706" s="95" t="inlineStr">
        <is>
          <t>Yes_Batch 1</t>
        </is>
      </c>
      <c r="I706" s="95" t="e">
        <v>#N/A</v>
      </c>
      <c r="J706" s="125" t="e">
        <v>#N/A</v>
      </c>
      <c r="K706" s="95" t="inlineStr">
        <is>
          <t>Yes_0721 Allocation</t>
        </is>
      </c>
      <c r="L706" s="127" t="e">
        <v>#N/A</v>
      </c>
      <c r="M706" s="128">
        <f>VLOOKUP(G706,Enactments!#REF!,2,FALSE)</f>
        <v/>
      </c>
      <c r="N706" s="131">
        <f>COUNTIFS(G:G,G706)</f>
        <v/>
      </c>
    </row>
    <row r="707" ht="15" customHeight="1">
      <c r="A707" t="inlineStr">
        <is>
          <t>1996_207s_86D_20010319.docx</t>
        </is>
      </c>
      <c r="B707">
        <f>LEFT(A707, FIND("_", A707, FIND("_", A707) + 1) - 1)</f>
        <v/>
      </c>
      <c r="C707">
        <f>MID(A707, FIND("_", A707, FIND("_", A707) + 1) + 1, FIND("_", A707, FIND("_", A707, FIND("_", A707) + 1) + 1) - FIND("_", A707, FIND("_", A707) + 1) - 1)</f>
        <v/>
      </c>
      <c r="D707" s="125">
        <f>DATE(LEFT(E707,4), MID(E707,5,2), RIGHT(E707,2))</f>
        <v/>
      </c>
      <c r="E707">
        <f>MID(A707, FIND("_", A707, FIND("_", A707, FIND("_", A707) + 1) + 1) + 1, 8)</f>
        <v/>
      </c>
      <c r="G707" s="95">
        <f>B707&amp;C707&amp;D707</f>
        <v/>
      </c>
      <c r="H707" s="95" t="inlineStr">
        <is>
          <t>Yes_Batch 1</t>
        </is>
      </c>
      <c r="I707" s="95" t="e">
        <v>#N/A</v>
      </c>
      <c r="J707" s="125" t="e">
        <v>#N/A</v>
      </c>
      <c r="K707" s="95" t="inlineStr">
        <is>
          <t>Yes_0721 Allocation</t>
        </is>
      </c>
      <c r="L707" s="127" t="e">
        <v>#N/A</v>
      </c>
      <c r="M707" s="128">
        <f>VLOOKUP(G707,Enactments!#REF!,2,FALSE)</f>
        <v/>
      </c>
      <c r="N707" s="131">
        <f>COUNTIFS(G:G,G707)</f>
        <v/>
      </c>
    </row>
    <row r="708" ht="15" customHeight="1">
      <c r="A708" t="inlineStr">
        <is>
          <t>2008_17a_SCHEDULE 14_20080722.docx</t>
        </is>
      </c>
      <c r="B708">
        <f>LEFT(A708, FIND("_", A708, FIND("_", A708) + 1) - 1)</f>
        <v/>
      </c>
      <c r="C708">
        <f>MID(A708, FIND("_", A708, FIND("_", A708) + 1) + 1, FIND("_", A708, FIND("_", A708, FIND("_", A708) + 1) + 1) - FIND("_", A708, FIND("_", A708) + 1) - 1)</f>
        <v/>
      </c>
      <c r="D708" s="125">
        <f>DATE(LEFT(E708,4), MID(E708,5,2), RIGHT(E708,2))</f>
        <v/>
      </c>
      <c r="E708">
        <f>MID(A708, FIND("_", A708, FIND("_", A708, FIND("_", A708) + 1) + 1) + 1, 8)</f>
        <v/>
      </c>
      <c r="G708" s="95">
        <f>B708&amp;C708&amp;D708</f>
        <v/>
      </c>
      <c r="H708" s="95" t="inlineStr">
        <is>
          <t>Yes_Batch 1</t>
        </is>
      </c>
      <c r="I708" s="95" t="e">
        <v>#N/A</v>
      </c>
      <c r="J708" s="125" t="e">
        <v>#N/A</v>
      </c>
      <c r="K708" s="95" t="inlineStr">
        <is>
          <t>Yes_0721 Allocation</t>
        </is>
      </c>
      <c r="L708" s="127" t="e">
        <v>#N/A</v>
      </c>
      <c r="M708" s="128">
        <f>VLOOKUP(G708,Enactments!#REF!,2,FALSE)</f>
        <v/>
      </c>
      <c r="N708" s="131">
        <f>COUNTIFS(G:G,G708)</f>
        <v/>
      </c>
    </row>
    <row r="709" ht="15" customHeight="1">
      <c r="A709" t="inlineStr">
        <is>
          <t>1996_56a_408_99990101.docx</t>
        </is>
      </c>
      <c r="B709">
        <f>LEFT(A709, FIND("_", A709, FIND("_", A709) + 1) - 1)</f>
        <v/>
      </c>
      <c r="C709">
        <f>MID(A709, FIND("_", A709, FIND("_", A709) + 1) + 1, FIND("_", A709, FIND("_", A709, FIND("_", A709) + 1) + 1) - FIND("_", A709, FIND("_", A709) + 1) - 1)</f>
        <v/>
      </c>
      <c r="D709" s="125">
        <f>DATE(LEFT(E709,4), MID(E709,5,2), RIGHT(E709,2))</f>
        <v/>
      </c>
      <c r="E709">
        <f>MID(A709, FIND("_", A709, FIND("_", A709, FIND("_", A709) + 1) + 1) + 1, 8)</f>
        <v/>
      </c>
      <c r="G709" s="95">
        <f>B709&amp;C709&amp;D709</f>
        <v/>
      </c>
      <c r="H709" s="95" t="inlineStr">
        <is>
          <t>Yes_Batch 1</t>
        </is>
      </c>
      <c r="I709" s="95" t="e">
        <v>#N/A</v>
      </c>
      <c r="J709" s="125" t="e">
        <v>#N/A</v>
      </c>
      <c r="K709" s="95" t="inlineStr">
        <is>
          <t>Yes_0721 Allocation</t>
        </is>
      </c>
      <c r="L709" s="127" t="e">
        <v>#N/A</v>
      </c>
      <c r="M709" s="128">
        <f>VLOOKUP(G709,Enactments!#REF!,2,FALSE)</f>
        <v/>
      </c>
      <c r="N709" s="131">
        <f>COUNTIFS(G:G,G709)</f>
        <v/>
      </c>
    </row>
    <row r="710" ht="15" customHeight="1">
      <c r="A710" t="inlineStr">
        <is>
          <t>2000_8a_145_20061206.docx</t>
        </is>
      </c>
      <c r="B710">
        <f>LEFT(A710, FIND("_", A710, FIND("_", A710) + 1) - 1)</f>
        <v/>
      </c>
      <c r="C710">
        <f>MID(A710, FIND("_", A710, FIND("_", A710) + 1) + 1, FIND("_", A710, FIND("_", A710, FIND("_", A710) + 1) + 1) - FIND("_", A710, FIND("_", A710) + 1) - 1)</f>
        <v/>
      </c>
      <c r="D710" s="125">
        <f>DATE(LEFT(E710,4), MID(E710,5,2), RIGHT(E710,2))</f>
        <v/>
      </c>
      <c r="E710">
        <f>MID(A710, FIND("_", A710, FIND("_", A710, FIND("_", A710) + 1) + 1) + 1, 8)</f>
        <v/>
      </c>
      <c r="G710" s="95">
        <f>B710&amp;C710&amp;D710</f>
        <v/>
      </c>
      <c r="H710" s="95" t="inlineStr">
        <is>
          <t>Yes_Batch 1</t>
        </is>
      </c>
      <c r="I710" s="95" t="e">
        <v>#N/A</v>
      </c>
      <c r="J710" s="125" t="e">
        <v>#N/A</v>
      </c>
      <c r="K710" s="95" t="inlineStr">
        <is>
          <t>Yes_0721 Allocation</t>
        </is>
      </c>
      <c r="L710" s="127" t="e">
        <v>#N/A</v>
      </c>
      <c r="M710" s="128">
        <f>VLOOKUP(G710,Enactments!#REF!,2,FALSE)</f>
        <v/>
      </c>
      <c r="N710" s="131">
        <f>COUNTIFS(G:G,G710)</f>
        <v/>
      </c>
    </row>
    <row r="711" ht="15" customHeight="1">
      <c r="A711" t="inlineStr">
        <is>
          <t>1989_26a_88_20030401.docx</t>
        </is>
      </c>
      <c r="B711">
        <f>LEFT(A711, FIND("_", A711, FIND("_", A711) + 1) - 1)</f>
        <v/>
      </c>
      <c r="C711">
        <f>MID(A711, FIND("_", A711, FIND("_", A711) + 1) + 1, FIND("_", A711, FIND("_", A711, FIND("_", A711) + 1) + 1) - FIND("_", A711, FIND("_", A711) + 1) - 1)</f>
        <v/>
      </c>
      <c r="D711" s="125">
        <f>DATE(LEFT(E711,4), MID(E711,5,2), RIGHT(E711,2))</f>
        <v/>
      </c>
      <c r="E711">
        <f>MID(A711, FIND("_", A711, FIND("_", A711, FIND("_", A711) + 1) + 1) + 1, 8)</f>
        <v/>
      </c>
      <c r="G711" s="95">
        <f>B711&amp;C711&amp;D711</f>
        <v/>
      </c>
      <c r="H711" s="95" t="inlineStr">
        <is>
          <t>Yes_Batch 1</t>
        </is>
      </c>
      <c r="I711" s="95" t="e">
        <v>#N/A</v>
      </c>
      <c r="J711" s="125" t="e">
        <v>#N/A</v>
      </c>
      <c r="K711" s="95" t="inlineStr">
        <is>
          <t>Yes_0721 Allocation</t>
        </is>
      </c>
      <c r="L711" s="127" t="e">
        <v>#N/A</v>
      </c>
      <c r="M711" s="128">
        <f>VLOOKUP(G711,Enactments!#REF!,2,FALSE)</f>
        <v/>
      </c>
      <c r="N711" s="131">
        <f>COUNTIFS(G:G,G711)</f>
        <v/>
      </c>
    </row>
    <row r="712" ht="15" customHeight="1">
      <c r="A712" t="inlineStr">
        <is>
          <t>1986_1925s_6.165_20170406.docx</t>
        </is>
      </c>
      <c r="B712">
        <f>LEFT(A712, FIND("_", A712, FIND("_", A712) + 1) - 1)</f>
        <v/>
      </c>
      <c r="C712">
        <f>MID(A712, FIND("_", A712, FIND("_", A712) + 1) + 1, FIND("_", A712, FIND("_", A712, FIND("_", A712) + 1) + 1) - FIND("_", A712, FIND("_", A712) + 1) - 1)</f>
        <v/>
      </c>
      <c r="D712" s="125">
        <f>DATE(LEFT(E712,4), MID(E712,5,2), RIGHT(E712,2))</f>
        <v/>
      </c>
      <c r="E712">
        <f>MID(A712, FIND("_", A712, FIND("_", A712, FIND("_", A712) + 1) + 1) + 1, 8)</f>
        <v/>
      </c>
      <c r="G712" s="95">
        <f>B712&amp;C712&amp;D712</f>
        <v/>
      </c>
      <c r="H712" s="95" t="inlineStr">
        <is>
          <t>Yes_Batch 1</t>
        </is>
      </c>
      <c r="I712" s="95" t="e">
        <v>#N/A</v>
      </c>
      <c r="J712" s="125" t="e">
        <v>#N/A</v>
      </c>
      <c r="K712" s="95" t="inlineStr">
        <is>
          <t>Yes_0721 Allocation</t>
        </is>
      </c>
      <c r="L712" s="127" t="e">
        <v>#N/A</v>
      </c>
      <c r="M712" s="128">
        <f>VLOOKUP(G712,Enactments!#REF!,2,FALSE)</f>
        <v/>
      </c>
      <c r="N712" s="131">
        <f>COUNTIFS(G:G,G712)</f>
        <v/>
      </c>
    </row>
    <row r="713" ht="15" customHeight="1">
      <c r="A713" t="inlineStr">
        <is>
          <t>2007_3a_918_20140101.docx</t>
        </is>
      </c>
      <c r="B713">
        <f>LEFT(A713, FIND("_", A713, FIND("_", A713) + 1) - 1)</f>
        <v/>
      </c>
      <c r="C713">
        <f>MID(A713, FIND("_", A713, FIND("_", A713) + 1) + 1, FIND("_", A713, FIND("_", A713, FIND("_", A713) + 1) + 1) - FIND("_", A713, FIND("_", A713) + 1) - 1)</f>
        <v/>
      </c>
      <c r="D713" s="125">
        <f>DATE(LEFT(E713,4), MID(E713,5,2), RIGHT(E713,2))</f>
        <v/>
      </c>
      <c r="E713">
        <f>MID(A713, FIND("_", A713, FIND("_", A713, FIND("_", A713) + 1) + 1) + 1, 8)</f>
        <v/>
      </c>
      <c r="G713" s="95">
        <f>B713&amp;C713&amp;D713</f>
        <v/>
      </c>
      <c r="H713" s="95" t="inlineStr">
        <is>
          <t>Yes_Batch 1</t>
        </is>
      </c>
      <c r="I713" s="95" t="inlineStr">
        <is>
          <t>Completed</t>
        </is>
      </c>
      <c r="J713" s="125" t="n">
        <v>45856</v>
      </c>
      <c r="K713" s="95" t="e">
        <v>#N/A</v>
      </c>
      <c r="L713" s="127" t="inlineStr">
        <is>
          <t>Submitted_2025-08-01</t>
        </is>
      </c>
      <c r="M713" s="128">
        <f>VLOOKUP(G713,Enactments!#REF!,2,FALSE)</f>
        <v/>
      </c>
      <c r="N713" s="131">
        <f>COUNTIFS(G:G,G713)</f>
        <v/>
      </c>
    </row>
    <row r="714" ht="15" customHeight="1">
      <c r="A714" t="inlineStr">
        <is>
          <t>2016_1024s_10.27_20161018.docx</t>
        </is>
      </c>
      <c r="B714">
        <f>LEFT(A714, FIND("_", A714, FIND("_", A714) + 1) - 1)</f>
        <v/>
      </c>
      <c r="C714">
        <f>MID(A714, FIND("_", A714, FIND("_", A714) + 1) + 1, FIND("_", A714, FIND("_", A714, FIND("_", A714) + 1) + 1) - FIND("_", A714, FIND("_", A714) + 1) - 1)</f>
        <v/>
      </c>
      <c r="D714" s="125">
        <f>DATE(LEFT(E714,4), MID(E714,5,2), RIGHT(E714,2))</f>
        <v/>
      </c>
      <c r="E714">
        <f>MID(A714, FIND("_", A714, FIND("_", A714, FIND("_", A714) + 1) + 1) + 1, 8)</f>
        <v/>
      </c>
      <c r="G714" s="95">
        <f>B714&amp;C714&amp;D714</f>
        <v/>
      </c>
      <c r="H714" s="95" t="inlineStr">
        <is>
          <t>Yes_Batch 1</t>
        </is>
      </c>
      <c r="I714" s="95" t="e">
        <v>#N/A</v>
      </c>
      <c r="J714" s="125" t="e">
        <v>#N/A</v>
      </c>
      <c r="K714" s="95" t="inlineStr">
        <is>
          <t>Yes_0721 Allocation</t>
        </is>
      </c>
      <c r="L714" s="127" t="e">
        <v>#N/A</v>
      </c>
      <c r="M714" s="128">
        <f>VLOOKUP(G714,Enactments!#REF!,2,FALSE)</f>
        <v/>
      </c>
      <c r="N714" s="131">
        <f>COUNTIFS(G:G,G714)</f>
        <v/>
      </c>
    </row>
    <row r="715" ht="15" customHeight="1">
      <c r="A715" t="inlineStr">
        <is>
          <t>1996_52a_173_19960724.docx</t>
        </is>
      </c>
      <c r="B715">
        <f>LEFT(A715, FIND("_", A715, FIND("_", A715) + 1) - 1)</f>
        <v/>
      </c>
      <c r="C715">
        <f>MID(A715, FIND("_", A715, FIND("_", A715) + 1) + 1, FIND("_", A715, FIND("_", A715, FIND("_", A715) + 1) + 1) - FIND("_", A715, FIND("_", A715) + 1) - 1)</f>
        <v/>
      </c>
      <c r="D715" s="125">
        <f>DATE(LEFT(E715,4), MID(E715,5,2), RIGHT(E715,2))</f>
        <v/>
      </c>
      <c r="E715">
        <f>MID(A715, FIND("_", A715, FIND("_", A715, FIND("_", A715) + 1) + 1) + 1, 8)</f>
        <v/>
      </c>
      <c r="G715" s="95">
        <f>B715&amp;C715&amp;D715</f>
        <v/>
      </c>
      <c r="H715" s="95" t="inlineStr">
        <is>
          <t>Yes_Batch 1</t>
        </is>
      </c>
      <c r="I715" s="95" t="e">
        <v>#N/A</v>
      </c>
      <c r="J715" s="125" t="e">
        <v>#N/A</v>
      </c>
      <c r="K715" s="95" t="inlineStr">
        <is>
          <t>Yes_0721 Allocation</t>
        </is>
      </c>
      <c r="L715" s="127" t="e">
        <v>#N/A</v>
      </c>
      <c r="M715" s="128">
        <f>VLOOKUP(G715,Enactments!#REF!,2,FALSE)</f>
        <v/>
      </c>
      <c r="N715" s="131">
        <f>COUNTIFS(G:G,G715)</f>
        <v/>
      </c>
    </row>
    <row r="716" ht="15" customHeight="1">
      <c r="A716" t="inlineStr">
        <is>
          <t>1969_54a_32A_19751112.docx</t>
        </is>
      </c>
      <c r="B716">
        <f>LEFT(A716, FIND("_", A716, FIND("_", A716) + 1) - 1)</f>
        <v/>
      </c>
      <c r="C716">
        <f>MID(A716, FIND("_", A716, FIND("_", A716) + 1) + 1, FIND("_", A716, FIND("_", A716, FIND("_", A716) + 1) + 1) - FIND("_", A716, FIND("_", A716) + 1) - 1)</f>
        <v/>
      </c>
      <c r="D716" s="125">
        <f>DATE(LEFT(E716,4), MID(E716,5,2), RIGHT(E716,2))</f>
        <v/>
      </c>
      <c r="E716">
        <f>MID(A716, FIND("_", A716, FIND("_", A716, FIND("_", A716) + 1) + 1) + 1, 8)</f>
        <v/>
      </c>
      <c r="G716" s="95">
        <f>B716&amp;C716&amp;D716</f>
        <v/>
      </c>
      <c r="H716" s="95" t="inlineStr">
        <is>
          <t>Yes_Batch 1</t>
        </is>
      </c>
      <c r="I716" s="95" t="e">
        <v>#N/A</v>
      </c>
      <c r="J716" s="125" t="e">
        <v>#N/A</v>
      </c>
      <c r="K716" s="95" t="inlineStr">
        <is>
          <t>Yes_0721 Allocation</t>
        </is>
      </c>
      <c r="L716" s="127" t="e">
        <v>#N/A</v>
      </c>
      <c r="M716" s="128">
        <f>VLOOKUP(G716,Enactments!#REF!,2,FALSE)</f>
        <v/>
      </c>
      <c r="N716" s="131">
        <f>COUNTIFS(G:G,G716)</f>
        <v/>
      </c>
    </row>
    <row r="717" ht="15" customHeight="1">
      <c r="A717" t="inlineStr">
        <is>
          <t>1986_44a_25_19860725.docx</t>
        </is>
      </c>
      <c r="B717">
        <f>LEFT(A717, FIND("_", A717, FIND("_", A717) + 1) - 1)</f>
        <v/>
      </c>
      <c r="C717">
        <f>MID(A717, FIND("_", A717, FIND("_", A717) + 1) + 1, FIND("_", A717, FIND("_", A717, FIND("_", A717) + 1) + 1) - FIND("_", A717, FIND("_", A717) + 1) - 1)</f>
        <v/>
      </c>
      <c r="D717" s="125">
        <f>DATE(LEFT(E717,4), MID(E717,5,2), RIGHT(E717,2))</f>
        <v/>
      </c>
      <c r="E717">
        <f>MID(A717, FIND("_", A717, FIND("_", A717, FIND("_", A717) + 1) + 1) + 1, 8)</f>
        <v/>
      </c>
      <c r="G717" s="95">
        <f>B717&amp;C717&amp;D717</f>
        <v/>
      </c>
      <c r="H717" s="95" t="inlineStr">
        <is>
          <t>Yes_Batch 1</t>
        </is>
      </c>
      <c r="I717" s="95" t="e">
        <v>#N/A</v>
      </c>
      <c r="J717" s="125" t="e">
        <v>#N/A</v>
      </c>
      <c r="K717" s="95" t="inlineStr">
        <is>
          <t>Yes_0721 Allocation</t>
        </is>
      </c>
      <c r="L717" s="127" t="e">
        <v>#N/A</v>
      </c>
      <c r="M717" s="128">
        <f>VLOOKUP(G717,Enactments!#REF!,2,FALSE)</f>
        <v/>
      </c>
      <c r="N717" s="131">
        <f>COUNTIFS(G:G,G717)</f>
        <v/>
      </c>
    </row>
    <row r="718" ht="15" customHeight="1">
      <c r="A718" t="inlineStr">
        <is>
          <t>2004_12a_SCHEDULE 18Part 1_20070406.docx</t>
        </is>
      </c>
      <c r="B718">
        <f>LEFT(A718, FIND("_", A718, FIND("_", A718) + 1) - 1)</f>
        <v/>
      </c>
      <c r="C718">
        <f>MID(A718, FIND("_", A718, FIND("_", A718) + 1) + 1, FIND("_", A718, FIND("_", A718, FIND("_", A718) + 1) + 1) - FIND("_", A718, FIND("_", A718) + 1) - 1)</f>
        <v/>
      </c>
      <c r="D718" s="125">
        <f>DATE(LEFT(E718,4), MID(E718,5,2), RIGHT(E718,2))</f>
        <v/>
      </c>
      <c r="E718">
        <f>MID(A718, FIND("_", A718, FIND("_", A718, FIND("_", A718) + 1) + 1) + 1, 8)</f>
        <v/>
      </c>
      <c r="G718" s="95">
        <f>B718&amp;C718&amp;D718</f>
        <v/>
      </c>
      <c r="H718" s="95" t="inlineStr">
        <is>
          <t>Yes_Batch 1</t>
        </is>
      </c>
      <c r="I718" s="95" t="e">
        <v>#N/A</v>
      </c>
      <c r="J718" s="125" t="e">
        <v>#N/A</v>
      </c>
      <c r="K718" s="95" t="inlineStr">
        <is>
          <t>Yes_0721 Allocation</t>
        </is>
      </c>
      <c r="L718" s="127" t="e">
        <v>#N/A</v>
      </c>
      <c r="M718" s="128">
        <f>VLOOKUP(G718,Enactments!#REF!,2,FALSE)</f>
        <v/>
      </c>
      <c r="N718" s="131">
        <f>COUNTIFS(G:G,G718)</f>
        <v/>
      </c>
    </row>
    <row r="719" ht="15" customHeight="1">
      <c r="A719" t="inlineStr">
        <is>
          <t>2007_3a_939_20100406.docx</t>
        </is>
      </c>
      <c r="B719">
        <f>LEFT(A719, FIND("_", A719, FIND("_", A719) + 1) - 1)</f>
        <v/>
      </c>
      <c r="C719">
        <f>MID(A719, FIND("_", A719, FIND("_", A719) + 1) + 1, FIND("_", A719, FIND("_", A719, FIND("_", A719) + 1) + 1) - FIND("_", A719, FIND("_", A719) + 1) - 1)</f>
        <v/>
      </c>
      <c r="D719" s="125">
        <f>DATE(LEFT(E719,4), MID(E719,5,2), RIGHT(E719,2))</f>
        <v/>
      </c>
      <c r="E719">
        <f>MID(A719, FIND("_", A719, FIND("_", A719, FIND("_", A719) + 1) + 1) + 1, 8)</f>
        <v/>
      </c>
      <c r="G719" s="95">
        <f>B719&amp;C719&amp;D719</f>
        <v/>
      </c>
      <c r="H719" s="95" t="inlineStr">
        <is>
          <t>Yes_Batch 1</t>
        </is>
      </c>
      <c r="I719" s="95" t="e">
        <v>#N/A</v>
      </c>
      <c r="J719" s="125" t="e">
        <v>#N/A</v>
      </c>
      <c r="K719" s="95" t="inlineStr">
        <is>
          <t>Yes_0721 Allocation</t>
        </is>
      </c>
      <c r="L719" s="127" t="e">
        <v>#N/A</v>
      </c>
      <c r="M719" s="128">
        <f>VLOOKUP(G719,Enactments!#REF!,2,FALSE)</f>
        <v/>
      </c>
      <c r="N719" s="131">
        <f>COUNTIFS(G:G,G719)</f>
        <v/>
      </c>
    </row>
    <row r="720" ht="15" customHeight="1">
      <c r="A720" t="inlineStr">
        <is>
          <t>1985_6a_258_20080406.docx</t>
        </is>
      </c>
      <c r="B720">
        <f>LEFT(A720, FIND("_", A720, FIND("_", A720) + 1) - 1)</f>
        <v/>
      </c>
      <c r="C720">
        <f>MID(A720, FIND("_", A720, FIND("_", A720) + 1) + 1, FIND("_", A720, FIND("_", A720, FIND("_", A720) + 1) + 1) - FIND("_", A720, FIND("_", A720) + 1) - 1)</f>
        <v/>
      </c>
      <c r="D720" s="125">
        <f>DATE(LEFT(E720,4), MID(E720,5,2), RIGHT(E720,2))</f>
        <v/>
      </c>
      <c r="E720">
        <f>MID(A720, FIND("_", A720, FIND("_", A720, FIND("_", A720) + 1) + 1) + 1, 8)</f>
        <v/>
      </c>
      <c r="G720" s="95">
        <f>B720&amp;C720&amp;D720</f>
        <v/>
      </c>
      <c r="H720" s="95" t="inlineStr">
        <is>
          <t>Yes_Batch 1</t>
        </is>
      </c>
      <c r="I720" s="95" t="e">
        <v>#N/A</v>
      </c>
      <c r="J720" s="125" t="e">
        <v>#N/A</v>
      </c>
      <c r="K720" s="95" t="inlineStr">
        <is>
          <t>Yes_0721 Allocation</t>
        </is>
      </c>
      <c r="L720" s="127" t="e">
        <v>#N/A</v>
      </c>
      <c r="M720" s="128">
        <f>VLOOKUP(G720,Enactments!#REF!,2,FALSE)</f>
        <v/>
      </c>
      <c r="N720" s="131">
        <f>COUNTIFS(G:G,G720)</f>
        <v/>
      </c>
    </row>
    <row r="721" ht="15" customHeight="1">
      <c r="A721" t="inlineStr">
        <is>
          <t>1996_56a_102_19990401.docx</t>
        </is>
      </c>
      <c r="B721">
        <f>LEFT(A721, FIND("_", A721, FIND("_", A721) + 1) - 1)</f>
        <v/>
      </c>
      <c r="C721">
        <f>MID(A721, FIND("_", A721, FIND("_", A721) + 1) + 1, FIND("_", A721, FIND("_", A721, FIND("_", A721) + 1) + 1) - FIND("_", A721, FIND("_", A721) + 1) - 1)</f>
        <v/>
      </c>
      <c r="D721" s="125">
        <f>DATE(LEFT(E721,4), MID(E721,5,2), RIGHT(E721,2))</f>
        <v/>
      </c>
      <c r="E721">
        <f>MID(A721, FIND("_", A721, FIND("_", A721, FIND("_", A721) + 1) + 1) + 1, 8)</f>
        <v/>
      </c>
      <c r="G721" s="95">
        <f>B721&amp;C721&amp;D721</f>
        <v/>
      </c>
      <c r="H721" s="95" t="inlineStr">
        <is>
          <t>Yes_Batch 1</t>
        </is>
      </c>
      <c r="I721" s="95" t="inlineStr">
        <is>
          <t>Completed</t>
        </is>
      </c>
      <c r="J721" s="125" t="n">
        <v>45856</v>
      </c>
      <c r="K721" s="95" t="e">
        <v>#N/A</v>
      </c>
      <c r="L721" s="127" t="inlineStr">
        <is>
          <t>Submitted_2025-08-01</t>
        </is>
      </c>
      <c r="M721" s="128">
        <f>VLOOKUP(G721,Enactments!#REF!,2,FALSE)</f>
        <v/>
      </c>
      <c r="N721" s="131">
        <f>COUNTIFS(G:G,G721)</f>
        <v/>
      </c>
    </row>
    <row r="722" ht="15" customHeight="1">
      <c r="A722" t="inlineStr">
        <is>
          <t>s2016_1a_21_20180125.docx</t>
        </is>
      </c>
      <c r="B722">
        <f>LEFT(A722, FIND("_", A722, FIND("_", A722) + 1) - 1)</f>
        <v/>
      </c>
      <c r="C722">
        <f>MID(A722, FIND("_", A722, FIND("_", A722) + 1) + 1, FIND("_", A722, FIND("_", A722, FIND("_", A722) + 1) + 1) - FIND("_", A722, FIND("_", A722) + 1) - 1)</f>
        <v/>
      </c>
      <c r="D722" s="125">
        <f>DATE(LEFT(E722,4), MID(E722,5,2), RIGHT(E722,2))</f>
        <v/>
      </c>
      <c r="E722">
        <f>MID(A722, FIND("_", A722, FIND("_", A722, FIND("_", A722) + 1) + 1) + 1, 8)</f>
        <v/>
      </c>
      <c r="G722" s="95">
        <f>B722&amp;C722&amp;D722</f>
        <v/>
      </c>
      <c r="H722" s="95" t="inlineStr">
        <is>
          <t>Yes_Batch 1</t>
        </is>
      </c>
      <c r="I722" s="95" t="e">
        <v>#N/A</v>
      </c>
      <c r="J722" s="125" t="e">
        <v>#N/A</v>
      </c>
      <c r="K722" s="95" t="inlineStr">
        <is>
          <t>Yes_0721 Allocation</t>
        </is>
      </c>
      <c r="L722" s="127" t="e">
        <v>#N/A</v>
      </c>
      <c r="M722" s="128">
        <f>VLOOKUP(G722,Enactments!#REF!,2,FALSE)</f>
        <v/>
      </c>
      <c r="N722" s="131">
        <f>COUNTIFS(G:G,G722)</f>
        <v/>
      </c>
    </row>
    <row r="723" ht="15" customHeight="1">
      <c r="A723" t="inlineStr">
        <is>
          <t>1986_1925s_6.124_99990101.docx</t>
        </is>
      </c>
      <c r="B723">
        <f>LEFT(A723, FIND("_", A723, FIND("_", A723) + 1) - 1)</f>
        <v/>
      </c>
      <c r="C723">
        <f>MID(A723, FIND("_", A723, FIND("_", A723) + 1) + 1, FIND("_", A723, FIND("_", A723, FIND("_", A723) + 1) + 1) - FIND("_", A723, FIND("_", A723) + 1) - 1)</f>
        <v/>
      </c>
      <c r="D723" s="125">
        <f>DATE(LEFT(E723,4), MID(E723,5,2), RIGHT(E723,2))</f>
        <v/>
      </c>
      <c r="E723">
        <f>MID(A723, FIND("_", A723, FIND("_", A723, FIND("_", A723) + 1) + 1) + 1, 8)</f>
        <v/>
      </c>
      <c r="G723" s="95">
        <f>B723&amp;C723&amp;D723</f>
        <v/>
      </c>
      <c r="H723" s="95" t="inlineStr">
        <is>
          <t>Yes_Batch 1</t>
        </is>
      </c>
      <c r="I723" s="95" t="e">
        <v>#N/A</v>
      </c>
      <c r="J723" s="125" t="e">
        <v>#N/A</v>
      </c>
      <c r="K723" s="95" t="inlineStr">
        <is>
          <t>Yes_0721 Allocation</t>
        </is>
      </c>
      <c r="L723" s="127" t="e">
        <v>#N/A</v>
      </c>
      <c r="M723" s="128">
        <f>VLOOKUP(G723,Enactments!#REF!,2,FALSE)</f>
        <v/>
      </c>
      <c r="N723" s="131">
        <f>COUNTIFS(G:G,G723)</f>
        <v/>
      </c>
    </row>
    <row r="724" ht="15" customHeight="1">
      <c r="A724" t="inlineStr">
        <is>
          <t>1996_207s_61_19960201.docx</t>
        </is>
      </c>
      <c r="B724">
        <f>LEFT(A724, FIND("_", A724, FIND("_", A724) + 1) - 1)</f>
        <v/>
      </c>
      <c r="C724">
        <f>MID(A724, FIND("_", A724, FIND("_", A724) + 1) + 1, FIND("_", A724, FIND("_", A724, FIND("_", A724) + 1) + 1) - FIND("_", A724, FIND("_", A724) + 1) - 1)</f>
        <v/>
      </c>
      <c r="D724" s="125">
        <f>DATE(LEFT(E724,4), MID(E724,5,2), RIGHT(E724,2))</f>
        <v/>
      </c>
      <c r="E724">
        <f>MID(A724, FIND("_", A724, FIND("_", A724, FIND("_", A724) + 1) + 1) + 1, 8)</f>
        <v/>
      </c>
      <c r="G724" s="95">
        <f>B724&amp;C724&amp;D724</f>
        <v/>
      </c>
      <c r="H724" s="95" t="inlineStr">
        <is>
          <t>Yes_Batch 1</t>
        </is>
      </c>
      <c r="I724" s="95" t="e">
        <v>#N/A</v>
      </c>
      <c r="J724" s="125" t="e">
        <v>#N/A</v>
      </c>
      <c r="K724" s="95" t="inlineStr">
        <is>
          <t>Yes_0721 Allocation</t>
        </is>
      </c>
      <c r="L724" s="127" t="e">
        <v>#N/A</v>
      </c>
      <c r="M724" s="128">
        <f>VLOOKUP(G724,Enactments!#REF!,2,FALSE)</f>
        <v/>
      </c>
      <c r="N724" s="131">
        <f>COUNTIFS(G:G,G724)</f>
        <v/>
      </c>
    </row>
    <row r="725" ht="15" customHeight="1">
      <c r="A725" t="inlineStr">
        <is>
          <t>2011_1a_SCHEDULE 6Part 2_20110216.docx</t>
        </is>
      </c>
      <c r="B725">
        <f>LEFT(A725, FIND("_", A725, FIND("_", A725) + 1) - 1)</f>
        <v/>
      </c>
      <c r="C725">
        <f>MID(A725, FIND("_", A725, FIND("_", A725) + 1) + 1, FIND("_", A725, FIND("_", A725, FIND("_", A725) + 1) + 1) - FIND("_", A725, FIND("_", A725) + 1) - 1)</f>
        <v/>
      </c>
      <c r="D725" s="125">
        <f>DATE(LEFT(E725,4), MID(E725,5,2), RIGHT(E725,2))</f>
        <v/>
      </c>
      <c r="E725">
        <f>MID(A725, FIND("_", A725, FIND("_", A725, FIND("_", A725) + 1) + 1) + 1, 8)</f>
        <v/>
      </c>
      <c r="G725" s="95">
        <f>B725&amp;C725&amp;D725</f>
        <v/>
      </c>
      <c r="H725" s="95" t="inlineStr">
        <is>
          <t>Yes_Batch 1</t>
        </is>
      </c>
      <c r="I725" s="95" t="e">
        <v>#N/A</v>
      </c>
      <c r="J725" s="125" t="e">
        <v>#N/A</v>
      </c>
      <c r="K725" s="95" t="inlineStr">
        <is>
          <t>Yes_0721 Allocation</t>
        </is>
      </c>
      <c r="L725" s="127" t="e">
        <v>#N/A</v>
      </c>
      <c r="M725" s="128">
        <f>VLOOKUP(G725,Enactments!#REF!,2,FALSE)</f>
        <v/>
      </c>
      <c r="N725" s="131">
        <f>COUNTIFS(G:G,G725)</f>
        <v/>
      </c>
    </row>
    <row r="726" ht="15" customHeight="1">
      <c r="A726" t="inlineStr">
        <is>
          <t>2002_17a_8_20070301.docx</t>
        </is>
      </c>
      <c r="B726">
        <f>LEFT(A726, FIND("_", A726, FIND("_", A726) + 1) - 1)</f>
        <v/>
      </c>
      <c r="C726">
        <f>MID(A726, FIND("_", A726, FIND("_", A726) + 1) + 1, FIND("_", A726, FIND("_", A726, FIND("_", A726) + 1) + 1) - FIND("_", A726, FIND("_", A726) + 1) - 1)</f>
        <v/>
      </c>
      <c r="D726" s="125">
        <f>DATE(LEFT(E726,4), MID(E726,5,2), RIGHT(E726,2))</f>
        <v/>
      </c>
      <c r="E726">
        <f>MID(A726, FIND("_", A726, FIND("_", A726, FIND("_", A726) + 1) + 1) + 1, 8)</f>
        <v/>
      </c>
      <c r="G726" s="95">
        <f>B726&amp;C726&amp;D726</f>
        <v/>
      </c>
      <c r="H726" s="95" t="inlineStr">
        <is>
          <t>Yes_Batch 1</t>
        </is>
      </c>
      <c r="I726" s="95" t="e">
        <v>#N/A</v>
      </c>
      <c r="J726" s="125" t="e">
        <v>#N/A</v>
      </c>
      <c r="K726" s="95" t="inlineStr">
        <is>
          <t>Yes_0721 Allocation</t>
        </is>
      </c>
      <c r="L726" s="127" t="e">
        <v>#N/A</v>
      </c>
      <c r="M726" s="128">
        <f>VLOOKUP(G726,Enactments!#REF!,2,FALSE)</f>
        <v/>
      </c>
      <c r="N726" s="131">
        <f>COUNTIFS(G:G,G726)</f>
        <v/>
      </c>
    </row>
    <row r="727" ht="15" customHeight="1">
      <c r="A727" t="inlineStr">
        <is>
          <t>2017_67s_SCHEDULE 1Part 5_20221213.docx</t>
        </is>
      </c>
      <c r="B727">
        <f>LEFT(A727, FIND("_", A727, FIND("_", A727) + 1) - 1)</f>
        <v/>
      </c>
      <c r="C727">
        <f>MID(A727, FIND("_", A727, FIND("_", A727) + 1) + 1, FIND("_", A727, FIND("_", A727, FIND("_", A727) + 1) + 1) - FIND("_", A727, FIND("_", A727) + 1) - 1)</f>
        <v/>
      </c>
      <c r="D727" s="125">
        <f>DATE(LEFT(E727,4), MID(E727,5,2), RIGHT(E727,2))</f>
        <v/>
      </c>
      <c r="E727">
        <f>MID(A727, FIND("_", A727, FIND("_", A727, FIND("_", A727) + 1) + 1) + 1, 8)</f>
        <v/>
      </c>
      <c r="G727" s="95">
        <f>B727&amp;C727&amp;D727</f>
        <v/>
      </c>
      <c r="H727" s="95" t="inlineStr">
        <is>
          <t>Yes_Batch 1</t>
        </is>
      </c>
      <c r="I727" s="95" t="e">
        <v>#N/A</v>
      </c>
      <c r="J727" s="125" t="e">
        <v>#N/A</v>
      </c>
      <c r="K727" s="95" t="inlineStr">
        <is>
          <t>Yes_0721 Allocation</t>
        </is>
      </c>
      <c r="L727" s="127" t="e">
        <v>#N/A</v>
      </c>
      <c r="M727" s="128">
        <f>VLOOKUP(G727,Enactments!#REF!,2,FALSE)</f>
        <v/>
      </c>
      <c r="N727" s="131">
        <f>COUNTIFS(G:G,G727)</f>
        <v/>
      </c>
    </row>
    <row r="728" ht="15" customHeight="1">
      <c r="A728" t="inlineStr">
        <is>
          <t>2000_6a_4_20120618.docx</t>
        </is>
      </c>
      <c r="B728">
        <f>LEFT(A728, FIND("_", A728, FIND("_", A728) + 1) - 1)</f>
        <v/>
      </c>
      <c r="C728">
        <f>MID(A728, FIND("_", A728, FIND("_", A728) + 1) + 1, FIND("_", A728, FIND("_", A728, FIND("_", A728) + 1) + 1) - FIND("_", A728, FIND("_", A728) + 1) - 1)</f>
        <v/>
      </c>
      <c r="D728" s="125">
        <f>DATE(LEFT(E728,4), MID(E728,5,2), RIGHT(E728,2))</f>
        <v/>
      </c>
      <c r="E728">
        <f>MID(A728, FIND("_", A728, FIND("_", A728, FIND("_", A728) + 1) + 1) + 1, 8)</f>
        <v/>
      </c>
      <c r="G728" s="95">
        <f>B728&amp;C728&amp;D728</f>
        <v/>
      </c>
      <c r="H728" s="95" t="inlineStr">
        <is>
          <t>Yes_Batch 1</t>
        </is>
      </c>
      <c r="I728" s="95" t="e">
        <v>#N/A</v>
      </c>
      <c r="J728" s="125" t="e">
        <v>#N/A</v>
      </c>
      <c r="K728" s="95" t="inlineStr">
        <is>
          <t>Yes_0721 Allocation</t>
        </is>
      </c>
      <c r="L728" s="127" t="e">
        <v>#N/A</v>
      </c>
      <c r="M728" s="128">
        <f>VLOOKUP(G728,Enactments!#REF!,2,FALSE)</f>
        <v/>
      </c>
      <c r="N728" s="131">
        <f>COUNTIFS(G:G,G728)</f>
        <v/>
      </c>
    </row>
    <row r="729" ht="15" customHeight="1">
      <c r="A729" t="inlineStr">
        <is>
          <t>2010_4a_1033_20100303.docx</t>
        </is>
      </c>
      <c r="B729">
        <f>LEFT(A729, FIND("_", A729, FIND("_", A729) + 1) - 1)</f>
        <v/>
      </c>
      <c r="C729">
        <f>MID(A729, FIND("_", A729, FIND("_", A729) + 1) + 1, FIND("_", A729, FIND("_", A729, FIND("_", A729) + 1) + 1) - FIND("_", A729, FIND("_", A729) + 1) - 1)</f>
        <v/>
      </c>
      <c r="D729" s="125">
        <f>DATE(LEFT(E729,4), MID(E729,5,2), RIGHT(E729,2))</f>
        <v/>
      </c>
      <c r="E729">
        <f>MID(A729, FIND("_", A729, FIND("_", A729, FIND("_", A729) + 1) + 1) + 1, 8)</f>
        <v/>
      </c>
      <c r="G729" s="95">
        <f>B729&amp;C729&amp;D729</f>
        <v/>
      </c>
      <c r="H729" s="95" t="inlineStr">
        <is>
          <t>Yes_Batch 1</t>
        </is>
      </c>
      <c r="I729" s="95" t="inlineStr">
        <is>
          <t>Completed</t>
        </is>
      </c>
      <c r="J729" s="125" t="n">
        <v>45856</v>
      </c>
      <c r="K729" s="95" t="e">
        <v>#N/A</v>
      </c>
      <c r="L729" s="127" t="inlineStr">
        <is>
          <t>Submitted_2025-08-01</t>
        </is>
      </c>
      <c r="M729" s="128">
        <f>VLOOKUP(G729,Enactments!#REF!,2,FALSE)</f>
        <v/>
      </c>
      <c r="N729" s="131">
        <f>COUNTIFS(G:G,G729)</f>
        <v/>
      </c>
    </row>
    <row r="730" ht="15" customHeight="1">
      <c r="A730" t="inlineStr">
        <is>
          <t>1985_6a_419_20101001.docx</t>
        </is>
      </c>
      <c r="B730">
        <f>LEFT(A730, FIND("_", A730, FIND("_", A730) + 1) - 1)</f>
        <v/>
      </c>
      <c r="C730">
        <f>MID(A730, FIND("_", A730, FIND("_", A730) + 1) + 1, FIND("_", A730, FIND("_", A730, FIND("_", A730) + 1) + 1) - FIND("_", A730, FIND("_", A730) + 1) - 1)</f>
        <v/>
      </c>
      <c r="D730" s="125">
        <f>DATE(LEFT(E730,4), MID(E730,5,2), RIGHT(E730,2))</f>
        <v/>
      </c>
      <c r="E730">
        <f>MID(A730, FIND("_", A730, FIND("_", A730, FIND("_", A730) + 1) + 1) + 1, 8)</f>
        <v/>
      </c>
      <c r="G730" s="95">
        <f>B730&amp;C730&amp;D730</f>
        <v/>
      </c>
      <c r="H730" s="95" t="inlineStr">
        <is>
          <t>Yes_Batch 1</t>
        </is>
      </c>
      <c r="I730" s="95" t="e">
        <v>#N/A</v>
      </c>
      <c r="J730" s="125" t="e">
        <v>#N/A</v>
      </c>
      <c r="K730" s="95" t="inlineStr">
        <is>
          <t>Yes_0721 Allocation</t>
        </is>
      </c>
      <c r="L730" s="127" t="e">
        <v>#N/A</v>
      </c>
      <c r="M730" s="128">
        <f>VLOOKUP(G730,Enactments!#REF!,2,FALSE)</f>
        <v/>
      </c>
      <c r="N730" s="131">
        <f>COUNTIFS(G:G,G730)</f>
        <v/>
      </c>
    </row>
    <row r="731" ht="15" customHeight="1">
      <c r="A731" t="inlineStr">
        <is>
          <t>1970_9a_103_20090401.docx</t>
        </is>
      </c>
      <c r="B731">
        <f>LEFT(A731, FIND("_", A731, FIND("_", A731) + 1) - 1)</f>
        <v/>
      </c>
      <c r="C731">
        <f>MID(A731, FIND("_", A731, FIND("_", A731) + 1) + 1, FIND("_", A731, FIND("_", A731, FIND("_", A731) + 1) + 1) - FIND("_", A731, FIND("_", A731) + 1) - 1)</f>
        <v/>
      </c>
      <c r="D731" s="125">
        <f>DATE(LEFT(E731,4), MID(E731,5,2), RIGHT(E731,2))</f>
        <v/>
      </c>
      <c r="E731">
        <f>MID(A731, FIND("_", A731, FIND("_", A731, FIND("_", A731) + 1) + 1) + 1, 8)</f>
        <v/>
      </c>
      <c r="G731" s="95">
        <f>B731&amp;C731&amp;D731</f>
        <v/>
      </c>
      <c r="H731" s="95" t="inlineStr">
        <is>
          <t>Yes_Batch 1</t>
        </is>
      </c>
      <c r="I731" s="95" t="e">
        <v>#N/A</v>
      </c>
      <c r="J731" s="125" t="e">
        <v>#N/A</v>
      </c>
      <c r="K731" s="95" t="inlineStr">
        <is>
          <t>Yes_0721 Allocation</t>
        </is>
      </c>
      <c r="L731" s="127" t="e">
        <v>#N/A</v>
      </c>
      <c r="M731" s="128">
        <f>VLOOKUP(G731,Enactments!#REF!,2,FALSE)</f>
        <v/>
      </c>
      <c r="N731" s="131">
        <f>COUNTIFS(G:G,G731)</f>
        <v/>
      </c>
    </row>
    <row r="732" ht="15" customHeight="1">
      <c r="A732" t="inlineStr">
        <is>
          <t>1996_52a_1_20080722.docx</t>
        </is>
      </c>
      <c r="B732">
        <f>LEFT(A732, FIND("_", A732, FIND("_", A732) + 1) - 1)</f>
        <v/>
      </c>
      <c r="C732">
        <f>MID(A732, FIND("_", A732, FIND("_", A732) + 1) + 1, FIND("_", A732, FIND("_", A732, FIND("_", A732) + 1) + 1) - FIND("_", A732, FIND("_", A732) + 1) - 1)</f>
        <v/>
      </c>
      <c r="D732" s="125">
        <f>DATE(LEFT(E732,4), MID(E732,5,2), RIGHT(E732,2))</f>
        <v/>
      </c>
      <c r="E732">
        <f>MID(A732, FIND("_", A732, FIND("_", A732, FIND("_", A732) + 1) + 1) + 1, 8)</f>
        <v/>
      </c>
      <c r="G732" s="95">
        <f>B732&amp;C732&amp;D732</f>
        <v/>
      </c>
      <c r="H732" s="95" t="inlineStr">
        <is>
          <t>Yes_Batch 1</t>
        </is>
      </c>
      <c r="I732" s="95" t="e">
        <v>#N/A</v>
      </c>
      <c r="J732" s="125" t="e">
        <v>#N/A</v>
      </c>
      <c r="K732" s="95" t="inlineStr">
        <is>
          <t>Yes_0721 Allocation</t>
        </is>
      </c>
      <c r="L732" s="127" t="e">
        <v>#N/A</v>
      </c>
      <c r="M732" s="128">
        <f>VLOOKUP(G732,Enactments!#REF!,2,FALSE)</f>
        <v/>
      </c>
      <c r="N732" s="131">
        <f>COUNTIFS(G:G,G732)</f>
        <v/>
      </c>
    </row>
    <row r="733" ht="15" customHeight="1">
      <c r="A733" t="inlineStr">
        <is>
          <t>2010_4a_1182_20100303.docx</t>
        </is>
      </c>
      <c r="B733">
        <f>LEFT(A733, FIND("_", A733, FIND("_", A733) + 1) - 1)</f>
        <v/>
      </c>
      <c r="C733">
        <f>MID(A733, FIND("_", A733, FIND("_", A733) + 1) + 1, FIND("_", A733, FIND("_", A733, FIND("_", A733) + 1) + 1) - FIND("_", A733, FIND("_", A733) + 1) - 1)</f>
        <v/>
      </c>
      <c r="D733" s="125">
        <f>DATE(LEFT(E733,4), MID(E733,5,2), RIGHT(E733,2))</f>
        <v/>
      </c>
      <c r="E733">
        <f>MID(A733, FIND("_", A733, FIND("_", A733, FIND("_", A733) + 1) + 1) + 1, 8)</f>
        <v/>
      </c>
      <c r="G733" s="95">
        <f>B733&amp;C733&amp;D733</f>
        <v/>
      </c>
      <c r="H733" s="95" t="inlineStr">
        <is>
          <t>Yes_Batch 1</t>
        </is>
      </c>
      <c r="I733" s="95" t="e">
        <v>#N/A</v>
      </c>
      <c r="J733" s="125" t="e">
        <v>#N/A</v>
      </c>
      <c r="K733" s="95" t="inlineStr">
        <is>
          <t>Yes_0721 Allocation</t>
        </is>
      </c>
      <c r="L733" s="127" t="e">
        <v>#N/A</v>
      </c>
      <c r="M733" s="128">
        <f>VLOOKUP(G733,Enactments!#REF!,2,FALSE)</f>
        <v/>
      </c>
      <c r="N733" s="131">
        <f>COUNTIFS(G:G,G733)</f>
        <v/>
      </c>
    </row>
    <row r="734" ht="15" customHeight="1">
      <c r="A734" t="inlineStr">
        <is>
          <t>2000_8a_176_20010903.docx</t>
        </is>
      </c>
      <c r="B734">
        <f>LEFT(A734, FIND("_", A734, FIND("_", A734) + 1) - 1)</f>
        <v/>
      </c>
      <c r="C734">
        <f>MID(A734, FIND("_", A734, FIND("_", A734) + 1) + 1, FIND("_", A734, FIND("_", A734, FIND("_", A734) + 1) + 1) - FIND("_", A734, FIND("_", A734) + 1) - 1)</f>
        <v/>
      </c>
      <c r="D734" s="125">
        <f>DATE(LEFT(E734,4), MID(E734,5,2), RIGHT(E734,2))</f>
        <v/>
      </c>
      <c r="E734">
        <f>MID(A734, FIND("_", A734, FIND("_", A734, FIND("_", A734) + 1) + 1) + 1, 8)</f>
        <v/>
      </c>
      <c r="G734" s="95">
        <f>B734&amp;C734&amp;D734</f>
        <v/>
      </c>
      <c r="H734" s="95" t="inlineStr">
        <is>
          <t>Yes_Batch 1</t>
        </is>
      </c>
      <c r="I734" s="95" t="e">
        <v>#N/A</v>
      </c>
      <c r="J734" s="125" t="e">
        <v>#N/A</v>
      </c>
      <c r="K734" s="95" t="inlineStr">
        <is>
          <t>Yes_0721 Allocation</t>
        </is>
      </c>
      <c r="L734" s="127" t="e">
        <v>#N/A</v>
      </c>
      <c r="M734" s="128">
        <f>VLOOKUP(G734,Enactments!#REF!,2,FALSE)</f>
        <v/>
      </c>
      <c r="N734" s="131">
        <f>COUNTIFS(G:G,G734)</f>
        <v/>
      </c>
    </row>
    <row r="735" ht="15" customHeight="1">
      <c r="A735" t="inlineStr">
        <is>
          <t>1992_13a_38_20150526.docx</t>
        </is>
      </c>
      <c r="B735">
        <f>LEFT(A735, FIND("_", A735, FIND("_", A735) + 1) - 1)</f>
        <v/>
      </c>
      <c r="C735">
        <f>MID(A735, FIND("_", A735, FIND("_", A735) + 1) + 1, FIND("_", A735, FIND("_", A735, FIND("_", A735) + 1) + 1) - FIND("_", A735, FIND("_", A735) + 1) - 1)</f>
        <v/>
      </c>
      <c r="D735" s="125">
        <f>DATE(LEFT(E735,4), MID(E735,5,2), RIGHT(E735,2))</f>
        <v/>
      </c>
      <c r="E735">
        <f>MID(A735, FIND("_", A735, FIND("_", A735, FIND("_", A735) + 1) + 1) + 1, 8)</f>
        <v/>
      </c>
      <c r="G735" s="95">
        <f>B735&amp;C735&amp;D735</f>
        <v/>
      </c>
      <c r="H735" s="95" t="inlineStr">
        <is>
          <t>Yes_Batch 1</t>
        </is>
      </c>
      <c r="I735" s="95" t="e">
        <v>#N/A</v>
      </c>
      <c r="J735" s="125" t="e">
        <v>#N/A</v>
      </c>
      <c r="K735" s="95" t="inlineStr">
        <is>
          <t>Yes_0721 Allocation</t>
        </is>
      </c>
      <c r="L735" s="127" t="e">
        <v>#N/A</v>
      </c>
      <c r="M735" s="128">
        <f>VLOOKUP(G735,Enactments!#REF!,2,FALSE)</f>
        <v/>
      </c>
      <c r="N735" s="131">
        <f>COUNTIFS(G:G,G735)</f>
        <v/>
      </c>
    </row>
    <row r="736" ht="15" customHeight="1">
      <c r="A736" t="inlineStr">
        <is>
          <t>1985_6a_245_20050101.docx</t>
        </is>
      </c>
      <c r="B736">
        <f>LEFT(A736, FIND("_", A736, FIND("_", A736) + 1) - 1)</f>
        <v/>
      </c>
      <c r="C736">
        <f>MID(A736, FIND("_", A736, FIND("_", A736) + 1) + 1, FIND("_", A736, FIND("_", A736, FIND("_", A736) + 1) + 1) - FIND("_", A736, FIND("_", A736) + 1) - 1)</f>
        <v/>
      </c>
      <c r="D736" s="125">
        <f>DATE(LEFT(E736,4), MID(E736,5,2), RIGHT(E736,2))</f>
        <v/>
      </c>
      <c r="E736">
        <f>MID(A736, FIND("_", A736, FIND("_", A736, FIND("_", A736) + 1) + 1) + 1, 8)</f>
        <v/>
      </c>
      <c r="G736" s="95">
        <f>B736&amp;C736&amp;D736</f>
        <v/>
      </c>
      <c r="H736" s="95" t="inlineStr">
        <is>
          <t>Yes_Batch 1</t>
        </is>
      </c>
      <c r="I736" s="95" t="e">
        <v>#N/A</v>
      </c>
      <c r="J736" s="125" t="e">
        <v>#N/A</v>
      </c>
      <c r="K736" s="95" t="inlineStr">
        <is>
          <t>Yes_0721 Allocation</t>
        </is>
      </c>
      <c r="L736" s="127" t="e">
        <v>#N/A</v>
      </c>
      <c r="M736" s="128">
        <f>VLOOKUP(G736,Enactments!#REF!,2,FALSE)</f>
        <v/>
      </c>
      <c r="N736" s="131">
        <f>COUNTIFS(G:G,G736)</f>
        <v/>
      </c>
    </row>
    <row r="737" ht="15" customHeight="1">
      <c r="A737" t="inlineStr">
        <is>
          <t>2023_37a_25_20230720.docx</t>
        </is>
      </c>
      <c r="B737">
        <f>LEFT(A737, FIND("_", A737, FIND("_", A737) + 1) - 1)</f>
        <v/>
      </c>
      <c r="C737">
        <f>MID(A737, FIND("_", A737, FIND("_", A737) + 1) + 1, FIND("_", A737, FIND("_", A737, FIND("_", A737) + 1) + 1) - FIND("_", A737, FIND("_", A737) + 1) - 1)</f>
        <v/>
      </c>
      <c r="D737" s="125">
        <f>DATE(LEFT(E737,4), MID(E737,5,2), RIGHT(E737,2))</f>
        <v/>
      </c>
      <c r="E737">
        <f>MID(A737, FIND("_", A737, FIND("_", A737, FIND("_", A737) + 1) + 1) + 1, 8)</f>
        <v/>
      </c>
      <c r="G737" s="95">
        <f>B737&amp;C737&amp;D737</f>
        <v/>
      </c>
      <c r="H737" s="95" t="inlineStr">
        <is>
          <t>Yes_Batch 1</t>
        </is>
      </c>
      <c r="I737" s="95" t="inlineStr">
        <is>
          <t>Completed</t>
        </is>
      </c>
      <c r="J737" s="125" t="n">
        <v>45856</v>
      </c>
      <c r="K737" s="95" t="e">
        <v>#N/A</v>
      </c>
      <c r="L737" s="127" t="inlineStr">
        <is>
          <t>Submitted_2025-08-01</t>
        </is>
      </c>
      <c r="M737" s="128">
        <f>VLOOKUP(G737,Enactments!#REF!,2,FALSE)</f>
        <v/>
      </c>
      <c r="N737" s="131">
        <f>COUNTIFS(G:G,G737)</f>
        <v/>
      </c>
    </row>
    <row r="738" ht="15" customHeight="1">
      <c r="A738" t="inlineStr">
        <is>
          <t>2006_46a_446_99990101.docx</t>
        </is>
      </c>
      <c r="B738">
        <f>LEFT(A738, FIND("_", A738, FIND("_", A738) + 1) - 1)</f>
        <v/>
      </c>
      <c r="C738">
        <f>MID(A738, FIND("_", A738, FIND("_", A738) + 1) + 1, FIND("_", A738, FIND("_", A738, FIND("_", A738) + 1) + 1) - FIND("_", A738, FIND("_", A738) + 1) - 1)</f>
        <v/>
      </c>
      <c r="D738" s="125">
        <f>DATE(LEFT(E738,4), MID(E738,5,2), RIGHT(E738,2))</f>
        <v/>
      </c>
      <c r="E738">
        <f>MID(A738, FIND("_", A738, FIND("_", A738, FIND("_", A738) + 1) + 1) + 1, 8)</f>
        <v/>
      </c>
      <c r="G738" s="95">
        <f>B738&amp;C738&amp;D738</f>
        <v/>
      </c>
      <c r="H738" s="95" t="inlineStr">
        <is>
          <t>Yes_Batch 1</t>
        </is>
      </c>
      <c r="I738" s="95" t="e">
        <v>#N/A</v>
      </c>
      <c r="J738" s="125" t="e">
        <v>#N/A</v>
      </c>
      <c r="K738" s="95" t="inlineStr">
        <is>
          <t>Yes_0721 Allocation</t>
        </is>
      </c>
      <c r="L738" s="127" t="e">
        <v>#N/A</v>
      </c>
      <c r="M738" s="128">
        <f>VLOOKUP(G738,Enactments!#REF!,2,FALSE)</f>
        <v/>
      </c>
      <c r="N738" s="131">
        <f>COUNTIFS(G:G,G738)</f>
        <v/>
      </c>
    </row>
    <row r="739" ht="15" customHeight="1">
      <c r="A739" t="inlineStr">
        <is>
          <t>2008_17a_320_20120401.docx</t>
        </is>
      </c>
      <c r="B739">
        <f>LEFT(A739, FIND("_", A739, FIND("_", A739) + 1) - 1)</f>
        <v/>
      </c>
      <c r="C739">
        <f>MID(A739, FIND("_", A739, FIND("_", A739) + 1) + 1, FIND("_", A739, FIND("_", A739, FIND("_", A739) + 1) + 1) - FIND("_", A739, FIND("_", A739) + 1) - 1)</f>
        <v/>
      </c>
      <c r="D739" s="125">
        <f>DATE(LEFT(E739,4), MID(E739,5,2), RIGHT(E739,2))</f>
        <v/>
      </c>
      <c r="E739">
        <f>MID(A739, FIND("_", A739, FIND("_", A739, FIND("_", A739) + 1) + 1) + 1, 8)</f>
        <v/>
      </c>
      <c r="G739" s="95">
        <f>B739&amp;C739&amp;D739</f>
        <v/>
      </c>
      <c r="H739" s="95" t="inlineStr">
        <is>
          <t>Yes_Batch 1</t>
        </is>
      </c>
      <c r="I739" s="95" t="e">
        <v>#N/A</v>
      </c>
      <c r="J739" s="125" t="e">
        <v>#N/A</v>
      </c>
      <c r="K739" s="95" t="inlineStr">
        <is>
          <t>Yes_0721 Allocation</t>
        </is>
      </c>
      <c r="L739" s="127" t="e">
        <v>#N/A</v>
      </c>
      <c r="M739" s="128">
        <f>VLOOKUP(G739,Enactments!#REF!,2,FALSE)</f>
        <v/>
      </c>
      <c r="N739" s="131">
        <f>COUNTIFS(G:G,G739)</f>
        <v/>
      </c>
    </row>
    <row r="740" ht="15" customHeight="1">
      <c r="A740" t="inlineStr">
        <is>
          <t>2004_12a_34_20040722.docx</t>
        </is>
      </c>
      <c r="B740">
        <f>LEFT(A740, FIND("_", A740, FIND("_", A740) + 1) - 1)</f>
        <v/>
      </c>
      <c r="C740">
        <f>MID(A740, FIND("_", A740, FIND("_", A740) + 1) + 1, FIND("_", A740, FIND("_", A740, FIND("_", A740) + 1) + 1) - FIND("_", A740, FIND("_", A740) + 1) - 1)</f>
        <v/>
      </c>
      <c r="D740" s="125">
        <f>DATE(LEFT(E740,4), MID(E740,5,2), RIGHT(E740,2))</f>
        <v/>
      </c>
      <c r="E740">
        <f>MID(A740, FIND("_", A740, FIND("_", A740, FIND("_", A740) + 1) + 1) + 1, 8)</f>
        <v/>
      </c>
      <c r="G740" s="95">
        <f>B740&amp;C740&amp;D740</f>
        <v/>
      </c>
      <c r="H740" s="95" t="inlineStr">
        <is>
          <t>Yes_Batch 1</t>
        </is>
      </c>
      <c r="I740" s="95" t="e">
        <v>#N/A</v>
      </c>
      <c r="J740" s="125" t="e">
        <v>#N/A</v>
      </c>
      <c r="K740" s="95" t="inlineStr">
        <is>
          <t>Yes_0721 Allocation</t>
        </is>
      </c>
      <c r="L740" s="127" t="e">
        <v>#N/A</v>
      </c>
      <c r="M740" s="128">
        <f>VLOOKUP(G740,Enactments!#REF!,2,FALSE)</f>
        <v/>
      </c>
      <c r="N740" s="131">
        <f>COUNTIFS(G:G,G740)</f>
        <v/>
      </c>
    </row>
    <row r="741" ht="15" customHeight="1">
      <c r="A741" t="inlineStr">
        <is>
          <t>1988_52a_70_19881115.docx</t>
        </is>
      </c>
      <c r="B741">
        <f>LEFT(A741, FIND("_", A741, FIND("_", A741) + 1) - 1)</f>
        <v/>
      </c>
      <c r="C741">
        <f>MID(A741, FIND("_", A741, FIND("_", A741) + 1) + 1, FIND("_", A741, FIND("_", A741, FIND("_", A741) + 1) + 1) - FIND("_", A741, FIND("_", A741) + 1) - 1)</f>
        <v/>
      </c>
      <c r="D741" s="125">
        <f>DATE(LEFT(E741,4), MID(E741,5,2), RIGHT(E741,2))</f>
        <v/>
      </c>
      <c r="E741">
        <f>MID(A741, FIND("_", A741, FIND("_", A741, FIND("_", A741) + 1) + 1) + 1, 8)</f>
        <v/>
      </c>
      <c r="G741" s="95">
        <f>B741&amp;C741&amp;D741</f>
        <v/>
      </c>
      <c r="H741" s="95" t="inlineStr">
        <is>
          <t>Yes_Batch 1</t>
        </is>
      </c>
      <c r="I741" s="95" t="e">
        <v>#N/A</v>
      </c>
      <c r="J741" s="125" t="e">
        <v>#N/A</v>
      </c>
      <c r="K741" s="95" t="inlineStr">
        <is>
          <t>Yes_0721 Allocation</t>
        </is>
      </c>
      <c r="L741" s="127" t="e">
        <v>#N/A</v>
      </c>
      <c r="M741" s="128">
        <f>VLOOKUP(G741,Enactments!#REF!,2,FALSE)</f>
        <v/>
      </c>
      <c r="N741" s="131">
        <f>COUNTIFS(G:G,G741)</f>
        <v/>
      </c>
    </row>
    <row r="742" ht="15" customHeight="1">
      <c r="A742" t="inlineStr">
        <is>
          <t>2000_8a_96C_20130401.docx</t>
        </is>
      </c>
      <c r="B742">
        <f>LEFT(A742, FIND("_", A742, FIND("_", A742) + 1) - 1)</f>
        <v/>
      </c>
      <c r="C742">
        <f>MID(A742, FIND("_", A742, FIND("_", A742) + 1) + 1, FIND("_", A742, FIND("_", A742, FIND("_", A742) + 1) + 1) - FIND("_", A742, FIND("_", A742) + 1) - 1)</f>
        <v/>
      </c>
      <c r="D742" s="125">
        <f>DATE(LEFT(E742,4), MID(E742,5,2), RIGHT(E742,2))</f>
        <v/>
      </c>
      <c r="E742">
        <f>MID(A742, FIND("_", A742, FIND("_", A742, FIND("_", A742) + 1) + 1) + 1, 8)</f>
        <v/>
      </c>
      <c r="G742" s="95">
        <f>B742&amp;C742&amp;D742</f>
        <v/>
      </c>
      <c r="H742" s="95" t="inlineStr">
        <is>
          <t>Yes_Batch 1</t>
        </is>
      </c>
      <c r="I742" s="95" t="e">
        <v>#N/A</v>
      </c>
      <c r="J742" s="125" t="e">
        <v>#N/A</v>
      </c>
      <c r="K742" s="95" t="inlineStr">
        <is>
          <t>Yes_0721 Allocation</t>
        </is>
      </c>
      <c r="L742" s="127" t="e">
        <v>#N/A</v>
      </c>
      <c r="M742" s="128">
        <f>VLOOKUP(G742,Enactments!#REF!,2,FALSE)</f>
        <v/>
      </c>
      <c r="N742" s="131">
        <f>COUNTIFS(G:G,G742)</f>
        <v/>
      </c>
    </row>
    <row r="743" ht="15" customHeight="1">
      <c r="A743" t="inlineStr">
        <is>
          <t>2020_7a_SCHEDULE 9Part 2_20220325.docx</t>
        </is>
      </c>
      <c r="B743">
        <f>LEFT(A743, FIND("_", A743, FIND("_", A743) + 1) - 1)</f>
        <v/>
      </c>
      <c r="C743">
        <f>MID(A743, FIND("_", A743, FIND("_", A743) + 1) + 1, FIND("_", A743, FIND("_", A743, FIND("_", A743) + 1) + 1) - FIND("_", A743, FIND("_", A743) + 1) - 1)</f>
        <v/>
      </c>
      <c r="D743" s="125">
        <f>DATE(LEFT(E743,4), MID(E743,5,2), RIGHT(E743,2))</f>
        <v/>
      </c>
      <c r="E743">
        <f>MID(A743, FIND("_", A743, FIND("_", A743, FIND("_", A743) + 1) + 1) + 1, 8)</f>
        <v/>
      </c>
      <c r="G743" s="95">
        <f>B743&amp;C743&amp;D743</f>
        <v/>
      </c>
      <c r="H743" s="95" t="inlineStr">
        <is>
          <t>Yes_Batch 1</t>
        </is>
      </c>
      <c r="I743" s="95" t="e">
        <v>#N/A</v>
      </c>
      <c r="J743" s="125" t="e">
        <v>#N/A</v>
      </c>
      <c r="K743" s="95" t="inlineStr">
        <is>
          <t>Yes_0721 Allocation</t>
        </is>
      </c>
      <c r="L743" s="127" t="e">
        <v>#N/A</v>
      </c>
      <c r="M743" s="128">
        <f>VLOOKUP(G743,Enactments!#REF!,2,FALSE)</f>
        <v/>
      </c>
      <c r="N743" s="131">
        <f>COUNTIFS(G:G,G743)</f>
        <v/>
      </c>
    </row>
    <row r="744" ht="15" customHeight="1">
      <c r="A744" t="inlineStr">
        <is>
          <t>1996_56a_SCHEDULE 28_19990901.docx</t>
        </is>
      </c>
      <c r="B744">
        <f>LEFT(A744, FIND("_", A744, FIND("_", A744) + 1) - 1)</f>
        <v/>
      </c>
      <c r="C744">
        <f>MID(A744, FIND("_", A744, FIND("_", A744) + 1) + 1, FIND("_", A744, FIND("_", A744, FIND("_", A744) + 1) + 1) - FIND("_", A744, FIND("_", A744) + 1) - 1)</f>
        <v/>
      </c>
      <c r="D744" s="125">
        <f>DATE(LEFT(E744,4), MID(E744,5,2), RIGHT(E744,2))</f>
        <v/>
      </c>
      <c r="E744">
        <f>MID(A744, FIND("_", A744, FIND("_", A744, FIND("_", A744) + 1) + 1) + 1, 8)</f>
        <v/>
      </c>
      <c r="G744" s="95">
        <f>B744&amp;C744&amp;D744</f>
        <v/>
      </c>
      <c r="H744" s="95" t="inlineStr">
        <is>
          <t>Yes_Batch 1</t>
        </is>
      </c>
      <c r="I744" s="95" t="e">
        <v>#N/A</v>
      </c>
      <c r="J744" s="125" t="e">
        <v>#N/A</v>
      </c>
      <c r="K744" s="95" t="inlineStr">
        <is>
          <t>Yes_0721 Allocation</t>
        </is>
      </c>
      <c r="L744" s="127" t="e">
        <v>#N/A</v>
      </c>
      <c r="M744" s="128">
        <f>VLOOKUP(G744,Enactments!#REF!,2,FALSE)</f>
        <v/>
      </c>
      <c r="N744" s="131">
        <f>COUNTIFS(G:G,G744)</f>
        <v/>
      </c>
    </row>
    <row r="745" ht="15" customHeight="1">
      <c r="A745" t="inlineStr">
        <is>
          <t>2000_8a_39A_20170731.docx</t>
        </is>
      </c>
      <c r="B745">
        <f>LEFT(A745, FIND("_", A745, FIND("_", A745) + 1) - 1)</f>
        <v/>
      </c>
      <c r="C745">
        <f>MID(A745, FIND("_", A745, FIND("_", A745) + 1) + 1, FIND("_", A745, FIND("_", A745, FIND("_", A745) + 1) + 1) - FIND("_", A745, FIND("_", A745) + 1) - 1)</f>
        <v/>
      </c>
      <c r="D745" s="125">
        <f>DATE(LEFT(E745,4), MID(E745,5,2), RIGHT(E745,2))</f>
        <v/>
      </c>
      <c r="E745">
        <f>MID(A745, FIND("_", A745, FIND("_", A745, FIND("_", A745) + 1) + 1) + 1, 8)</f>
        <v/>
      </c>
      <c r="G745" s="95">
        <f>B745&amp;C745&amp;D745</f>
        <v/>
      </c>
      <c r="H745" s="95" t="inlineStr">
        <is>
          <t>Yes_Batch 1</t>
        </is>
      </c>
      <c r="I745" s="95" t="inlineStr">
        <is>
          <t>Completed</t>
        </is>
      </c>
      <c r="J745" s="125" t="n">
        <v>45856</v>
      </c>
      <c r="K745" s="95" t="e">
        <v>#N/A</v>
      </c>
      <c r="L745" s="127" t="inlineStr">
        <is>
          <t>Submitted_2025-08-01</t>
        </is>
      </c>
      <c r="M745" s="128">
        <f>VLOOKUP(G745,Enactments!#REF!,2,FALSE)</f>
        <v/>
      </c>
      <c r="N745" s="131">
        <f>COUNTIFS(G:G,G745)</f>
        <v/>
      </c>
    </row>
    <row r="746" ht="15" customHeight="1">
      <c r="A746" t="inlineStr">
        <is>
          <t>1992_53a_7_20160523.docx</t>
        </is>
      </c>
      <c r="B746">
        <f>LEFT(A746, FIND("_", A746, FIND("_", A746) + 1) - 1)</f>
        <v/>
      </c>
      <c r="C746">
        <f>MID(A746, FIND("_", A746, FIND("_", A746) + 1) + 1, FIND("_", A746, FIND("_", A746, FIND("_", A746) + 1) + 1) - FIND("_", A746, FIND("_", A746) + 1) - 1)</f>
        <v/>
      </c>
      <c r="D746" s="125">
        <f>DATE(LEFT(E746,4), MID(E746,5,2), RIGHT(E746,2))</f>
        <v/>
      </c>
      <c r="E746">
        <f>MID(A746, FIND("_", A746, FIND("_", A746, FIND("_", A746) + 1) + 1) + 1, 8)</f>
        <v/>
      </c>
      <c r="G746" s="95">
        <f>B746&amp;C746&amp;D746</f>
        <v/>
      </c>
      <c r="H746" s="95" t="inlineStr">
        <is>
          <t>Yes_Batch 1</t>
        </is>
      </c>
      <c r="I746" s="95" t="e">
        <v>#N/A</v>
      </c>
      <c r="J746" s="125" t="e">
        <v>#N/A</v>
      </c>
      <c r="K746" s="95" t="inlineStr">
        <is>
          <t>Yes_0721 Allocation</t>
        </is>
      </c>
      <c r="L746" s="127" t="e">
        <v>#N/A</v>
      </c>
      <c r="M746" s="128">
        <f>VLOOKUP(G746,Enactments!#REF!,2,FALSE)</f>
        <v/>
      </c>
      <c r="N746" s="131">
        <f>COUNTIFS(G:G,G746)</f>
        <v/>
      </c>
    </row>
    <row r="747" ht="15" customHeight="1">
      <c r="A747" t="inlineStr">
        <is>
          <t>2006_46a_1050_20091001.docx</t>
        </is>
      </c>
      <c r="B747">
        <f>LEFT(A747, FIND("_", A747, FIND("_", A747) + 1) - 1)</f>
        <v/>
      </c>
      <c r="C747">
        <f>MID(A747, FIND("_", A747, FIND("_", A747) + 1) + 1, FIND("_", A747, FIND("_", A747, FIND("_", A747) + 1) + 1) - FIND("_", A747, FIND("_", A747) + 1) - 1)</f>
        <v/>
      </c>
      <c r="D747" s="125">
        <f>DATE(LEFT(E747,4), MID(E747,5,2), RIGHT(E747,2))</f>
        <v/>
      </c>
      <c r="E747">
        <f>MID(A747, FIND("_", A747, FIND("_", A747, FIND("_", A747) + 1) + 1) + 1, 8)</f>
        <v/>
      </c>
      <c r="G747" s="95">
        <f>B747&amp;C747&amp;D747</f>
        <v/>
      </c>
      <c r="H747" s="95" t="inlineStr">
        <is>
          <t>Yes_Batch 1</t>
        </is>
      </c>
      <c r="I747" s="95" t="e">
        <v>#N/A</v>
      </c>
      <c r="J747" s="125" t="e">
        <v>#N/A</v>
      </c>
      <c r="K747" s="95" t="inlineStr">
        <is>
          <t>Yes_0721 Allocation</t>
        </is>
      </c>
      <c r="L747" s="127" t="e">
        <v>#N/A</v>
      </c>
      <c r="M747" s="128">
        <f>VLOOKUP(G747,Enactments!#REF!,2,FALSE)</f>
        <v/>
      </c>
      <c r="N747" s="131">
        <f>COUNTIFS(G:G,G747)</f>
        <v/>
      </c>
    </row>
    <row r="748" ht="15" customHeight="1">
      <c r="A748" t="inlineStr">
        <is>
          <t>2006_47a_41_20091012.docx</t>
        </is>
      </c>
      <c r="B748">
        <f>LEFT(A748, FIND("_", A748, FIND("_", A748) + 1) - 1)</f>
        <v/>
      </c>
      <c r="C748">
        <f>MID(A748, FIND("_", A748, FIND("_", A748) + 1) + 1, FIND("_", A748, FIND("_", A748, FIND("_", A748) + 1) + 1) - FIND("_", A748, FIND("_", A748) + 1) - 1)</f>
        <v/>
      </c>
      <c r="D748" s="125">
        <f>DATE(LEFT(E748,4), MID(E748,5,2), RIGHT(E748,2))</f>
        <v/>
      </c>
      <c r="E748">
        <f>MID(A748, FIND("_", A748, FIND("_", A748, FIND("_", A748) + 1) + 1) + 1, 8)</f>
        <v/>
      </c>
      <c r="G748" s="95">
        <f>B748&amp;C748&amp;D748</f>
        <v/>
      </c>
      <c r="H748" s="95" t="inlineStr">
        <is>
          <t>Yes_Batch 1</t>
        </is>
      </c>
      <c r="I748" s="95" t="e">
        <v>#N/A</v>
      </c>
      <c r="J748" s="125" t="e">
        <v>#N/A</v>
      </c>
      <c r="K748" s="95" t="inlineStr">
        <is>
          <t>Yes_0721 Allocation</t>
        </is>
      </c>
      <c r="L748" s="127" t="e">
        <v>#N/A</v>
      </c>
      <c r="M748" s="128">
        <f>VLOOKUP(G748,Enactments!#REF!,2,FALSE)</f>
        <v/>
      </c>
      <c r="N748" s="131">
        <f>COUNTIFS(G:G,G748)</f>
        <v/>
      </c>
    </row>
    <row r="749" ht="15" customHeight="1">
      <c r="A749" t="inlineStr">
        <is>
          <t>1986_1925s_6.156_20170406.docx</t>
        </is>
      </c>
      <c r="B749">
        <f>LEFT(A749, FIND("_", A749, FIND("_", A749) + 1) - 1)</f>
        <v/>
      </c>
      <c r="C749">
        <f>MID(A749, FIND("_", A749, FIND("_", A749) + 1) + 1, FIND("_", A749, FIND("_", A749, FIND("_", A749) + 1) + 1) - FIND("_", A749, FIND("_", A749) + 1) - 1)</f>
        <v/>
      </c>
      <c r="D749" s="125">
        <f>DATE(LEFT(E749,4), MID(E749,5,2), RIGHT(E749,2))</f>
        <v/>
      </c>
      <c r="E749">
        <f>MID(A749, FIND("_", A749, FIND("_", A749, FIND("_", A749) + 1) + 1) + 1, 8)</f>
        <v/>
      </c>
      <c r="G749" s="95">
        <f>B749&amp;C749&amp;D749</f>
        <v/>
      </c>
      <c r="H749" s="95" t="inlineStr">
        <is>
          <t>Yes_Batch 1</t>
        </is>
      </c>
      <c r="I749" s="95" t="e">
        <v>#N/A</v>
      </c>
      <c r="J749" s="125" t="e">
        <v>#N/A</v>
      </c>
      <c r="K749" s="95" t="inlineStr">
        <is>
          <t>Yes_0721 Allocation</t>
        </is>
      </c>
      <c r="L749" s="127" t="e">
        <v>#N/A</v>
      </c>
      <c r="M749" s="128">
        <f>VLOOKUP(G749,Enactments!#REF!,2,FALSE)</f>
        <v/>
      </c>
      <c r="N749" s="131">
        <f>COUNTIFS(G:G,G749)</f>
        <v/>
      </c>
    </row>
    <row r="750" ht="15" customHeight="1">
      <c r="A750" t="inlineStr">
        <is>
          <t>2000_8a_SCHEDULE 12Part I_20070905.docx</t>
        </is>
      </c>
      <c r="B750">
        <f>LEFT(A750, FIND("_", A750, FIND("_", A750) + 1) - 1)</f>
        <v/>
      </c>
      <c r="C750">
        <f>MID(A750, FIND("_", A750, FIND("_", A750) + 1) + 1, FIND("_", A750, FIND("_", A750, FIND("_", A750) + 1) + 1) - FIND("_", A750, FIND("_", A750) + 1) - 1)</f>
        <v/>
      </c>
      <c r="D750" s="125">
        <f>DATE(LEFT(E750,4), MID(E750,5,2), RIGHT(E750,2))</f>
        <v/>
      </c>
      <c r="E750">
        <f>MID(A750, FIND("_", A750, FIND("_", A750, FIND("_", A750) + 1) + 1) + 1, 8)</f>
        <v/>
      </c>
      <c r="G750" s="95">
        <f>B750&amp;C750&amp;D750</f>
        <v/>
      </c>
      <c r="H750" s="95" t="inlineStr">
        <is>
          <t>Yes_Batch 1</t>
        </is>
      </c>
      <c r="I750" s="95" t="e">
        <v>#N/A</v>
      </c>
      <c r="J750" s="125" t="e">
        <v>#N/A</v>
      </c>
      <c r="K750" s="95" t="inlineStr">
        <is>
          <t>Yes_0721 Allocation</t>
        </is>
      </c>
      <c r="L750" s="127" t="e">
        <v>#N/A</v>
      </c>
      <c r="M750" s="128">
        <f>VLOOKUP(G750,Enactments!#REF!,2,FALSE)</f>
        <v/>
      </c>
      <c r="N750" s="131">
        <f>COUNTIFS(G:G,G750)</f>
        <v/>
      </c>
    </row>
    <row r="751" ht="15" customHeight="1">
      <c r="A751" t="inlineStr">
        <is>
          <t>1986_1925s_2.27_19861110.docx</t>
        </is>
      </c>
      <c r="B751">
        <f>LEFT(A751, FIND("_", A751, FIND("_", A751) + 1) - 1)</f>
        <v/>
      </c>
      <c r="C751">
        <f>MID(A751, FIND("_", A751, FIND("_", A751) + 1) + 1, FIND("_", A751, FIND("_", A751, FIND("_", A751) + 1) + 1) - FIND("_", A751, FIND("_", A751) + 1) - 1)</f>
        <v/>
      </c>
      <c r="D751" s="125">
        <f>DATE(LEFT(E751,4), MID(E751,5,2), RIGHT(E751,2))</f>
        <v/>
      </c>
      <c r="E751">
        <f>MID(A751, FIND("_", A751, FIND("_", A751, FIND("_", A751) + 1) + 1) + 1, 8)</f>
        <v/>
      </c>
      <c r="G751" s="95">
        <f>B751&amp;C751&amp;D751</f>
        <v/>
      </c>
      <c r="H751" s="95" t="inlineStr">
        <is>
          <t>Yes_Batch 1</t>
        </is>
      </c>
      <c r="I751" s="95" t="e">
        <v>#N/A</v>
      </c>
      <c r="J751" s="125" t="e">
        <v>#N/A</v>
      </c>
      <c r="K751" s="95" t="inlineStr">
        <is>
          <t>Yes_0721 Allocation</t>
        </is>
      </c>
      <c r="L751" s="127" t="e">
        <v>#N/A</v>
      </c>
      <c r="M751" s="128">
        <f>VLOOKUP(G751,Enactments!#REF!,2,FALSE)</f>
        <v/>
      </c>
      <c r="N751" s="131">
        <f>COUNTIFS(G:G,G751)</f>
        <v/>
      </c>
    </row>
    <row r="752" ht="15" customHeight="1">
      <c r="A752" t="inlineStr">
        <is>
          <t>2020_17a_SCHEDULE 5Part 2_20201022.docx</t>
        </is>
      </c>
      <c r="B752">
        <f>LEFT(A752, FIND("_", A752, FIND("_", A752) + 1) - 1)</f>
        <v/>
      </c>
      <c r="C752">
        <f>MID(A752, FIND("_", A752, FIND("_", A752) + 1) + 1, FIND("_", A752, FIND("_", A752, FIND("_", A752) + 1) + 1) - FIND("_", A752, FIND("_", A752) + 1) - 1)</f>
        <v/>
      </c>
      <c r="D752" s="125">
        <f>DATE(LEFT(E752,4), MID(E752,5,2), RIGHT(E752,2))</f>
        <v/>
      </c>
      <c r="E752">
        <f>MID(A752, FIND("_", A752, FIND("_", A752, FIND("_", A752) + 1) + 1) + 1, 8)</f>
        <v/>
      </c>
      <c r="G752" s="95">
        <f>B752&amp;C752&amp;D752</f>
        <v/>
      </c>
      <c r="H752" s="95" t="inlineStr">
        <is>
          <t>Yes_Batch 1</t>
        </is>
      </c>
      <c r="I752" s="95" t="e">
        <v>#N/A</v>
      </c>
      <c r="J752" s="125" t="e">
        <v>#N/A</v>
      </c>
      <c r="K752" s="95" t="inlineStr">
        <is>
          <t>Yes_0721 Allocation</t>
        </is>
      </c>
      <c r="L752" s="127" t="e">
        <v>#N/A</v>
      </c>
      <c r="M752" s="128">
        <f>VLOOKUP(G752,Enactments!#REF!,2,FALSE)</f>
        <v/>
      </c>
      <c r="N752" s="131">
        <f>COUNTIFS(G:G,G752)</f>
        <v/>
      </c>
    </row>
    <row r="753" ht="15" customHeight="1">
      <c r="A753" t="inlineStr">
        <is>
          <t>2000_8a_82_20130401.docx</t>
        </is>
      </c>
      <c r="B753">
        <f>LEFT(A753, FIND("_", A753, FIND("_", A753) + 1) - 1)</f>
        <v/>
      </c>
      <c r="C753">
        <f>MID(A753, FIND("_", A753, FIND("_", A753) + 1) + 1, FIND("_", A753, FIND("_", A753, FIND("_", A753) + 1) + 1) - FIND("_", A753, FIND("_", A753) + 1) - 1)</f>
        <v/>
      </c>
      <c r="D753" s="125">
        <f>DATE(LEFT(E753,4), MID(E753,5,2), RIGHT(E753,2))</f>
        <v/>
      </c>
      <c r="E753">
        <f>MID(A753, FIND("_", A753, FIND("_", A753, FIND("_", A753) + 1) + 1) + 1, 8)</f>
        <v/>
      </c>
      <c r="G753" s="95">
        <f>B753&amp;C753&amp;D753</f>
        <v/>
      </c>
      <c r="H753" s="95" t="inlineStr">
        <is>
          <t>Yes_Batch 1</t>
        </is>
      </c>
      <c r="I753" s="95" t="inlineStr">
        <is>
          <t>Completed</t>
        </is>
      </c>
      <c r="J753" s="125" t="n">
        <v>45856</v>
      </c>
      <c r="K753" s="95" t="e">
        <v>#N/A</v>
      </c>
      <c r="L753" s="127" t="inlineStr">
        <is>
          <t>Submitted_2025-08-01</t>
        </is>
      </c>
      <c r="M753" s="128">
        <f>VLOOKUP(G753,Enactments!#REF!,2,FALSE)</f>
        <v/>
      </c>
      <c r="N753" s="131">
        <f>COUNTIFS(G:G,G753)</f>
        <v/>
      </c>
    </row>
    <row r="754" ht="15" customHeight="1">
      <c r="A754" t="inlineStr">
        <is>
          <t>2007_3a_606_20070320.docx</t>
        </is>
      </c>
      <c r="B754">
        <f>LEFT(A754, FIND("_", A754, FIND("_", A754) + 1) - 1)</f>
        <v/>
      </c>
      <c r="C754">
        <f>MID(A754, FIND("_", A754, FIND("_", A754) + 1) + 1, FIND("_", A754, FIND("_", A754, FIND("_", A754) + 1) + 1) - FIND("_", A754, FIND("_", A754) + 1) - 1)</f>
        <v/>
      </c>
      <c r="D754" s="125">
        <f>DATE(LEFT(E754,4), MID(E754,5,2), RIGHT(E754,2))</f>
        <v/>
      </c>
      <c r="E754">
        <f>MID(A754, FIND("_", A754, FIND("_", A754, FIND("_", A754) + 1) + 1) + 1, 8)</f>
        <v/>
      </c>
      <c r="G754" s="95">
        <f>B754&amp;C754&amp;D754</f>
        <v/>
      </c>
      <c r="H754" s="95" t="inlineStr">
        <is>
          <t>Yes_Batch 1</t>
        </is>
      </c>
      <c r="I754" s="95" t="e">
        <v>#N/A</v>
      </c>
      <c r="J754" s="125" t="e">
        <v>#N/A</v>
      </c>
      <c r="K754" s="95" t="inlineStr">
        <is>
          <t>Yes_0721 Allocation</t>
        </is>
      </c>
      <c r="L754" s="127" t="e">
        <v>#N/A</v>
      </c>
      <c r="M754" s="128">
        <f>VLOOKUP(G754,Enactments!#REF!,2,FALSE)</f>
        <v/>
      </c>
      <c r="N754" s="131">
        <f>COUNTIFS(G:G,G754)</f>
        <v/>
      </c>
    </row>
    <row r="755" ht="15" customHeight="1">
      <c r="A755" t="inlineStr">
        <is>
          <t>1996_56a_SCHEDULE 35A_20100729.docx</t>
        </is>
      </c>
      <c r="B755">
        <f>LEFT(A755, FIND("_", A755, FIND("_", A755) + 1) - 1)</f>
        <v/>
      </c>
      <c r="C755">
        <f>MID(A755, FIND("_", A755, FIND("_", A755) + 1) + 1, FIND("_", A755, FIND("_", A755, FIND("_", A755) + 1) + 1) - FIND("_", A755, FIND("_", A755) + 1) - 1)</f>
        <v/>
      </c>
      <c r="D755" s="125">
        <f>DATE(LEFT(E755,4), MID(E755,5,2), RIGHT(E755,2))</f>
        <v/>
      </c>
      <c r="E755">
        <f>MID(A755, FIND("_", A755, FIND("_", A755, FIND("_", A755) + 1) + 1) + 1, 8)</f>
        <v/>
      </c>
      <c r="G755" s="95">
        <f>B755&amp;C755&amp;D755</f>
        <v/>
      </c>
      <c r="H755" s="95" t="inlineStr">
        <is>
          <t>Yes_Batch 1</t>
        </is>
      </c>
      <c r="I755" s="95" t="e">
        <v>#N/A</v>
      </c>
      <c r="J755" s="125" t="e">
        <v>#N/A</v>
      </c>
      <c r="K755" s="95" t="inlineStr">
        <is>
          <t>Yes_0721 Allocation</t>
        </is>
      </c>
      <c r="L755" s="127" t="e">
        <v>#N/A</v>
      </c>
      <c r="M755" s="128">
        <f>VLOOKUP(G755,Enactments!#REF!,2,FALSE)</f>
        <v/>
      </c>
      <c r="N755" s="131">
        <f>COUNTIFS(G:G,G755)</f>
        <v/>
      </c>
    </row>
    <row r="756" ht="15" customHeight="1">
      <c r="A756" t="inlineStr">
        <is>
          <t>2000_36a_SCHEDULE 5Part II_20050101.docx</t>
        </is>
      </c>
      <c r="B756">
        <f>LEFT(A756, FIND("_", A756, FIND("_", A756) + 1) - 1)</f>
        <v/>
      </c>
      <c r="C756">
        <f>MID(A756, FIND("_", A756, FIND("_", A756) + 1) + 1, FIND("_", A756, FIND("_", A756, FIND("_", A756) + 1) + 1) - FIND("_", A756, FIND("_", A756) + 1) - 1)</f>
        <v/>
      </c>
      <c r="D756" s="125">
        <f>DATE(LEFT(E756,4), MID(E756,5,2), RIGHT(E756,2))</f>
        <v/>
      </c>
      <c r="E756">
        <f>MID(A756, FIND("_", A756, FIND("_", A756, FIND("_", A756) + 1) + 1) + 1, 8)</f>
        <v/>
      </c>
      <c r="G756" s="95">
        <f>B756&amp;C756&amp;D756</f>
        <v/>
      </c>
      <c r="H756" s="95" t="inlineStr">
        <is>
          <t>Yes_Batch 1</t>
        </is>
      </c>
      <c r="I756" s="95" t="e">
        <v>#N/A</v>
      </c>
      <c r="J756" s="125" t="e">
        <v>#N/A</v>
      </c>
      <c r="K756" s="95" t="inlineStr">
        <is>
          <t>Yes_0721 Allocation</t>
        </is>
      </c>
      <c r="L756" s="127" t="e">
        <v>#N/A</v>
      </c>
      <c r="M756" s="128">
        <f>VLOOKUP(G756,Enactments!#REF!,2,FALSE)</f>
        <v/>
      </c>
      <c r="N756" s="131">
        <f>COUNTIFS(G:G,G756)</f>
        <v/>
      </c>
    </row>
    <row r="757" ht="15" customHeight="1">
      <c r="A757" t="inlineStr">
        <is>
          <t>2020_759s_33.8_20200715.docx</t>
        </is>
      </c>
      <c r="B757">
        <f>LEFT(A757, FIND("_", A757, FIND("_", A757) + 1) - 1)</f>
        <v/>
      </c>
      <c r="C757">
        <f>MID(A757, FIND("_", A757, FIND("_", A757) + 1) + 1, FIND("_", A757, FIND("_", A757, FIND("_", A757) + 1) + 1) - FIND("_", A757, FIND("_", A757) + 1) - 1)</f>
        <v/>
      </c>
      <c r="D757" s="125">
        <f>DATE(LEFT(E757,4), MID(E757,5,2), RIGHT(E757,2))</f>
        <v/>
      </c>
      <c r="E757">
        <f>MID(A757, FIND("_", A757, FIND("_", A757, FIND("_", A757) + 1) + 1) + 1, 8)</f>
        <v/>
      </c>
      <c r="G757" s="95">
        <f>B757&amp;C757&amp;D757</f>
        <v/>
      </c>
      <c r="H757" s="95" t="inlineStr">
        <is>
          <t>Yes_Batch 1</t>
        </is>
      </c>
      <c r="I757" s="95" t="e">
        <v>#N/A</v>
      </c>
      <c r="J757" s="125" t="e">
        <v>#N/A</v>
      </c>
      <c r="K757" s="95" t="inlineStr">
        <is>
          <t>Yes_0721 Allocation</t>
        </is>
      </c>
      <c r="L757" s="127" t="e">
        <v>#N/A</v>
      </c>
      <c r="M757" s="128">
        <f>VLOOKUP(G757,Enactments!#REF!,2,FALSE)</f>
        <v/>
      </c>
      <c r="N757" s="131">
        <f>COUNTIFS(G:G,G757)</f>
        <v/>
      </c>
    </row>
    <row r="758" ht="15" customHeight="1">
      <c r="A758" t="inlineStr">
        <is>
          <t>1984_60a_120_20090328.docx</t>
        </is>
      </c>
      <c r="B758">
        <f>LEFT(A758, FIND("_", A758, FIND("_", A758) + 1) - 1)</f>
        <v/>
      </c>
      <c r="C758">
        <f>MID(A758, FIND("_", A758, FIND("_", A758) + 1) + 1, FIND("_", A758, FIND("_", A758, FIND("_", A758) + 1) + 1) - FIND("_", A758, FIND("_", A758) + 1) - 1)</f>
        <v/>
      </c>
      <c r="D758" s="125">
        <f>DATE(LEFT(E758,4), MID(E758,5,2), RIGHT(E758,2))</f>
        <v/>
      </c>
      <c r="E758">
        <f>MID(A758, FIND("_", A758, FIND("_", A758, FIND("_", A758) + 1) + 1) + 1, 8)</f>
        <v/>
      </c>
      <c r="G758" s="95">
        <f>B758&amp;C758&amp;D758</f>
        <v/>
      </c>
      <c r="H758" s="95" t="inlineStr">
        <is>
          <t>Yes_Batch 1</t>
        </is>
      </c>
      <c r="I758" s="95" t="e">
        <v>#N/A</v>
      </c>
      <c r="J758" s="125" t="e">
        <v>#N/A</v>
      </c>
      <c r="K758" s="95" t="inlineStr">
        <is>
          <t>Yes_0721 Allocation</t>
        </is>
      </c>
      <c r="L758" s="127" t="e">
        <v>#N/A</v>
      </c>
      <c r="M758" s="128">
        <f>VLOOKUP(G758,Enactments!#REF!,2,FALSE)</f>
        <v/>
      </c>
      <c r="N758" s="131">
        <f>COUNTIFS(G:G,G758)</f>
        <v/>
      </c>
    </row>
    <row r="759" ht="15" customHeight="1">
      <c r="A759" t="inlineStr">
        <is>
          <t>1989_29a_12B_20111110.docx</t>
        </is>
      </c>
      <c r="B759">
        <f>LEFT(A759, FIND("_", A759, FIND("_", A759) + 1) - 1)</f>
        <v/>
      </c>
      <c r="C759">
        <f>MID(A759, FIND("_", A759, FIND("_", A759) + 1) + 1, FIND("_", A759, FIND("_", A759, FIND("_", A759) + 1) + 1) - FIND("_", A759, FIND("_", A759) + 1) - 1)</f>
        <v/>
      </c>
      <c r="D759" s="125">
        <f>DATE(LEFT(E759,4), MID(E759,5,2), RIGHT(E759,2))</f>
        <v/>
      </c>
      <c r="E759">
        <f>MID(A759, FIND("_", A759, FIND("_", A759, FIND("_", A759) + 1) + 1) + 1, 8)</f>
        <v/>
      </c>
      <c r="G759" s="95">
        <f>B759&amp;C759&amp;D759</f>
        <v/>
      </c>
      <c r="H759" s="95" t="inlineStr">
        <is>
          <t>Yes_Batch 1</t>
        </is>
      </c>
      <c r="I759" s="95" t="e">
        <v>#N/A</v>
      </c>
      <c r="J759" s="125" t="e">
        <v>#N/A</v>
      </c>
      <c r="K759" s="95" t="inlineStr">
        <is>
          <t>Yes_0721 Allocation</t>
        </is>
      </c>
      <c r="L759" s="127" t="e">
        <v>#N/A</v>
      </c>
      <c r="M759" s="128">
        <f>VLOOKUP(G759,Enactments!#REF!,2,FALSE)</f>
        <v/>
      </c>
      <c r="N759" s="131">
        <f>COUNTIFS(G:G,G759)</f>
        <v/>
      </c>
    </row>
    <row r="760" ht="15" customHeight="1">
      <c r="A760" t="inlineStr">
        <is>
          <t>2000_8a_417_99990101.docx</t>
        </is>
      </c>
      <c r="B760">
        <f>LEFT(A760, FIND("_", A760, FIND("_", A760) + 1) - 1)</f>
        <v/>
      </c>
      <c r="C760">
        <f>MID(A760, FIND("_", A760, FIND("_", A760) + 1) + 1, FIND("_", A760, FIND("_", A760, FIND("_", A760) + 1) + 1) - FIND("_", A760, FIND("_", A760) + 1) - 1)</f>
        <v/>
      </c>
      <c r="D760" s="125">
        <f>DATE(LEFT(E760,4), MID(E760,5,2), RIGHT(E760,2))</f>
        <v/>
      </c>
      <c r="E760">
        <f>MID(A760, FIND("_", A760, FIND("_", A760, FIND("_", A760) + 1) + 1) + 1, 8)</f>
        <v/>
      </c>
      <c r="G760" s="95">
        <f>B760&amp;C760&amp;D760</f>
        <v/>
      </c>
      <c r="H760" s="95" t="inlineStr">
        <is>
          <t>Yes_Batch 1</t>
        </is>
      </c>
      <c r="I760" s="95" t="e">
        <v>#N/A</v>
      </c>
      <c r="J760" s="125" t="e">
        <v>#N/A</v>
      </c>
      <c r="K760" s="95" t="inlineStr">
        <is>
          <t>Yes_0721 Allocation</t>
        </is>
      </c>
      <c r="L760" s="127" t="e">
        <v>#N/A</v>
      </c>
      <c r="M760" s="128">
        <f>VLOOKUP(G760,Enactments!#REF!,2,FALSE)</f>
        <v/>
      </c>
      <c r="N760" s="131">
        <f>COUNTIFS(G:G,G760)</f>
        <v/>
      </c>
    </row>
    <row r="761" ht="15" customHeight="1">
      <c r="A761" t="inlineStr">
        <is>
          <t>2023_30a_171_20231231.docx</t>
        </is>
      </c>
      <c r="B761">
        <f>LEFT(A761, FIND("_", A761, FIND("_", A761) + 1) - 1)</f>
        <v/>
      </c>
      <c r="C761">
        <f>MID(A761, FIND("_", A761, FIND("_", A761) + 1) + 1, FIND("_", A761, FIND("_", A761, FIND("_", A761) + 1) + 1) - FIND("_", A761, FIND("_", A761) + 1) - 1)</f>
        <v/>
      </c>
      <c r="D761" s="125">
        <f>DATE(LEFT(E761,4), MID(E761,5,2), RIGHT(E761,2))</f>
        <v/>
      </c>
      <c r="E761">
        <f>MID(A761, FIND("_", A761, FIND("_", A761, FIND("_", A761) + 1) + 1) + 1, 8)</f>
        <v/>
      </c>
      <c r="G761" s="95">
        <f>B761&amp;C761&amp;D761</f>
        <v/>
      </c>
      <c r="H761" s="95" t="inlineStr">
        <is>
          <t>Yes_Batch 1</t>
        </is>
      </c>
      <c r="I761" s="95" t="inlineStr">
        <is>
          <t>Completed</t>
        </is>
      </c>
      <c r="J761" s="125" t="n">
        <v>45856</v>
      </c>
      <c r="K761" s="95" t="e">
        <v>#N/A</v>
      </c>
      <c r="L761" s="127" t="inlineStr">
        <is>
          <t>Submitted_2025-08-01</t>
        </is>
      </c>
      <c r="M761" s="128">
        <f>VLOOKUP(G761,Enactments!#REF!,2,FALSE)</f>
        <v/>
      </c>
      <c r="N761" s="131">
        <f>COUNTIFS(G:G,G761)</f>
        <v/>
      </c>
    </row>
    <row r="762" ht="15" customHeight="1">
      <c r="A762" t="inlineStr">
        <is>
          <t>1997_1830s_SCHEDULE 5Part III_19970725.docx</t>
        </is>
      </c>
      <c r="B762">
        <f>LEFT(A762, FIND("_", A762, FIND("_", A762) + 1) - 1)</f>
        <v/>
      </c>
      <c r="C762">
        <f>MID(A762, FIND("_", A762, FIND("_", A762) + 1) + 1, FIND("_", A762, FIND("_", A762, FIND("_", A762) + 1) + 1) - FIND("_", A762, FIND("_", A762) + 1) - 1)</f>
        <v/>
      </c>
      <c r="D762" s="125">
        <f>DATE(LEFT(E762,4), MID(E762,5,2), RIGHT(E762,2))</f>
        <v/>
      </c>
      <c r="E762">
        <f>MID(A762, FIND("_", A762, FIND("_", A762, FIND("_", A762) + 1) + 1) + 1, 8)</f>
        <v/>
      </c>
      <c r="G762" s="95">
        <f>B762&amp;C762&amp;D762</f>
        <v/>
      </c>
      <c r="H762" s="95" t="inlineStr">
        <is>
          <t>Yes_Batch 1</t>
        </is>
      </c>
      <c r="I762" s="95" t="e">
        <v>#N/A</v>
      </c>
      <c r="J762" s="125" t="e">
        <v>#N/A</v>
      </c>
      <c r="K762" s="95" t="inlineStr">
        <is>
          <t>Yes_0721 Allocation</t>
        </is>
      </c>
      <c r="L762" s="127" t="e">
        <v>#N/A</v>
      </c>
      <c r="M762" s="128">
        <f>VLOOKUP(G762,Enactments!#REF!,2,FALSE)</f>
        <v/>
      </c>
      <c r="N762" s="131">
        <f>COUNTIFS(G:G,G762)</f>
        <v/>
      </c>
    </row>
    <row r="763" ht="15" customHeight="1">
      <c r="A763" t="inlineStr">
        <is>
          <t>2004_12a_237B_20240406.docx</t>
        </is>
      </c>
      <c r="B763">
        <f>LEFT(A763, FIND("_", A763, FIND("_", A763) + 1) - 1)</f>
        <v/>
      </c>
      <c r="C763">
        <f>MID(A763, FIND("_", A763, FIND("_", A763) + 1) + 1, FIND("_", A763, FIND("_", A763, FIND("_", A763) + 1) + 1) - FIND("_", A763, FIND("_", A763) + 1) - 1)</f>
        <v/>
      </c>
      <c r="D763" s="125">
        <f>DATE(LEFT(E763,4), MID(E763,5,2), RIGHT(E763,2))</f>
        <v/>
      </c>
      <c r="E763">
        <f>MID(A763, FIND("_", A763, FIND("_", A763, FIND("_", A763) + 1) + 1) + 1, 8)</f>
        <v/>
      </c>
      <c r="G763" s="95">
        <f>B763&amp;C763&amp;D763</f>
        <v/>
      </c>
      <c r="H763" s="95" t="inlineStr">
        <is>
          <t>Yes_Batch 1</t>
        </is>
      </c>
      <c r="I763" s="95" t="e">
        <v>#N/A</v>
      </c>
      <c r="J763" s="125" t="e">
        <v>#N/A</v>
      </c>
      <c r="K763" s="95" t="inlineStr">
        <is>
          <t>Yes_0721 Allocation</t>
        </is>
      </c>
      <c r="L763" s="127" t="e">
        <v>#N/A</v>
      </c>
      <c r="M763" s="128">
        <f>VLOOKUP(G763,Enactments!#REF!,2,FALSE)</f>
        <v/>
      </c>
      <c r="N763" s="131">
        <f>COUNTIFS(G:G,G763)</f>
        <v/>
      </c>
    </row>
    <row r="764" ht="15" customHeight="1">
      <c r="A764" t="inlineStr">
        <is>
          <t>2007_3a_187_20070320.docx</t>
        </is>
      </c>
      <c r="B764">
        <f>LEFT(A764, FIND("_", A764, FIND("_", A764) + 1) - 1)</f>
        <v/>
      </c>
      <c r="C764">
        <f>MID(A764, FIND("_", A764, FIND("_", A764) + 1) + 1, FIND("_", A764, FIND("_", A764, FIND("_", A764) + 1) + 1) - FIND("_", A764, FIND("_", A764) + 1) - 1)</f>
        <v/>
      </c>
      <c r="D764" s="125">
        <f>DATE(LEFT(E764,4), MID(E764,5,2), RIGHT(E764,2))</f>
        <v/>
      </c>
      <c r="E764">
        <f>MID(A764, FIND("_", A764, FIND("_", A764, FIND("_", A764) + 1) + 1) + 1, 8)</f>
        <v/>
      </c>
      <c r="G764" s="95">
        <f>B764&amp;C764&amp;D764</f>
        <v/>
      </c>
      <c r="H764" s="95" t="inlineStr">
        <is>
          <t>Yes_Batch 1</t>
        </is>
      </c>
      <c r="I764" s="95" t="inlineStr">
        <is>
          <t>Completed</t>
        </is>
      </c>
      <c r="J764" s="125" t="n">
        <v>45853</v>
      </c>
      <c r="K764" s="95" t="e">
        <v>#N/A</v>
      </c>
      <c r="L764" s="127" t="inlineStr">
        <is>
          <t>Submitted_2025-08-01</t>
        </is>
      </c>
      <c r="M764" s="128">
        <f>VLOOKUP(G764,Enactments!#REF!,2,FALSE)</f>
        <v/>
      </c>
      <c r="N764" s="131">
        <f>COUNTIFS(G:G,G764)</f>
        <v/>
      </c>
    </row>
    <row r="765" ht="15" customHeight="1">
      <c r="A765" t="inlineStr">
        <is>
          <t>2016_679_Article 50_20201231.docx</t>
        </is>
      </c>
      <c r="B765">
        <f>LEFT(A765, FIND("_", A765, FIND("_", A765) + 1) - 1)</f>
        <v/>
      </c>
      <c r="C765">
        <f>MID(A765, FIND("_", A765, FIND("_", A765) + 1) + 1, FIND("_", A765, FIND("_", A765, FIND("_", A765) + 1) + 1) - FIND("_", A765, FIND("_", A765) + 1) - 1)</f>
        <v/>
      </c>
      <c r="D765" s="125">
        <f>DATE(LEFT(E765,4), MID(E765,5,2), RIGHT(E765,2))</f>
        <v/>
      </c>
      <c r="E765">
        <f>MID(A765, FIND("_", A765, FIND("_", A765, FIND("_", A765) + 1) + 1) + 1, 8)</f>
        <v/>
      </c>
      <c r="G765" s="95">
        <f>B765&amp;C765&amp;D765</f>
        <v/>
      </c>
      <c r="H765" s="95" t="inlineStr">
        <is>
          <t>Yes_Batch 1</t>
        </is>
      </c>
      <c r="I765" s="95" t="e">
        <v>#N/A</v>
      </c>
      <c r="J765" s="125" t="e">
        <v>#N/A</v>
      </c>
      <c r="K765" s="95" t="inlineStr">
        <is>
          <t>Yes_0721 Allocation</t>
        </is>
      </c>
      <c r="L765" s="127" t="e">
        <v>#N/A</v>
      </c>
      <c r="M765" s="128">
        <f>VLOOKUP(G765,Enactments!#REF!,2,FALSE)</f>
        <v/>
      </c>
      <c r="N765" s="131">
        <f>COUNTIFS(G:G,G765)</f>
        <v/>
      </c>
    </row>
    <row r="766" ht="15" customHeight="1">
      <c r="A766" t="inlineStr">
        <is>
          <t>2007_3a_878_20070320.docx</t>
        </is>
      </c>
      <c r="B766">
        <f>LEFT(A766, FIND("_", A766, FIND("_", A766) + 1) - 1)</f>
        <v/>
      </c>
      <c r="C766">
        <f>MID(A766, FIND("_", A766, FIND("_", A766) + 1) + 1, FIND("_", A766, FIND("_", A766, FIND("_", A766) + 1) + 1) - FIND("_", A766, FIND("_", A766) + 1) - 1)</f>
        <v/>
      </c>
      <c r="D766" s="125">
        <f>DATE(LEFT(E766,4), MID(E766,5,2), RIGHT(E766,2))</f>
        <v/>
      </c>
      <c r="E766">
        <f>MID(A766, FIND("_", A766, FIND("_", A766, FIND("_", A766) + 1) + 1) + 1, 8)</f>
        <v/>
      </c>
      <c r="G766" s="95">
        <f>B766&amp;C766&amp;D766</f>
        <v/>
      </c>
      <c r="H766" s="95" t="inlineStr">
        <is>
          <t>Yes_Batch 1</t>
        </is>
      </c>
      <c r="I766" s="95" t="e">
        <v>#N/A</v>
      </c>
      <c r="J766" s="125" t="e">
        <v>#N/A</v>
      </c>
      <c r="K766" s="95" t="inlineStr">
        <is>
          <t>Yes_0721 Allocation</t>
        </is>
      </c>
      <c r="L766" s="127" t="e">
        <v>#N/A</v>
      </c>
      <c r="M766" s="128">
        <f>VLOOKUP(G766,Enactments!#REF!,2,FALSE)</f>
        <v/>
      </c>
      <c r="N766" s="131">
        <f>COUNTIFS(G:G,G766)</f>
        <v/>
      </c>
    </row>
    <row r="767" ht="15" customHeight="1">
      <c r="A767" t="inlineStr">
        <is>
          <t>2023_30a_176B_20231231.docx</t>
        </is>
      </c>
      <c r="B767">
        <f>LEFT(A767, FIND("_", A767, FIND("_", A767) + 1) - 1)</f>
        <v/>
      </c>
      <c r="C767">
        <f>MID(A767, FIND("_", A767, FIND("_", A767) + 1) + 1, FIND("_", A767, FIND("_", A767, FIND("_", A767) + 1) + 1) - FIND("_", A767, FIND("_", A767) + 1) - 1)</f>
        <v/>
      </c>
      <c r="D767" s="125">
        <f>DATE(LEFT(E767,4), MID(E767,5,2), RIGHT(E767,2))</f>
        <v/>
      </c>
      <c r="E767">
        <f>MID(A767, FIND("_", A767, FIND("_", A767, FIND("_", A767) + 1) + 1) + 1, 8)</f>
        <v/>
      </c>
      <c r="G767" s="95">
        <f>B767&amp;C767&amp;D767</f>
        <v/>
      </c>
      <c r="H767" s="95" t="inlineStr">
        <is>
          <t>Yes_Batch 1</t>
        </is>
      </c>
      <c r="I767" s="95" t="e">
        <v>#N/A</v>
      </c>
      <c r="J767" s="125" t="e">
        <v>#N/A</v>
      </c>
      <c r="K767" s="95" t="inlineStr">
        <is>
          <t>Yes_0721 Allocation</t>
        </is>
      </c>
      <c r="L767" s="127" t="e">
        <v>#N/A</v>
      </c>
      <c r="M767" s="128">
        <f>VLOOKUP(G767,Enactments!#REF!,2,FALSE)</f>
        <v/>
      </c>
      <c r="N767" s="131">
        <f>COUNTIFS(G:G,G767)</f>
        <v/>
      </c>
    </row>
    <row r="768" ht="15" customHeight="1">
      <c r="A768" t="inlineStr">
        <is>
          <t>2000_22a_32_20000807.docx</t>
        </is>
      </c>
      <c r="B768">
        <f>LEFT(A768, FIND("_", A768, FIND("_", A768) + 1) - 1)</f>
        <v/>
      </c>
      <c r="C768">
        <f>MID(A768, FIND("_", A768, FIND("_", A768) + 1) + 1, FIND("_", A768, FIND("_", A768, FIND("_", A768) + 1) + 1) - FIND("_", A768, FIND("_", A768) + 1) - 1)</f>
        <v/>
      </c>
      <c r="D768" s="125">
        <f>DATE(LEFT(E768,4), MID(E768,5,2), RIGHT(E768,2))</f>
        <v/>
      </c>
      <c r="E768">
        <f>MID(A768, FIND("_", A768, FIND("_", A768, FIND("_", A768) + 1) + 1) + 1, 8)</f>
        <v/>
      </c>
      <c r="G768" s="95">
        <f>B768&amp;C768&amp;D768</f>
        <v/>
      </c>
      <c r="H768" s="95" t="inlineStr">
        <is>
          <t>Yes_Batch 1</t>
        </is>
      </c>
      <c r="I768" s="95" t="e">
        <v>#N/A</v>
      </c>
      <c r="J768" s="125" t="e">
        <v>#N/A</v>
      </c>
      <c r="K768" s="95" t="inlineStr">
        <is>
          <t>Yes_0721 Allocation</t>
        </is>
      </c>
      <c r="L768" s="127" t="e">
        <v>#N/A</v>
      </c>
      <c r="M768" s="128">
        <f>VLOOKUP(G768,Enactments!#REF!,2,FALSE)</f>
        <v/>
      </c>
      <c r="N768" s="131">
        <f>COUNTIFS(G:G,G768)</f>
        <v/>
      </c>
    </row>
    <row r="769" ht="15" customHeight="1">
      <c r="A769" t="inlineStr">
        <is>
          <t>2006_46a_497A_20080629.docx</t>
        </is>
      </c>
      <c r="B769">
        <f>LEFT(A769, FIND("_", A769, FIND("_", A769) + 1) - 1)</f>
        <v/>
      </c>
      <c r="C769">
        <f>MID(A769, FIND("_", A769, FIND("_", A769) + 1) + 1, FIND("_", A769, FIND("_", A769, FIND("_", A769) + 1) + 1) - FIND("_", A769, FIND("_", A769) + 1) - 1)</f>
        <v/>
      </c>
      <c r="D769" s="125">
        <f>DATE(LEFT(E769,4), MID(E769,5,2), RIGHT(E769,2))</f>
        <v/>
      </c>
      <c r="E769">
        <f>MID(A769, FIND("_", A769, FIND("_", A769, FIND("_", A769) + 1) + 1) + 1, 8)</f>
        <v/>
      </c>
      <c r="G769" s="95">
        <f>B769&amp;C769&amp;D769</f>
        <v/>
      </c>
      <c r="H769" s="95" t="inlineStr">
        <is>
          <t>Yes_Batch 1</t>
        </is>
      </c>
      <c r="I769" s="95" t="inlineStr">
        <is>
          <t>Completed</t>
        </is>
      </c>
      <c r="J769" s="125" t="n">
        <v>45856</v>
      </c>
      <c r="K769" s="95" t="e">
        <v>#N/A</v>
      </c>
      <c r="L769" s="127" t="inlineStr">
        <is>
          <t>Submitted_2025-08-01</t>
        </is>
      </c>
      <c r="M769" s="128">
        <f>VLOOKUP(G769,Enactments!#REF!,2,FALSE)</f>
        <v/>
      </c>
      <c r="N769" s="131">
        <f>COUNTIFS(G:G,G769)</f>
        <v/>
      </c>
    </row>
    <row r="770" ht="15" customHeight="1">
      <c r="A770" t="inlineStr">
        <is>
          <t>2000_8a_379_20000614.docx</t>
        </is>
      </c>
      <c r="B770">
        <f>LEFT(A770, FIND("_", A770, FIND("_", A770) + 1) - 1)</f>
        <v/>
      </c>
      <c r="C770">
        <f>MID(A770, FIND("_", A770, FIND("_", A770) + 1) + 1, FIND("_", A770, FIND("_", A770, FIND("_", A770) + 1) + 1) - FIND("_", A770, FIND("_", A770) + 1) - 1)</f>
        <v/>
      </c>
      <c r="D770" s="125">
        <f>DATE(LEFT(E770,4), MID(E770,5,2), RIGHT(E770,2))</f>
        <v/>
      </c>
      <c r="E770">
        <f>MID(A770, FIND("_", A770, FIND("_", A770, FIND("_", A770) + 1) + 1) + 1, 8)</f>
        <v/>
      </c>
      <c r="G770" s="95">
        <f>B770&amp;C770&amp;D770</f>
        <v/>
      </c>
      <c r="H770" s="95" t="inlineStr">
        <is>
          <t>Yes_Batch 1</t>
        </is>
      </c>
      <c r="I770" s="95" t="e">
        <v>#N/A</v>
      </c>
      <c r="J770" s="125" t="e">
        <v>#N/A</v>
      </c>
      <c r="K770" s="95" t="inlineStr">
        <is>
          <t>Yes_0721 Allocation</t>
        </is>
      </c>
      <c r="L770" s="127" t="e">
        <v>#N/A</v>
      </c>
      <c r="M770" s="128">
        <f>VLOOKUP(G770,Enactments!#REF!,2,FALSE)</f>
        <v/>
      </c>
      <c r="N770" s="131">
        <f>COUNTIFS(G:G,G770)</f>
        <v/>
      </c>
    </row>
    <row r="771" ht="15" customHeight="1">
      <c r="A771" t="inlineStr">
        <is>
          <t>1989_26a_83A_20070101.docx</t>
        </is>
      </c>
      <c r="B771">
        <f>LEFT(A771, FIND("_", A771, FIND("_", A771) + 1) - 1)</f>
        <v/>
      </c>
      <c r="C771">
        <f>MID(A771, FIND("_", A771, FIND("_", A771) + 1) + 1, FIND("_", A771, FIND("_", A771, FIND("_", A771) + 1) + 1) - FIND("_", A771, FIND("_", A771) + 1) - 1)</f>
        <v/>
      </c>
      <c r="D771" s="125">
        <f>DATE(LEFT(E771,4), MID(E771,5,2), RIGHT(E771,2))</f>
        <v/>
      </c>
      <c r="E771">
        <f>MID(A771, FIND("_", A771, FIND("_", A771, FIND("_", A771) + 1) + 1) + 1, 8)</f>
        <v/>
      </c>
      <c r="G771" s="95">
        <f>B771&amp;C771&amp;D771</f>
        <v/>
      </c>
      <c r="H771" s="95" t="inlineStr">
        <is>
          <t>Yes_Batch 1</t>
        </is>
      </c>
      <c r="I771" s="95" t="e">
        <v>#N/A</v>
      </c>
      <c r="J771" s="125" t="e">
        <v>#N/A</v>
      </c>
      <c r="K771" s="95" t="inlineStr">
        <is>
          <t>Yes_0721 Allocation</t>
        </is>
      </c>
      <c r="L771" s="127" t="e">
        <v>#N/A</v>
      </c>
      <c r="M771" s="128">
        <f>VLOOKUP(G771,Enactments!#REF!,2,FALSE)</f>
        <v/>
      </c>
      <c r="N771" s="131">
        <f>COUNTIFS(G:G,G771)</f>
        <v/>
      </c>
    </row>
    <row r="772" ht="15" customHeight="1">
      <c r="A772" t="inlineStr">
        <is>
          <t>1988_52a_12A_20170310.docx</t>
        </is>
      </c>
      <c r="B772">
        <f>LEFT(A772, FIND("_", A772, FIND("_", A772) + 1) - 1)</f>
        <v/>
      </c>
      <c r="C772">
        <f>MID(A772, FIND("_", A772, FIND("_", A772) + 1) + 1, FIND("_", A772, FIND("_", A772, FIND("_", A772) + 1) + 1) - FIND("_", A772, FIND("_", A772) + 1) - 1)</f>
        <v/>
      </c>
      <c r="D772" s="125">
        <f>DATE(LEFT(E772,4), MID(E772,5,2), RIGHT(E772,2))</f>
        <v/>
      </c>
      <c r="E772">
        <f>MID(A772, FIND("_", A772, FIND("_", A772, FIND("_", A772) + 1) + 1) + 1, 8)</f>
        <v/>
      </c>
      <c r="G772" s="95">
        <f>B772&amp;C772&amp;D772</f>
        <v/>
      </c>
      <c r="H772" s="95" t="inlineStr">
        <is>
          <t>Yes_Batch 1</t>
        </is>
      </c>
      <c r="I772" s="95" t="e">
        <v>#N/A</v>
      </c>
      <c r="J772" s="125" t="e">
        <v>#N/A</v>
      </c>
      <c r="K772" s="95" t="inlineStr">
        <is>
          <t>Yes_0721 Allocation</t>
        </is>
      </c>
      <c r="L772" s="127" t="e">
        <v>#N/A</v>
      </c>
      <c r="M772" s="128">
        <f>VLOOKUP(G772,Enactments!#REF!,2,FALSE)</f>
        <v/>
      </c>
      <c r="N772" s="131">
        <f>COUNTIFS(G:G,G772)</f>
        <v/>
      </c>
    </row>
    <row r="773" ht="15" customHeight="1">
      <c r="A773" t="inlineStr">
        <is>
          <t>2020_7a_6_20200325.docx</t>
        </is>
      </c>
      <c r="B773">
        <f>LEFT(A773, FIND("_", A773, FIND("_", A773) + 1) - 1)</f>
        <v/>
      </c>
      <c r="C773">
        <f>MID(A773, FIND("_", A773, FIND("_", A773) + 1) + 1, FIND("_", A773, FIND("_", A773, FIND("_", A773) + 1) + 1) - FIND("_", A773, FIND("_", A773) + 1) - 1)</f>
        <v/>
      </c>
      <c r="D773" s="125">
        <f>DATE(LEFT(E773,4), MID(E773,5,2), RIGHT(E773,2))</f>
        <v/>
      </c>
      <c r="E773">
        <f>MID(A773, FIND("_", A773, FIND("_", A773, FIND("_", A773) + 1) + 1) + 1, 8)</f>
        <v/>
      </c>
      <c r="G773" s="95">
        <f>B773&amp;C773&amp;D773</f>
        <v/>
      </c>
      <c r="H773" s="95" t="inlineStr">
        <is>
          <t>Yes_Batch 1</t>
        </is>
      </c>
      <c r="I773" s="95" t="e">
        <v>#N/A</v>
      </c>
      <c r="J773" s="125" t="e">
        <v>#N/A</v>
      </c>
      <c r="K773" s="95" t="inlineStr">
        <is>
          <t>Yes_0721 Allocation</t>
        </is>
      </c>
      <c r="L773" s="127" t="e">
        <v>#N/A</v>
      </c>
      <c r="M773" s="128">
        <f>VLOOKUP(G773,Enactments!#REF!,2,FALSE)</f>
        <v/>
      </c>
      <c r="N773" s="131">
        <f>COUNTIFS(G:G,G773)</f>
        <v/>
      </c>
    </row>
    <row r="774" ht="15" customHeight="1">
      <c r="A774" t="inlineStr">
        <is>
          <t>2020_759s_24.6_20200715.docx</t>
        </is>
      </c>
      <c r="B774">
        <f>LEFT(A774, FIND("_", A774, FIND("_", A774) + 1) - 1)</f>
        <v/>
      </c>
      <c r="C774">
        <f>MID(A774, FIND("_", A774, FIND("_", A774) + 1) + 1, FIND("_", A774, FIND("_", A774, FIND("_", A774) + 1) + 1) - FIND("_", A774, FIND("_", A774) + 1) - 1)</f>
        <v/>
      </c>
      <c r="D774" s="125">
        <f>DATE(LEFT(E774,4), MID(E774,5,2), RIGHT(E774,2))</f>
        <v/>
      </c>
      <c r="E774">
        <f>MID(A774, FIND("_", A774, FIND("_", A774, FIND("_", A774) + 1) + 1) + 1, 8)</f>
        <v/>
      </c>
      <c r="G774" s="95">
        <f>B774&amp;C774&amp;D774</f>
        <v/>
      </c>
      <c r="H774" s="95" t="inlineStr">
        <is>
          <t>Yes_Batch 1</t>
        </is>
      </c>
      <c r="I774" s="95" t="e">
        <v>#N/A</v>
      </c>
      <c r="J774" s="125" t="e">
        <v>#N/A</v>
      </c>
      <c r="K774" s="95" t="inlineStr">
        <is>
          <t>Yes_0721 Allocation</t>
        </is>
      </c>
      <c r="L774" s="127" t="e">
        <v>#N/A</v>
      </c>
      <c r="M774" s="128">
        <f>VLOOKUP(G774,Enactments!#REF!,2,FALSE)</f>
        <v/>
      </c>
      <c r="N774" s="131">
        <f>COUNTIFS(G:G,G774)</f>
        <v/>
      </c>
    </row>
    <row r="775" ht="15" customHeight="1">
      <c r="A775" t="inlineStr">
        <is>
          <t>2010_4a_661A_20201231.docx</t>
        </is>
      </c>
      <c r="B775">
        <f>LEFT(A775, FIND("_", A775, FIND("_", A775) + 1) - 1)</f>
        <v/>
      </c>
      <c r="C775">
        <f>MID(A775, FIND("_", A775, FIND("_", A775) + 1) + 1, FIND("_", A775, FIND("_", A775, FIND("_", A775) + 1) + 1) - FIND("_", A775, FIND("_", A775) + 1) - 1)</f>
        <v/>
      </c>
      <c r="D775" s="125">
        <f>DATE(LEFT(E775,4), MID(E775,5,2), RIGHT(E775,2))</f>
        <v/>
      </c>
      <c r="E775">
        <f>MID(A775, FIND("_", A775, FIND("_", A775, FIND("_", A775) + 1) + 1) + 1, 8)</f>
        <v/>
      </c>
      <c r="G775" s="95">
        <f>B775&amp;C775&amp;D775</f>
        <v/>
      </c>
      <c r="H775" s="95" t="inlineStr">
        <is>
          <t>Yes_Batch 1</t>
        </is>
      </c>
      <c r="I775" s="95" t="e">
        <v>#N/A</v>
      </c>
      <c r="J775" s="125" t="e">
        <v>#N/A</v>
      </c>
      <c r="K775" s="95" t="inlineStr">
        <is>
          <t>Yes_0721 Allocation</t>
        </is>
      </c>
      <c r="L775" s="127" t="e">
        <v>#N/A</v>
      </c>
      <c r="M775" s="128">
        <f>VLOOKUP(G775,Enactments!#REF!,2,FALSE)</f>
        <v/>
      </c>
      <c r="N775" s="131">
        <f>COUNTIFS(G:G,G775)</f>
        <v/>
      </c>
    </row>
    <row r="776" ht="15" customHeight="1">
      <c r="A776" t="inlineStr">
        <is>
          <t>2006_46a_1059A_20240304.docx</t>
        </is>
      </c>
      <c r="B776">
        <f>LEFT(A776, FIND("_", A776, FIND("_", A776) + 1) - 1)</f>
        <v/>
      </c>
      <c r="C776">
        <f>MID(A776, FIND("_", A776, FIND("_", A776) + 1) + 1, FIND("_", A776, FIND("_", A776, FIND("_", A776) + 1) + 1) - FIND("_", A776, FIND("_", A776) + 1) - 1)</f>
        <v/>
      </c>
      <c r="D776" s="125">
        <f>DATE(LEFT(E776,4), MID(E776,5,2), RIGHT(E776,2))</f>
        <v/>
      </c>
      <c r="E776">
        <f>MID(A776, FIND("_", A776, FIND("_", A776, FIND("_", A776) + 1) + 1) + 1, 8)</f>
        <v/>
      </c>
      <c r="G776" s="95">
        <f>B776&amp;C776&amp;D776</f>
        <v/>
      </c>
      <c r="H776" s="95" t="inlineStr">
        <is>
          <t>Yes_Batch 1</t>
        </is>
      </c>
      <c r="I776" s="95" t="e">
        <v>#N/A</v>
      </c>
      <c r="J776" s="125" t="e">
        <v>#N/A</v>
      </c>
      <c r="K776" s="95" t="inlineStr">
        <is>
          <t>Yes_0721 Allocation</t>
        </is>
      </c>
      <c r="L776" s="127" t="e">
        <v>#N/A</v>
      </c>
      <c r="M776" s="128">
        <f>VLOOKUP(G776,Enactments!#REF!,2,FALSE)</f>
        <v/>
      </c>
      <c r="N776" s="131">
        <f>COUNTIFS(G:G,G776)</f>
        <v/>
      </c>
    </row>
    <row r="777" ht="15" customHeight="1">
      <c r="A777" t="inlineStr">
        <is>
          <t>2011_1a_SCHEDULE 4Part 3_20110216.docx</t>
        </is>
      </c>
      <c r="B777">
        <f>LEFT(A777, FIND("_", A777, FIND("_", A777) + 1) - 1)</f>
        <v/>
      </c>
      <c r="C777">
        <f>MID(A777, FIND("_", A777, FIND("_", A777) + 1) + 1, FIND("_", A777, FIND("_", A777, FIND("_", A777) + 1) + 1) - FIND("_", A777, FIND("_", A777) + 1) - 1)</f>
        <v/>
      </c>
      <c r="D777" s="125">
        <f>DATE(LEFT(E777,4), MID(E777,5,2), RIGHT(E777,2))</f>
        <v/>
      </c>
      <c r="E777">
        <f>MID(A777, FIND("_", A777, FIND("_", A777, FIND("_", A777) + 1) + 1) + 1, 8)</f>
        <v/>
      </c>
      <c r="G777" s="95">
        <f>B777&amp;C777&amp;D777</f>
        <v/>
      </c>
      <c r="H777" s="95" t="inlineStr">
        <is>
          <t>Yes_Batch 1</t>
        </is>
      </c>
      <c r="I777" s="95" t="inlineStr">
        <is>
          <t>Completed</t>
        </is>
      </c>
      <c r="J777" s="125" t="n">
        <v>45856</v>
      </c>
      <c r="K777" s="95" t="e">
        <v>#N/A</v>
      </c>
      <c r="L777" s="127" t="inlineStr">
        <is>
          <t>Submitted_2025-08-01</t>
        </is>
      </c>
      <c r="M777" s="128">
        <f>VLOOKUP(G777,Enactments!#REF!,2,FALSE)</f>
        <v/>
      </c>
      <c r="N777" s="131">
        <f>COUNTIFS(G:G,G777)</f>
        <v/>
      </c>
    </row>
    <row r="778" ht="15" customHeight="1">
      <c r="A778" t="inlineStr">
        <is>
          <t>2016_1024s_7.30_20161018.docx</t>
        </is>
      </c>
      <c r="B778">
        <f>LEFT(A778, FIND("_", A778, FIND("_", A778) + 1) - 1)</f>
        <v/>
      </c>
      <c r="C778">
        <f>MID(A778, FIND("_", A778, FIND("_", A778) + 1) + 1, FIND("_", A778, FIND("_", A778, FIND("_", A778) + 1) + 1) - FIND("_", A778, FIND("_", A778) + 1) - 1)</f>
        <v/>
      </c>
      <c r="D778" s="125">
        <f>DATE(LEFT(E778,4), MID(E778,5,2), RIGHT(E778,2))</f>
        <v/>
      </c>
      <c r="E778">
        <f>MID(A778, FIND("_", A778, FIND("_", A778, FIND("_", A778) + 1) + 1) + 1, 8)</f>
        <v/>
      </c>
      <c r="G778" s="95">
        <f>B778&amp;C778&amp;D778</f>
        <v/>
      </c>
      <c r="H778" s="95" t="inlineStr">
        <is>
          <t>Yes_Batch 1</t>
        </is>
      </c>
      <c r="I778" s="95" t="e">
        <v>#N/A</v>
      </c>
      <c r="J778" s="125" t="e">
        <v>#N/A</v>
      </c>
      <c r="K778" s="95" t="inlineStr">
        <is>
          <t>Yes_0721 Allocation</t>
        </is>
      </c>
      <c r="L778" s="127" t="e">
        <v>#N/A</v>
      </c>
      <c r="M778" s="128">
        <f>VLOOKUP(G778,Enactments!#REF!,2,FALSE)</f>
        <v/>
      </c>
      <c r="N778" s="131">
        <f>COUNTIFS(G:G,G778)</f>
        <v/>
      </c>
    </row>
    <row r="779" ht="15" customHeight="1">
      <c r="A779" t="inlineStr">
        <is>
          <t>2020_17a_227_99990101.docx</t>
        </is>
      </c>
      <c r="B779">
        <f>LEFT(A779, FIND("_", A779, FIND("_", A779) + 1) - 1)</f>
        <v/>
      </c>
      <c r="C779">
        <f>MID(A779, FIND("_", A779, FIND("_", A779) + 1) + 1, FIND("_", A779, FIND("_", A779, FIND("_", A779) + 1) + 1) - FIND("_", A779, FIND("_", A779) + 1) - 1)</f>
        <v/>
      </c>
      <c r="D779" s="125">
        <f>DATE(LEFT(E779,4), MID(E779,5,2), RIGHT(E779,2))</f>
        <v/>
      </c>
      <c r="E779">
        <f>MID(A779, FIND("_", A779, FIND("_", A779, FIND("_", A779) + 1) + 1) + 1, 8)</f>
        <v/>
      </c>
      <c r="G779" s="95">
        <f>B779&amp;C779&amp;D779</f>
        <v/>
      </c>
      <c r="H779" s="95" t="inlineStr">
        <is>
          <t>Yes_Batch 1</t>
        </is>
      </c>
      <c r="I779" s="95" t="e">
        <v>#N/A</v>
      </c>
      <c r="J779" s="125" t="e">
        <v>#N/A</v>
      </c>
      <c r="K779" s="95" t="inlineStr">
        <is>
          <t>Yes_0721 Allocation</t>
        </is>
      </c>
      <c r="L779" s="127" t="e">
        <v>#N/A</v>
      </c>
      <c r="M779" s="128">
        <f>VLOOKUP(G779,Enactments!#REF!,2,FALSE)</f>
        <v/>
      </c>
      <c r="N779" s="131">
        <f>COUNTIFS(G:G,G779)</f>
        <v/>
      </c>
    </row>
    <row r="780" ht="15" customHeight="1">
      <c r="A780" t="inlineStr">
        <is>
          <t>2016_1153s_SCHEDULE 1G_20201231.docx</t>
        </is>
      </c>
      <c r="B780">
        <f>LEFT(A780, FIND("_", A780, FIND("_", A780) + 1) - 1)</f>
        <v/>
      </c>
      <c r="C780">
        <f>MID(A780, FIND("_", A780, FIND("_", A780) + 1) + 1, FIND("_", A780, FIND("_", A780, FIND("_", A780) + 1) + 1) - FIND("_", A780, FIND("_", A780) + 1) - 1)</f>
        <v/>
      </c>
      <c r="D780" s="125">
        <f>DATE(LEFT(E780,4), MID(E780,5,2), RIGHT(E780,2))</f>
        <v/>
      </c>
      <c r="E780">
        <f>MID(A780, FIND("_", A780, FIND("_", A780, FIND("_", A780) + 1) + 1) + 1, 8)</f>
        <v/>
      </c>
      <c r="G780" s="95">
        <f>B780&amp;C780&amp;D780</f>
        <v/>
      </c>
      <c r="H780" s="95" t="inlineStr">
        <is>
          <t>Yes_Batch 1</t>
        </is>
      </c>
      <c r="I780" s="95" t="e">
        <v>#N/A</v>
      </c>
      <c r="J780" s="125" t="e">
        <v>#N/A</v>
      </c>
      <c r="K780" s="95" t="inlineStr">
        <is>
          <t>Yes_0721 Allocation</t>
        </is>
      </c>
      <c r="L780" s="127" t="e">
        <v>#N/A</v>
      </c>
      <c r="M780" s="128">
        <f>VLOOKUP(G780,Enactments!#REF!,2,FALSE)</f>
        <v/>
      </c>
      <c r="N780" s="131">
        <f>COUNTIFS(G:G,G780)</f>
        <v/>
      </c>
    </row>
    <row r="781" ht="15" customHeight="1">
      <c r="A781" t="inlineStr">
        <is>
          <t>1996_56a_191_19960724.docx</t>
        </is>
      </c>
      <c r="B781">
        <f>LEFT(A781, FIND("_", A781, FIND("_", A781) + 1) - 1)</f>
        <v/>
      </c>
      <c r="C781">
        <f>MID(A781, FIND("_", A781, FIND("_", A781) + 1) + 1, FIND("_", A781, FIND("_", A781, FIND("_", A781) + 1) + 1) - FIND("_", A781, FIND("_", A781) + 1) - 1)</f>
        <v/>
      </c>
      <c r="D781" s="125">
        <f>DATE(LEFT(E781,4), MID(E781,5,2), RIGHT(E781,2))</f>
        <v/>
      </c>
      <c r="E781">
        <f>MID(A781, FIND("_", A781, FIND("_", A781, FIND("_", A781) + 1) + 1) + 1, 8)</f>
        <v/>
      </c>
      <c r="G781" s="95">
        <f>B781&amp;C781&amp;D781</f>
        <v/>
      </c>
      <c r="H781" s="95" t="inlineStr">
        <is>
          <t>Yes_Batch 1</t>
        </is>
      </c>
      <c r="I781" s="95" t="e">
        <v>#N/A</v>
      </c>
      <c r="J781" s="125" t="e">
        <v>#N/A</v>
      </c>
      <c r="K781" s="95" t="inlineStr">
        <is>
          <t>Yes_0721 Allocation</t>
        </is>
      </c>
      <c r="L781" s="127" t="e">
        <v>#N/A</v>
      </c>
      <c r="M781" s="128">
        <f>VLOOKUP(G781,Enactments!#REF!,2,FALSE)</f>
        <v/>
      </c>
      <c r="N781" s="131">
        <f>COUNTIFS(G:G,G781)</f>
        <v/>
      </c>
    </row>
    <row r="782" ht="15" customHeight="1">
      <c r="A782" t="inlineStr">
        <is>
          <t>1989_29a_107_19890901.docx</t>
        </is>
      </c>
      <c r="B782">
        <f>LEFT(A782, FIND("_", A782, FIND("_", A782) + 1) - 1)</f>
        <v/>
      </c>
      <c r="C782">
        <f>MID(A782, FIND("_", A782, FIND("_", A782) + 1) + 1, FIND("_", A782, FIND("_", A782, FIND("_", A782) + 1) + 1) - FIND("_", A782, FIND("_", A782) + 1) - 1)</f>
        <v/>
      </c>
      <c r="D782" s="125">
        <f>DATE(LEFT(E782,4), MID(E782,5,2), RIGHT(E782,2))</f>
        <v/>
      </c>
      <c r="E782">
        <f>MID(A782, FIND("_", A782, FIND("_", A782, FIND("_", A782) + 1) + 1) + 1, 8)</f>
        <v/>
      </c>
      <c r="G782" s="95">
        <f>B782&amp;C782&amp;D782</f>
        <v/>
      </c>
      <c r="H782" s="95" t="inlineStr">
        <is>
          <t>Yes_Batch 1</t>
        </is>
      </c>
      <c r="I782" s="95" t="e">
        <v>#N/A</v>
      </c>
      <c r="J782" s="125" t="e">
        <v>#N/A</v>
      </c>
      <c r="K782" s="95" t="inlineStr">
        <is>
          <t>Yes_0721 Allocation</t>
        </is>
      </c>
      <c r="L782" s="127" t="e">
        <v>#N/A</v>
      </c>
      <c r="M782" s="128">
        <f>VLOOKUP(G782,Enactments!#REF!,2,FALSE)</f>
        <v/>
      </c>
      <c r="N782" s="131">
        <f>COUNTIFS(G:G,G782)</f>
        <v/>
      </c>
    </row>
    <row r="783" ht="15" customHeight="1">
      <c r="A783" t="inlineStr">
        <is>
          <t>2006_46a_467_20210406.docx</t>
        </is>
      </c>
      <c r="B783">
        <f>LEFT(A783, FIND("_", A783, FIND("_", A783) + 1) - 1)</f>
        <v/>
      </c>
      <c r="C783">
        <f>MID(A783, FIND("_", A783, FIND("_", A783) + 1) + 1, FIND("_", A783, FIND("_", A783, FIND("_", A783) + 1) + 1) - FIND("_", A783, FIND("_", A783) + 1) - 1)</f>
        <v/>
      </c>
      <c r="D783" s="125">
        <f>DATE(LEFT(E783,4), MID(E783,5,2), RIGHT(E783,2))</f>
        <v/>
      </c>
      <c r="E783">
        <f>MID(A783, FIND("_", A783, FIND("_", A783, FIND("_", A783) + 1) + 1) + 1, 8)</f>
        <v/>
      </c>
      <c r="G783" s="95">
        <f>B783&amp;C783&amp;D783</f>
        <v/>
      </c>
      <c r="H783" s="95" t="inlineStr">
        <is>
          <t>Yes_Batch 1</t>
        </is>
      </c>
      <c r="I783" s="95" t="e">
        <v>#N/A</v>
      </c>
      <c r="J783" s="125" t="e">
        <v>#N/A</v>
      </c>
      <c r="K783" s="95" t="inlineStr">
        <is>
          <t>Yes_0721 Allocation</t>
        </is>
      </c>
      <c r="L783" s="127" t="e">
        <v>#N/A</v>
      </c>
      <c r="M783" s="128">
        <f>VLOOKUP(G783,Enactments!#REF!,2,FALSE)</f>
        <v/>
      </c>
      <c r="N783" s="131">
        <f>COUNTIFS(G:G,G783)</f>
        <v/>
      </c>
    </row>
    <row r="784" ht="15" customHeight="1">
      <c r="A784" t="inlineStr">
        <is>
          <t>1996_56a_387_19960724.docx</t>
        </is>
      </c>
      <c r="B784">
        <f>LEFT(A784, FIND("_", A784, FIND("_", A784) + 1) - 1)</f>
        <v/>
      </c>
      <c r="C784">
        <f>MID(A784, FIND("_", A784, FIND("_", A784) + 1) + 1, FIND("_", A784, FIND("_", A784, FIND("_", A784) + 1) + 1) - FIND("_", A784, FIND("_", A784) + 1) - 1)</f>
        <v/>
      </c>
      <c r="D784" s="125">
        <f>DATE(LEFT(E784,4), MID(E784,5,2), RIGHT(E784,2))</f>
        <v/>
      </c>
      <c r="E784">
        <f>MID(A784, FIND("_", A784, FIND("_", A784, FIND("_", A784) + 1) + 1) + 1, 8)</f>
        <v/>
      </c>
      <c r="G784" s="95">
        <f>B784&amp;C784&amp;D784</f>
        <v/>
      </c>
      <c r="H784" s="95" t="inlineStr">
        <is>
          <t>Yes_Batch 1</t>
        </is>
      </c>
      <c r="I784" s="95" t="e">
        <v>#N/A</v>
      </c>
      <c r="J784" s="125" t="e">
        <v>#N/A</v>
      </c>
      <c r="K784" s="95" t="inlineStr">
        <is>
          <t>Yes_0721 Allocation</t>
        </is>
      </c>
      <c r="L784" s="127" t="e">
        <v>#N/A</v>
      </c>
      <c r="M784" s="128">
        <f>VLOOKUP(G784,Enactments!#REF!,2,FALSE)</f>
        <v/>
      </c>
      <c r="N784" s="131">
        <f>COUNTIFS(G:G,G784)</f>
        <v/>
      </c>
    </row>
    <row r="785" ht="15" customHeight="1">
      <c r="A785" t="inlineStr">
        <is>
          <t>2016_362s_SCHEDULE 3Part 4_20171213.docx</t>
        </is>
      </c>
      <c r="B785">
        <f>LEFT(A785, FIND("_", A785, FIND("_", A785) + 1) - 1)</f>
        <v/>
      </c>
      <c r="C785">
        <f>MID(A785, FIND("_", A785, FIND("_", A785) + 1) + 1, FIND("_", A785, FIND("_", A785, FIND("_", A785) + 1) + 1) - FIND("_", A785, FIND("_", A785) + 1) - 1)</f>
        <v/>
      </c>
      <c r="D785" s="125">
        <f>DATE(LEFT(E785,4), MID(E785,5,2), RIGHT(E785,2))</f>
        <v/>
      </c>
      <c r="E785">
        <f>MID(A785, FIND("_", A785, FIND("_", A785, FIND("_", A785) + 1) + 1) + 1, 8)</f>
        <v/>
      </c>
      <c r="G785" s="95">
        <f>B785&amp;C785&amp;D785</f>
        <v/>
      </c>
      <c r="H785" s="95" t="inlineStr">
        <is>
          <t>Yes_Batch 1</t>
        </is>
      </c>
      <c r="I785" s="95" t="inlineStr">
        <is>
          <t>Completed</t>
        </is>
      </c>
      <c r="J785" s="125" t="n">
        <v>45856</v>
      </c>
      <c r="K785" s="95" t="e">
        <v>#N/A</v>
      </c>
      <c r="L785" s="127" t="inlineStr">
        <is>
          <t>Submitted_2025-08-01</t>
        </is>
      </c>
      <c r="M785" s="128">
        <f>VLOOKUP(G785,Enactments!#REF!,2,FALSE)</f>
        <v/>
      </c>
      <c r="N785" s="131">
        <f>COUNTIFS(G:G,G785)</f>
        <v/>
      </c>
    </row>
    <row r="786" ht="15" customHeight="1">
      <c r="A786" t="inlineStr">
        <is>
          <t>1996_52a_143G_20040930.docx</t>
        </is>
      </c>
      <c r="B786">
        <f>LEFT(A786, FIND("_", A786, FIND("_", A786) + 1) - 1)</f>
        <v/>
      </c>
      <c r="C786">
        <f>MID(A786, FIND("_", A786, FIND("_", A786) + 1) + 1, FIND("_", A786, FIND("_", A786, FIND("_", A786) + 1) + 1) - FIND("_", A786, FIND("_", A786) + 1) - 1)</f>
        <v/>
      </c>
      <c r="D786" s="125">
        <f>DATE(LEFT(E786,4), MID(E786,5,2), RIGHT(E786,2))</f>
        <v/>
      </c>
      <c r="E786">
        <f>MID(A786, FIND("_", A786, FIND("_", A786, FIND("_", A786) + 1) + 1) + 1, 8)</f>
        <v/>
      </c>
      <c r="G786" s="95">
        <f>B786&amp;C786&amp;D786</f>
        <v/>
      </c>
      <c r="H786" s="95" t="inlineStr">
        <is>
          <t>Yes_Batch 1</t>
        </is>
      </c>
      <c r="I786" s="95" t="e">
        <v>#N/A</v>
      </c>
      <c r="J786" s="125" t="e">
        <v>#N/A</v>
      </c>
      <c r="K786" s="95" t="inlineStr">
        <is>
          <t>Yes_0721 Allocation</t>
        </is>
      </c>
      <c r="L786" s="127" t="e">
        <v>#N/A</v>
      </c>
      <c r="M786" s="128">
        <f>VLOOKUP(G786,Enactments!#REF!,2,FALSE)</f>
        <v/>
      </c>
      <c r="N786" s="131">
        <f>COUNTIFS(G:G,G786)</f>
        <v/>
      </c>
    </row>
    <row r="787" ht="15" customHeight="1">
      <c r="A787" t="inlineStr">
        <is>
          <t>1992_13a_32_20100505.docx</t>
        </is>
      </c>
      <c r="B787">
        <f>LEFT(A787, FIND("_", A787, FIND("_", A787) + 1) - 1)</f>
        <v/>
      </c>
      <c r="C787">
        <f>MID(A787, FIND("_", A787, FIND("_", A787) + 1) + 1, FIND("_", A787, FIND("_", A787, FIND("_", A787) + 1) + 1) - FIND("_", A787, FIND("_", A787) + 1) - 1)</f>
        <v/>
      </c>
      <c r="D787" s="125">
        <f>DATE(LEFT(E787,4), MID(E787,5,2), RIGHT(E787,2))</f>
        <v/>
      </c>
      <c r="E787">
        <f>MID(A787, FIND("_", A787, FIND("_", A787, FIND("_", A787) + 1) + 1) + 1, 8)</f>
        <v/>
      </c>
      <c r="G787" s="95">
        <f>B787&amp;C787&amp;D787</f>
        <v/>
      </c>
      <c r="H787" s="95" t="inlineStr">
        <is>
          <t>Yes_Batch 1</t>
        </is>
      </c>
      <c r="I787" s="95" t="e">
        <v>#N/A</v>
      </c>
      <c r="J787" s="125" t="e">
        <v>#N/A</v>
      </c>
      <c r="K787" s="95" t="inlineStr">
        <is>
          <t>Yes_0721 Allocation</t>
        </is>
      </c>
      <c r="L787" s="127" t="e">
        <v>#N/A</v>
      </c>
      <c r="M787" s="128">
        <f>VLOOKUP(G787,Enactments!#REF!,2,FALSE)</f>
        <v/>
      </c>
      <c r="N787" s="131">
        <f>COUNTIFS(G:G,G787)</f>
        <v/>
      </c>
    </row>
    <row r="788" ht="15" customHeight="1">
      <c r="A788" t="inlineStr">
        <is>
          <t>2020_17a_95_20201022.docx</t>
        </is>
      </c>
      <c r="B788">
        <f>LEFT(A788, FIND("_", A788, FIND("_", A788) + 1) - 1)</f>
        <v/>
      </c>
      <c r="C788">
        <f>MID(A788, FIND("_", A788, FIND("_", A788) + 1) + 1, FIND("_", A788, FIND("_", A788, FIND("_", A788) + 1) + 1) - FIND("_", A788, FIND("_", A788) + 1) - 1)</f>
        <v/>
      </c>
      <c r="D788" s="125">
        <f>DATE(LEFT(E788,4), MID(E788,5,2), RIGHT(E788,2))</f>
        <v/>
      </c>
      <c r="E788">
        <f>MID(A788, FIND("_", A788, FIND("_", A788, FIND("_", A788) + 1) + 1) + 1, 8)</f>
        <v/>
      </c>
      <c r="G788" s="95">
        <f>B788&amp;C788&amp;D788</f>
        <v/>
      </c>
      <c r="H788" s="95" t="inlineStr">
        <is>
          <t>Yes_Batch 1</t>
        </is>
      </c>
      <c r="I788" s="95" t="e">
        <v>#N/A</v>
      </c>
      <c r="J788" s="125" t="e">
        <v>#N/A</v>
      </c>
      <c r="K788" s="95" t="inlineStr">
        <is>
          <t>Yes_0721 Allocation</t>
        </is>
      </c>
      <c r="L788" s="127" t="e">
        <v>#N/A</v>
      </c>
      <c r="M788" s="128">
        <f>VLOOKUP(G788,Enactments!#REF!,2,FALSE)</f>
        <v/>
      </c>
      <c r="N788" s="131">
        <f>COUNTIFS(G:G,G788)</f>
        <v/>
      </c>
    </row>
    <row r="789" ht="15" customHeight="1">
      <c r="A789" t="inlineStr">
        <is>
          <t>2020_17a_287_20201201.docx</t>
        </is>
      </c>
      <c r="B789">
        <f>LEFT(A789, FIND("_", A789, FIND("_", A789) + 1) - 1)</f>
        <v/>
      </c>
      <c r="C789">
        <f>MID(A789, FIND("_", A789, FIND("_", A789) + 1) + 1, FIND("_", A789, FIND("_", A789, FIND("_", A789) + 1) + 1) - FIND("_", A789, FIND("_", A789) + 1) - 1)</f>
        <v/>
      </c>
      <c r="D789" s="125">
        <f>DATE(LEFT(E789,4), MID(E789,5,2), RIGHT(E789,2))</f>
        <v/>
      </c>
      <c r="E789">
        <f>MID(A789, FIND("_", A789, FIND("_", A789, FIND("_", A789) + 1) + 1) + 1, 8)</f>
        <v/>
      </c>
      <c r="G789" s="95">
        <f>B789&amp;C789&amp;D789</f>
        <v/>
      </c>
      <c r="H789" s="95" t="inlineStr">
        <is>
          <t>Yes_Batch 1</t>
        </is>
      </c>
      <c r="I789" s="95" t="e">
        <v>#N/A</v>
      </c>
      <c r="J789" s="125" t="e">
        <v>#N/A</v>
      </c>
      <c r="K789" s="95" t="inlineStr">
        <is>
          <t>Yes_0721 Allocation</t>
        </is>
      </c>
      <c r="L789" s="127" t="e">
        <v>#N/A</v>
      </c>
      <c r="M789" s="128">
        <f>VLOOKUP(G789,Enactments!#REF!,2,FALSE)</f>
        <v/>
      </c>
      <c r="N789" s="131">
        <f>COUNTIFS(G:G,G789)</f>
        <v/>
      </c>
    </row>
    <row r="790" ht="15" customHeight="1">
      <c r="A790" t="inlineStr">
        <is>
          <t>2000_6a_77_20201201.docx</t>
        </is>
      </c>
      <c r="B790">
        <f>LEFT(A790, FIND("_", A790, FIND("_", A790) + 1) - 1)</f>
        <v/>
      </c>
      <c r="C790">
        <f>MID(A790, FIND("_", A790, FIND("_", A790) + 1) + 1, FIND("_", A790, FIND("_", A790, FIND("_", A790) + 1) + 1) - FIND("_", A790, FIND("_", A790) + 1) - 1)</f>
        <v/>
      </c>
      <c r="D790" s="125">
        <f>DATE(LEFT(E790,4), MID(E790,5,2), RIGHT(E790,2))</f>
        <v/>
      </c>
      <c r="E790">
        <f>MID(A790, FIND("_", A790, FIND("_", A790, FIND("_", A790) + 1) + 1) + 1, 8)</f>
        <v/>
      </c>
      <c r="G790" s="95">
        <f>B790&amp;C790&amp;D790</f>
        <v/>
      </c>
      <c r="H790" s="95" t="inlineStr">
        <is>
          <t>Yes_Batch 1</t>
        </is>
      </c>
      <c r="I790" s="95" t="e">
        <v>#N/A</v>
      </c>
      <c r="J790" s="125" t="e">
        <v>#N/A</v>
      </c>
      <c r="K790" s="95" t="inlineStr">
        <is>
          <t>Yes_0721 Allocation</t>
        </is>
      </c>
      <c r="L790" s="127" t="e">
        <v>#N/A</v>
      </c>
      <c r="M790" s="128">
        <f>VLOOKUP(G790,Enactments!#REF!,2,FALSE)</f>
        <v/>
      </c>
      <c r="N790" s="131">
        <f>COUNTIFS(G:G,G790)</f>
        <v/>
      </c>
    </row>
    <row r="791" ht="15" customHeight="1">
      <c r="A791" t="inlineStr">
        <is>
          <t>2010_4a_760_20100303.docx</t>
        </is>
      </c>
      <c r="B791">
        <f>LEFT(A791, FIND("_", A791, FIND("_", A791) + 1) - 1)</f>
        <v/>
      </c>
      <c r="C791">
        <f>MID(A791, FIND("_", A791, FIND("_", A791) + 1) + 1, FIND("_", A791, FIND("_", A791, FIND("_", A791) + 1) + 1) - FIND("_", A791, FIND("_", A791) + 1) - 1)</f>
        <v/>
      </c>
      <c r="D791" s="125">
        <f>DATE(LEFT(E791,4), MID(E791,5,2), RIGHT(E791,2))</f>
        <v/>
      </c>
      <c r="E791">
        <f>MID(A791, FIND("_", A791, FIND("_", A791, FIND("_", A791) + 1) + 1) + 1, 8)</f>
        <v/>
      </c>
      <c r="G791" s="95">
        <f>B791&amp;C791&amp;D791</f>
        <v/>
      </c>
      <c r="H791" s="95" t="inlineStr">
        <is>
          <t>Yes_Batch 1</t>
        </is>
      </c>
      <c r="I791" s="95" t="e">
        <v>#N/A</v>
      </c>
      <c r="J791" s="125" t="e">
        <v>#N/A</v>
      </c>
      <c r="K791" s="95" t="inlineStr">
        <is>
          <t>Yes_0721 Allocation</t>
        </is>
      </c>
      <c r="L791" s="127" t="e">
        <v>#N/A</v>
      </c>
      <c r="M791" s="128">
        <f>VLOOKUP(G791,Enactments!#REF!,2,FALSE)</f>
        <v/>
      </c>
      <c r="N791" s="131">
        <f>COUNTIFS(G:G,G791)</f>
        <v/>
      </c>
    </row>
    <row r="792" ht="15" customHeight="1">
      <c r="A792" t="inlineStr">
        <is>
          <t>2010_4a_766_20100303.docx</t>
        </is>
      </c>
      <c r="B792">
        <f>LEFT(A792, FIND("_", A792, FIND("_", A792) + 1) - 1)</f>
        <v/>
      </c>
      <c r="C792">
        <f>MID(A792, FIND("_", A792, FIND("_", A792) + 1) + 1, FIND("_", A792, FIND("_", A792, FIND("_", A792) + 1) + 1) - FIND("_", A792, FIND("_", A792) + 1) - 1)</f>
        <v/>
      </c>
      <c r="D792" s="125">
        <f>DATE(LEFT(E792,4), MID(E792,5,2), RIGHT(E792,2))</f>
        <v/>
      </c>
      <c r="E792">
        <f>MID(A792, FIND("_", A792, FIND("_", A792, FIND("_", A792) + 1) + 1) + 1, 8)</f>
        <v/>
      </c>
      <c r="G792" s="95">
        <f>B792&amp;C792&amp;D792</f>
        <v/>
      </c>
      <c r="H792" s="95" t="inlineStr">
        <is>
          <t>Yes_Batch 1</t>
        </is>
      </c>
      <c r="I792" s="95" t="e">
        <v>#N/A</v>
      </c>
      <c r="J792" s="125" t="e">
        <v>#N/A</v>
      </c>
      <c r="K792" s="95" t="inlineStr">
        <is>
          <t>Yes_0721 Allocation</t>
        </is>
      </c>
      <c r="L792" s="127" t="e">
        <v>#N/A</v>
      </c>
      <c r="M792" s="128">
        <f>VLOOKUP(G792,Enactments!#REF!,2,FALSE)</f>
        <v/>
      </c>
      <c r="N792" s="131">
        <f>COUNTIFS(G:G,G792)</f>
        <v/>
      </c>
    </row>
    <row r="793" ht="15" customHeight="1">
      <c r="A793" t="inlineStr">
        <is>
          <t>2006_46a_612_20061108.docx</t>
        </is>
      </c>
      <c r="B793">
        <f>LEFT(A793, FIND("_", A793, FIND("_", A793) + 1) - 1)</f>
        <v/>
      </c>
      <c r="C793">
        <f>MID(A793, FIND("_", A793, FIND("_", A793) + 1) + 1, FIND("_", A793, FIND("_", A793, FIND("_", A793) + 1) + 1) - FIND("_", A793, FIND("_", A793) + 1) - 1)</f>
        <v/>
      </c>
      <c r="D793" s="125">
        <f>DATE(LEFT(E793,4), MID(E793,5,2), RIGHT(E793,2))</f>
        <v/>
      </c>
      <c r="E793">
        <f>MID(A793, FIND("_", A793, FIND("_", A793, FIND("_", A793) + 1) + 1) + 1, 8)</f>
        <v/>
      </c>
      <c r="G793" s="95">
        <f>B793&amp;C793&amp;D793</f>
        <v/>
      </c>
      <c r="H793" s="95" t="inlineStr">
        <is>
          <t>Yes_Batch 1</t>
        </is>
      </c>
      <c r="I793" s="95" t="inlineStr">
        <is>
          <t>Completed</t>
        </is>
      </c>
      <c r="J793" s="125" t="n">
        <v>45856</v>
      </c>
      <c r="K793" s="95" t="e">
        <v>#N/A</v>
      </c>
      <c r="L793" s="127" t="inlineStr">
        <is>
          <t>Submitted_2025-08-01</t>
        </is>
      </c>
      <c r="M793" s="128">
        <f>VLOOKUP(G793,Enactments!#REF!,2,FALSE)</f>
        <v/>
      </c>
      <c r="N793" s="131">
        <f>COUNTIFS(G:G,G793)</f>
        <v/>
      </c>
    </row>
    <row r="794" ht="15" customHeight="1">
      <c r="A794" t="inlineStr">
        <is>
          <t>1992_53a_SCHEDULE 1Part II_20090401.docx</t>
        </is>
      </c>
      <c r="B794">
        <f>LEFT(A794, FIND("_", A794, FIND("_", A794) + 1) - 1)</f>
        <v/>
      </c>
      <c r="C794">
        <f>MID(A794, FIND("_", A794, FIND("_", A794) + 1) + 1, FIND("_", A794, FIND("_", A794, FIND("_", A794) + 1) + 1) - FIND("_", A794, FIND("_", A794) + 1) - 1)</f>
        <v/>
      </c>
      <c r="D794" s="125">
        <f>DATE(LEFT(E794,4), MID(E794,5,2), RIGHT(E794,2))</f>
        <v/>
      </c>
      <c r="E794">
        <f>MID(A794, FIND("_", A794, FIND("_", A794, FIND("_", A794) + 1) + 1) + 1, 8)</f>
        <v/>
      </c>
      <c r="G794" s="95">
        <f>B794&amp;C794&amp;D794</f>
        <v/>
      </c>
      <c r="H794" s="95" t="inlineStr">
        <is>
          <t>Yes_Batch 1</t>
        </is>
      </c>
      <c r="I794" s="95" t="e">
        <v>#N/A</v>
      </c>
      <c r="J794" s="125" t="e">
        <v>#N/A</v>
      </c>
      <c r="K794" s="95" t="inlineStr">
        <is>
          <t>Yes_0721 Allocation</t>
        </is>
      </c>
      <c r="L794" s="127" t="e">
        <v>#N/A</v>
      </c>
      <c r="M794" s="128">
        <f>VLOOKUP(G794,Enactments!#REF!,2,FALSE)</f>
        <v/>
      </c>
      <c r="N794" s="131">
        <f>COUNTIFS(G:G,G794)</f>
        <v/>
      </c>
    </row>
    <row r="795" ht="15" customHeight="1">
      <c r="A795" t="inlineStr">
        <is>
          <t>2000_8a_417_20180227.docx</t>
        </is>
      </c>
      <c r="B795">
        <f>LEFT(A795, FIND("_", A795, FIND("_", A795) + 1) - 1)</f>
        <v/>
      </c>
      <c r="C795">
        <f>MID(A795, FIND("_", A795, FIND("_", A795) + 1) + 1, FIND("_", A795, FIND("_", A795, FIND("_", A795) + 1) + 1) - FIND("_", A795, FIND("_", A795) + 1) - 1)</f>
        <v/>
      </c>
      <c r="D795" s="125">
        <f>DATE(LEFT(E795,4), MID(E795,5,2), RIGHT(E795,2))</f>
        <v/>
      </c>
      <c r="E795">
        <f>MID(A795, FIND("_", A795, FIND("_", A795, FIND("_", A795) + 1) + 1) + 1, 8)</f>
        <v/>
      </c>
      <c r="G795" s="95">
        <f>B795&amp;C795&amp;D795</f>
        <v/>
      </c>
      <c r="H795" s="95" t="inlineStr">
        <is>
          <t>Yes_Batch 1</t>
        </is>
      </c>
      <c r="I795" s="95" t="e">
        <v>#N/A</v>
      </c>
      <c r="J795" s="125" t="e">
        <v>#N/A</v>
      </c>
      <c r="K795" s="95" t="inlineStr">
        <is>
          <t>Yes_0721 Allocation</t>
        </is>
      </c>
      <c r="L795" s="127" t="e">
        <v>#N/A</v>
      </c>
      <c r="M795" s="128">
        <f>VLOOKUP(G795,Enactments!#REF!,2,FALSE)</f>
        <v/>
      </c>
      <c r="N795" s="131">
        <f>COUNTIFS(G:G,G795)</f>
        <v/>
      </c>
    </row>
    <row r="796" ht="15" customHeight="1">
      <c r="A796" t="inlineStr">
        <is>
          <t>2010_15a_144_20130425.docx</t>
        </is>
      </c>
      <c r="B796">
        <f>LEFT(A796, FIND("_", A796, FIND("_", A796) + 1) - 1)</f>
        <v/>
      </c>
      <c r="C796">
        <f>MID(A796, FIND("_", A796, FIND("_", A796) + 1) + 1, FIND("_", A796, FIND("_", A796, FIND("_", A796) + 1) + 1) - FIND("_", A796, FIND("_", A796) + 1) - 1)</f>
        <v/>
      </c>
      <c r="D796" s="125">
        <f>DATE(LEFT(E796,4), MID(E796,5,2), RIGHT(E796,2))</f>
        <v/>
      </c>
      <c r="E796">
        <f>MID(A796, FIND("_", A796, FIND("_", A796, FIND("_", A796) + 1) + 1) + 1, 8)</f>
        <v/>
      </c>
      <c r="G796" s="95">
        <f>B796&amp;C796&amp;D796</f>
        <v/>
      </c>
      <c r="H796" s="95" t="inlineStr">
        <is>
          <t>Yes_Batch 1</t>
        </is>
      </c>
      <c r="I796" s="95" t="e">
        <v>#N/A</v>
      </c>
      <c r="J796" s="125" t="e">
        <v>#N/A</v>
      </c>
      <c r="K796" s="95" t="inlineStr">
        <is>
          <t>Yes_0721 Allocation</t>
        </is>
      </c>
      <c r="L796" s="127" t="e">
        <v>#N/A</v>
      </c>
      <c r="M796" s="128">
        <f>VLOOKUP(G796,Enactments!#REF!,2,FALSE)</f>
        <v/>
      </c>
      <c r="N796" s="131">
        <f>COUNTIFS(G:G,G796)</f>
        <v/>
      </c>
    </row>
    <row r="797" ht="15" customHeight="1">
      <c r="A797" t="inlineStr">
        <is>
          <t>1985_6a_158_20081001.docx</t>
        </is>
      </c>
      <c r="B797">
        <f>LEFT(A797, FIND("_", A797, FIND("_", A797) + 1) - 1)</f>
        <v/>
      </c>
      <c r="C797">
        <f>MID(A797, FIND("_", A797, FIND("_", A797) + 1) + 1, FIND("_", A797, FIND("_", A797, FIND("_", A797) + 1) + 1) - FIND("_", A797, FIND("_", A797) + 1) - 1)</f>
        <v/>
      </c>
      <c r="D797" s="125">
        <f>DATE(LEFT(E797,4), MID(E797,5,2), RIGHT(E797,2))</f>
        <v/>
      </c>
      <c r="E797">
        <f>MID(A797, FIND("_", A797, FIND("_", A797, FIND("_", A797) + 1) + 1) + 1, 8)</f>
        <v/>
      </c>
      <c r="G797" s="95">
        <f>B797&amp;C797&amp;D797</f>
        <v/>
      </c>
      <c r="H797" s="95" t="inlineStr">
        <is>
          <t>Yes_Batch 1</t>
        </is>
      </c>
      <c r="I797" s="95" t="e">
        <v>#N/A</v>
      </c>
      <c r="J797" s="125" t="e">
        <v>#N/A</v>
      </c>
      <c r="K797" s="95" t="inlineStr">
        <is>
          <t>Yes_0721 Allocation</t>
        </is>
      </c>
      <c r="L797" s="127" t="e">
        <v>#N/A</v>
      </c>
      <c r="M797" s="128">
        <f>VLOOKUP(G797,Enactments!#REF!,2,FALSE)</f>
        <v/>
      </c>
      <c r="N797" s="131">
        <f>COUNTIFS(G:G,G797)</f>
        <v/>
      </c>
    </row>
    <row r="798" ht="15" customHeight="1">
      <c r="A798" t="inlineStr">
        <is>
          <t>1985_6a_SCHEDULE 7Part II_19850311.docx</t>
        </is>
      </c>
      <c r="B798">
        <f>LEFT(A798, FIND("_", A798, FIND("_", A798) + 1) - 1)</f>
        <v/>
      </c>
      <c r="C798">
        <f>MID(A798, FIND("_", A798, FIND("_", A798) + 1) + 1, FIND("_", A798, FIND("_", A798, FIND("_", A798) + 1) + 1) - FIND("_", A798, FIND("_", A798) + 1) - 1)</f>
        <v/>
      </c>
      <c r="D798" s="125">
        <f>DATE(LEFT(E798,4), MID(E798,5,2), RIGHT(E798,2))</f>
        <v/>
      </c>
      <c r="E798">
        <f>MID(A798, FIND("_", A798, FIND("_", A798, FIND("_", A798) + 1) + 1) + 1, 8)</f>
        <v/>
      </c>
      <c r="G798" s="95">
        <f>B798&amp;C798&amp;D798</f>
        <v/>
      </c>
      <c r="H798" s="95" t="inlineStr">
        <is>
          <t>Yes_Batch 1</t>
        </is>
      </c>
      <c r="I798" s="95" t="e">
        <v>#N/A</v>
      </c>
      <c r="J798" s="125" t="e">
        <v>#N/A</v>
      </c>
      <c r="K798" s="95" t="inlineStr">
        <is>
          <t>Yes_0721 Allocation</t>
        </is>
      </c>
      <c r="L798" s="127" t="e">
        <v>#N/A</v>
      </c>
      <c r="M798" s="128">
        <f>VLOOKUP(G798,Enactments!#REF!,2,FALSE)</f>
        <v/>
      </c>
      <c r="N798" s="131">
        <f>COUNTIFS(G:G,G798)</f>
        <v/>
      </c>
    </row>
    <row r="799" ht="15" customHeight="1">
      <c r="A799" t="inlineStr">
        <is>
          <t>1985_6a_255C_19931219.docx</t>
        </is>
      </c>
      <c r="B799">
        <f>LEFT(A799, FIND("_", A799, FIND("_", A799) + 1) - 1)</f>
        <v/>
      </c>
      <c r="C799">
        <f>MID(A799, FIND("_", A799, FIND("_", A799) + 1) + 1, FIND("_", A799, FIND("_", A799, FIND("_", A799) + 1) + 1) - FIND("_", A799, FIND("_", A799) + 1) - 1)</f>
        <v/>
      </c>
      <c r="D799" s="125">
        <f>DATE(LEFT(E799,4), MID(E799,5,2), RIGHT(E799,2))</f>
        <v/>
      </c>
      <c r="E799">
        <f>MID(A799, FIND("_", A799, FIND("_", A799, FIND("_", A799) + 1) + 1) + 1, 8)</f>
        <v/>
      </c>
      <c r="G799" s="95">
        <f>B799&amp;C799&amp;D799</f>
        <v/>
      </c>
      <c r="H799" s="95" t="inlineStr">
        <is>
          <t>Yes_Batch 1</t>
        </is>
      </c>
      <c r="I799" s="95" t="e">
        <v>#N/A</v>
      </c>
      <c r="J799" s="125" t="e">
        <v>#N/A</v>
      </c>
      <c r="K799" s="95" t="inlineStr">
        <is>
          <t>Yes_0721 Allocation</t>
        </is>
      </c>
      <c r="L799" s="127" t="e">
        <v>#N/A</v>
      </c>
      <c r="M799" s="128">
        <f>VLOOKUP(G799,Enactments!#REF!,2,FALSE)</f>
        <v/>
      </c>
      <c r="N799" s="131">
        <f>COUNTIFS(G:G,G799)</f>
        <v/>
      </c>
    </row>
    <row r="800" ht="15" customHeight="1">
      <c r="A800" t="inlineStr">
        <is>
          <t>2009_22a_181_20091112.docx</t>
        </is>
      </c>
      <c r="B800">
        <f>LEFT(A800, FIND("_", A800, FIND("_", A800) + 1) - 1)</f>
        <v/>
      </c>
      <c r="C800">
        <f>MID(A800, FIND("_", A800, FIND("_", A800) + 1) + 1, FIND("_", A800, FIND("_", A800, FIND("_", A800) + 1) + 1) - FIND("_", A800, FIND("_", A800) + 1) - 1)</f>
        <v/>
      </c>
      <c r="D800" s="125">
        <f>DATE(LEFT(E800,4), MID(E800,5,2), RIGHT(E800,2))</f>
        <v/>
      </c>
      <c r="E800">
        <f>MID(A800, FIND("_", A800, FIND("_", A800, FIND("_", A800) + 1) + 1) + 1, 8)</f>
        <v/>
      </c>
      <c r="G800" s="95">
        <f>B800&amp;C800&amp;D800</f>
        <v/>
      </c>
      <c r="H800" s="95" t="inlineStr">
        <is>
          <t>Yes_Batch 1</t>
        </is>
      </c>
      <c r="I800" s="95" t="e">
        <v>#N/A</v>
      </c>
      <c r="J800" s="125" t="e">
        <v>#N/A</v>
      </c>
      <c r="K800" s="95" t="inlineStr">
        <is>
          <t>Yes_0721 Allocation</t>
        </is>
      </c>
      <c r="L800" s="127" t="e">
        <v>#N/A</v>
      </c>
      <c r="M800" s="128">
        <f>VLOOKUP(G800,Enactments!#REF!,2,FALSE)</f>
        <v/>
      </c>
      <c r="N800" s="131">
        <f>COUNTIFS(G:G,G800)</f>
        <v/>
      </c>
    </row>
    <row r="801" ht="15" customHeight="1">
      <c r="A801" t="inlineStr">
        <is>
          <t>1996_56a_45_19990901.docx</t>
        </is>
      </c>
      <c r="B801">
        <f>LEFT(A801, FIND("_", A801, FIND("_", A801) + 1) - 1)</f>
        <v/>
      </c>
      <c r="C801">
        <f>MID(A801, FIND("_", A801, FIND("_", A801) + 1) + 1, FIND("_", A801, FIND("_", A801, FIND("_", A801) + 1) + 1) - FIND("_", A801, FIND("_", A801) + 1) - 1)</f>
        <v/>
      </c>
      <c r="D801" s="125">
        <f>DATE(LEFT(E801,4), MID(E801,5,2), RIGHT(E801,2))</f>
        <v/>
      </c>
      <c r="E801">
        <f>MID(A801, FIND("_", A801, FIND("_", A801, FIND("_", A801) + 1) + 1) + 1, 8)</f>
        <v/>
      </c>
      <c r="G801" s="95">
        <f>B801&amp;C801&amp;D801</f>
        <v/>
      </c>
      <c r="H801" s="95" t="inlineStr">
        <is>
          <t>Yes_Batch 1</t>
        </is>
      </c>
      <c r="I801" s="95" t="inlineStr">
        <is>
          <t>Completed</t>
        </is>
      </c>
      <c r="J801" s="125" t="n">
        <v>45856</v>
      </c>
      <c r="K801" s="95" t="e">
        <v>#N/A</v>
      </c>
      <c r="L801" s="127" t="inlineStr">
        <is>
          <t>Submitted_2025-08-01</t>
        </is>
      </c>
      <c r="M801" s="128">
        <f>VLOOKUP(G801,Enactments!#REF!,2,FALSE)</f>
        <v/>
      </c>
      <c r="N801" s="131">
        <f>COUNTIFS(G:G,G801)</f>
        <v/>
      </c>
    </row>
    <row r="802" ht="15" customHeight="1">
      <c r="A802" t="inlineStr">
        <is>
          <t>2006_46a_10_20091001.docx</t>
        </is>
      </c>
      <c r="B802">
        <f>LEFT(A802, FIND("_", A802, FIND("_", A802) + 1) - 1)</f>
        <v/>
      </c>
      <c r="C802">
        <f>MID(A802, FIND("_", A802, FIND("_", A802) + 1) + 1, FIND("_", A802, FIND("_", A802, FIND("_", A802) + 1) + 1) - FIND("_", A802, FIND("_", A802) + 1) - 1)</f>
        <v/>
      </c>
      <c r="D802" s="125">
        <f>DATE(LEFT(E802,4), MID(E802,5,2), RIGHT(E802,2))</f>
        <v/>
      </c>
      <c r="E802">
        <f>MID(A802, FIND("_", A802, FIND("_", A802, FIND("_", A802) + 1) + 1) + 1, 8)</f>
        <v/>
      </c>
      <c r="G802" s="95">
        <f>B802&amp;C802&amp;D802</f>
        <v/>
      </c>
      <c r="H802" s="95" t="inlineStr">
        <is>
          <t>Yes_Batch 1</t>
        </is>
      </c>
      <c r="I802" s="95" t="e">
        <v>#N/A</v>
      </c>
      <c r="J802" s="125" t="e">
        <v>#N/A</v>
      </c>
      <c r="K802" s="95" t="inlineStr">
        <is>
          <t>Yes_0721 Allocation</t>
        </is>
      </c>
      <c r="L802" s="127" t="e">
        <v>#N/A</v>
      </c>
      <c r="M802" s="128">
        <f>VLOOKUP(G802,Enactments!#REF!,2,FALSE)</f>
        <v/>
      </c>
      <c r="N802" s="131">
        <f>COUNTIFS(G:G,G802)</f>
        <v/>
      </c>
    </row>
    <row r="803" ht="15" customHeight="1">
      <c r="A803" t="inlineStr">
        <is>
          <t>1996_56a_290_19980401.docx</t>
        </is>
      </c>
      <c r="B803">
        <f>LEFT(A803, FIND("_", A803, FIND("_", A803) + 1) - 1)</f>
        <v/>
      </c>
      <c r="C803">
        <f>MID(A803, FIND("_", A803, FIND("_", A803) + 1) + 1, FIND("_", A803, FIND("_", A803, FIND("_", A803) + 1) + 1) - FIND("_", A803, FIND("_", A803) + 1) - 1)</f>
        <v/>
      </c>
      <c r="D803" s="125">
        <f>DATE(LEFT(E803,4), MID(E803,5,2), RIGHT(E803,2))</f>
        <v/>
      </c>
      <c r="E803">
        <f>MID(A803, FIND("_", A803, FIND("_", A803, FIND("_", A803) + 1) + 1) + 1, 8)</f>
        <v/>
      </c>
      <c r="G803" s="95">
        <f>B803&amp;C803&amp;D803</f>
        <v/>
      </c>
      <c r="H803" s="95" t="inlineStr">
        <is>
          <t>Yes_Batch 1</t>
        </is>
      </c>
      <c r="I803" s="95" t="e">
        <v>#N/A</v>
      </c>
      <c r="J803" s="125" t="e">
        <v>#N/A</v>
      </c>
      <c r="K803" s="95" t="inlineStr">
        <is>
          <t>Yes_0721 Allocation</t>
        </is>
      </c>
      <c r="L803" s="127" t="e">
        <v>#N/A</v>
      </c>
      <c r="M803" s="128">
        <f>VLOOKUP(G803,Enactments!#REF!,2,FALSE)</f>
        <v/>
      </c>
      <c r="N803" s="131">
        <f>COUNTIFS(G:G,G803)</f>
        <v/>
      </c>
    </row>
    <row r="804" ht="15" customHeight="1">
      <c r="A804" t="inlineStr">
        <is>
          <t>2009_10a_SCHEDULE 54Part 2A_20230101.docx</t>
        </is>
      </c>
      <c r="B804">
        <f>LEFT(A804, FIND("_", A804, FIND("_", A804) + 1) - 1)</f>
        <v/>
      </c>
      <c r="C804">
        <f>MID(A804, FIND("_", A804, FIND("_", A804) + 1) + 1, FIND("_", A804, FIND("_", A804, FIND("_", A804) + 1) + 1) - FIND("_", A804, FIND("_", A804) + 1) - 1)</f>
        <v/>
      </c>
      <c r="D804" s="125">
        <f>DATE(LEFT(E804,4), MID(E804,5,2), RIGHT(E804,2))</f>
        <v/>
      </c>
      <c r="E804">
        <f>MID(A804, FIND("_", A804, FIND("_", A804, FIND("_", A804) + 1) + 1) + 1, 8)</f>
        <v/>
      </c>
      <c r="G804" s="95">
        <f>B804&amp;C804&amp;D804</f>
        <v/>
      </c>
      <c r="H804" s="95" t="inlineStr">
        <is>
          <t>Yes_Batch 1</t>
        </is>
      </c>
      <c r="I804" s="95" t="e">
        <v>#N/A</v>
      </c>
      <c r="J804" s="125" t="e">
        <v>#N/A</v>
      </c>
      <c r="K804" s="95" t="inlineStr">
        <is>
          <t>Yes_0721 Allocation</t>
        </is>
      </c>
      <c r="L804" s="127" t="e">
        <v>#N/A</v>
      </c>
      <c r="M804" s="128">
        <f>VLOOKUP(G804,Enactments!#REF!,2,FALSE)</f>
        <v/>
      </c>
      <c r="N804" s="131">
        <f>COUNTIFS(G:G,G804)</f>
        <v/>
      </c>
    </row>
    <row r="805" ht="15" customHeight="1">
      <c r="A805" t="inlineStr">
        <is>
          <t>1985_6a_447_20000414.docx</t>
        </is>
      </c>
      <c r="B805">
        <f>LEFT(A805, FIND("_", A805, FIND("_", A805) + 1) - 1)</f>
        <v/>
      </c>
      <c r="C805">
        <f>MID(A805, FIND("_", A805, FIND("_", A805) + 1) + 1, FIND("_", A805, FIND("_", A805, FIND("_", A805) + 1) + 1) - FIND("_", A805, FIND("_", A805) + 1) - 1)</f>
        <v/>
      </c>
      <c r="D805" s="125">
        <f>DATE(LEFT(E805,4), MID(E805,5,2), RIGHT(E805,2))</f>
        <v/>
      </c>
      <c r="E805">
        <f>MID(A805, FIND("_", A805, FIND("_", A805, FIND("_", A805) + 1) + 1) + 1, 8)</f>
        <v/>
      </c>
      <c r="G805" s="95">
        <f>B805&amp;C805&amp;D805</f>
        <v/>
      </c>
      <c r="H805" s="95" t="inlineStr">
        <is>
          <t>Yes_Batch 1</t>
        </is>
      </c>
      <c r="I805" s="95" t="e">
        <v>#N/A</v>
      </c>
      <c r="J805" s="125" t="e">
        <v>#N/A</v>
      </c>
      <c r="K805" s="95" t="inlineStr">
        <is>
          <t>Yes_0721 Allocation</t>
        </is>
      </c>
      <c r="L805" s="127" t="e">
        <v>#N/A</v>
      </c>
      <c r="M805" s="128">
        <f>VLOOKUP(G805,Enactments!#REF!,2,FALSE)</f>
        <v/>
      </c>
      <c r="N805" s="131">
        <f>COUNTIFS(G:G,G805)</f>
        <v/>
      </c>
    </row>
    <row r="806" ht="15" customHeight="1">
      <c r="A806" t="inlineStr">
        <is>
          <t>1989_29a_54_19890727.docx</t>
        </is>
      </c>
      <c r="B806">
        <f>LEFT(A806, FIND("_", A806, FIND("_", A806) + 1) - 1)</f>
        <v/>
      </c>
      <c r="C806">
        <f>MID(A806, FIND("_", A806, FIND("_", A806) + 1) + 1, FIND("_", A806, FIND("_", A806, FIND("_", A806) + 1) + 1) - FIND("_", A806, FIND("_", A806) + 1) - 1)</f>
        <v/>
      </c>
      <c r="D806" s="125">
        <f>DATE(LEFT(E806,4), MID(E806,5,2), RIGHT(E806,2))</f>
        <v/>
      </c>
      <c r="E806">
        <f>MID(A806, FIND("_", A806, FIND("_", A806, FIND("_", A806) + 1) + 1) + 1, 8)</f>
        <v/>
      </c>
      <c r="G806" s="95">
        <f>B806&amp;C806&amp;D806</f>
        <v/>
      </c>
      <c r="H806" s="95" t="inlineStr">
        <is>
          <t>Yes_Batch 1</t>
        </is>
      </c>
      <c r="I806" s="95" t="e">
        <v>#N/A</v>
      </c>
      <c r="J806" s="125" t="e">
        <v>#N/A</v>
      </c>
      <c r="K806" s="95" t="inlineStr">
        <is>
          <t>Yes_0721 Allocation</t>
        </is>
      </c>
      <c r="L806" s="127" t="e">
        <v>#N/A</v>
      </c>
      <c r="M806" s="128">
        <f>VLOOKUP(G806,Enactments!#REF!,2,FALSE)</f>
        <v/>
      </c>
      <c r="N806" s="131">
        <f>COUNTIFS(G:G,G806)</f>
        <v/>
      </c>
    </row>
    <row r="807" ht="15" customHeight="1">
      <c r="A807" t="inlineStr">
        <is>
          <t>2007_3a_564B_20130726.docx</t>
        </is>
      </c>
      <c r="B807">
        <f>LEFT(A807, FIND("_", A807, FIND("_", A807) + 1) - 1)</f>
        <v/>
      </c>
      <c r="C807">
        <f>MID(A807, FIND("_", A807, FIND("_", A807) + 1) + 1, FIND("_", A807, FIND("_", A807, FIND("_", A807) + 1) + 1) - FIND("_", A807, FIND("_", A807) + 1) - 1)</f>
        <v/>
      </c>
      <c r="D807" s="125">
        <f>DATE(LEFT(E807,4), MID(E807,5,2), RIGHT(E807,2))</f>
        <v/>
      </c>
      <c r="E807">
        <f>MID(A807, FIND("_", A807, FIND("_", A807, FIND("_", A807) + 1) + 1) + 1, 8)</f>
        <v/>
      </c>
      <c r="G807" s="95">
        <f>B807&amp;C807&amp;D807</f>
        <v/>
      </c>
      <c r="H807" s="95" t="inlineStr">
        <is>
          <t>Yes_Batch 1</t>
        </is>
      </c>
      <c r="I807" s="95" t="e">
        <v>#N/A</v>
      </c>
      <c r="J807" s="125" t="e">
        <v>#N/A</v>
      </c>
      <c r="K807" s="95" t="inlineStr">
        <is>
          <t>Yes_0721 Allocation</t>
        </is>
      </c>
      <c r="L807" s="127" t="e">
        <v>#N/A</v>
      </c>
      <c r="M807" s="128">
        <f>VLOOKUP(G807,Enactments!#REF!,2,FALSE)</f>
        <v/>
      </c>
      <c r="N807" s="131">
        <f>COUNTIFS(G:G,G807)</f>
        <v/>
      </c>
    </row>
    <row r="808" ht="15" customHeight="1">
      <c r="A808" t="inlineStr">
        <is>
          <t>2000_8a_254_20000614.docx</t>
        </is>
      </c>
      <c r="B808">
        <f>LEFT(A808, FIND("_", A808, FIND("_", A808) + 1) - 1)</f>
        <v/>
      </c>
      <c r="C808">
        <f>MID(A808, FIND("_", A808, FIND("_", A808) + 1) + 1, FIND("_", A808, FIND("_", A808, FIND("_", A808) + 1) + 1) - FIND("_", A808, FIND("_", A808) + 1) - 1)</f>
        <v/>
      </c>
      <c r="D808" s="125">
        <f>DATE(LEFT(E808,4), MID(E808,5,2), RIGHT(E808,2))</f>
        <v/>
      </c>
      <c r="E808">
        <f>MID(A808, FIND("_", A808, FIND("_", A808, FIND("_", A808) + 1) + 1) + 1, 8)</f>
        <v/>
      </c>
      <c r="G808" s="95">
        <f>B808&amp;C808&amp;D808</f>
        <v/>
      </c>
      <c r="H808" s="95" t="inlineStr">
        <is>
          <t>Yes_Batch 1</t>
        </is>
      </c>
      <c r="I808" s="95" t="e">
        <v>#N/A</v>
      </c>
      <c r="J808" s="125" t="e">
        <v>#N/A</v>
      </c>
      <c r="K808" s="95" t="inlineStr">
        <is>
          <t>Yes_0721 Allocation</t>
        </is>
      </c>
      <c r="L808" s="127" t="e">
        <v>#N/A</v>
      </c>
      <c r="M808" s="128">
        <f>VLOOKUP(G808,Enactments!#REF!,2,FALSE)</f>
        <v/>
      </c>
      <c r="N808" s="131">
        <f>COUNTIFS(G:G,G808)</f>
        <v/>
      </c>
    </row>
    <row r="809" ht="15" customHeight="1">
      <c r="A809" t="inlineStr">
        <is>
          <t>1986_1925s_SCHEDULE 4Form 6.59_20170406.docx</t>
        </is>
      </c>
      <c r="B809">
        <f>LEFT(A809, FIND("_", A809, FIND("_", A809) + 1) - 1)</f>
        <v/>
      </c>
      <c r="C809">
        <f>MID(A809, FIND("_", A809, FIND("_", A809) + 1) + 1, FIND("_", A809, FIND("_", A809, FIND("_", A809) + 1) + 1) - FIND("_", A809, FIND("_", A809) + 1) - 1)</f>
        <v/>
      </c>
      <c r="D809" s="125">
        <f>DATE(LEFT(E809,4), MID(E809,5,2), RIGHT(E809,2))</f>
        <v/>
      </c>
      <c r="E809">
        <f>MID(A809, FIND("_", A809, FIND("_", A809, FIND("_", A809) + 1) + 1) + 1, 8)</f>
        <v/>
      </c>
      <c r="G809" s="95">
        <f>B809&amp;C809&amp;D809</f>
        <v/>
      </c>
      <c r="H809" s="95" t="inlineStr">
        <is>
          <t>Yes_Batch 1</t>
        </is>
      </c>
      <c r="I809" s="95" t="inlineStr">
        <is>
          <t>Completed</t>
        </is>
      </c>
      <c r="J809" s="125" t="n">
        <v>45856</v>
      </c>
      <c r="K809" s="95" t="e">
        <v>#N/A</v>
      </c>
      <c r="L809" s="127" t="inlineStr">
        <is>
          <t>Submitted_2025-08-01</t>
        </is>
      </c>
      <c r="M809" s="128">
        <f>VLOOKUP(G809,Enactments!#REF!,2,FALSE)</f>
        <v/>
      </c>
      <c r="N809" s="131">
        <f>COUNTIFS(G:G,G809)</f>
        <v/>
      </c>
    </row>
    <row r="810" ht="15" customHeight="1">
      <c r="A810" t="inlineStr">
        <is>
          <t>2000_8a_177_20010903.docx</t>
        </is>
      </c>
      <c r="B810">
        <f>LEFT(A810, FIND("_", A810, FIND("_", A810) + 1) - 1)</f>
        <v/>
      </c>
      <c r="C810">
        <f>MID(A810, FIND("_", A810, FIND("_", A810) + 1) + 1, FIND("_", A810, FIND("_", A810, FIND("_", A810) + 1) + 1) - FIND("_", A810, FIND("_", A810) + 1) - 1)</f>
        <v/>
      </c>
      <c r="D810" s="125">
        <f>DATE(LEFT(E810,4), MID(E810,5,2), RIGHT(E810,2))</f>
        <v/>
      </c>
      <c r="E810">
        <f>MID(A810, FIND("_", A810, FIND("_", A810, FIND("_", A810) + 1) + 1) + 1, 8)</f>
        <v/>
      </c>
      <c r="G810" s="95">
        <f>B810&amp;C810&amp;D810</f>
        <v/>
      </c>
      <c r="H810" s="95" t="inlineStr">
        <is>
          <t>Yes_Batch 1</t>
        </is>
      </c>
      <c r="I810" s="95" t="e">
        <v>#N/A</v>
      </c>
      <c r="J810" s="125" t="e">
        <v>#N/A</v>
      </c>
      <c r="K810" s="95" t="inlineStr">
        <is>
          <t>Yes_0721 Allocation</t>
        </is>
      </c>
      <c r="L810" s="127" t="e">
        <v>#N/A</v>
      </c>
      <c r="M810" s="128">
        <f>VLOOKUP(G810,Enactments!#REF!,2,FALSE)</f>
        <v/>
      </c>
      <c r="N810" s="131">
        <f>COUNTIFS(G:G,G810)</f>
        <v/>
      </c>
    </row>
    <row r="811" ht="15" customHeight="1">
      <c r="A811" t="inlineStr">
        <is>
          <t>2007_3a_973_20070320.docx</t>
        </is>
      </c>
      <c r="B811">
        <f>LEFT(A811, FIND("_", A811, FIND("_", A811) + 1) - 1)</f>
        <v/>
      </c>
      <c r="C811">
        <f>MID(A811, FIND("_", A811, FIND("_", A811) + 1) + 1, FIND("_", A811, FIND("_", A811, FIND("_", A811) + 1) + 1) - FIND("_", A811, FIND("_", A811) + 1) - 1)</f>
        <v/>
      </c>
      <c r="D811" s="125">
        <f>DATE(LEFT(E811,4), MID(E811,5,2), RIGHT(E811,2))</f>
        <v/>
      </c>
      <c r="E811">
        <f>MID(A811, FIND("_", A811, FIND("_", A811, FIND("_", A811) + 1) + 1) + 1, 8)</f>
        <v/>
      </c>
      <c r="G811" s="95">
        <f>B811&amp;C811&amp;D811</f>
        <v/>
      </c>
      <c r="H811" s="95" t="inlineStr">
        <is>
          <t>Yes_Batch 1</t>
        </is>
      </c>
      <c r="I811" s="95" t="e">
        <v>#N/A</v>
      </c>
      <c r="J811" s="125" t="e">
        <v>#N/A</v>
      </c>
      <c r="K811" s="95" t="inlineStr">
        <is>
          <t>Yes_0721 Allocation</t>
        </is>
      </c>
      <c r="L811" s="127" t="e">
        <v>#N/A</v>
      </c>
      <c r="M811" s="128">
        <f>VLOOKUP(G811,Enactments!#REF!,2,FALSE)</f>
        <v/>
      </c>
      <c r="N811" s="131">
        <f>COUNTIFS(G:G,G811)</f>
        <v/>
      </c>
    </row>
    <row r="812" ht="15" customHeight="1">
      <c r="A812" t="inlineStr">
        <is>
          <t>1985_6a_430B_19861107.docx</t>
        </is>
      </c>
      <c r="B812">
        <f>LEFT(A812, FIND("_", A812, FIND("_", A812) + 1) - 1)</f>
        <v/>
      </c>
      <c r="C812">
        <f>MID(A812, FIND("_", A812, FIND("_", A812) + 1) + 1, FIND("_", A812, FIND("_", A812, FIND("_", A812) + 1) + 1) - FIND("_", A812, FIND("_", A812) + 1) - 1)</f>
        <v/>
      </c>
      <c r="D812" s="125">
        <f>DATE(LEFT(E812,4), MID(E812,5,2), RIGHT(E812,2))</f>
        <v/>
      </c>
      <c r="E812">
        <f>MID(A812, FIND("_", A812, FIND("_", A812, FIND("_", A812) + 1) + 1) + 1, 8)</f>
        <v/>
      </c>
      <c r="G812" s="95">
        <f>B812&amp;C812&amp;D812</f>
        <v/>
      </c>
      <c r="H812" s="95" t="inlineStr">
        <is>
          <t>Yes_Batch 1</t>
        </is>
      </c>
      <c r="I812" s="95" t="inlineStr">
        <is>
          <t>Completed</t>
        </is>
      </c>
      <c r="J812" s="125" t="n">
        <v>45855</v>
      </c>
      <c r="K812" s="95" t="e">
        <v>#N/A</v>
      </c>
      <c r="L812" s="127" t="inlineStr">
        <is>
          <t>Submitted_2025-08-01</t>
        </is>
      </c>
      <c r="M812" s="128">
        <f>VLOOKUP(G812,Enactments!#REF!,2,FALSE)</f>
        <v/>
      </c>
      <c r="N812" s="131">
        <f>COUNTIFS(G:G,G812)</f>
        <v/>
      </c>
    </row>
    <row r="813" ht="15" customHeight="1">
      <c r="A813" t="inlineStr">
        <is>
          <t>2000_8a_398_20240101.docx</t>
        </is>
      </c>
      <c r="B813">
        <f>LEFT(A813, FIND("_", A813, FIND("_", A813) + 1) - 1)</f>
        <v/>
      </c>
      <c r="C813">
        <f>MID(A813, FIND("_", A813, FIND("_", A813) + 1) + 1, FIND("_", A813, FIND("_", A813, FIND("_", A813) + 1) + 1) - FIND("_", A813, FIND("_", A813) + 1) - 1)</f>
        <v/>
      </c>
      <c r="D813" s="125">
        <f>DATE(LEFT(E813,4), MID(E813,5,2), RIGHT(E813,2))</f>
        <v/>
      </c>
      <c r="E813">
        <f>MID(A813, FIND("_", A813, FIND("_", A813, FIND("_", A813) + 1) + 1) + 1, 8)</f>
        <v/>
      </c>
      <c r="G813" s="95">
        <f>B813&amp;C813&amp;D813</f>
        <v/>
      </c>
      <c r="H813" s="95" t="inlineStr">
        <is>
          <t>Yes_Batch 1</t>
        </is>
      </c>
      <c r="I813" s="95" t="e">
        <v>#N/A</v>
      </c>
      <c r="J813" s="125" t="e">
        <v>#N/A</v>
      </c>
      <c r="K813" s="95" t="inlineStr">
        <is>
          <t>Yes_0721 Allocation</t>
        </is>
      </c>
      <c r="L813" s="127" t="e">
        <v>#N/A</v>
      </c>
      <c r="M813" s="128">
        <f>VLOOKUP(G813,Enactments!#REF!,2,FALSE)</f>
        <v/>
      </c>
      <c r="N813" s="131">
        <f>COUNTIFS(G:G,G813)</f>
        <v/>
      </c>
    </row>
    <row r="814" ht="15" customHeight="1">
      <c r="A814" t="inlineStr">
        <is>
          <t>1993_34a_92DD_20110401.docx</t>
        </is>
      </c>
      <c r="B814">
        <f>LEFT(A814, FIND("_", A814, FIND("_", A814) + 1) - 1)</f>
        <v/>
      </c>
      <c r="C814">
        <f>MID(A814, FIND("_", A814, FIND("_", A814) + 1) + 1, FIND("_", A814, FIND("_", A814, FIND("_", A814) + 1) + 1) - FIND("_", A814, FIND("_", A814) + 1) - 1)</f>
        <v/>
      </c>
      <c r="D814" s="125">
        <f>DATE(LEFT(E814,4), MID(E814,5,2), RIGHT(E814,2))</f>
        <v/>
      </c>
      <c r="E814">
        <f>MID(A814, FIND("_", A814, FIND("_", A814, FIND("_", A814) + 1) + 1) + 1, 8)</f>
        <v/>
      </c>
      <c r="G814" s="95">
        <f>B814&amp;C814&amp;D814</f>
        <v/>
      </c>
      <c r="H814" s="95" t="inlineStr">
        <is>
          <t>Yes_Batch 1</t>
        </is>
      </c>
      <c r="I814" s="95" t="e">
        <v>#N/A</v>
      </c>
      <c r="J814" s="125" t="e">
        <v>#N/A</v>
      </c>
      <c r="K814" s="95" t="inlineStr">
        <is>
          <t>Yes_0721 Allocation</t>
        </is>
      </c>
      <c r="L814" s="127" t="e">
        <v>#N/A</v>
      </c>
      <c r="M814" s="128">
        <f>VLOOKUP(G814,Enactments!#REF!,2,FALSE)</f>
        <v/>
      </c>
      <c r="N814" s="131">
        <f>COUNTIFS(G:G,G814)</f>
        <v/>
      </c>
    </row>
    <row r="815" ht="15" customHeight="1">
      <c r="A815" t="inlineStr">
        <is>
          <t>2010_15a_175_20101001.docx</t>
        </is>
      </c>
      <c r="B815">
        <f>LEFT(A815, FIND("_", A815, FIND("_", A815) + 1) - 1)</f>
        <v/>
      </c>
      <c r="C815">
        <f>MID(A815, FIND("_", A815, FIND("_", A815) + 1) + 1, FIND("_", A815, FIND("_", A815, FIND("_", A815) + 1) + 1) - FIND("_", A815, FIND("_", A815) + 1) - 1)</f>
        <v/>
      </c>
      <c r="D815" s="125">
        <f>DATE(LEFT(E815,4), MID(E815,5,2), RIGHT(E815,2))</f>
        <v/>
      </c>
      <c r="E815">
        <f>MID(A815, FIND("_", A815, FIND("_", A815, FIND("_", A815) + 1) + 1) + 1, 8)</f>
        <v/>
      </c>
      <c r="G815" s="95">
        <f>B815&amp;C815&amp;D815</f>
        <v/>
      </c>
      <c r="H815" s="95" t="inlineStr">
        <is>
          <t>Yes_Batch 1</t>
        </is>
      </c>
      <c r="I815" s="95" t="e">
        <v>#N/A</v>
      </c>
      <c r="J815" s="125" t="e">
        <v>#N/A</v>
      </c>
      <c r="K815" s="95" t="inlineStr">
        <is>
          <t>Yes_0721 Allocation</t>
        </is>
      </c>
      <c r="L815" s="127" t="e">
        <v>#N/A</v>
      </c>
      <c r="M815" s="128">
        <f>VLOOKUP(G815,Enactments!#REF!,2,FALSE)</f>
        <v/>
      </c>
      <c r="N815" s="131">
        <f>COUNTIFS(G:G,G815)</f>
        <v/>
      </c>
    </row>
    <row r="816" ht="15" customHeight="1">
      <c r="A816" t="inlineStr">
        <is>
          <t>1986_1925s_SCHEDULE 4Form 3.7_19861110.docx</t>
        </is>
      </c>
      <c r="B816">
        <f>LEFT(A816, FIND("_", A816, FIND("_", A816) + 1) - 1)</f>
        <v/>
      </c>
      <c r="C816">
        <f>MID(A816, FIND("_", A816, FIND("_", A816) + 1) + 1, FIND("_", A816, FIND("_", A816, FIND("_", A816) + 1) + 1) - FIND("_", A816, FIND("_", A816) + 1) - 1)</f>
        <v/>
      </c>
      <c r="D816" s="125">
        <f>DATE(LEFT(E816,4), MID(E816,5,2), RIGHT(E816,2))</f>
        <v/>
      </c>
      <c r="E816">
        <f>MID(A816, FIND("_", A816, FIND("_", A816, FIND("_", A816) + 1) + 1) + 1, 8)</f>
        <v/>
      </c>
      <c r="G816" s="95">
        <f>B816&amp;C816&amp;D816</f>
        <v/>
      </c>
      <c r="H816" s="95" t="inlineStr">
        <is>
          <t>Yes_Batch 1</t>
        </is>
      </c>
      <c r="I816" s="95" t="e">
        <v>#N/A</v>
      </c>
      <c r="J816" s="125" t="e">
        <v>#N/A</v>
      </c>
      <c r="K816" s="95" t="inlineStr">
        <is>
          <t>Yes_0721 Allocation</t>
        </is>
      </c>
      <c r="L816" s="127" t="e">
        <v>#N/A</v>
      </c>
      <c r="M816" s="128">
        <f>VLOOKUP(G816,Enactments!#REF!,2,FALSE)</f>
        <v/>
      </c>
      <c r="N816" s="131">
        <f>COUNTIFS(G:G,G816)</f>
        <v/>
      </c>
    </row>
    <row r="817" ht="15" customHeight="1">
      <c r="A817" t="inlineStr">
        <is>
          <t>1996_56a_557_20120401.docx</t>
        </is>
      </c>
      <c r="B817">
        <f>LEFT(A817, FIND("_", A817, FIND("_", A817) + 1) - 1)</f>
        <v/>
      </c>
      <c r="C817">
        <f>MID(A817, FIND("_", A817, FIND("_", A817) + 1) + 1, FIND("_", A817, FIND("_", A817, FIND("_", A817) + 1) + 1) - FIND("_", A817, FIND("_", A817) + 1) - 1)</f>
        <v/>
      </c>
      <c r="D817" s="125">
        <f>DATE(LEFT(E817,4), MID(E817,5,2), RIGHT(E817,2))</f>
        <v/>
      </c>
      <c r="E817">
        <f>MID(A817, FIND("_", A817, FIND("_", A817, FIND("_", A817) + 1) + 1) + 1, 8)</f>
        <v/>
      </c>
      <c r="G817" s="95">
        <f>B817&amp;C817&amp;D817</f>
        <v/>
      </c>
      <c r="H817" s="95" t="inlineStr">
        <is>
          <t>Yes_Batch 1</t>
        </is>
      </c>
      <c r="I817" s="95" t="inlineStr">
        <is>
          <t>Completed</t>
        </is>
      </c>
      <c r="J817" s="125" t="n">
        <v>45856</v>
      </c>
      <c r="K817" s="95" t="e">
        <v>#N/A</v>
      </c>
      <c r="L817" s="127" t="inlineStr">
        <is>
          <t>Submitted_2025-08-01</t>
        </is>
      </c>
      <c r="M817" s="128">
        <f>VLOOKUP(G817,Enactments!#REF!,2,FALSE)</f>
        <v/>
      </c>
      <c r="N817" s="131">
        <f>COUNTIFS(G:G,G817)</f>
        <v/>
      </c>
    </row>
    <row r="818" ht="15" customHeight="1">
      <c r="A818" t="inlineStr">
        <is>
          <t>1986_1925s_2.6A_19871109.docx</t>
        </is>
      </c>
      <c r="B818">
        <f>LEFT(A818, FIND("_", A818, FIND("_", A818) + 1) - 1)</f>
        <v/>
      </c>
      <c r="C818">
        <f>MID(A818, FIND("_", A818, FIND("_", A818) + 1) + 1, FIND("_", A818, FIND("_", A818, FIND("_", A818) + 1) + 1) - FIND("_", A818, FIND("_", A818) + 1) - 1)</f>
        <v/>
      </c>
      <c r="D818" s="125">
        <f>DATE(LEFT(E818,4), MID(E818,5,2), RIGHT(E818,2))</f>
        <v/>
      </c>
      <c r="E818">
        <f>MID(A818, FIND("_", A818, FIND("_", A818, FIND("_", A818) + 1) + 1) + 1, 8)</f>
        <v/>
      </c>
      <c r="G818" s="95">
        <f>B818&amp;C818&amp;D818</f>
        <v/>
      </c>
      <c r="H818" s="95" t="inlineStr">
        <is>
          <t>Yes_Batch 1</t>
        </is>
      </c>
      <c r="I818" s="95" t="e">
        <v>#N/A</v>
      </c>
      <c r="J818" s="125" t="e">
        <v>#N/A</v>
      </c>
      <c r="K818" s="95" t="inlineStr">
        <is>
          <t>Yes_0721 Allocation</t>
        </is>
      </c>
      <c r="L818" s="127" t="e">
        <v>#N/A</v>
      </c>
      <c r="M818" s="128">
        <f>VLOOKUP(G818,Enactments!#REF!,2,FALSE)</f>
        <v/>
      </c>
      <c r="N818" s="131">
        <f>COUNTIFS(G:G,G818)</f>
        <v/>
      </c>
    </row>
    <row r="819" ht="15" customHeight="1">
      <c r="A819" t="inlineStr">
        <is>
          <t>1996_56a_117_19960724.docx</t>
        </is>
      </c>
      <c r="B819">
        <f>LEFT(A819, FIND("_", A819, FIND("_", A819) + 1) - 1)</f>
        <v/>
      </c>
      <c r="C819">
        <f>MID(A819, FIND("_", A819, FIND("_", A819) + 1) + 1, FIND("_", A819, FIND("_", A819, FIND("_", A819) + 1) + 1) - FIND("_", A819, FIND("_", A819) + 1) - 1)</f>
        <v/>
      </c>
      <c r="D819" s="125">
        <f>DATE(LEFT(E819,4), MID(E819,5,2), RIGHT(E819,2))</f>
        <v/>
      </c>
      <c r="E819">
        <f>MID(A819, FIND("_", A819, FIND("_", A819, FIND("_", A819) + 1) + 1) + 1, 8)</f>
        <v/>
      </c>
      <c r="G819" s="95">
        <f>B819&amp;C819&amp;D819</f>
        <v/>
      </c>
      <c r="H819" s="95" t="inlineStr">
        <is>
          <t>Yes_Batch 1</t>
        </is>
      </c>
      <c r="I819" s="95" t="e">
        <v>#N/A</v>
      </c>
      <c r="J819" s="125" t="e">
        <v>#N/A</v>
      </c>
      <c r="K819" s="95" t="inlineStr">
        <is>
          <t>Yes_0721 Allocation</t>
        </is>
      </c>
      <c r="L819" s="127" t="e">
        <v>#N/A</v>
      </c>
      <c r="M819" s="128">
        <f>VLOOKUP(G819,Enactments!#REF!,2,FALSE)</f>
        <v/>
      </c>
      <c r="N819" s="131">
        <f>COUNTIFS(G:G,G819)</f>
        <v/>
      </c>
    </row>
    <row r="820" ht="15" customHeight="1">
      <c r="A820" t="inlineStr">
        <is>
          <t>2014_809_Article 49_20220519.docx</t>
        </is>
      </c>
      <c r="B820">
        <f>LEFT(A820, FIND("_", A820, FIND("_", A820) + 1) - 1)</f>
        <v/>
      </c>
      <c r="C820">
        <f>MID(A820, FIND("_", A820, FIND("_", A820) + 1) + 1, FIND("_", A820, FIND("_", A820, FIND("_", A820) + 1) + 1) - FIND("_", A820, FIND("_", A820) + 1) - 1)</f>
        <v/>
      </c>
      <c r="D820" s="125">
        <f>DATE(LEFT(E820,4), MID(E820,5,2), RIGHT(E820,2))</f>
        <v/>
      </c>
      <c r="E820">
        <f>MID(A820, FIND("_", A820, FIND("_", A820, FIND("_", A820) + 1) + 1) + 1, 8)</f>
        <v/>
      </c>
      <c r="G820" s="95">
        <f>B820&amp;C820&amp;D820</f>
        <v/>
      </c>
      <c r="H820" s="95" t="inlineStr">
        <is>
          <t>Yes_Batch 1</t>
        </is>
      </c>
      <c r="I820" s="95" t="e">
        <v>#N/A</v>
      </c>
      <c r="J820" s="125" t="e">
        <v>#N/A</v>
      </c>
      <c r="K820" s="95" t="inlineStr">
        <is>
          <t>Yes_0721 Allocation</t>
        </is>
      </c>
      <c r="L820" s="127" t="e">
        <v>#N/A</v>
      </c>
      <c r="M820" s="128">
        <f>VLOOKUP(G820,Enactments!#REF!,2,FALSE)</f>
        <v/>
      </c>
      <c r="N820" s="131">
        <f>COUNTIFS(G:G,G820)</f>
        <v/>
      </c>
    </row>
    <row r="821" ht="15" customHeight="1">
      <c r="A821" t="inlineStr">
        <is>
          <t>2010_4a_319_20100303.docx</t>
        </is>
      </c>
      <c r="B821">
        <f>LEFT(A821, FIND("_", A821, FIND("_", A821) + 1) - 1)</f>
        <v/>
      </c>
      <c r="C821">
        <f>MID(A821, FIND("_", A821, FIND("_", A821) + 1) + 1, FIND("_", A821, FIND("_", A821, FIND("_", A821) + 1) + 1) - FIND("_", A821, FIND("_", A821) + 1) - 1)</f>
        <v/>
      </c>
      <c r="D821" s="125">
        <f>DATE(LEFT(E821,4), MID(E821,5,2), RIGHT(E821,2))</f>
        <v/>
      </c>
      <c r="E821">
        <f>MID(A821, FIND("_", A821, FIND("_", A821, FIND("_", A821) + 1) + 1) + 1, 8)</f>
        <v/>
      </c>
      <c r="G821" s="95">
        <f>B821&amp;C821&amp;D821</f>
        <v/>
      </c>
      <c r="H821" s="95" t="inlineStr">
        <is>
          <t>Yes_Batch 1</t>
        </is>
      </c>
      <c r="I821" s="95" t="e">
        <v>#N/A</v>
      </c>
      <c r="J821" s="125" t="e">
        <v>#N/A</v>
      </c>
      <c r="K821" s="95" t="inlineStr">
        <is>
          <t>Yes_0721 Allocation</t>
        </is>
      </c>
      <c r="L821" s="127" t="e">
        <v>#N/A</v>
      </c>
      <c r="M821" s="128">
        <f>VLOOKUP(G821,Enactments!#REF!,2,FALSE)</f>
        <v/>
      </c>
      <c r="N821" s="131">
        <f>COUNTIFS(G:G,G821)</f>
        <v/>
      </c>
    </row>
    <row r="822" ht="15" customHeight="1">
      <c r="A822" t="inlineStr">
        <is>
          <t>2000_6a_19_20201201.docx</t>
        </is>
      </c>
      <c r="B822">
        <f>LEFT(A822, FIND("_", A822, FIND("_", A822) + 1) - 1)</f>
        <v/>
      </c>
      <c r="C822">
        <f>MID(A822, FIND("_", A822, FIND("_", A822) + 1) + 1, FIND("_", A822, FIND("_", A822, FIND("_", A822) + 1) + 1) - FIND("_", A822, FIND("_", A822) + 1) - 1)</f>
        <v/>
      </c>
      <c r="D822" s="125">
        <f>DATE(LEFT(E822,4), MID(E822,5,2), RIGHT(E822,2))</f>
        <v/>
      </c>
      <c r="E822">
        <f>MID(A822, FIND("_", A822, FIND("_", A822, FIND("_", A822) + 1) + 1) + 1, 8)</f>
        <v/>
      </c>
      <c r="G822" s="95">
        <f>B822&amp;C822&amp;D822</f>
        <v/>
      </c>
      <c r="H822" s="95" t="inlineStr">
        <is>
          <t>Yes_Batch 1</t>
        </is>
      </c>
      <c r="I822" s="95" t="e">
        <v>#N/A</v>
      </c>
      <c r="J822" s="125" t="e">
        <v>#N/A</v>
      </c>
      <c r="K822" s="95" t="inlineStr">
        <is>
          <t>Yes_0721 Allocation</t>
        </is>
      </c>
      <c r="L822" s="127" t="e">
        <v>#N/A</v>
      </c>
      <c r="M822" s="128">
        <f>VLOOKUP(G822,Enactments!#REF!,2,FALSE)</f>
        <v/>
      </c>
      <c r="N822" s="131">
        <f>COUNTIFS(G:G,G822)</f>
        <v/>
      </c>
    </row>
    <row r="823" ht="15" customHeight="1">
      <c r="A823" t="inlineStr">
        <is>
          <t>2020_759s_45.7_20240401.docx</t>
        </is>
      </c>
      <c r="B823">
        <f>LEFT(A823, FIND("_", A823, FIND("_", A823) + 1) - 1)</f>
        <v/>
      </c>
      <c r="C823">
        <f>MID(A823, FIND("_", A823, FIND("_", A823) + 1) + 1, FIND("_", A823, FIND("_", A823, FIND("_", A823) + 1) + 1) - FIND("_", A823, FIND("_", A823) + 1) - 1)</f>
        <v/>
      </c>
      <c r="D823" s="125">
        <f>DATE(LEFT(E823,4), MID(E823,5,2), RIGHT(E823,2))</f>
        <v/>
      </c>
      <c r="E823">
        <f>MID(A823, FIND("_", A823, FIND("_", A823, FIND("_", A823) + 1) + 1) + 1, 8)</f>
        <v/>
      </c>
      <c r="G823" s="95">
        <f>B823&amp;C823&amp;D823</f>
        <v/>
      </c>
      <c r="H823" s="95" t="inlineStr">
        <is>
          <t>Yes_Batch 1</t>
        </is>
      </c>
      <c r="I823" s="95" t="e">
        <v>#N/A</v>
      </c>
      <c r="J823" s="125" t="e">
        <v>#N/A</v>
      </c>
      <c r="K823" s="95" t="inlineStr">
        <is>
          <t>Yes_0721 Allocation</t>
        </is>
      </c>
      <c r="L823" s="127" t="e">
        <v>#N/A</v>
      </c>
      <c r="M823" s="128">
        <f>VLOOKUP(G823,Enactments!#REF!,2,FALSE)</f>
        <v/>
      </c>
      <c r="N823" s="131">
        <f>COUNTIFS(G:G,G823)</f>
        <v/>
      </c>
    </row>
    <row r="824" ht="15" customHeight="1">
      <c r="A824" t="inlineStr">
        <is>
          <t>2000_8a_1P_20130219.docx</t>
        </is>
      </c>
      <c r="B824">
        <f>LEFT(A824, FIND("_", A824, FIND("_", A824) + 1) - 1)</f>
        <v/>
      </c>
      <c r="C824">
        <f>MID(A824, FIND("_", A824, FIND("_", A824) + 1) + 1, FIND("_", A824, FIND("_", A824, FIND("_", A824) + 1) + 1) - FIND("_", A824, FIND("_", A824) + 1) - 1)</f>
        <v/>
      </c>
      <c r="D824" s="125">
        <f>DATE(LEFT(E824,4), MID(E824,5,2), RIGHT(E824,2))</f>
        <v/>
      </c>
      <c r="E824">
        <f>MID(A824, FIND("_", A824, FIND("_", A824, FIND("_", A824) + 1) + 1) + 1, 8)</f>
        <v/>
      </c>
      <c r="G824" s="95">
        <f>B824&amp;C824&amp;D824</f>
        <v/>
      </c>
      <c r="H824" s="95" t="inlineStr">
        <is>
          <t>Yes_Batch 1</t>
        </is>
      </c>
      <c r="I824" s="95" t="e">
        <v>#N/A</v>
      </c>
      <c r="J824" s="125" t="e">
        <v>#N/A</v>
      </c>
      <c r="K824" s="95" t="inlineStr">
        <is>
          <t>Yes_0721 Allocation</t>
        </is>
      </c>
      <c r="L824" s="127" t="e">
        <v>#N/A</v>
      </c>
      <c r="M824" s="128">
        <f>VLOOKUP(G824,Enactments!#REF!,2,FALSE)</f>
        <v/>
      </c>
      <c r="N824" s="131">
        <f>COUNTIFS(G:G,G824)</f>
        <v/>
      </c>
    </row>
    <row r="825" ht="15" customHeight="1">
      <c r="A825" t="inlineStr">
        <is>
          <t>1995_18a_3B_20010319.docx</t>
        </is>
      </c>
      <c r="B825">
        <f>LEFT(A825, FIND("_", A825, FIND("_", A825) + 1) - 1)</f>
        <v/>
      </c>
      <c r="C825">
        <f>MID(A825, FIND("_", A825, FIND("_", A825) + 1) + 1, FIND("_", A825, FIND("_", A825, FIND("_", A825) + 1) + 1) - FIND("_", A825, FIND("_", A825) + 1) - 1)</f>
        <v/>
      </c>
      <c r="D825" s="125">
        <f>DATE(LEFT(E825,4), MID(E825,5,2), RIGHT(E825,2))</f>
        <v/>
      </c>
      <c r="E825">
        <f>MID(A825, FIND("_", A825, FIND("_", A825, FIND("_", A825) + 1) + 1) + 1, 8)</f>
        <v/>
      </c>
      <c r="G825" s="95">
        <f>B825&amp;C825&amp;D825</f>
        <v/>
      </c>
      <c r="H825" s="95" t="inlineStr">
        <is>
          <t>Yes_Batch 1</t>
        </is>
      </c>
      <c r="I825" s="95" t="inlineStr">
        <is>
          <t>Completed</t>
        </is>
      </c>
      <c r="J825" s="125" t="n">
        <v>45856</v>
      </c>
      <c r="K825" s="95" t="e">
        <v>#N/A</v>
      </c>
      <c r="L825" s="127" t="inlineStr">
        <is>
          <t>Submitted_2025-08-01</t>
        </is>
      </c>
      <c r="M825" s="128">
        <f>VLOOKUP(G825,Enactments!#REF!,2,FALSE)</f>
        <v/>
      </c>
      <c r="N825" s="131">
        <f>COUNTIFS(G:G,G825)</f>
        <v/>
      </c>
    </row>
    <row r="826" ht="15" customHeight="1">
      <c r="A826" t="inlineStr">
        <is>
          <t>2006_47a_10_20120910.docx</t>
        </is>
      </c>
      <c r="B826">
        <f>LEFT(A826, FIND("_", A826, FIND("_", A826) + 1) - 1)</f>
        <v/>
      </c>
      <c r="C826">
        <f>MID(A826, FIND("_", A826, FIND("_", A826) + 1) + 1, FIND("_", A826, FIND("_", A826, FIND("_", A826) + 1) + 1) - FIND("_", A826, FIND("_", A826) + 1) - 1)</f>
        <v/>
      </c>
      <c r="D826" s="125">
        <f>DATE(LEFT(E826,4), MID(E826,5,2), RIGHT(E826,2))</f>
        <v/>
      </c>
      <c r="E826">
        <f>MID(A826, FIND("_", A826, FIND("_", A826, FIND("_", A826) + 1) + 1) + 1, 8)</f>
        <v/>
      </c>
      <c r="G826" s="95">
        <f>B826&amp;C826&amp;D826</f>
        <v/>
      </c>
      <c r="H826" s="95" t="inlineStr">
        <is>
          <t>Yes_Batch 1</t>
        </is>
      </c>
      <c r="I826" s="95" t="e">
        <v>#N/A</v>
      </c>
      <c r="J826" s="125" t="e">
        <v>#N/A</v>
      </c>
      <c r="K826" s="95" t="inlineStr">
        <is>
          <t>Yes_0721 Allocation</t>
        </is>
      </c>
      <c r="L826" s="127" t="e">
        <v>#N/A</v>
      </c>
      <c r="M826" s="128">
        <f>VLOOKUP(G826,Enactments!#REF!,2,FALSE)</f>
        <v/>
      </c>
      <c r="N826" s="131">
        <f>COUNTIFS(G:G,G826)</f>
        <v/>
      </c>
    </row>
    <row r="827" ht="15" customHeight="1">
      <c r="A827" t="inlineStr">
        <is>
          <t>2016_1153s_33D_20201231.docx</t>
        </is>
      </c>
      <c r="B827">
        <f>LEFT(A827, FIND("_", A827, FIND("_", A827) + 1) - 1)</f>
        <v/>
      </c>
      <c r="C827">
        <f>MID(A827, FIND("_", A827, FIND("_", A827) + 1) + 1, FIND("_", A827, FIND("_", A827, FIND("_", A827) + 1) + 1) - FIND("_", A827, FIND("_", A827) + 1) - 1)</f>
        <v/>
      </c>
      <c r="D827" s="125">
        <f>DATE(LEFT(E827,4), MID(E827,5,2), RIGHT(E827,2))</f>
        <v/>
      </c>
      <c r="E827">
        <f>MID(A827, FIND("_", A827, FIND("_", A827, FIND("_", A827) + 1) + 1) + 1, 8)</f>
        <v/>
      </c>
      <c r="G827" s="95">
        <f>B827&amp;C827&amp;D827</f>
        <v/>
      </c>
      <c r="H827" s="95" t="inlineStr">
        <is>
          <t>Yes_Batch 1</t>
        </is>
      </c>
      <c r="I827" s="95" t="e">
        <v>#N/A</v>
      </c>
      <c r="J827" s="125" t="e">
        <v>#N/A</v>
      </c>
      <c r="K827" s="95" t="inlineStr">
        <is>
          <t>Yes_0721 Allocation</t>
        </is>
      </c>
      <c r="L827" s="127" t="e">
        <v>#N/A</v>
      </c>
      <c r="M827" s="128">
        <f>VLOOKUP(G827,Enactments!#REF!,2,FALSE)</f>
        <v/>
      </c>
      <c r="N827" s="131">
        <f>COUNTIFS(G:G,G827)</f>
        <v/>
      </c>
    </row>
    <row r="828" ht="15" customHeight="1">
      <c r="A828" t="inlineStr">
        <is>
          <t>1988_50a_128_19920221.docx</t>
        </is>
      </c>
      <c r="B828">
        <f>LEFT(A828, FIND("_", A828, FIND("_", A828) + 1) - 1)</f>
        <v/>
      </c>
      <c r="C828">
        <f>MID(A828, FIND("_", A828, FIND("_", A828) + 1) + 1, FIND("_", A828, FIND("_", A828, FIND("_", A828) + 1) + 1) - FIND("_", A828, FIND("_", A828) + 1) - 1)</f>
        <v/>
      </c>
      <c r="D828" s="125">
        <f>DATE(LEFT(E828,4), MID(E828,5,2), RIGHT(E828,2))</f>
        <v/>
      </c>
      <c r="E828">
        <f>MID(A828, FIND("_", A828, FIND("_", A828, FIND("_", A828) + 1) + 1) + 1, 8)</f>
        <v/>
      </c>
      <c r="G828" s="95">
        <f>B828&amp;C828&amp;D828</f>
        <v/>
      </c>
      <c r="H828" s="95" t="inlineStr">
        <is>
          <t>Yes_Batch 1</t>
        </is>
      </c>
      <c r="I828" s="95" t="inlineStr">
        <is>
          <t>Completed</t>
        </is>
      </c>
      <c r="J828" s="125" t="n">
        <v>45856</v>
      </c>
      <c r="K828" s="95" t="e">
        <v>#N/A</v>
      </c>
      <c r="L828" s="127" t="inlineStr">
        <is>
          <t>Submitted_2025-08-01</t>
        </is>
      </c>
      <c r="M828" s="128">
        <f>VLOOKUP(G828,Enactments!#REF!,2,FALSE)</f>
        <v/>
      </c>
      <c r="N828" s="131">
        <f>COUNTIFS(G:G,G828)</f>
        <v/>
      </c>
    </row>
    <row r="829" ht="15" customHeight="1">
      <c r="A829" t="inlineStr">
        <is>
          <t>2000_36a_10_20001130.docx</t>
        </is>
      </c>
      <c r="B829">
        <f>LEFT(A829, FIND("_", A829, FIND("_", A829) + 1) - 1)</f>
        <v/>
      </c>
      <c r="C829">
        <f>MID(A829, FIND("_", A829, FIND("_", A829) + 1) + 1, FIND("_", A829, FIND("_", A829, FIND("_", A829) + 1) + 1) - FIND("_", A829, FIND("_", A829) + 1) - 1)</f>
        <v/>
      </c>
      <c r="D829" s="125">
        <f>DATE(LEFT(E829,4), MID(E829,5,2), RIGHT(E829,2))</f>
        <v/>
      </c>
      <c r="E829">
        <f>MID(A829, FIND("_", A829, FIND("_", A829, FIND("_", A829) + 1) + 1) + 1, 8)</f>
        <v/>
      </c>
      <c r="G829" s="95">
        <f>B829&amp;C829&amp;D829</f>
        <v/>
      </c>
      <c r="H829" s="95" t="inlineStr">
        <is>
          <t>Yes_Batch 1</t>
        </is>
      </c>
      <c r="I829" s="95" t="e">
        <v>#N/A</v>
      </c>
      <c r="J829" s="125" t="e">
        <v>#N/A</v>
      </c>
      <c r="K829" s="95" t="inlineStr">
        <is>
          <t>Yes_0721 Allocation</t>
        </is>
      </c>
      <c r="L829" s="127" t="e">
        <v>#N/A</v>
      </c>
      <c r="M829" s="128">
        <f>VLOOKUP(G829,Enactments!#REF!,2,FALSE)</f>
        <v/>
      </c>
      <c r="N829" s="131">
        <f>COUNTIFS(G:G,G829)</f>
        <v/>
      </c>
    </row>
    <row r="830" ht="15" customHeight="1">
      <c r="A830" t="inlineStr">
        <is>
          <t>1986_1925s_6.27_20170406.docx</t>
        </is>
      </c>
      <c r="B830">
        <f>LEFT(A830, FIND("_", A830, FIND("_", A830) + 1) - 1)</f>
        <v/>
      </c>
      <c r="C830">
        <f>MID(A830, FIND("_", A830, FIND("_", A830) + 1) + 1, FIND("_", A830, FIND("_", A830, FIND("_", A830) + 1) + 1) - FIND("_", A830, FIND("_", A830) + 1) - 1)</f>
        <v/>
      </c>
      <c r="D830" s="125">
        <f>DATE(LEFT(E830,4), MID(E830,5,2), RIGHT(E830,2))</f>
        <v/>
      </c>
      <c r="E830">
        <f>MID(A830, FIND("_", A830, FIND("_", A830, FIND("_", A830) + 1) + 1) + 1, 8)</f>
        <v/>
      </c>
      <c r="G830" s="95">
        <f>B830&amp;C830&amp;D830</f>
        <v/>
      </c>
      <c r="H830" s="95" t="inlineStr">
        <is>
          <t>Yes_Batch 1</t>
        </is>
      </c>
      <c r="I830" s="95" t="e">
        <v>#N/A</v>
      </c>
      <c r="J830" s="125" t="e">
        <v>#N/A</v>
      </c>
      <c r="K830" s="95" t="inlineStr">
        <is>
          <t>Yes_0721 Allocation</t>
        </is>
      </c>
      <c r="L830" s="127" t="e">
        <v>#N/A</v>
      </c>
      <c r="M830" s="128">
        <f>VLOOKUP(G830,Enactments!#REF!,2,FALSE)</f>
        <v/>
      </c>
      <c r="N830" s="131">
        <f>COUNTIFS(G:G,G830)</f>
        <v/>
      </c>
    </row>
    <row r="831" ht="15" customHeight="1">
      <c r="A831" t="inlineStr">
        <is>
          <t>2009_22a_185_20100401.docx</t>
        </is>
      </c>
      <c r="B831">
        <f>LEFT(A831, FIND("_", A831, FIND("_", A831) + 1) - 1)</f>
        <v/>
      </c>
      <c r="C831">
        <f>MID(A831, FIND("_", A831, FIND("_", A831) + 1) + 1, FIND("_", A831, FIND("_", A831, FIND("_", A831) + 1) + 1) - FIND("_", A831, FIND("_", A831) + 1) - 1)</f>
        <v/>
      </c>
      <c r="D831" s="125">
        <f>DATE(LEFT(E831,4), MID(E831,5,2), RIGHT(E831,2))</f>
        <v/>
      </c>
      <c r="E831">
        <f>MID(A831, FIND("_", A831, FIND("_", A831, FIND("_", A831) + 1) + 1) + 1, 8)</f>
        <v/>
      </c>
      <c r="G831" s="95">
        <f>B831&amp;C831&amp;D831</f>
        <v/>
      </c>
      <c r="H831" s="95" t="inlineStr">
        <is>
          <t>Yes_Batch 1</t>
        </is>
      </c>
      <c r="I831" s="95" t="e">
        <v>#N/A</v>
      </c>
      <c r="J831" s="125" t="e">
        <v>#N/A</v>
      </c>
      <c r="K831" s="95" t="inlineStr">
        <is>
          <t>Yes_0721 Allocation</t>
        </is>
      </c>
      <c r="L831" s="127" t="e">
        <v>#N/A</v>
      </c>
      <c r="M831" s="128">
        <f>VLOOKUP(G831,Enactments!#REF!,2,FALSE)</f>
        <v/>
      </c>
      <c r="N831" s="131">
        <f>COUNTIFS(G:G,G831)</f>
        <v/>
      </c>
    </row>
    <row r="832" ht="15" customHeight="1">
      <c r="A832" t="inlineStr">
        <is>
          <t>1986_1925s_SCHEDULE 4Forms_20170406.docx</t>
        </is>
      </c>
      <c r="B832">
        <f>LEFT(A832, FIND("_", A832, FIND("_", A832) + 1) - 1)</f>
        <v/>
      </c>
      <c r="C832">
        <f>MID(A832, FIND("_", A832, FIND("_", A832) + 1) + 1, FIND("_", A832, FIND("_", A832, FIND("_", A832) + 1) + 1) - FIND("_", A832, FIND("_", A832) + 1) - 1)</f>
        <v/>
      </c>
      <c r="D832" s="125">
        <f>DATE(LEFT(E832,4), MID(E832,5,2), RIGHT(E832,2))</f>
        <v/>
      </c>
      <c r="E832">
        <f>MID(A832, FIND("_", A832, FIND("_", A832, FIND("_", A832) + 1) + 1) + 1, 8)</f>
        <v/>
      </c>
      <c r="G832" s="95">
        <f>B832&amp;C832&amp;D832</f>
        <v/>
      </c>
      <c r="H832" s="95" t="inlineStr">
        <is>
          <t>Yes_Batch 1</t>
        </is>
      </c>
      <c r="I832" s="95" t="e">
        <v>#N/A</v>
      </c>
      <c r="J832" s="125" t="e">
        <v>#N/A</v>
      </c>
      <c r="K832" s="95" t="inlineStr">
        <is>
          <t>Yes_0721 Allocation</t>
        </is>
      </c>
      <c r="L832" s="127" t="e">
        <v>#N/A</v>
      </c>
      <c r="M832" s="128">
        <f>VLOOKUP(G832,Enactments!#REF!,2,FALSE)</f>
        <v/>
      </c>
      <c r="N832" s="131">
        <f>COUNTIFS(G:G,G832)</f>
        <v/>
      </c>
    </row>
    <row r="833" ht="15" customHeight="1">
      <c r="A833" t="inlineStr">
        <is>
          <t>2009_22a_128_20091112.docx</t>
        </is>
      </c>
      <c r="B833">
        <f>LEFT(A833, FIND("_", A833, FIND("_", A833) + 1) - 1)</f>
        <v/>
      </c>
      <c r="C833">
        <f>MID(A833, FIND("_", A833, FIND("_", A833) + 1) + 1, FIND("_", A833, FIND("_", A833, FIND("_", A833) + 1) + 1) - FIND("_", A833, FIND("_", A833) + 1) - 1)</f>
        <v/>
      </c>
      <c r="D833" s="125">
        <f>DATE(LEFT(E833,4), MID(E833,5,2), RIGHT(E833,2))</f>
        <v/>
      </c>
      <c r="E833">
        <f>MID(A833, FIND("_", A833, FIND("_", A833, FIND("_", A833) + 1) + 1) + 1, 8)</f>
        <v/>
      </c>
      <c r="G833" s="95">
        <f>B833&amp;C833&amp;D833</f>
        <v/>
      </c>
      <c r="H833" s="95" t="inlineStr">
        <is>
          <t>Yes_Batch 1</t>
        </is>
      </c>
      <c r="I833" s="95" t="inlineStr">
        <is>
          <t>Completed</t>
        </is>
      </c>
      <c r="J833" s="125" t="n">
        <v>45856</v>
      </c>
      <c r="K833" s="95" t="e">
        <v>#N/A</v>
      </c>
      <c r="L833" s="127" t="inlineStr">
        <is>
          <t>Submitted_2025-08-01</t>
        </is>
      </c>
      <c r="M833" s="128">
        <f>VLOOKUP(G833,Enactments!#REF!,2,FALSE)</f>
        <v/>
      </c>
      <c r="N833" s="131">
        <f>COUNTIFS(G:G,G833)</f>
        <v/>
      </c>
    </row>
    <row r="834" ht="15" customHeight="1">
      <c r="A834" t="inlineStr">
        <is>
          <t>1997_1830s_SCHEDULE 1_19980601.docx</t>
        </is>
      </c>
      <c r="B834">
        <f>LEFT(A834, FIND("_", A834, FIND("_", A834) + 1) - 1)</f>
        <v/>
      </c>
      <c r="C834">
        <f>MID(A834, FIND("_", A834, FIND("_", A834) + 1) + 1, FIND("_", A834, FIND("_", A834, FIND("_", A834) + 1) + 1) - FIND("_", A834, FIND("_", A834) + 1) - 1)</f>
        <v/>
      </c>
      <c r="D834" s="125">
        <f>DATE(LEFT(E834,4), MID(E834,5,2), RIGHT(E834,2))</f>
        <v/>
      </c>
      <c r="E834">
        <f>MID(A834, FIND("_", A834, FIND("_", A834, FIND("_", A834) + 1) + 1) + 1, 8)</f>
        <v/>
      </c>
      <c r="G834" s="95">
        <f>B834&amp;C834&amp;D834</f>
        <v/>
      </c>
      <c r="H834" s="95" t="inlineStr">
        <is>
          <t>Yes_Batch 1</t>
        </is>
      </c>
      <c r="I834" s="95" t="e">
        <v>#N/A</v>
      </c>
      <c r="J834" s="125" t="e">
        <v>#N/A</v>
      </c>
      <c r="K834" s="95" t="inlineStr">
        <is>
          <t>Yes_0721 Allocation</t>
        </is>
      </c>
      <c r="L834" s="127" t="e">
        <v>#N/A</v>
      </c>
      <c r="M834" s="128">
        <f>VLOOKUP(G834,Enactments!#REF!,2,FALSE)</f>
        <v/>
      </c>
      <c r="N834" s="131">
        <f>COUNTIFS(G:G,G834)</f>
        <v/>
      </c>
    </row>
    <row r="835" ht="15" customHeight="1">
      <c r="A835" t="inlineStr">
        <is>
          <t>1986_1925s_4.11_20050401.docx</t>
        </is>
      </c>
      <c r="B835">
        <f>LEFT(A835, FIND("_", A835, FIND("_", A835) + 1) - 1)</f>
        <v/>
      </c>
      <c r="C835">
        <f>MID(A835, FIND("_", A835, FIND("_", A835) + 1) + 1, FIND("_", A835, FIND("_", A835, FIND("_", A835) + 1) + 1) - FIND("_", A835, FIND("_", A835) + 1) - 1)</f>
        <v/>
      </c>
      <c r="D835" s="125">
        <f>DATE(LEFT(E835,4), MID(E835,5,2), RIGHT(E835,2))</f>
        <v/>
      </c>
      <c r="E835">
        <f>MID(A835, FIND("_", A835, FIND("_", A835, FIND("_", A835) + 1) + 1) + 1, 8)</f>
        <v/>
      </c>
      <c r="G835" s="95">
        <f>B835&amp;C835&amp;D835</f>
        <v/>
      </c>
      <c r="H835" s="95" t="inlineStr">
        <is>
          <t>Yes_Batch 1</t>
        </is>
      </c>
      <c r="I835" s="95" t="e">
        <v>#N/A</v>
      </c>
      <c r="J835" s="125" t="e">
        <v>#N/A</v>
      </c>
      <c r="K835" s="95" t="inlineStr">
        <is>
          <t>Yes_0721 Allocation</t>
        </is>
      </c>
      <c r="L835" s="127" t="e">
        <v>#N/A</v>
      </c>
      <c r="M835" s="128">
        <f>VLOOKUP(G835,Enactments!#REF!,2,FALSE)</f>
        <v/>
      </c>
      <c r="N835" s="131">
        <f>COUNTIFS(G:G,G835)</f>
        <v/>
      </c>
    </row>
    <row r="836" ht="15" customHeight="1">
      <c r="A836" t="inlineStr">
        <is>
          <t>2020_17a_403_20201022.docx</t>
        </is>
      </c>
      <c r="B836">
        <f>LEFT(A836, FIND("_", A836, FIND("_", A836) + 1) - 1)</f>
        <v/>
      </c>
      <c r="C836">
        <f>MID(A836, FIND("_", A836, FIND("_", A836) + 1) + 1, FIND("_", A836, FIND("_", A836, FIND("_", A836) + 1) + 1) - FIND("_", A836, FIND("_", A836) + 1) - 1)</f>
        <v/>
      </c>
      <c r="D836" s="125">
        <f>DATE(LEFT(E836,4), MID(E836,5,2), RIGHT(E836,2))</f>
        <v/>
      </c>
      <c r="E836">
        <f>MID(A836, FIND("_", A836, FIND("_", A836, FIND("_", A836) + 1) + 1) + 1, 8)</f>
        <v/>
      </c>
      <c r="G836" s="95">
        <f>B836&amp;C836&amp;D836</f>
        <v/>
      </c>
      <c r="H836" s="95" t="inlineStr">
        <is>
          <t>Yes_Batch 1</t>
        </is>
      </c>
      <c r="I836" s="95" t="e">
        <v>#N/A</v>
      </c>
      <c r="J836" s="125" t="e">
        <v>#N/A</v>
      </c>
      <c r="K836" s="95" t="inlineStr">
        <is>
          <t>Yes_0721 Allocation</t>
        </is>
      </c>
      <c r="L836" s="127" t="e">
        <v>#N/A</v>
      </c>
      <c r="M836" s="128">
        <f>VLOOKUP(G836,Enactments!#REF!,2,FALSE)</f>
        <v/>
      </c>
      <c r="N836" s="131">
        <f>COUNTIFS(G:G,G836)</f>
        <v/>
      </c>
    </row>
    <row r="837" ht="15" customHeight="1">
      <c r="A837" t="inlineStr">
        <is>
          <t>1986_1925s_1.10_20030915.docx</t>
        </is>
      </c>
      <c r="B837">
        <f>LEFT(A837, FIND("_", A837, FIND("_", A837) + 1) - 1)</f>
        <v/>
      </c>
      <c r="C837">
        <f>MID(A837, FIND("_", A837, FIND("_", A837) + 1) + 1, FIND("_", A837, FIND("_", A837, FIND("_", A837) + 1) + 1) - FIND("_", A837, FIND("_", A837) + 1) - 1)</f>
        <v/>
      </c>
      <c r="D837" s="125">
        <f>DATE(LEFT(E837,4), MID(E837,5,2), RIGHT(E837,2))</f>
        <v/>
      </c>
      <c r="E837">
        <f>MID(A837, FIND("_", A837, FIND("_", A837, FIND("_", A837) + 1) + 1) + 1, 8)</f>
        <v/>
      </c>
      <c r="G837" s="95">
        <f>B837&amp;C837&amp;D837</f>
        <v/>
      </c>
      <c r="H837" s="95" t="inlineStr">
        <is>
          <t>Yes_Batch 1</t>
        </is>
      </c>
      <c r="I837" s="95" t="e">
        <v>#N/A</v>
      </c>
      <c r="J837" s="125" t="e">
        <v>#N/A</v>
      </c>
      <c r="K837" s="95" t="inlineStr">
        <is>
          <t>Yes_0721 Allocation</t>
        </is>
      </c>
      <c r="L837" s="127" t="e">
        <v>#N/A</v>
      </c>
      <c r="M837" s="128">
        <f>VLOOKUP(G837,Enactments!#REF!,2,FALSE)</f>
        <v/>
      </c>
      <c r="N837" s="131">
        <f>COUNTIFS(G:G,G837)</f>
        <v/>
      </c>
    </row>
    <row r="838" ht="15" customHeight="1">
      <c r="A838" t="inlineStr">
        <is>
          <t>1986_1925s_0.2_19861110.docx</t>
        </is>
      </c>
      <c r="B838">
        <f>LEFT(A838, FIND("_", A838, FIND("_", A838) + 1) - 1)</f>
        <v/>
      </c>
      <c r="C838">
        <f>MID(A838, FIND("_", A838, FIND("_", A838) + 1) + 1, FIND("_", A838, FIND("_", A838, FIND("_", A838) + 1) + 1) - FIND("_", A838, FIND("_", A838) + 1) - 1)</f>
        <v/>
      </c>
      <c r="D838" s="125">
        <f>DATE(LEFT(E838,4), MID(E838,5,2), RIGHT(E838,2))</f>
        <v/>
      </c>
      <c r="E838">
        <f>MID(A838, FIND("_", A838, FIND("_", A838, FIND("_", A838) + 1) + 1) + 1, 8)</f>
        <v/>
      </c>
      <c r="G838" s="95">
        <f>B838&amp;C838&amp;D838</f>
        <v/>
      </c>
      <c r="H838" s="95" t="inlineStr">
        <is>
          <t>Yes_Batch 1</t>
        </is>
      </c>
      <c r="I838" s="95" t="e">
        <v>#N/A</v>
      </c>
      <c r="J838" s="125" t="e">
        <v>#N/A</v>
      </c>
      <c r="K838" s="95" t="inlineStr">
        <is>
          <t>Yes_0721 Allocation</t>
        </is>
      </c>
      <c r="L838" s="127" t="e">
        <v>#N/A</v>
      </c>
      <c r="M838" s="128">
        <f>VLOOKUP(G838,Enactments!#REF!,2,FALSE)</f>
        <v/>
      </c>
      <c r="N838" s="131">
        <f>COUNTIFS(G:G,G838)</f>
        <v/>
      </c>
    </row>
    <row r="839" ht="15" customHeight="1">
      <c r="A839" t="inlineStr">
        <is>
          <t>1986_1925s_6.23_20100406.docx</t>
        </is>
      </c>
      <c r="B839">
        <f>LEFT(A839, FIND("_", A839, FIND("_", A839) + 1) - 1)</f>
        <v/>
      </c>
      <c r="C839">
        <f>MID(A839, FIND("_", A839, FIND("_", A839) + 1) + 1, FIND("_", A839, FIND("_", A839, FIND("_", A839) + 1) + 1) - FIND("_", A839, FIND("_", A839) + 1) - 1)</f>
        <v/>
      </c>
      <c r="D839" s="125">
        <f>DATE(LEFT(E839,4), MID(E839,5,2), RIGHT(E839,2))</f>
        <v/>
      </c>
      <c r="E839">
        <f>MID(A839, FIND("_", A839, FIND("_", A839, FIND("_", A839) + 1) + 1) + 1, 8)</f>
        <v/>
      </c>
      <c r="G839" s="95">
        <f>B839&amp;C839&amp;D839</f>
        <v/>
      </c>
      <c r="H839" s="95" t="inlineStr">
        <is>
          <t>Yes_Batch 1</t>
        </is>
      </c>
      <c r="I839" s="95" t="e">
        <v>#N/A</v>
      </c>
      <c r="J839" s="125" t="e">
        <v>#N/A</v>
      </c>
      <c r="K839" s="95" t="inlineStr">
        <is>
          <t>Yes_0721 Allocation</t>
        </is>
      </c>
      <c r="L839" s="127" t="e">
        <v>#N/A</v>
      </c>
      <c r="M839" s="128">
        <f>VLOOKUP(G839,Enactments!#REF!,2,FALSE)</f>
        <v/>
      </c>
      <c r="N839" s="131">
        <f>COUNTIFS(G:G,G839)</f>
        <v/>
      </c>
    </row>
    <row r="840" ht="15" customHeight="1">
      <c r="A840" t="inlineStr">
        <is>
          <t>1986_1925s_4.176_20100406.docx</t>
        </is>
      </c>
      <c r="B840">
        <f>LEFT(A840, FIND("_", A840, FIND("_", A840) + 1) - 1)</f>
        <v/>
      </c>
      <c r="C840">
        <f>MID(A840, FIND("_", A840, FIND("_", A840) + 1) + 1, FIND("_", A840, FIND("_", A840, FIND("_", A840) + 1) + 1) - FIND("_", A840, FIND("_", A840) + 1) - 1)</f>
        <v/>
      </c>
      <c r="D840" s="125">
        <f>DATE(LEFT(E840,4), MID(E840,5,2), RIGHT(E840,2))</f>
        <v/>
      </c>
      <c r="E840">
        <f>MID(A840, FIND("_", A840, FIND("_", A840, FIND("_", A840) + 1) + 1) + 1, 8)</f>
        <v/>
      </c>
      <c r="G840" s="95">
        <f>B840&amp;C840&amp;D840</f>
        <v/>
      </c>
      <c r="H840" s="95" t="inlineStr">
        <is>
          <t>Yes_Batch 1</t>
        </is>
      </c>
      <c r="I840" s="95" t="e">
        <v>#N/A</v>
      </c>
      <c r="J840" s="125" t="e">
        <v>#N/A</v>
      </c>
      <c r="K840" s="95" t="inlineStr">
        <is>
          <t>Yes_0721 Allocation</t>
        </is>
      </c>
      <c r="L840" s="127" t="e">
        <v>#N/A</v>
      </c>
      <c r="M840" s="128">
        <f>VLOOKUP(G840,Enactments!#REF!,2,FALSE)</f>
        <v/>
      </c>
      <c r="N840" s="131">
        <f>COUNTIFS(G:G,G840)</f>
        <v/>
      </c>
    </row>
    <row r="841" ht="15" customHeight="1">
      <c r="A841" t="inlineStr">
        <is>
          <t>1996_52a_160_19970401.docx</t>
        </is>
      </c>
      <c r="B841">
        <f>LEFT(A841, FIND("_", A841, FIND("_", A841) + 1) - 1)</f>
        <v/>
      </c>
      <c r="C841">
        <f>MID(A841, FIND("_", A841, FIND("_", A841) + 1) + 1, FIND("_", A841, FIND("_", A841, FIND("_", A841) + 1) + 1) - FIND("_", A841, FIND("_", A841) + 1) - 1)</f>
        <v/>
      </c>
      <c r="D841" s="125">
        <f>DATE(LEFT(E841,4), MID(E841,5,2), RIGHT(E841,2))</f>
        <v/>
      </c>
      <c r="E841">
        <f>MID(A841, FIND("_", A841, FIND("_", A841, FIND("_", A841) + 1) + 1) + 1, 8)</f>
        <v/>
      </c>
      <c r="G841" s="95">
        <f>B841&amp;C841&amp;D841</f>
        <v/>
      </c>
      <c r="H841" s="95" t="inlineStr">
        <is>
          <t>Yes_Batch 1</t>
        </is>
      </c>
      <c r="I841" s="95" t="inlineStr">
        <is>
          <t>Completed</t>
        </is>
      </c>
      <c r="J841" s="125" t="n">
        <v>45856</v>
      </c>
      <c r="K841" s="95" t="e">
        <v>#N/A</v>
      </c>
      <c r="L841" s="127" t="inlineStr">
        <is>
          <t>Submitted_2025-08-01</t>
        </is>
      </c>
      <c r="M841" s="128">
        <f>VLOOKUP(G841,Enactments!#REF!,2,FALSE)</f>
        <v/>
      </c>
      <c r="N841" s="131">
        <f>COUNTIFS(G:G,G841)</f>
        <v/>
      </c>
    </row>
    <row r="842" ht="15" customHeight="1">
      <c r="A842" t="inlineStr">
        <is>
          <t>2017_692s_64C_20230901.docx</t>
        </is>
      </c>
      <c r="B842">
        <f>LEFT(A842, FIND("_", A842, FIND("_", A842) + 1) - 1)</f>
        <v/>
      </c>
      <c r="C842">
        <f>MID(A842, FIND("_", A842, FIND("_", A842) + 1) + 1, FIND("_", A842, FIND("_", A842, FIND("_", A842) + 1) + 1) - FIND("_", A842, FIND("_", A842) + 1) - 1)</f>
        <v/>
      </c>
      <c r="D842" s="125">
        <f>DATE(LEFT(E842,4), MID(E842,5,2), RIGHT(E842,2))</f>
        <v/>
      </c>
      <c r="E842">
        <f>MID(A842, FIND("_", A842, FIND("_", A842, FIND("_", A842) + 1) + 1) + 1, 8)</f>
        <v/>
      </c>
      <c r="G842" s="95">
        <f>B842&amp;C842&amp;D842</f>
        <v/>
      </c>
      <c r="H842" s="95" t="inlineStr">
        <is>
          <t>Yes_Batch 1</t>
        </is>
      </c>
      <c r="I842" s="95" t="e">
        <v>#N/A</v>
      </c>
      <c r="J842" s="125" t="e">
        <v>#N/A</v>
      </c>
      <c r="K842" s="95" t="inlineStr">
        <is>
          <t>Yes_0721 Allocation</t>
        </is>
      </c>
      <c r="L842" s="127" t="e">
        <v>#N/A</v>
      </c>
      <c r="M842" s="128">
        <f>VLOOKUP(G842,Enactments!#REF!,2,FALSE)</f>
        <v/>
      </c>
      <c r="N842" s="131">
        <f>COUNTIFS(G:G,G842)</f>
        <v/>
      </c>
    </row>
    <row r="843" ht="15" customHeight="1">
      <c r="A843" t="inlineStr">
        <is>
          <t>2002_17a_27_20180604.docx</t>
        </is>
      </c>
      <c r="B843">
        <f>LEFT(A843, FIND("_", A843, FIND("_", A843) + 1) - 1)</f>
        <v/>
      </c>
      <c r="C843">
        <f>MID(A843, FIND("_", A843, FIND("_", A843) + 1) + 1, FIND("_", A843, FIND("_", A843, FIND("_", A843) + 1) + 1) - FIND("_", A843, FIND("_", A843) + 1) - 1)</f>
        <v/>
      </c>
      <c r="D843" s="125">
        <f>DATE(LEFT(E843,4), MID(E843,5,2), RIGHT(E843,2))</f>
        <v/>
      </c>
      <c r="E843">
        <f>MID(A843, FIND("_", A843, FIND("_", A843, FIND("_", A843) + 1) + 1) + 1, 8)</f>
        <v/>
      </c>
      <c r="G843" s="95">
        <f>B843&amp;C843&amp;D843</f>
        <v/>
      </c>
      <c r="H843" s="95" t="inlineStr">
        <is>
          <t>Yes_Batch 1</t>
        </is>
      </c>
      <c r="I843" s="95" t="e">
        <v>#N/A</v>
      </c>
      <c r="J843" s="125" t="e">
        <v>#N/A</v>
      </c>
      <c r="K843" s="95" t="inlineStr">
        <is>
          <t>Yes_0721 Allocation</t>
        </is>
      </c>
      <c r="L843" s="127" t="e">
        <v>#N/A</v>
      </c>
      <c r="M843" s="128">
        <f>VLOOKUP(G843,Enactments!#REF!,2,FALSE)</f>
        <v/>
      </c>
      <c r="N843" s="131">
        <f>COUNTIFS(G:G,G843)</f>
        <v/>
      </c>
    </row>
    <row r="844" ht="15" customHeight="1">
      <c r="A844" t="inlineStr">
        <is>
          <t>1996_207s_83_20200406.docx</t>
        </is>
      </c>
      <c r="B844">
        <f>LEFT(A844, FIND("_", A844, FIND("_", A844) + 1) - 1)</f>
        <v/>
      </c>
      <c r="C844">
        <f>MID(A844, FIND("_", A844, FIND("_", A844) + 1) + 1, FIND("_", A844, FIND("_", A844, FIND("_", A844) + 1) + 1) - FIND("_", A844, FIND("_", A844) + 1) - 1)</f>
        <v/>
      </c>
      <c r="D844" s="125">
        <f>DATE(LEFT(E844,4), MID(E844,5,2), RIGHT(E844,2))</f>
        <v/>
      </c>
      <c r="E844">
        <f>MID(A844, FIND("_", A844, FIND("_", A844, FIND("_", A844) + 1) + 1) + 1, 8)</f>
        <v/>
      </c>
      <c r="G844" s="95">
        <f>B844&amp;C844&amp;D844</f>
        <v/>
      </c>
      <c r="H844" s="95" t="inlineStr">
        <is>
          <t>Yes_Batch 1</t>
        </is>
      </c>
      <c r="I844" s="95" t="e">
        <v>#N/A</v>
      </c>
      <c r="J844" s="125" t="e">
        <v>#N/A</v>
      </c>
      <c r="K844" s="95" t="inlineStr">
        <is>
          <t>Yes_0721 Allocation</t>
        </is>
      </c>
      <c r="L844" s="127" t="e">
        <v>#N/A</v>
      </c>
      <c r="M844" s="128">
        <f>VLOOKUP(G844,Enactments!#REF!,2,FALSE)</f>
        <v/>
      </c>
      <c r="N844" s="131">
        <f>COUNTIFS(G:G,G844)</f>
        <v/>
      </c>
    </row>
    <row r="845" ht="15" customHeight="1">
      <c r="A845" t="inlineStr">
        <is>
          <t>2020_17a_SCHEDULE 26_20201231.docx</t>
        </is>
      </c>
      <c r="B845">
        <f>LEFT(A845, FIND("_", A845, FIND("_", A845) + 1) - 1)</f>
        <v/>
      </c>
      <c r="C845">
        <f>MID(A845, FIND("_", A845, FIND("_", A845) + 1) + 1, FIND("_", A845, FIND("_", A845, FIND("_", A845) + 1) + 1) - FIND("_", A845, FIND("_", A845) + 1) - 1)</f>
        <v/>
      </c>
      <c r="D845" s="125">
        <f>DATE(LEFT(E845,4), MID(E845,5,2), RIGHT(E845,2))</f>
        <v/>
      </c>
      <c r="E845">
        <f>MID(A845, FIND("_", A845, FIND("_", A845, FIND("_", A845) + 1) + 1) + 1, 8)</f>
        <v/>
      </c>
      <c r="G845" s="95">
        <f>B845&amp;C845&amp;D845</f>
        <v/>
      </c>
      <c r="H845" s="95" t="inlineStr">
        <is>
          <t>Yes_Batch 1</t>
        </is>
      </c>
      <c r="I845" s="95" t="e">
        <v>#N/A</v>
      </c>
      <c r="J845" s="125" t="e">
        <v>#N/A</v>
      </c>
      <c r="K845" s="95" t="inlineStr">
        <is>
          <t>Yes_0721 Allocation</t>
        </is>
      </c>
      <c r="L845" s="127" t="e">
        <v>#N/A</v>
      </c>
      <c r="M845" s="128">
        <f>VLOOKUP(G845,Enactments!#REF!,2,FALSE)</f>
        <v/>
      </c>
      <c r="N845" s="131">
        <f>COUNTIFS(G:G,G845)</f>
        <v/>
      </c>
    </row>
    <row r="846" ht="15" customHeight="1">
      <c r="A846" t="inlineStr">
        <is>
          <t>1985_6a_690B_19921213.docx</t>
        </is>
      </c>
      <c r="B846">
        <f>LEFT(A846, FIND("_", A846, FIND("_", A846) + 1) - 1)</f>
        <v/>
      </c>
      <c r="C846">
        <f>MID(A846, FIND("_", A846, FIND("_", A846) + 1) + 1, FIND("_", A846, FIND("_", A846, FIND("_", A846) + 1) + 1) - FIND("_", A846, FIND("_", A846) + 1) - 1)</f>
        <v/>
      </c>
      <c r="D846" s="125">
        <f>DATE(LEFT(E846,4), MID(E846,5,2), RIGHT(E846,2))</f>
        <v/>
      </c>
      <c r="E846">
        <f>MID(A846, FIND("_", A846, FIND("_", A846, FIND("_", A846) + 1) + 1) + 1, 8)</f>
        <v/>
      </c>
      <c r="G846" s="95">
        <f>B846&amp;C846&amp;D846</f>
        <v/>
      </c>
      <c r="H846" s="95" t="inlineStr">
        <is>
          <t>Yes_Batch 1</t>
        </is>
      </c>
      <c r="I846" s="95" t="e">
        <v>#N/A</v>
      </c>
      <c r="J846" s="125" t="e">
        <v>#N/A</v>
      </c>
      <c r="K846" s="95" t="inlineStr">
        <is>
          <t>Yes_0721 Allocation</t>
        </is>
      </c>
      <c r="L846" s="127" t="e">
        <v>#N/A</v>
      </c>
      <c r="M846" s="128">
        <f>VLOOKUP(G846,Enactments!#REF!,2,FALSE)</f>
        <v/>
      </c>
      <c r="N846" s="131">
        <f>COUNTIFS(G:G,G846)</f>
        <v/>
      </c>
    </row>
    <row r="847" ht="15" customHeight="1">
      <c r="A847" t="inlineStr">
        <is>
          <t>2000_8a_241_20011201.docx</t>
        </is>
      </c>
      <c r="B847">
        <f>LEFT(A847, FIND("_", A847, FIND("_", A847) + 1) - 1)</f>
        <v/>
      </c>
      <c r="C847">
        <f>MID(A847, FIND("_", A847, FIND("_", A847) + 1) + 1, FIND("_", A847, FIND("_", A847, FIND("_", A847) + 1) + 1) - FIND("_", A847, FIND("_", A847) + 1) - 1)</f>
        <v/>
      </c>
      <c r="D847" s="125">
        <f>DATE(LEFT(E847,4), MID(E847,5,2), RIGHT(E847,2))</f>
        <v/>
      </c>
      <c r="E847">
        <f>MID(A847, FIND("_", A847, FIND("_", A847, FIND("_", A847) + 1) + 1) + 1, 8)</f>
        <v/>
      </c>
      <c r="G847" s="95">
        <f>B847&amp;C847&amp;D847</f>
        <v/>
      </c>
      <c r="H847" s="95" t="inlineStr">
        <is>
          <t>Yes_Batch 1</t>
        </is>
      </c>
      <c r="I847" s="95" t="e">
        <v>#N/A</v>
      </c>
      <c r="J847" s="125" t="e">
        <v>#N/A</v>
      </c>
      <c r="K847" s="95" t="inlineStr">
        <is>
          <t>Yes_0721 Allocation</t>
        </is>
      </c>
      <c r="L847" s="127" t="e">
        <v>#N/A</v>
      </c>
      <c r="M847" s="128">
        <f>VLOOKUP(G847,Enactments!#REF!,2,FALSE)</f>
        <v/>
      </c>
      <c r="N847" s="131">
        <f>COUNTIFS(G:G,G847)</f>
        <v/>
      </c>
    </row>
    <row r="848" ht="15" customHeight="1">
      <c r="A848" t="inlineStr">
        <is>
          <t>2007_3a_730_20130406.docx</t>
        </is>
      </c>
      <c r="B848">
        <f>LEFT(A848, FIND("_", A848, FIND("_", A848) + 1) - 1)</f>
        <v/>
      </c>
      <c r="C848">
        <f>MID(A848, FIND("_", A848, FIND("_", A848) + 1) + 1, FIND("_", A848, FIND("_", A848, FIND("_", A848) + 1) + 1) - FIND("_", A848, FIND("_", A848) + 1) - 1)</f>
        <v/>
      </c>
      <c r="D848" s="125">
        <f>DATE(LEFT(E848,4), MID(E848,5,2), RIGHT(E848,2))</f>
        <v/>
      </c>
      <c r="E848">
        <f>MID(A848, FIND("_", A848, FIND("_", A848, FIND("_", A848) + 1) + 1) + 1, 8)</f>
        <v/>
      </c>
      <c r="G848" s="95">
        <f>B848&amp;C848&amp;D848</f>
        <v/>
      </c>
      <c r="H848" s="95" t="inlineStr">
        <is>
          <t>Yes_Batch 1</t>
        </is>
      </c>
      <c r="I848" s="95" t="e">
        <v>#N/A</v>
      </c>
      <c r="J848" s="125" t="e">
        <v>#N/A</v>
      </c>
      <c r="K848" s="95" t="inlineStr">
        <is>
          <t>Yes_0721 Allocation</t>
        </is>
      </c>
      <c r="L848" s="127" t="e">
        <v>#N/A</v>
      </c>
      <c r="M848" s="128">
        <f>VLOOKUP(G848,Enactments!#REF!,2,FALSE)</f>
        <v/>
      </c>
      <c r="N848" s="131">
        <f>COUNTIFS(G:G,G848)</f>
        <v/>
      </c>
    </row>
    <row r="849" ht="15" customHeight="1">
      <c r="A849" t="inlineStr">
        <is>
          <t>1993_34a_43_19930727.docx</t>
        </is>
      </c>
      <c r="B849">
        <f>LEFT(A849, FIND("_", A849, FIND("_", A849) + 1) - 1)</f>
        <v/>
      </c>
      <c r="C849">
        <f>MID(A849, FIND("_", A849, FIND("_", A849) + 1) + 1, FIND("_", A849, FIND("_", A849, FIND("_", A849) + 1) + 1) - FIND("_", A849, FIND("_", A849) + 1) - 1)</f>
        <v/>
      </c>
      <c r="D849" s="125">
        <f>DATE(LEFT(E849,4), MID(E849,5,2), RIGHT(E849,2))</f>
        <v/>
      </c>
      <c r="E849">
        <f>MID(A849, FIND("_", A849, FIND("_", A849, FIND("_", A849) + 1) + 1) + 1, 8)</f>
        <v/>
      </c>
      <c r="G849" s="95">
        <f>B849&amp;C849&amp;D849</f>
        <v/>
      </c>
      <c r="H849" s="95" t="inlineStr">
        <is>
          <t>Yes_Batch 1</t>
        </is>
      </c>
      <c r="I849" s="95" t="inlineStr">
        <is>
          <t>Completed</t>
        </is>
      </c>
      <c r="J849" s="125" t="n">
        <v>45856</v>
      </c>
      <c r="K849" s="95" t="e">
        <v>#N/A</v>
      </c>
      <c r="L849" s="127" t="inlineStr">
        <is>
          <t>Submitted_2025-08-01</t>
        </is>
      </c>
      <c r="M849" s="128">
        <f>VLOOKUP(G849,Enactments!#REF!,2,FALSE)</f>
        <v/>
      </c>
      <c r="N849" s="131">
        <f>COUNTIFS(G:G,G849)</f>
        <v/>
      </c>
    </row>
    <row r="850" ht="15" customHeight="1">
      <c r="A850" t="inlineStr">
        <is>
          <t>2013_1305_Article 53_20210326.docx</t>
        </is>
      </c>
      <c r="B850">
        <f>LEFT(A850, FIND("_", A850, FIND("_", A850) + 1) - 1)</f>
        <v/>
      </c>
      <c r="C850">
        <f>MID(A850, FIND("_", A850, FIND("_", A850) + 1) + 1, FIND("_", A850, FIND("_", A850, FIND("_", A850) + 1) + 1) - FIND("_", A850, FIND("_", A850) + 1) - 1)</f>
        <v/>
      </c>
      <c r="D850" s="125">
        <f>DATE(LEFT(E850,4), MID(E850,5,2), RIGHT(E850,2))</f>
        <v/>
      </c>
      <c r="E850">
        <f>MID(A850, FIND("_", A850, FIND("_", A850, FIND("_", A850) + 1) + 1) + 1, 8)</f>
        <v/>
      </c>
      <c r="G850" s="95">
        <f>B850&amp;C850&amp;D850</f>
        <v/>
      </c>
      <c r="H850" s="95" t="inlineStr">
        <is>
          <t>Yes_Batch 1</t>
        </is>
      </c>
      <c r="I850" s="95" t="e">
        <v>#N/A</v>
      </c>
      <c r="J850" s="125" t="e">
        <v>#N/A</v>
      </c>
      <c r="K850" s="95" t="inlineStr">
        <is>
          <t>Yes_0721 Allocation</t>
        </is>
      </c>
      <c r="L850" s="127" t="e">
        <v>#N/A</v>
      </c>
      <c r="M850" s="128">
        <f>VLOOKUP(G850,Enactments!#REF!,2,FALSE)</f>
        <v/>
      </c>
      <c r="N850" s="131">
        <f>COUNTIFS(G:G,G850)</f>
        <v/>
      </c>
    </row>
    <row r="851" ht="15" customHeight="1">
      <c r="A851" t="inlineStr">
        <is>
          <t>2007_3a_826_20070320.docx</t>
        </is>
      </c>
      <c r="B851">
        <f>LEFT(A851, FIND("_", A851, FIND("_", A851) + 1) - 1)</f>
        <v/>
      </c>
      <c r="C851">
        <f>MID(A851, FIND("_", A851, FIND("_", A851) + 1) + 1, FIND("_", A851, FIND("_", A851, FIND("_", A851) + 1) + 1) - FIND("_", A851, FIND("_", A851) + 1) - 1)</f>
        <v/>
      </c>
      <c r="D851" s="125">
        <f>DATE(LEFT(E851,4), MID(E851,5,2), RIGHT(E851,2))</f>
        <v/>
      </c>
      <c r="E851">
        <f>MID(A851, FIND("_", A851, FIND("_", A851, FIND("_", A851) + 1) + 1) + 1, 8)</f>
        <v/>
      </c>
      <c r="G851" s="95">
        <f>B851&amp;C851&amp;D851</f>
        <v/>
      </c>
      <c r="H851" s="95" t="inlineStr">
        <is>
          <t>Yes_Batch 1</t>
        </is>
      </c>
      <c r="I851" s="95" t="e">
        <v>#N/A</v>
      </c>
      <c r="J851" s="125" t="e">
        <v>#N/A</v>
      </c>
      <c r="K851" s="95" t="inlineStr">
        <is>
          <t>Yes_0721 Allocation</t>
        </is>
      </c>
      <c r="L851" s="127" t="e">
        <v>#N/A</v>
      </c>
      <c r="M851" s="128">
        <f>VLOOKUP(G851,Enactments!#REF!,2,FALSE)</f>
        <v/>
      </c>
      <c r="N851" s="131">
        <f>COUNTIFS(G:G,G851)</f>
        <v/>
      </c>
    </row>
    <row r="852" ht="15" customHeight="1">
      <c r="A852" t="inlineStr">
        <is>
          <t>2020_17a_20_99990101.docx</t>
        </is>
      </c>
      <c r="B852">
        <f>LEFT(A852, FIND("_", A852, FIND("_", A852) + 1) - 1)</f>
        <v/>
      </c>
      <c r="C852">
        <f>MID(A852, FIND("_", A852, FIND("_", A852) + 1) + 1, FIND("_", A852, FIND("_", A852, FIND("_", A852) + 1) + 1) - FIND("_", A852, FIND("_", A852) + 1) - 1)</f>
        <v/>
      </c>
      <c r="D852" s="125">
        <f>DATE(LEFT(E852,4), MID(E852,5,2), RIGHT(E852,2))</f>
        <v/>
      </c>
      <c r="E852">
        <f>MID(A852, FIND("_", A852, FIND("_", A852, FIND("_", A852) + 1) + 1) + 1, 8)</f>
        <v/>
      </c>
      <c r="G852" s="95">
        <f>B852&amp;C852&amp;D852</f>
        <v/>
      </c>
      <c r="H852" s="95" t="inlineStr">
        <is>
          <t>Yes_Batch 1</t>
        </is>
      </c>
      <c r="I852" s="95" t="e">
        <v>#N/A</v>
      </c>
      <c r="J852" s="125" t="e">
        <v>#N/A</v>
      </c>
      <c r="K852" s="95" t="inlineStr">
        <is>
          <t>Yes_0721 Allocation</t>
        </is>
      </c>
      <c r="L852" s="127" t="e">
        <v>#N/A</v>
      </c>
      <c r="M852" s="128">
        <f>VLOOKUP(G852,Enactments!#REF!,2,FALSE)</f>
        <v/>
      </c>
      <c r="N852" s="131">
        <f>COUNTIFS(G:G,G852)</f>
        <v/>
      </c>
    </row>
    <row r="853" ht="15" customHeight="1">
      <c r="A853" t="inlineStr">
        <is>
          <t>1994_23a_SCHEDULE 9Part II_20030725.docx</t>
        </is>
      </c>
      <c r="B853">
        <f>LEFT(A853, FIND("_", A853, FIND("_", A853) + 1) - 1)</f>
        <v/>
      </c>
      <c r="C853">
        <f>MID(A853, FIND("_", A853, FIND("_", A853) + 1) + 1, FIND("_", A853, FIND("_", A853, FIND("_", A853) + 1) + 1) - FIND("_", A853, FIND("_", A853) + 1) - 1)</f>
        <v/>
      </c>
      <c r="D853" s="125">
        <f>DATE(LEFT(E853,4), MID(E853,5,2), RIGHT(E853,2))</f>
        <v/>
      </c>
      <c r="E853">
        <f>MID(A853, FIND("_", A853, FIND("_", A853, FIND("_", A853) + 1) + 1) + 1, 8)</f>
        <v/>
      </c>
      <c r="G853" s="95">
        <f>B853&amp;C853&amp;D853</f>
        <v/>
      </c>
      <c r="H853" s="95" t="inlineStr">
        <is>
          <t>Yes_Batch 1</t>
        </is>
      </c>
      <c r="I853" s="95" t="e">
        <v>#N/A</v>
      </c>
      <c r="J853" s="125" t="e">
        <v>#N/A</v>
      </c>
      <c r="K853" s="95" t="inlineStr">
        <is>
          <t>Yes_0721 Allocation</t>
        </is>
      </c>
      <c r="L853" s="127" t="e">
        <v>#N/A</v>
      </c>
      <c r="M853" s="128">
        <f>VLOOKUP(G853,Enactments!#REF!,2,FALSE)</f>
        <v/>
      </c>
      <c r="N853" s="131">
        <f>COUNTIFS(G:G,G853)</f>
        <v/>
      </c>
    </row>
    <row r="854" ht="15" customHeight="1">
      <c r="A854" t="inlineStr">
        <is>
          <t>2004_12a_SCHEDULE 34_20160406.docx</t>
        </is>
      </c>
      <c r="B854">
        <f>LEFT(A854, FIND("_", A854, FIND("_", A854) + 1) - 1)</f>
        <v/>
      </c>
      <c r="C854">
        <f>MID(A854, FIND("_", A854, FIND("_", A854) + 1) + 1, FIND("_", A854, FIND("_", A854, FIND("_", A854) + 1) + 1) - FIND("_", A854, FIND("_", A854) + 1) - 1)</f>
        <v/>
      </c>
      <c r="D854" s="125">
        <f>DATE(LEFT(E854,4), MID(E854,5,2), RIGHT(E854,2))</f>
        <v/>
      </c>
      <c r="E854">
        <f>MID(A854, FIND("_", A854, FIND("_", A854, FIND("_", A854) + 1) + 1) + 1, 8)</f>
        <v/>
      </c>
      <c r="G854" s="95">
        <f>B854&amp;C854&amp;D854</f>
        <v/>
      </c>
      <c r="H854" s="95" t="inlineStr">
        <is>
          <t>Yes_Batch 1</t>
        </is>
      </c>
      <c r="I854" s="95" t="e">
        <v>#N/A</v>
      </c>
      <c r="J854" s="125" t="e">
        <v>#N/A</v>
      </c>
      <c r="K854" s="95" t="inlineStr">
        <is>
          <t>Yes_0721 Allocation</t>
        </is>
      </c>
      <c r="L854" s="127" t="e">
        <v>#N/A</v>
      </c>
      <c r="M854" s="128">
        <f>VLOOKUP(G854,Enactments!#REF!,2,FALSE)</f>
        <v/>
      </c>
      <c r="N854" s="131">
        <f>COUNTIFS(G:G,G854)</f>
        <v/>
      </c>
    </row>
    <row r="855" ht="15" customHeight="1">
      <c r="A855" t="inlineStr">
        <is>
          <t>1989_29a_7_20010516.docx</t>
        </is>
      </c>
      <c r="B855">
        <f>LEFT(A855, FIND("_", A855, FIND("_", A855) + 1) - 1)</f>
        <v/>
      </c>
      <c r="C855">
        <f>MID(A855, FIND("_", A855, FIND("_", A855) + 1) + 1, FIND("_", A855, FIND("_", A855, FIND("_", A855) + 1) + 1) - FIND("_", A855, FIND("_", A855) + 1) - 1)</f>
        <v/>
      </c>
      <c r="D855" s="125">
        <f>DATE(LEFT(E855,4), MID(E855,5,2), RIGHT(E855,2))</f>
        <v/>
      </c>
      <c r="E855">
        <f>MID(A855, FIND("_", A855, FIND("_", A855, FIND("_", A855) + 1) + 1) + 1, 8)</f>
        <v/>
      </c>
      <c r="G855" s="95">
        <f>B855&amp;C855&amp;D855</f>
        <v/>
      </c>
      <c r="H855" s="95" t="inlineStr">
        <is>
          <t>Yes_Batch 1</t>
        </is>
      </c>
      <c r="I855" s="95" t="e">
        <v>#N/A</v>
      </c>
      <c r="J855" s="125" t="e">
        <v>#N/A</v>
      </c>
      <c r="K855" s="95" t="inlineStr">
        <is>
          <t>Yes_0721 Allocation</t>
        </is>
      </c>
      <c r="L855" s="127" t="e">
        <v>#N/A</v>
      </c>
      <c r="M855" s="128">
        <f>VLOOKUP(G855,Enactments!#REF!,2,FALSE)</f>
        <v/>
      </c>
      <c r="N855" s="131">
        <f>COUNTIFS(G:G,G855)</f>
        <v/>
      </c>
    </row>
    <row r="856" ht="15" customHeight="1">
      <c r="A856" t="inlineStr">
        <is>
          <t>2020_759s_33.25_20240401.docx</t>
        </is>
      </c>
      <c r="B856">
        <f>LEFT(A856, FIND("_", A856, FIND("_", A856) + 1) - 1)</f>
        <v/>
      </c>
      <c r="C856">
        <f>MID(A856, FIND("_", A856, FIND("_", A856) + 1) + 1, FIND("_", A856, FIND("_", A856, FIND("_", A856) + 1) + 1) - FIND("_", A856, FIND("_", A856) + 1) - 1)</f>
        <v/>
      </c>
      <c r="D856" s="125">
        <f>DATE(LEFT(E856,4), MID(E856,5,2), RIGHT(E856,2))</f>
        <v/>
      </c>
      <c r="E856">
        <f>MID(A856, FIND("_", A856, FIND("_", A856, FIND("_", A856) + 1) + 1) + 1, 8)</f>
        <v/>
      </c>
      <c r="G856" s="95">
        <f>B856&amp;C856&amp;D856</f>
        <v/>
      </c>
      <c r="H856" s="95" t="inlineStr">
        <is>
          <t>Yes_Batch 1</t>
        </is>
      </c>
      <c r="I856" s="95" t="e">
        <v>#N/A</v>
      </c>
      <c r="J856" s="125" t="e">
        <v>#N/A</v>
      </c>
      <c r="K856" s="95" t="inlineStr">
        <is>
          <t>Yes_0721 Allocation</t>
        </is>
      </c>
      <c r="L856" s="127" t="e">
        <v>#N/A</v>
      </c>
      <c r="M856" s="128">
        <f>VLOOKUP(G856,Enactments!#REF!,2,FALSE)</f>
        <v/>
      </c>
      <c r="N856" s="131">
        <f>COUNTIFS(G:G,G856)</f>
        <v/>
      </c>
    </row>
    <row r="857" ht="15" customHeight="1">
      <c r="A857" t="inlineStr">
        <is>
          <t>2009_10a_SCHEDULE 55_20170308.docx</t>
        </is>
      </c>
      <c r="B857">
        <f>LEFT(A857, FIND("_", A857, FIND("_", A857) + 1) - 1)</f>
        <v/>
      </c>
      <c r="C857">
        <f>MID(A857, FIND("_", A857, FIND("_", A857) + 1) + 1, FIND("_", A857, FIND("_", A857, FIND("_", A857) + 1) + 1) - FIND("_", A857, FIND("_", A857) + 1) - 1)</f>
        <v/>
      </c>
      <c r="D857" s="125">
        <f>DATE(LEFT(E857,4), MID(E857,5,2), RIGHT(E857,2))</f>
        <v/>
      </c>
      <c r="E857">
        <f>MID(A857, FIND("_", A857, FIND("_", A857, FIND("_", A857) + 1) + 1) + 1, 8)</f>
        <v/>
      </c>
      <c r="G857" s="95">
        <f>B857&amp;C857&amp;D857</f>
        <v/>
      </c>
      <c r="H857" s="95" t="inlineStr">
        <is>
          <t>Yes_Batch 1</t>
        </is>
      </c>
      <c r="I857" s="95" t="inlineStr">
        <is>
          <t>Completed</t>
        </is>
      </c>
      <c r="J857" s="125" t="n">
        <v>45856</v>
      </c>
      <c r="K857" s="95" t="e">
        <v>#N/A</v>
      </c>
      <c r="L857" s="127" t="inlineStr">
        <is>
          <t>Submitted_2025-08-01</t>
        </is>
      </c>
      <c r="M857" s="128">
        <f>VLOOKUP(G857,Enactments!#REF!,2,FALSE)</f>
        <v/>
      </c>
      <c r="N857" s="131">
        <f>COUNTIFS(G:G,G857)</f>
        <v/>
      </c>
    </row>
    <row r="858" ht="15" customHeight="1">
      <c r="A858" t="inlineStr">
        <is>
          <t>2000_22a_32_20010511.docx</t>
        </is>
      </c>
      <c r="B858">
        <f>LEFT(A858, FIND("_", A858, FIND("_", A858) + 1) - 1)</f>
        <v/>
      </c>
      <c r="C858">
        <f>MID(A858, FIND("_", A858, FIND("_", A858) + 1) + 1, FIND("_", A858, FIND("_", A858, FIND("_", A858) + 1) + 1) - FIND("_", A858, FIND("_", A858) + 1) - 1)</f>
        <v/>
      </c>
      <c r="D858" s="125">
        <f>DATE(LEFT(E858,4), MID(E858,5,2), RIGHT(E858,2))</f>
        <v/>
      </c>
      <c r="E858">
        <f>MID(A858, FIND("_", A858, FIND("_", A858, FIND("_", A858) + 1) + 1) + 1, 8)</f>
        <v/>
      </c>
      <c r="G858" s="95">
        <f>B858&amp;C858&amp;D858</f>
        <v/>
      </c>
      <c r="H858" s="95" t="inlineStr">
        <is>
          <t>Yes_Batch 1</t>
        </is>
      </c>
      <c r="I858" s="95" t="e">
        <v>#N/A</v>
      </c>
      <c r="J858" s="125" t="e">
        <v>#N/A</v>
      </c>
      <c r="K858" s="95" t="inlineStr">
        <is>
          <t>Yes_0721 Allocation</t>
        </is>
      </c>
      <c r="L858" s="127" t="e">
        <v>#N/A</v>
      </c>
      <c r="M858" s="128">
        <f>VLOOKUP(G858,Enactments!#REF!,2,FALSE)</f>
        <v/>
      </c>
      <c r="N858" s="131">
        <f>COUNTIFS(G:G,G858)</f>
        <v/>
      </c>
    </row>
    <row r="859" ht="15" customHeight="1">
      <c r="A859" t="inlineStr">
        <is>
          <t>2007_3a_859_20070320.docx</t>
        </is>
      </c>
      <c r="B859">
        <f>LEFT(A859, FIND("_", A859, FIND("_", A859) + 1) - 1)</f>
        <v/>
      </c>
      <c r="C859">
        <f>MID(A859, FIND("_", A859, FIND("_", A859) + 1) + 1, FIND("_", A859, FIND("_", A859, FIND("_", A859) + 1) + 1) - FIND("_", A859, FIND("_", A859) + 1) - 1)</f>
        <v/>
      </c>
      <c r="D859" s="125">
        <f>DATE(LEFT(E859,4), MID(E859,5,2), RIGHT(E859,2))</f>
        <v/>
      </c>
      <c r="E859">
        <f>MID(A859, FIND("_", A859, FIND("_", A859, FIND("_", A859) + 1) + 1) + 1, 8)</f>
        <v/>
      </c>
      <c r="G859" s="95">
        <f>B859&amp;C859&amp;D859</f>
        <v/>
      </c>
      <c r="H859" s="95" t="inlineStr">
        <is>
          <t>Yes_Batch 1</t>
        </is>
      </c>
      <c r="I859" s="95" t="e">
        <v>#N/A</v>
      </c>
      <c r="J859" s="125" t="e">
        <v>#N/A</v>
      </c>
      <c r="K859" s="95" t="inlineStr">
        <is>
          <t>Yes_0721 Allocation</t>
        </is>
      </c>
      <c r="L859" s="127" t="e">
        <v>#N/A</v>
      </c>
      <c r="M859" s="128">
        <f>VLOOKUP(G859,Enactments!#REF!,2,FALSE)</f>
        <v/>
      </c>
      <c r="N859" s="131">
        <f>COUNTIFS(G:G,G859)</f>
        <v/>
      </c>
    </row>
    <row r="860" ht="15" customHeight="1">
      <c r="A860" t="inlineStr">
        <is>
          <t>1996_56a_77_19990901.docx</t>
        </is>
      </c>
      <c r="B860">
        <f>LEFT(A860, FIND("_", A860, FIND("_", A860) + 1) - 1)</f>
        <v/>
      </c>
      <c r="C860">
        <f>MID(A860, FIND("_", A860, FIND("_", A860) + 1) + 1, FIND("_", A860, FIND("_", A860, FIND("_", A860) + 1) + 1) - FIND("_", A860, FIND("_", A860) + 1) - 1)</f>
        <v/>
      </c>
      <c r="D860" s="125">
        <f>DATE(LEFT(E860,4), MID(E860,5,2), RIGHT(E860,2))</f>
        <v/>
      </c>
      <c r="E860">
        <f>MID(A860, FIND("_", A860, FIND("_", A860, FIND("_", A860) + 1) + 1) + 1, 8)</f>
        <v/>
      </c>
      <c r="G860" s="95">
        <f>B860&amp;C860&amp;D860</f>
        <v/>
      </c>
      <c r="H860" s="95" t="inlineStr">
        <is>
          <t>Yes_Batch 1</t>
        </is>
      </c>
      <c r="I860" s="95" t="e">
        <v>#N/A</v>
      </c>
      <c r="J860" s="125" t="e">
        <v>#N/A</v>
      </c>
      <c r="K860" s="95" t="inlineStr">
        <is>
          <t>Yes_0721 Allocation</t>
        </is>
      </c>
      <c r="L860" s="127" t="e">
        <v>#N/A</v>
      </c>
      <c r="M860" s="128">
        <f>VLOOKUP(G860,Enactments!#REF!,2,FALSE)</f>
        <v/>
      </c>
      <c r="N860" s="131">
        <f>COUNTIFS(G:G,G860)</f>
        <v/>
      </c>
    </row>
    <row r="861" ht="15" customHeight="1">
      <c r="A861" t="inlineStr">
        <is>
          <t>1988_33a_139A_20110704.docx</t>
        </is>
      </c>
      <c r="B861">
        <f>LEFT(A861, FIND("_", A861, FIND("_", A861) + 1) - 1)</f>
        <v/>
      </c>
      <c r="C861">
        <f>MID(A861, FIND("_", A861, FIND("_", A861) + 1) + 1, FIND("_", A861, FIND("_", A861, FIND("_", A861) + 1) + 1) - FIND("_", A861, FIND("_", A861) + 1) - 1)</f>
        <v/>
      </c>
      <c r="D861" s="125">
        <f>DATE(LEFT(E861,4), MID(E861,5,2), RIGHT(E861,2))</f>
        <v/>
      </c>
      <c r="E861">
        <f>MID(A861, FIND("_", A861, FIND("_", A861, FIND("_", A861) + 1) + 1) + 1, 8)</f>
        <v/>
      </c>
      <c r="G861" s="95">
        <f>B861&amp;C861&amp;D861</f>
        <v/>
      </c>
      <c r="H861" s="95" t="inlineStr">
        <is>
          <t>Yes_Batch 1</t>
        </is>
      </c>
      <c r="I861" s="95" t="e">
        <v>#N/A</v>
      </c>
      <c r="J861" s="125" t="e">
        <v>#N/A</v>
      </c>
      <c r="K861" s="95" t="inlineStr">
        <is>
          <t>Yes_0721 Allocation</t>
        </is>
      </c>
      <c r="L861" s="127" t="e">
        <v>#N/A</v>
      </c>
      <c r="M861" s="128">
        <f>VLOOKUP(G861,Enactments!#REF!,2,FALSE)</f>
        <v/>
      </c>
      <c r="N861" s="131">
        <f>COUNTIFS(G:G,G861)</f>
        <v/>
      </c>
    </row>
    <row r="862" ht="15" customHeight="1">
      <c r="A862" t="inlineStr">
        <is>
          <t>2007_3a_931_20070320.docx</t>
        </is>
      </c>
      <c r="B862">
        <f>LEFT(A862, FIND("_", A862, FIND("_", A862) + 1) - 1)</f>
        <v/>
      </c>
      <c r="C862">
        <f>MID(A862, FIND("_", A862, FIND("_", A862) + 1) + 1, FIND("_", A862, FIND("_", A862, FIND("_", A862) + 1) + 1) - FIND("_", A862, FIND("_", A862) + 1) - 1)</f>
        <v/>
      </c>
      <c r="D862" s="125">
        <f>DATE(LEFT(E862,4), MID(E862,5,2), RIGHT(E862,2))</f>
        <v/>
      </c>
      <c r="E862">
        <f>MID(A862, FIND("_", A862, FIND("_", A862, FIND("_", A862) + 1) + 1) + 1, 8)</f>
        <v/>
      </c>
      <c r="G862" s="95">
        <f>B862&amp;C862&amp;D862</f>
        <v/>
      </c>
      <c r="H862" s="95" t="inlineStr">
        <is>
          <t>Yes_Batch 1</t>
        </is>
      </c>
      <c r="I862" s="95" t="e">
        <v>#N/A</v>
      </c>
      <c r="J862" s="125" t="e">
        <v>#N/A</v>
      </c>
      <c r="K862" s="95" t="inlineStr">
        <is>
          <t>Yes_0721 Allocation</t>
        </is>
      </c>
      <c r="L862" s="127" t="e">
        <v>#N/A</v>
      </c>
      <c r="M862" s="128">
        <f>VLOOKUP(G862,Enactments!#REF!,2,FALSE)</f>
        <v/>
      </c>
      <c r="N862" s="131">
        <f>COUNTIFS(G:G,G862)</f>
        <v/>
      </c>
    </row>
    <row r="863" ht="15" customHeight="1">
      <c r="A863" t="inlineStr">
        <is>
          <t>2006_46a_125_20061108.docx</t>
        </is>
      </c>
      <c r="B863">
        <f>LEFT(A863, FIND("_", A863, FIND("_", A863) + 1) - 1)</f>
        <v/>
      </c>
      <c r="C863">
        <f>MID(A863, FIND("_", A863, FIND("_", A863) + 1) + 1, FIND("_", A863, FIND("_", A863, FIND("_", A863) + 1) + 1) - FIND("_", A863, FIND("_", A863) + 1) - 1)</f>
        <v/>
      </c>
      <c r="D863" s="125">
        <f>DATE(LEFT(E863,4), MID(E863,5,2), RIGHT(E863,2))</f>
        <v/>
      </c>
      <c r="E863">
        <f>MID(A863, FIND("_", A863, FIND("_", A863, FIND("_", A863) + 1) + 1) + 1, 8)</f>
        <v/>
      </c>
      <c r="G863" s="95">
        <f>B863&amp;C863&amp;D863</f>
        <v/>
      </c>
      <c r="H863" s="95" t="inlineStr">
        <is>
          <t>Yes_Batch 1</t>
        </is>
      </c>
      <c r="I863" s="95" t="e">
        <v>#N/A</v>
      </c>
      <c r="J863" s="125" t="e">
        <v>#N/A</v>
      </c>
      <c r="K863" s="95" t="inlineStr">
        <is>
          <t>Yes_0721 Allocation</t>
        </is>
      </c>
      <c r="L863" s="127" t="e">
        <v>#N/A</v>
      </c>
      <c r="M863" s="128">
        <f>VLOOKUP(G863,Enactments!#REF!,2,FALSE)</f>
        <v/>
      </c>
      <c r="N863" s="131">
        <f>COUNTIFS(G:G,G863)</f>
        <v/>
      </c>
    </row>
    <row r="864" ht="15" customHeight="1">
      <c r="A864" t="inlineStr">
        <is>
          <t>1996_56a_332_19970321.docx</t>
        </is>
      </c>
      <c r="B864">
        <f>LEFT(A864, FIND("_", A864, FIND("_", A864) + 1) - 1)</f>
        <v/>
      </c>
      <c r="C864">
        <f>MID(A864, FIND("_", A864, FIND("_", A864) + 1) + 1, FIND("_", A864, FIND("_", A864, FIND("_", A864) + 1) + 1) - FIND("_", A864, FIND("_", A864) + 1) - 1)</f>
        <v/>
      </c>
      <c r="D864" s="125">
        <f>DATE(LEFT(E864,4), MID(E864,5,2), RIGHT(E864,2))</f>
        <v/>
      </c>
      <c r="E864">
        <f>MID(A864, FIND("_", A864, FIND("_", A864, FIND("_", A864) + 1) + 1) + 1, 8)</f>
        <v/>
      </c>
      <c r="G864" s="95">
        <f>B864&amp;C864&amp;D864</f>
        <v/>
      </c>
      <c r="H864" s="95" t="inlineStr">
        <is>
          <t>Yes_Batch 1</t>
        </is>
      </c>
      <c r="I864" s="95" t="e">
        <v>#N/A</v>
      </c>
      <c r="J864" s="125" t="e">
        <v>#N/A</v>
      </c>
      <c r="K864" s="95" t="inlineStr">
        <is>
          <t>Yes_0721 Allocation</t>
        </is>
      </c>
      <c r="L864" s="127" t="e">
        <v>#N/A</v>
      </c>
      <c r="M864" s="128">
        <f>VLOOKUP(G864,Enactments!#REF!,2,FALSE)</f>
        <v/>
      </c>
      <c r="N864" s="131">
        <f>COUNTIFS(G:G,G864)</f>
        <v/>
      </c>
    </row>
    <row r="865" ht="15" customHeight="1">
      <c r="A865" t="inlineStr">
        <is>
          <t>1986_44a_SCHEDULE 7_20010326.docx</t>
        </is>
      </c>
      <c r="B865">
        <f>LEFT(A865, FIND("_", A865, FIND("_", A865) + 1) - 1)</f>
        <v/>
      </c>
      <c r="C865">
        <f>MID(A865, FIND("_", A865, FIND("_", A865) + 1) + 1, FIND("_", A865, FIND("_", A865, FIND("_", A865) + 1) + 1) - FIND("_", A865, FIND("_", A865) + 1) - 1)</f>
        <v/>
      </c>
      <c r="D865" s="125">
        <f>DATE(LEFT(E865,4), MID(E865,5,2), RIGHT(E865,2))</f>
        <v/>
      </c>
      <c r="E865">
        <f>MID(A865, FIND("_", A865, FIND("_", A865, FIND("_", A865) + 1) + 1) + 1, 8)</f>
        <v/>
      </c>
      <c r="G865" s="95">
        <f>B865&amp;C865&amp;D865</f>
        <v/>
      </c>
      <c r="H865" s="95" t="inlineStr">
        <is>
          <t>Yes_Batch 1</t>
        </is>
      </c>
      <c r="I865" s="95" t="e">
        <v>#N/A</v>
      </c>
      <c r="J865" s="125" t="e">
        <v>#N/A</v>
      </c>
      <c r="K865" s="95" t="inlineStr">
        <is>
          <t>Yes_0721 Allocation</t>
        </is>
      </c>
      <c r="L865" s="127" t="e">
        <v>#N/A</v>
      </c>
      <c r="M865" s="128">
        <f>VLOOKUP(G865,Enactments!#REF!,2,FALSE)</f>
        <v/>
      </c>
      <c r="N865" s="131">
        <f>COUNTIFS(G:G,G865)</f>
        <v/>
      </c>
    </row>
    <row r="866" ht="15" customHeight="1">
      <c r="A866" t="inlineStr">
        <is>
          <t>s2016_1a_29A_20200527.docx</t>
        </is>
      </c>
      <c r="B866">
        <f>LEFT(A866, FIND("_", A866, FIND("_", A866) + 1) - 1)</f>
        <v/>
      </c>
      <c r="C866">
        <f>MID(A866, FIND("_", A866, FIND("_", A866) + 1) + 1, FIND("_", A866, FIND("_", A866, FIND("_", A866) + 1) + 1) - FIND("_", A866, FIND("_", A866) + 1) - 1)</f>
        <v/>
      </c>
      <c r="D866" s="125">
        <f>DATE(LEFT(E866,4), MID(E866,5,2), RIGHT(E866,2))</f>
        <v/>
      </c>
      <c r="E866">
        <f>MID(A866, FIND("_", A866, FIND("_", A866, FIND("_", A866) + 1) + 1) + 1, 8)</f>
        <v/>
      </c>
      <c r="G866" s="95">
        <f>B866&amp;C866&amp;D866</f>
        <v/>
      </c>
      <c r="H866" s="95" t="inlineStr">
        <is>
          <t>Yes_Batch 1</t>
        </is>
      </c>
      <c r="I866" s="95" t="e">
        <v>#N/A</v>
      </c>
      <c r="J866" s="125" t="e">
        <v>#N/A</v>
      </c>
      <c r="K866" s="95" t="inlineStr">
        <is>
          <t>Yes_0721 Allocation</t>
        </is>
      </c>
      <c r="L866" s="127" t="e">
        <v>#N/A</v>
      </c>
      <c r="M866" s="128">
        <f>VLOOKUP(G866,Enactments!#REF!,2,FALSE)</f>
        <v/>
      </c>
      <c r="N866" s="131">
        <f>COUNTIFS(G:G,G866)</f>
        <v/>
      </c>
    </row>
    <row r="867" ht="15" customHeight="1">
      <c r="A867" t="inlineStr">
        <is>
          <t>1989_29a_78_19890727.docx</t>
        </is>
      </c>
      <c r="B867">
        <f>LEFT(A867, FIND("_", A867, FIND("_", A867) + 1) - 1)</f>
        <v/>
      </c>
      <c r="C867">
        <f>MID(A867, FIND("_", A867, FIND("_", A867) + 1) + 1, FIND("_", A867, FIND("_", A867, FIND("_", A867) + 1) + 1) - FIND("_", A867, FIND("_", A867) + 1) - 1)</f>
        <v/>
      </c>
      <c r="D867" s="125">
        <f>DATE(LEFT(E867,4), MID(E867,5,2), RIGHT(E867,2))</f>
        <v/>
      </c>
      <c r="E867">
        <f>MID(A867, FIND("_", A867, FIND("_", A867, FIND("_", A867) + 1) + 1) + 1, 8)</f>
        <v/>
      </c>
      <c r="G867" s="95">
        <f>B867&amp;C867&amp;D867</f>
        <v/>
      </c>
      <c r="H867" s="95" t="inlineStr">
        <is>
          <t>Yes_Batch 1</t>
        </is>
      </c>
      <c r="I867" s="95" t="e">
        <v>#N/A</v>
      </c>
      <c r="J867" s="125" t="e">
        <v>#N/A</v>
      </c>
      <c r="K867" s="95" t="inlineStr">
        <is>
          <t>Yes_0721 Allocation</t>
        </is>
      </c>
      <c r="L867" s="127" t="e">
        <v>#N/A</v>
      </c>
      <c r="M867" s="128">
        <f>VLOOKUP(G867,Enactments!#REF!,2,FALSE)</f>
        <v/>
      </c>
      <c r="N867" s="131">
        <f>COUNTIFS(G:G,G867)</f>
        <v/>
      </c>
    </row>
    <row r="868" ht="15" customHeight="1">
      <c r="A868" t="inlineStr">
        <is>
          <t>1996_52a_195_20020930.docx</t>
        </is>
      </c>
      <c r="B868">
        <f>LEFT(A868, FIND("_", A868, FIND("_", A868) + 1) - 1)</f>
        <v/>
      </c>
      <c r="C868">
        <f>MID(A868, FIND("_", A868, FIND("_", A868) + 1) + 1, FIND("_", A868, FIND("_", A868, FIND("_", A868) + 1) + 1) - FIND("_", A868, FIND("_", A868) + 1) - 1)</f>
        <v/>
      </c>
      <c r="D868" s="125">
        <f>DATE(LEFT(E868,4), MID(E868,5,2), RIGHT(E868,2))</f>
        <v/>
      </c>
      <c r="E868">
        <f>MID(A868, FIND("_", A868, FIND("_", A868, FIND("_", A868) + 1) + 1) + 1, 8)</f>
        <v/>
      </c>
      <c r="G868" s="95">
        <f>B868&amp;C868&amp;D868</f>
        <v/>
      </c>
      <c r="H868" s="95" t="inlineStr">
        <is>
          <t>Yes_Batch 1</t>
        </is>
      </c>
      <c r="I868" s="95" t="e">
        <v>#N/A</v>
      </c>
      <c r="J868" s="125" t="e">
        <v>#N/A</v>
      </c>
      <c r="K868" s="95" t="inlineStr">
        <is>
          <t>Yes_0721 Allocation</t>
        </is>
      </c>
      <c r="L868" s="127" t="e">
        <v>#N/A</v>
      </c>
      <c r="M868" s="128">
        <f>VLOOKUP(G868,Enactments!#REF!,2,FALSE)</f>
        <v/>
      </c>
      <c r="N868" s="131">
        <f>COUNTIFS(G:G,G868)</f>
        <v/>
      </c>
    </row>
    <row r="869" ht="15" customHeight="1">
      <c r="A869" t="inlineStr">
        <is>
          <t>2007_3a_568_20140101.docx</t>
        </is>
      </c>
      <c r="B869">
        <f>LEFT(A869, FIND("_", A869, FIND("_", A869) + 1) - 1)</f>
        <v/>
      </c>
      <c r="C869">
        <f>MID(A869, FIND("_", A869, FIND("_", A869) + 1) + 1, FIND("_", A869, FIND("_", A869, FIND("_", A869) + 1) + 1) - FIND("_", A869, FIND("_", A869) + 1) - 1)</f>
        <v/>
      </c>
      <c r="D869" s="125">
        <f>DATE(LEFT(E869,4), MID(E869,5,2), RIGHT(E869,2))</f>
        <v/>
      </c>
      <c r="E869">
        <f>MID(A869, FIND("_", A869, FIND("_", A869, FIND("_", A869) + 1) + 1) + 1, 8)</f>
        <v/>
      </c>
      <c r="G869" s="95">
        <f>B869&amp;C869&amp;D869</f>
        <v/>
      </c>
      <c r="H869" s="95" t="inlineStr">
        <is>
          <t>Yes_Batch 1</t>
        </is>
      </c>
      <c r="I869" s="95" t="e">
        <v>#N/A</v>
      </c>
      <c r="J869" s="125" t="e">
        <v>#N/A</v>
      </c>
      <c r="K869" s="95" t="inlineStr">
        <is>
          <t>Yes_0721 Allocation</t>
        </is>
      </c>
      <c r="L869" s="127" t="e">
        <v>#N/A</v>
      </c>
      <c r="M869" s="128">
        <f>VLOOKUP(G869,Enactments!#REF!,2,FALSE)</f>
        <v/>
      </c>
      <c r="N869" s="131">
        <f>COUNTIFS(G:G,G869)</f>
        <v/>
      </c>
    </row>
    <row r="870" ht="15" customHeight="1">
      <c r="A870" t="inlineStr">
        <is>
          <t>1979_7a_SCHEDULE 1_20190701.docx</t>
        </is>
      </c>
      <c r="B870">
        <f>LEFT(A870, FIND("_", A870, FIND("_", A870) + 1) - 1)</f>
        <v/>
      </c>
      <c r="C870">
        <f>MID(A870, FIND("_", A870, FIND("_", A870) + 1) + 1, FIND("_", A870, FIND("_", A870, FIND("_", A870) + 1) + 1) - FIND("_", A870, FIND("_", A870) + 1) - 1)</f>
        <v/>
      </c>
      <c r="D870" s="125">
        <f>DATE(LEFT(E870,4), MID(E870,5,2), RIGHT(E870,2))</f>
        <v/>
      </c>
      <c r="E870">
        <f>MID(A870, FIND("_", A870, FIND("_", A870, FIND("_", A870) + 1) + 1) + 1, 8)</f>
        <v/>
      </c>
      <c r="G870" s="95">
        <f>B870&amp;C870&amp;D870</f>
        <v/>
      </c>
      <c r="H870" s="95" t="inlineStr">
        <is>
          <t>Yes_Batch 1</t>
        </is>
      </c>
      <c r="I870" s="95" t="e">
        <v>#N/A</v>
      </c>
      <c r="J870" s="125" t="e">
        <v>#N/A</v>
      </c>
      <c r="K870" s="95" t="inlineStr">
        <is>
          <t>Yes_0721 Allocation</t>
        </is>
      </c>
      <c r="L870" s="127" t="e">
        <v>#N/A</v>
      </c>
      <c r="M870" s="128">
        <f>VLOOKUP(G870,Enactments!#REF!,2,FALSE)</f>
        <v/>
      </c>
      <c r="N870" s="131">
        <f>COUNTIFS(G:G,G870)</f>
        <v/>
      </c>
    </row>
    <row r="871" ht="15" customHeight="1">
      <c r="A871" t="inlineStr">
        <is>
          <t>2000_8a_60A_20181210.docx</t>
        </is>
      </c>
      <c r="B871">
        <f>LEFT(A871, FIND("_", A871, FIND("_", A871) + 1) - 1)</f>
        <v/>
      </c>
      <c r="C871">
        <f>MID(A871, FIND("_", A871, FIND("_", A871) + 1) + 1, FIND("_", A871, FIND("_", A871, FIND("_", A871) + 1) + 1) - FIND("_", A871, FIND("_", A871) + 1) - 1)</f>
        <v/>
      </c>
      <c r="D871" s="125">
        <f>DATE(LEFT(E871,4), MID(E871,5,2), RIGHT(E871,2))</f>
        <v/>
      </c>
      <c r="E871">
        <f>MID(A871, FIND("_", A871, FIND("_", A871, FIND("_", A871) + 1) + 1) + 1, 8)</f>
        <v/>
      </c>
      <c r="G871" s="95">
        <f>B871&amp;C871&amp;D871</f>
        <v/>
      </c>
      <c r="H871" s="95" t="inlineStr">
        <is>
          <t>Yes_Batch 1</t>
        </is>
      </c>
      <c r="I871" s="95" t="e">
        <v>#N/A</v>
      </c>
      <c r="J871" s="125" t="e">
        <v>#N/A</v>
      </c>
      <c r="K871" s="95" t="inlineStr">
        <is>
          <t>Yes_0721 Allocation</t>
        </is>
      </c>
      <c r="L871" s="127" t="e">
        <v>#N/A</v>
      </c>
      <c r="M871" s="128">
        <f>VLOOKUP(G871,Enactments!#REF!,2,FALSE)</f>
        <v/>
      </c>
      <c r="N871" s="131">
        <f>COUNTIFS(G:G,G871)</f>
        <v/>
      </c>
    </row>
    <row r="872" ht="15" customHeight="1">
      <c r="A872" t="inlineStr">
        <is>
          <t>2016_362s_2_20171213.docx</t>
        </is>
      </c>
      <c r="B872">
        <f>LEFT(A872, FIND("_", A872, FIND("_", A872) + 1) - 1)</f>
        <v/>
      </c>
      <c r="C872">
        <f>MID(A872, FIND("_", A872, FIND("_", A872) + 1) + 1, FIND("_", A872, FIND("_", A872, FIND("_", A872) + 1) + 1) - FIND("_", A872, FIND("_", A872) + 1) - 1)</f>
        <v/>
      </c>
      <c r="D872" s="125">
        <f>DATE(LEFT(E872,4), MID(E872,5,2), RIGHT(E872,2))</f>
        <v/>
      </c>
      <c r="E872">
        <f>MID(A872, FIND("_", A872, FIND("_", A872, FIND("_", A872) + 1) + 1) + 1, 8)</f>
        <v/>
      </c>
      <c r="G872" s="95">
        <f>B872&amp;C872&amp;D872</f>
        <v/>
      </c>
      <c r="H872" s="95" t="inlineStr">
        <is>
          <t>Yes_Batch 1</t>
        </is>
      </c>
      <c r="I872" s="95" t="e">
        <v>#N/A</v>
      </c>
      <c r="J872" s="125" t="e">
        <v>#N/A</v>
      </c>
      <c r="K872" s="95" t="inlineStr">
        <is>
          <t>Yes_0721 Allocation</t>
        </is>
      </c>
      <c r="L872" s="127" t="e">
        <v>#N/A</v>
      </c>
      <c r="M872" s="128">
        <f>VLOOKUP(G872,Enactments!#REF!,2,FALSE)</f>
        <v/>
      </c>
      <c r="N872" s="131">
        <f>COUNTIFS(G:G,G872)</f>
        <v/>
      </c>
    </row>
    <row r="873" ht="15" customHeight="1">
      <c r="A873" t="inlineStr">
        <is>
          <t>1965_12a_39A_20140801.docx</t>
        </is>
      </c>
      <c r="B873">
        <f>LEFT(A873, FIND("_", A873, FIND("_", A873) + 1) - 1)</f>
        <v/>
      </c>
      <c r="C873">
        <f>MID(A873, FIND("_", A873, FIND("_", A873) + 1) + 1, FIND("_", A873, FIND("_", A873, FIND("_", A873) + 1) + 1) - FIND("_", A873, FIND("_", A873) + 1) - 1)</f>
        <v/>
      </c>
      <c r="D873" s="125">
        <f>DATE(LEFT(E873,4), MID(E873,5,2), RIGHT(E873,2))</f>
        <v/>
      </c>
      <c r="E873">
        <f>MID(A873, FIND("_", A873, FIND("_", A873, FIND("_", A873) + 1) + 1) + 1, 8)</f>
        <v/>
      </c>
      <c r="G873" s="95">
        <f>B873&amp;C873&amp;D873</f>
        <v/>
      </c>
      <c r="H873" s="95" t="inlineStr">
        <is>
          <t>Yes_Batch 1</t>
        </is>
      </c>
      <c r="I873" s="95" t="e">
        <v>#N/A</v>
      </c>
      <c r="J873" s="125" t="e">
        <v>#N/A</v>
      </c>
      <c r="K873" s="95" t="inlineStr">
        <is>
          <t>Yes_0721 Allocation</t>
        </is>
      </c>
      <c r="L873" s="127" t="e">
        <v>#N/A</v>
      </c>
      <c r="M873" s="128">
        <f>VLOOKUP(G873,Enactments!#REF!,2,FALSE)</f>
        <v/>
      </c>
      <c r="N873" s="131">
        <f>COUNTIFS(G:G,G873)</f>
        <v/>
      </c>
    </row>
    <row r="874" ht="15" customHeight="1">
      <c r="A874" t="inlineStr">
        <is>
          <t>1996_56a_89_19990310.docx</t>
        </is>
      </c>
      <c r="B874">
        <f>LEFT(A874, FIND("_", A874, FIND("_", A874) + 1) - 1)</f>
        <v/>
      </c>
      <c r="C874">
        <f>MID(A874, FIND("_", A874, FIND("_", A874) + 1) + 1, FIND("_", A874, FIND("_", A874, FIND("_", A874) + 1) + 1) - FIND("_", A874, FIND("_", A874) + 1) - 1)</f>
        <v/>
      </c>
      <c r="D874" s="125">
        <f>DATE(LEFT(E874,4), MID(E874,5,2), RIGHT(E874,2))</f>
        <v/>
      </c>
      <c r="E874">
        <f>MID(A874, FIND("_", A874, FIND("_", A874, FIND("_", A874) + 1) + 1) + 1, 8)</f>
        <v/>
      </c>
      <c r="G874" s="95">
        <f>B874&amp;C874&amp;D874</f>
        <v/>
      </c>
      <c r="H874" s="95" t="inlineStr">
        <is>
          <t>Yes_Batch 1</t>
        </is>
      </c>
      <c r="I874" s="95" t="e">
        <v>#N/A</v>
      </c>
      <c r="J874" s="125" t="e">
        <v>#N/A</v>
      </c>
      <c r="K874" s="95" t="inlineStr">
        <is>
          <t>Yes_0721 Allocation</t>
        </is>
      </c>
      <c r="L874" s="127" t="e">
        <v>#N/A</v>
      </c>
      <c r="M874" s="128">
        <f>VLOOKUP(G874,Enactments!#REF!,2,FALSE)</f>
        <v/>
      </c>
      <c r="N874" s="131">
        <f>COUNTIFS(G:G,G874)</f>
        <v/>
      </c>
    </row>
    <row r="875" ht="15" customHeight="1">
      <c r="A875" t="inlineStr">
        <is>
          <t>1985_6a_284_20080406.docx</t>
        </is>
      </c>
      <c r="B875">
        <f>LEFT(A875, FIND("_", A875, FIND("_", A875) + 1) - 1)</f>
        <v/>
      </c>
      <c r="C875">
        <f>MID(A875, FIND("_", A875, FIND("_", A875) + 1) + 1, FIND("_", A875, FIND("_", A875, FIND("_", A875) + 1) + 1) - FIND("_", A875, FIND("_", A875) + 1) - 1)</f>
        <v/>
      </c>
      <c r="D875" s="125">
        <f>DATE(LEFT(E875,4), MID(E875,5,2), RIGHT(E875,2))</f>
        <v/>
      </c>
      <c r="E875">
        <f>MID(A875, FIND("_", A875, FIND("_", A875, FIND("_", A875) + 1) + 1) + 1, 8)</f>
        <v/>
      </c>
      <c r="G875" s="95">
        <f>B875&amp;C875&amp;D875</f>
        <v/>
      </c>
      <c r="H875" s="95" t="inlineStr">
        <is>
          <t>Yes_Batch 1</t>
        </is>
      </c>
      <c r="I875" s="95" t="e">
        <v>#N/A</v>
      </c>
      <c r="J875" s="125" t="e">
        <v>#N/A</v>
      </c>
      <c r="K875" s="95" t="inlineStr">
        <is>
          <t>Yes_0721 Allocation</t>
        </is>
      </c>
      <c r="L875" s="127" t="e">
        <v>#N/A</v>
      </c>
      <c r="M875" s="128">
        <f>VLOOKUP(G875,Enactments!#REF!,2,FALSE)</f>
        <v/>
      </c>
      <c r="N875" s="131">
        <f>COUNTIFS(G:G,G875)</f>
        <v/>
      </c>
    </row>
    <row r="876" ht="15" customHeight="1">
      <c r="A876" t="inlineStr">
        <is>
          <t>2009_22a_253A_20150805.docx</t>
        </is>
      </c>
      <c r="B876">
        <f>LEFT(A876, FIND("_", A876, FIND("_", A876) + 1) - 1)</f>
        <v/>
      </c>
      <c r="C876">
        <f>MID(A876, FIND("_", A876, FIND("_", A876) + 1) + 1, FIND("_", A876, FIND("_", A876, FIND("_", A876) + 1) + 1) - FIND("_", A876, FIND("_", A876) + 1) - 1)</f>
        <v/>
      </c>
      <c r="D876" s="125">
        <f>DATE(LEFT(E876,4), MID(E876,5,2), RIGHT(E876,2))</f>
        <v/>
      </c>
      <c r="E876">
        <f>MID(A876, FIND("_", A876, FIND("_", A876, FIND("_", A876) + 1) + 1) + 1, 8)</f>
        <v/>
      </c>
      <c r="G876" s="95">
        <f>B876&amp;C876&amp;D876</f>
        <v/>
      </c>
      <c r="H876" s="95" t="inlineStr">
        <is>
          <t>Yes_Batch 1</t>
        </is>
      </c>
      <c r="I876" s="95" t="e">
        <v>#N/A</v>
      </c>
      <c r="J876" s="125" t="e">
        <v>#N/A</v>
      </c>
      <c r="K876" s="95" t="inlineStr">
        <is>
          <t>Yes_0721 Allocation</t>
        </is>
      </c>
      <c r="L876" s="127" t="e">
        <v>#N/A</v>
      </c>
      <c r="M876" s="128">
        <f>VLOOKUP(G876,Enactments!#REF!,2,FALSE)</f>
        <v/>
      </c>
      <c r="N876" s="131">
        <f>COUNTIFS(G:G,G876)</f>
        <v/>
      </c>
    </row>
    <row r="877" ht="15" customHeight="1">
      <c r="A877" t="inlineStr">
        <is>
          <t>2023_30a_166_20230711.docx</t>
        </is>
      </c>
      <c r="B877">
        <f>LEFT(A877, FIND("_", A877, FIND("_", A877) + 1) - 1)</f>
        <v/>
      </c>
      <c r="C877">
        <f>MID(A877, FIND("_", A877, FIND("_", A877) + 1) + 1, FIND("_", A877, FIND("_", A877, FIND("_", A877) + 1) + 1) - FIND("_", A877, FIND("_", A877) + 1) - 1)</f>
        <v/>
      </c>
      <c r="D877" s="125">
        <f>DATE(LEFT(E877,4), MID(E877,5,2), RIGHT(E877,2))</f>
        <v/>
      </c>
      <c r="E877">
        <f>MID(A877, FIND("_", A877, FIND("_", A877, FIND("_", A877) + 1) + 1) + 1, 8)</f>
        <v/>
      </c>
      <c r="G877" s="95">
        <f>B877&amp;C877&amp;D877</f>
        <v/>
      </c>
      <c r="H877" s="95" t="inlineStr">
        <is>
          <t>Yes_Batch 1</t>
        </is>
      </c>
      <c r="I877" s="95" t="e">
        <v>#N/A</v>
      </c>
      <c r="J877" s="125" t="e">
        <v>#N/A</v>
      </c>
      <c r="K877" s="95" t="inlineStr">
        <is>
          <t>Yes_0721 Allocation</t>
        </is>
      </c>
      <c r="L877" s="127" t="e">
        <v>#N/A</v>
      </c>
      <c r="M877" s="128">
        <f>VLOOKUP(G877,Enactments!#REF!,2,FALSE)</f>
        <v/>
      </c>
      <c r="N877" s="131">
        <f>COUNTIFS(G:G,G877)</f>
        <v/>
      </c>
    </row>
    <row r="878" ht="15" customHeight="1">
      <c r="A878" t="inlineStr">
        <is>
          <t>2010_15a_111_20100408.docx</t>
        </is>
      </c>
      <c r="B878">
        <f>LEFT(A878, FIND("_", A878, FIND("_", A878) + 1) - 1)</f>
        <v/>
      </c>
      <c r="C878">
        <f>MID(A878, FIND("_", A878, FIND("_", A878) + 1) + 1, FIND("_", A878, FIND("_", A878, FIND("_", A878) + 1) + 1) - FIND("_", A878, FIND("_", A878) + 1) - 1)</f>
        <v/>
      </c>
      <c r="D878" s="125">
        <f>DATE(LEFT(E878,4), MID(E878,5,2), RIGHT(E878,2))</f>
        <v/>
      </c>
      <c r="E878">
        <f>MID(A878, FIND("_", A878, FIND("_", A878, FIND("_", A878) + 1) + 1) + 1, 8)</f>
        <v/>
      </c>
      <c r="G878" s="95">
        <f>B878&amp;C878&amp;D878</f>
        <v/>
      </c>
      <c r="H878" s="95" t="inlineStr">
        <is>
          <t>Yes_Batch 1</t>
        </is>
      </c>
      <c r="I878" s="95" t="e">
        <v>#N/A</v>
      </c>
      <c r="J878" s="125" t="e">
        <v>#N/A</v>
      </c>
      <c r="K878" s="95" t="inlineStr">
        <is>
          <t>Yes_0721 Allocation</t>
        </is>
      </c>
      <c r="L878" s="127" t="e">
        <v>#N/A</v>
      </c>
      <c r="M878" s="128">
        <f>VLOOKUP(G878,Enactments!#REF!,2,FALSE)</f>
        <v/>
      </c>
      <c r="N878" s="131">
        <f>COUNTIFS(G:G,G878)</f>
        <v/>
      </c>
    </row>
    <row r="879" ht="15" customHeight="1">
      <c r="A879" t="inlineStr">
        <is>
          <t>2010_15a_53_20100408.docx</t>
        </is>
      </c>
      <c r="B879">
        <f>LEFT(A879, FIND("_", A879, FIND("_", A879) + 1) - 1)</f>
        <v/>
      </c>
      <c r="C879">
        <f>MID(A879, FIND("_", A879, FIND("_", A879) + 1) + 1, FIND("_", A879, FIND("_", A879, FIND("_", A879) + 1) + 1) - FIND("_", A879, FIND("_", A879) + 1) - 1)</f>
        <v/>
      </c>
      <c r="D879" s="125">
        <f>DATE(LEFT(E879,4), MID(E879,5,2), RIGHT(E879,2))</f>
        <v/>
      </c>
      <c r="E879">
        <f>MID(A879, FIND("_", A879, FIND("_", A879, FIND("_", A879) + 1) + 1) + 1, 8)</f>
        <v/>
      </c>
      <c r="G879" s="95">
        <f>B879&amp;C879&amp;D879</f>
        <v/>
      </c>
      <c r="H879" s="95" t="inlineStr">
        <is>
          <t>Yes_Batch 1</t>
        </is>
      </c>
      <c r="I879" s="95" t="e">
        <v>#N/A</v>
      </c>
      <c r="J879" s="125" t="e">
        <v>#N/A</v>
      </c>
      <c r="K879" s="95" t="inlineStr">
        <is>
          <t>Yes_0721 Allocation</t>
        </is>
      </c>
      <c r="L879" s="127" t="e">
        <v>#N/A</v>
      </c>
      <c r="M879" s="128">
        <f>VLOOKUP(G879,Enactments!#REF!,2,FALSE)</f>
        <v/>
      </c>
      <c r="N879" s="131">
        <f>COUNTIFS(G:G,G879)</f>
        <v/>
      </c>
    </row>
    <row r="880" ht="15" customHeight="1">
      <c r="A880" t="inlineStr">
        <is>
          <t>1986_1925s_4.151_20170406.docx</t>
        </is>
      </c>
      <c r="B880">
        <f>LEFT(A880, FIND("_", A880, FIND("_", A880) + 1) - 1)</f>
        <v/>
      </c>
      <c r="C880">
        <f>MID(A880, FIND("_", A880, FIND("_", A880) + 1) + 1, FIND("_", A880, FIND("_", A880, FIND("_", A880) + 1) + 1) - FIND("_", A880, FIND("_", A880) + 1) - 1)</f>
        <v/>
      </c>
      <c r="D880" s="125">
        <f>DATE(LEFT(E880,4), MID(E880,5,2), RIGHT(E880,2))</f>
        <v/>
      </c>
      <c r="E880">
        <f>MID(A880, FIND("_", A880, FIND("_", A880, FIND("_", A880) + 1) + 1) + 1, 8)</f>
        <v/>
      </c>
      <c r="G880" s="95">
        <f>B880&amp;C880&amp;D880</f>
        <v/>
      </c>
      <c r="H880" s="95" t="inlineStr">
        <is>
          <t>Yes_Batch 1</t>
        </is>
      </c>
      <c r="I880" s="95" t="e">
        <v>#N/A</v>
      </c>
      <c r="J880" s="125" t="e">
        <v>#N/A</v>
      </c>
      <c r="K880" s="95" t="inlineStr">
        <is>
          <t>Yes_0721 Allocation</t>
        </is>
      </c>
      <c r="L880" s="127" t="e">
        <v>#N/A</v>
      </c>
      <c r="M880" s="128">
        <f>VLOOKUP(G880,Enactments!#REF!,2,FALSE)</f>
        <v/>
      </c>
      <c r="N880" s="131">
        <f>COUNTIFS(G:G,G880)</f>
        <v/>
      </c>
    </row>
    <row r="881" ht="15" customHeight="1">
      <c r="A881" t="inlineStr">
        <is>
          <t>2006_46a_1112A_20240304.docx</t>
        </is>
      </c>
      <c r="B881">
        <f>LEFT(A881, FIND("_", A881, FIND("_", A881) + 1) - 1)</f>
        <v/>
      </c>
      <c r="C881">
        <f>MID(A881, FIND("_", A881, FIND("_", A881) + 1) + 1, FIND("_", A881, FIND("_", A881, FIND("_", A881) + 1) + 1) - FIND("_", A881, FIND("_", A881) + 1) - 1)</f>
        <v/>
      </c>
      <c r="D881" s="125">
        <f>DATE(LEFT(E881,4), MID(E881,5,2), RIGHT(E881,2))</f>
        <v/>
      </c>
      <c r="E881">
        <f>MID(A881, FIND("_", A881, FIND("_", A881, FIND("_", A881) + 1) + 1) + 1, 8)</f>
        <v/>
      </c>
      <c r="G881" s="95">
        <f>B881&amp;C881&amp;D881</f>
        <v/>
      </c>
      <c r="H881" s="95" t="inlineStr">
        <is>
          <t>Yes_Batch 1</t>
        </is>
      </c>
      <c r="I881" s="95" t="e">
        <v>#N/A</v>
      </c>
      <c r="J881" s="125" t="e">
        <v>#N/A</v>
      </c>
      <c r="K881" s="95" t="inlineStr">
        <is>
          <t>Yes_0721 Allocation</t>
        </is>
      </c>
      <c r="L881" s="127" t="e">
        <v>#N/A</v>
      </c>
      <c r="M881" s="128">
        <f>VLOOKUP(G881,Enactments!#REF!,2,FALSE)</f>
        <v/>
      </c>
      <c r="N881" s="131">
        <f>COUNTIFS(G:G,G881)</f>
        <v/>
      </c>
    </row>
    <row r="882" ht="15" customHeight="1">
      <c r="A882" t="inlineStr">
        <is>
          <t>2023_30a_307_20230711.docx</t>
        </is>
      </c>
      <c r="B882">
        <f>LEFT(A882, FIND("_", A882, FIND("_", A882) + 1) - 1)</f>
        <v/>
      </c>
      <c r="C882">
        <f>MID(A882, FIND("_", A882, FIND("_", A882) + 1) + 1, FIND("_", A882, FIND("_", A882, FIND("_", A882) + 1) + 1) - FIND("_", A882, FIND("_", A882) + 1) - 1)</f>
        <v/>
      </c>
      <c r="D882" s="125">
        <f>DATE(LEFT(E882,4), MID(E882,5,2), RIGHT(E882,2))</f>
        <v/>
      </c>
      <c r="E882">
        <f>MID(A882, FIND("_", A882, FIND("_", A882, FIND("_", A882) + 1) + 1) + 1, 8)</f>
        <v/>
      </c>
      <c r="G882" s="95">
        <f>B882&amp;C882&amp;D882</f>
        <v/>
      </c>
      <c r="H882" s="95" t="inlineStr">
        <is>
          <t>Yes_Batch 1</t>
        </is>
      </c>
      <c r="I882" s="95" t="e">
        <v>#N/A</v>
      </c>
      <c r="J882" s="125" t="e">
        <v>#N/A</v>
      </c>
      <c r="K882" s="95" t="inlineStr">
        <is>
          <t>Yes_0721 Allocation</t>
        </is>
      </c>
      <c r="L882" s="127" t="e">
        <v>#N/A</v>
      </c>
      <c r="M882" s="128">
        <f>VLOOKUP(G882,Enactments!#REF!,2,FALSE)</f>
        <v/>
      </c>
      <c r="N882" s="131">
        <f>COUNTIFS(G:G,G882)</f>
        <v/>
      </c>
    </row>
    <row r="883" ht="15" customHeight="1">
      <c r="A883" t="inlineStr">
        <is>
          <t>2000_8a_250_20070712.docx</t>
        </is>
      </c>
      <c r="B883">
        <f>LEFT(A883, FIND("_", A883, FIND("_", A883) + 1) - 1)</f>
        <v/>
      </c>
      <c r="C883">
        <f>MID(A883, FIND("_", A883, FIND("_", A883) + 1) + 1, FIND("_", A883, FIND("_", A883, FIND("_", A883) + 1) + 1) - FIND("_", A883, FIND("_", A883) + 1) - 1)</f>
        <v/>
      </c>
      <c r="D883" s="125">
        <f>DATE(LEFT(E883,4), MID(E883,5,2), RIGHT(E883,2))</f>
        <v/>
      </c>
      <c r="E883">
        <f>MID(A883, FIND("_", A883, FIND("_", A883, FIND("_", A883) + 1) + 1) + 1, 8)</f>
        <v/>
      </c>
      <c r="G883" s="95">
        <f>B883&amp;C883&amp;D883</f>
        <v/>
      </c>
      <c r="H883" s="95" t="inlineStr">
        <is>
          <t>Yes_Batch 1</t>
        </is>
      </c>
      <c r="I883" s="95" t="e">
        <v>#N/A</v>
      </c>
      <c r="J883" s="125" t="e">
        <v>#N/A</v>
      </c>
      <c r="K883" s="95" t="inlineStr">
        <is>
          <t>Yes_0721 Allocation</t>
        </is>
      </c>
      <c r="L883" s="127" t="e">
        <v>#N/A</v>
      </c>
      <c r="M883" s="128">
        <f>VLOOKUP(G883,Enactments!#REF!,2,FALSE)</f>
        <v/>
      </c>
      <c r="N883" s="131">
        <f>COUNTIFS(G:G,G883)</f>
        <v/>
      </c>
    </row>
    <row r="884" ht="15" customHeight="1">
      <c r="A884" t="inlineStr">
        <is>
          <t>2020_17a_242_20201201.docx</t>
        </is>
      </c>
      <c r="B884">
        <f>LEFT(A884, FIND("_", A884, FIND("_", A884) + 1) - 1)</f>
        <v/>
      </c>
      <c r="C884">
        <f>MID(A884, FIND("_", A884, FIND("_", A884) + 1) + 1, FIND("_", A884, FIND("_", A884, FIND("_", A884) + 1) + 1) - FIND("_", A884, FIND("_", A884) + 1) - 1)</f>
        <v/>
      </c>
      <c r="D884" s="125">
        <f>DATE(LEFT(E884,4), MID(E884,5,2), RIGHT(E884,2))</f>
        <v/>
      </c>
      <c r="E884">
        <f>MID(A884, FIND("_", A884, FIND("_", A884, FIND("_", A884) + 1) + 1) + 1, 8)</f>
        <v/>
      </c>
      <c r="G884" s="95">
        <f>B884&amp;C884&amp;D884</f>
        <v/>
      </c>
      <c r="H884" s="95" t="inlineStr">
        <is>
          <t>Yes_Batch 1</t>
        </is>
      </c>
      <c r="I884" s="95" t="e">
        <v>#N/A</v>
      </c>
      <c r="J884" s="125" t="e">
        <v>#N/A</v>
      </c>
      <c r="K884" s="95" t="inlineStr">
        <is>
          <t>Yes_0721 Allocation</t>
        </is>
      </c>
      <c r="L884" s="127" t="e">
        <v>#N/A</v>
      </c>
      <c r="M884" s="128">
        <f>VLOOKUP(G884,Enactments!#REF!,2,FALSE)</f>
        <v/>
      </c>
      <c r="N884" s="131">
        <f>COUNTIFS(G:G,G884)</f>
        <v/>
      </c>
    </row>
    <row r="885" ht="15" customHeight="1">
      <c r="A885" t="inlineStr">
        <is>
          <t>2000_8a_87K_99990101.docx</t>
        </is>
      </c>
      <c r="B885">
        <f>LEFT(A885, FIND("_", A885, FIND("_", A885) + 1) - 1)</f>
        <v/>
      </c>
      <c r="C885">
        <f>MID(A885, FIND("_", A885, FIND("_", A885) + 1) + 1, FIND("_", A885, FIND("_", A885, FIND("_", A885) + 1) + 1) - FIND("_", A885, FIND("_", A885) + 1) - 1)</f>
        <v/>
      </c>
      <c r="D885" s="125">
        <f>DATE(LEFT(E885,4), MID(E885,5,2), RIGHT(E885,2))</f>
        <v/>
      </c>
      <c r="E885">
        <f>MID(A885, FIND("_", A885, FIND("_", A885, FIND("_", A885) + 1) + 1) + 1, 8)</f>
        <v/>
      </c>
      <c r="G885" s="95">
        <f>B885&amp;C885&amp;D885</f>
        <v/>
      </c>
      <c r="H885" s="95" t="inlineStr">
        <is>
          <t>Yes_Batch 1</t>
        </is>
      </c>
      <c r="I885" s="95" t="e">
        <v>#N/A</v>
      </c>
      <c r="J885" s="125" t="e">
        <v>#N/A</v>
      </c>
      <c r="K885" s="95" t="inlineStr">
        <is>
          <t>Yes_0721 Allocation</t>
        </is>
      </c>
      <c r="L885" s="127" t="e">
        <v>#N/A</v>
      </c>
      <c r="M885" s="128">
        <f>VLOOKUP(G885,Enactments!#REF!,2,FALSE)</f>
        <v/>
      </c>
      <c r="N885" s="131">
        <f>COUNTIFS(G:G,G885)</f>
        <v/>
      </c>
    </row>
    <row r="886" ht="15" customHeight="1">
      <c r="A886" t="inlineStr">
        <is>
          <t>2006_46a_785_20070120.docx</t>
        </is>
      </c>
      <c r="B886">
        <f>LEFT(A886, FIND("_", A886, FIND("_", A886) + 1) - 1)</f>
        <v/>
      </c>
      <c r="C886">
        <f>MID(A886, FIND("_", A886, FIND("_", A886) + 1) + 1, FIND("_", A886, FIND("_", A886, FIND("_", A886) + 1) + 1) - FIND("_", A886, FIND("_", A886) + 1) - 1)</f>
        <v/>
      </c>
      <c r="D886" s="125">
        <f>DATE(LEFT(E886,4), MID(E886,5,2), RIGHT(E886,2))</f>
        <v/>
      </c>
      <c r="E886">
        <f>MID(A886, FIND("_", A886, FIND("_", A886, FIND("_", A886) + 1) + 1) + 1, 8)</f>
        <v/>
      </c>
      <c r="G886" s="95">
        <f>B886&amp;C886&amp;D886</f>
        <v/>
      </c>
      <c r="H886" s="95" t="inlineStr">
        <is>
          <t>Yes_Batch 1</t>
        </is>
      </c>
      <c r="I886" s="95" t="e">
        <v>#N/A</v>
      </c>
      <c r="J886" s="125" t="e">
        <v>#N/A</v>
      </c>
      <c r="K886" s="95" t="inlineStr">
        <is>
          <t>Yes_0721 Allocation</t>
        </is>
      </c>
      <c r="L886" s="127" t="e">
        <v>#N/A</v>
      </c>
      <c r="M886" s="128">
        <f>VLOOKUP(G886,Enactments!#REF!,2,FALSE)</f>
        <v/>
      </c>
      <c r="N886" s="131">
        <f>COUNTIFS(G:G,G886)</f>
        <v/>
      </c>
    </row>
    <row r="887" ht="15" customHeight="1">
      <c r="A887" t="inlineStr">
        <is>
          <t>1986_1925s_2.30_99990101.docx</t>
        </is>
      </c>
      <c r="B887">
        <f>LEFT(A887, FIND("_", A887, FIND("_", A887) + 1) - 1)</f>
        <v/>
      </c>
      <c r="C887">
        <f>MID(A887, FIND("_", A887, FIND("_", A887) + 1) + 1, FIND("_", A887, FIND("_", A887, FIND("_", A887) + 1) + 1) - FIND("_", A887, FIND("_", A887) + 1) - 1)</f>
        <v/>
      </c>
      <c r="D887" s="125">
        <f>DATE(LEFT(E887,4), MID(E887,5,2), RIGHT(E887,2))</f>
        <v/>
      </c>
      <c r="E887">
        <f>MID(A887, FIND("_", A887, FIND("_", A887, FIND("_", A887) + 1) + 1) + 1, 8)</f>
        <v/>
      </c>
      <c r="G887" s="95">
        <f>B887&amp;C887&amp;D887</f>
        <v/>
      </c>
      <c r="H887" s="95" t="inlineStr">
        <is>
          <t>Yes_Batch 1</t>
        </is>
      </c>
      <c r="I887" s="95" t="e">
        <v>#N/A</v>
      </c>
      <c r="J887" s="125" t="e">
        <v>#N/A</v>
      </c>
      <c r="K887" s="95" t="inlineStr">
        <is>
          <t>Yes_0721 Allocation</t>
        </is>
      </c>
      <c r="L887" s="127" t="e">
        <v>#N/A</v>
      </c>
      <c r="M887" s="128">
        <f>VLOOKUP(G887,Enactments!#REF!,2,FALSE)</f>
        <v/>
      </c>
      <c r="N887" s="131">
        <f>COUNTIFS(G:G,G887)</f>
        <v/>
      </c>
    </row>
    <row r="888" ht="15" customHeight="1">
      <c r="A888" t="inlineStr">
        <is>
          <t>2020_759s_42.8_20220404.docx</t>
        </is>
      </c>
      <c r="B888">
        <f>LEFT(A888, FIND("_", A888, FIND("_", A888) + 1) - 1)</f>
        <v/>
      </c>
      <c r="C888">
        <f>MID(A888, FIND("_", A888, FIND("_", A888) + 1) + 1, FIND("_", A888, FIND("_", A888, FIND("_", A888) + 1) + 1) - FIND("_", A888, FIND("_", A888) + 1) - 1)</f>
        <v/>
      </c>
      <c r="D888" s="125">
        <f>DATE(LEFT(E888,4), MID(E888,5,2), RIGHT(E888,2))</f>
        <v/>
      </c>
      <c r="E888">
        <f>MID(A888, FIND("_", A888, FIND("_", A888, FIND("_", A888) + 1) + 1) + 1, 8)</f>
        <v/>
      </c>
      <c r="G888" s="95">
        <f>B888&amp;C888&amp;D888</f>
        <v/>
      </c>
      <c r="H888" s="95" t="inlineStr">
        <is>
          <t>Yes_Batch 1</t>
        </is>
      </c>
      <c r="I888" s="95" t="e">
        <v>#N/A</v>
      </c>
      <c r="J888" s="125" t="e">
        <v>#N/A</v>
      </c>
      <c r="K888" s="95" t="inlineStr">
        <is>
          <t>Yes_0721 Allocation</t>
        </is>
      </c>
      <c r="L888" s="127" t="e">
        <v>#N/A</v>
      </c>
      <c r="M888" s="128">
        <f>VLOOKUP(G888,Enactments!#REF!,2,FALSE)</f>
        <v/>
      </c>
      <c r="N888" s="131">
        <f>COUNTIFS(G:G,G888)</f>
        <v/>
      </c>
    </row>
    <row r="889" ht="15" customHeight="1">
      <c r="A889" t="inlineStr">
        <is>
          <t>2007_3a_229_20070320.docx</t>
        </is>
      </c>
      <c r="B889">
        <f>LEFT(A889, FIND("_", A889, FIND("_", A889) + 1) - 1)</f>
        <v/>
      </c>
      <c r="C889">
        <f>MID(A889, FIND("_", A889, FIND("_", A889) + 1) + 1, FIND("_", A889, FIND("_", A889, FIND("_", A889) + 1) + 1) - FIND("_", A889, FIND("_", A889) + 1) - 1)</f>
        <v/>
      </c>
      <c r="D889" s="125">
        <f>DATE(LEFT(E889,4), MID(E889,5,2), RIGHT(E889,2))</f>
        <v/>
      </c>
      <c r="E889">
        <f>MID(A889, FIND("_", A889, FIND("_", A889, FIND("_", A889) + 1) + 1) + 1, 8)</f>
        <v/>
      </c>
      <c r="G889" s="95">
        <f>B889&amp;C889&amp;D889</f>
        <v/>
      </c>
      <c r="H889" s="95" t="inlineStr">
        <is>
          <t>Yes_Batch 1</t>
        </is>
      </c>
      <c r="I889" s="95" t="e">
        <v>#N/A</v>
      </c>
      <c r="J889" s="125" t="e">
        <v>#N/A</v>
      </c>
      <c r="K889" s="95" t="inlineStr">
        <is>
          <t>Yes_0721 Allocation</t>
        </is>
      </c>
      <c r="L889" s="127" t="e">
        <v>#N/A</v>
      </c>
      <c r="M889" s="128">
        <f>VLOOKUP(G889,Enactments!#REF!,2,FALSE)</f>
        <v/>
      </c>
      <c r="N889" s="131">
        <f>COUNTIFS(G:G,G889)</f>
        <v/>
      </c>
    </row>
    <row r="890" ht="15" customHeight="1">
      <c r="A890" t="inlineStr">
        <is>
          <t>2000_8a_234I_20250101.docx</t>
        </is>
      </c>
      <c r="B890">
        <f>LEFT(A890, FIND("_", A890, FIND("_", A890) + 1) - 1)</f>
        <v/>
      </c>
      <c r="C890">
        <f>MID(A890, FIND("_", A890, FIND("_", A890) + 1) + 1, FIND("_", A890, FIND("_", A890, FIND("_", A890) + 1) + 1) - FIND("_", A890, FIND("_", A890) + 1) - 1)</f>
        <v/>
      </c>
      <c r="D890" s="125">
        <f>DATE(LEFT(E890,4), MID(E890,5,2), RIGHT(E890,2))</f>
        <v/>
      </c>
      <c r="E890">
        <f>MID(A890, FIND("_", A890, FIND("_", A890, FIND("_", A890) + 1) + 1) + 1, 8)</f>
        <v/>
      </c>
      <c r="G890" s="95">
        <f>B890&amp;C890&amp;D890</f>
        <v/>
      </c>
      <c r="H890" s="95" t="inlineStr">
        <is>
          <t>Yes_Batch 1</t>
        </is>
      </c>
      <c r="I890" s="95" t="e">
        <v>#N/A</v>
      </c>
      <c r="J890" s="125" t="e">
        <v>#N/A</v>
      </c>
      <c r="K890" s="95" t="inlineStr">
        <is>
          <t>Yes_0721 Allocation</t>
        </is>
      </c>
      <c r="L890" s="127" t="e">
        <v>#N/A</v>
      </c>
      <c r="M890" s="128">
        <f>VLOOKUP(G890,Enactments!#REF!,2,FALSE)</f>
        <v/>
      </c>
      <c r="N890" s="131">
        <f>COUNTIFS(G:G,G890)</f>
        <v/>
      </c>
    </row>
    <row r="891" ht="15" customHeight="1">
      <c r="A891" t="inlineStr">
        <is>
          <t>s2001_4a_SCHEDULE 3_20020313.docx</t>
        </is>
      </c>
      <c r="B891">
        <f>LEFT(A891, FIND("_", A891, FIND("_", A891) + 1) - 1)</f>
        <v/>
      </c>
      <c r="C891">
        <f>MID(A891, FIND("_", A891, FIND("_", A891) + 1) + 1, FIND("_", A891, FIND("_", A891, FIND("_", A891) + 1) + 1) - FIND("_", A891, FIND("_", A891) + 1) - 1)</f>
        <v/>
      </c>
      <c r="D891" s="125">
        <f>DATE(LEFT(E891,4), MID(E891,5,2), RIGHT(E891,2))</f>
        <v/>
      </c>
      <c r="E891">
        <f>MID(A891, FIND("_", A891, FIND("_", A891, FIND("_", A891) + 1) + 1) + 1, 8)</f>
        <v/>
      </c>
      <c r="G891" s="95">
        <f>B891&amp;C891&amp;D891</f>
        <v/>
      </c>
      <c r="H891" s="95" t="inlineStr">
        <is>
          <t>Yes_Batch 1</t>
        </is>
      </c>
      <c r="I891" s="95" t="e">
        <v>#N/A</v>
      </c>
      <c r="J891" s="125" t="e">
        <v>#N/A</v>
      </c>
      <c r="K891" s="95" t="inlineStr">
        <is>
          <t>Yes_0721 Allocation</t>
        </is>
      </c>
      <c r="L891" s="127" t="e">
        <v>#N/A</v>
      </c>
      <c r="M891" s="128">
        <f>VLOOKUP(G891,Enactments!#REF!,2,FALSE)</f>
        <v/>
      </c>
      <c r="N891" s="131">
        <f>COUNTIFS(G:G,G891)</f>
        <v/>
      </c>
    </row>
    <row r="892" ht="15" customHeight="1">
      <c r="A892" t="inlineStr">
        <is>
          <t>1995_18a_17A_20140623.docx</t>
        </is>
      </c>
      <c r="B892">
        <f>LEFT(A892, FIND("_", A892, FIND("_", A892) + 1) - 1)</f>
        <v/>
      </c>
      <c r="C892">
        <f>MID(A892, FIND("_", A892, FIND("_", A892) + 1) + 1, FIND("_", A892, FIND("_", A892, FIND("_", A892) + 1) + 1) - FIND("_", A892, FIND("_", A892) + 1) - 1)</f>
        <v/>
      </c>
      <c r="D892" s="125">
        <f>DATE(LEFT(E892,4), MID(E892,5,2), RIGHT(E892,2))</f>
        <v/>
      </c>
      <c r="E892">
        <f>MID(A892, FIND("_", A892, FIND("_", A892, FIND("_", A892) + 1) + 1) + 1, 8)</f>
        <v/>
      </c>
      <c r="G892" s="95">
        <f>B892&amp;C892&amp;D892</f>
        <v/>
      </c>
      <c r="H892" s="95" t="inlineStr">
        <is>
          <t>Yes_Batch 1</t>
        </is>
      </c>
      <c r="I892" s="95" t="inlineStr">
        <is>
          <t>Completed</t>
        </is>
      </c>
      <c r="J892" s="125" t="n">
        <v>45856</v>
      </c>
      <c r="K892" s="95" t="e">
        <v>#N/A</v>
      </c>
      <c r="L892" s="127" t="inlineStr">
        <is>
          <t>Submitted_2025-08-01</t>
        </is>
      </c>
      <c r="M892" s="128">
        <f>VLOOKUP(G892,Enactments!#REF!,2,FALSE)</f>
        <v/>
      </c>
      <c r="N892" s="131">
        <f>COUNTIFS(G:G,G892)</f>
        <v/>
      </c>
    </row>
    <row r="893" ht="15" customHeight="1">
      <c r="A893" t="inlineStr">
        <is>
          <t>2017_1485_Article 68_20190101.docx</t>
        </is>
      </c>
      <c r="B893">
        <f>LEFT(A893, FIND("_", A893, FIND("_", A893) + 1) - 1)</f>
        <v/>
      </c>
      <c r="C893">
        <f>MID(A893, FIND("_", A893, FIND("_", A893) + 1) + 1, FIND("_", A893, FIND("_", A893, FIND("_", A893) + 1) + 1) - FIND("_", A893, FIND("_", A893) + 1) - 1)</f>
        <v/>
      </c>
      <c r="D893" s="125">
        <f>DATE(LEFT(E893,4), MID(E893,5,2), RIGHT(E893,2))</f>
        <v/>
      </c>
      <c r="E893">
        <f>MID(A893, FIND("_", A893, FIND("_", A893, FIND("_", A893) + 1) + 1) + 1, 8)</f>
        <v/>
      </c>
      <c r="G893" s="95">
        <f>B893&amp;C893&amp;D893</f>
        <v/>
      </c>
      <c r="H893" s="95" t="inlineStr">
        <is>
          <t>Yes_Batch 1</t>
        </is>
      </c>
      <c r="I893" s="95" t="e">
        <v>#N/A</v>
      </c>
      <c r="J893" s="125" t="e">
        <v>#N/A</v>
      </c>
      <c r="K893" s="95" t="inlineStr">
        <is>
          <t>Yes_0721 Allocation</t>
        </is>
      </c>
      <c r="L893" s="127" t="e">
        <v>#N/A</v>
      </c>
      <c r="M893" s="128">
        <f>VLOOKUP(G893,Enactments!#REF!,2,FALSE)</f>
        <v/>
      </c>
      <c r="N893" s="131">
        <f>COUNTIFS(G:G,G893)</f>
        <v/>
      </c>
    </row>
    <row r="894" ht="15" customHeight="1">
      <c r="A894" t="inlineStr">
        <is>
          <t>2010_4a_946_20100303.docx</t>
        </is>
      </c>
      <c r="B894">
        <f>LEFT(A894, FIND("_", A894, FIND("_", A894) + 1) - 1)</f>
        <v/>
      </c>
      <c r="C894">
        <f>MID(A894, FIND("_", A894, FIND("_", A894) + 1) + 1, FIND("_", A894, FIND("_", A894, FIND("_", A894) + 1) + 1) - FIND("_", A894, FIND("_", A894) + 1) - 1)</f>
        <v/>
      </c>
      <c r="D894" s="125">
        <f>DATE(LEFT(E894,4), MID(E894,5,2), RIGHT(E894,2))</f>
        <v/>
      </c>
      <c r="E894">
        <f>MID(A894, FIND("_", A894, FIND("_", A894, FIND("_", A894) + 1) + 1) + 1, 8)</f>
        <v/>
      </c>
      <c r="G894" s="95">
        <f>B894&amp;C894&amp;D894</f>
        <v/>
      </c>
      <c r="H894" s="95" t="inlineStr">
        <is>
          <t>Yes_Batch 1</t>
        </is>
      </c>
      <c r="I894" s="95" t="e">
        <v>#N/A</v>
      </c>
      <c r="J894" s="125" t="e">
        <v>#N/A</v>
      </c>
      <c r="K894" s="95" t="inlineStr">
        <is>
          <t>Yes_0721 Allocation</t>
        </is>
      </c>
      <c r="L894" s="127" t="e">
        <v>#N/A</v>
      </c>
      <c r="M894" s="128">
        <f>VLOOKUP(G894,Enactments!#REF!,2,FALSE)</f>
        <v/>
      </c>
      <c r="N894" s="131">
        <f>COUNTIFS(G:G,G894)</f>
        <v/>
      </c>
    </row>
    <row r="895" ht="15" customHeight="1">
      <c r="A895" t="inlineStr">
        <is>
          <t>2016_1153s_SCHEDULE 1_20201231.docx</t>
        </is>
      </c>
      <c r="B895">
        <f>LEFT(A895, FIND("_", A895, FIND("_", A895) + 1) - 1)</f>
        <v/>
      </c>
      <c r="C895">
        <f>MID(A895, FIND("_", A895, FIND("_", A895) + 1) + 1, FIND("_", A895, FIND("_", A895, FIND("_", A895) + 1) + 1) - FIND("_", A895, FIND("_", A895) + 1) - 1)</f>
        <v/>
      </c>
      <c r="D895" s="125">
        <f>DATE(LEFT(E895,4), MID(E895,5,2), RIGHT(E895,2))</f>
        <v/>
      </c>
      <c r="E895">
        <f>MID(A895, FIND("_", A895, FIND("_", A895, FIND("_", A895) + 1) + 1) + 1, 8)</f>
        <v/>
      </c>
      <c r="G895" s="95">
        <f>B895&amp;C895&amp;D895</f>
        <v/>
      </c>
      <c r="H895" s="95" t="inlineStr">
        <is>
          <t>Yes_Batch 1</t>
        </is>
      </c>
      <c r="I895" s="95" t="e">
        <v>#N/A</v>
      </c>
      <c r="J895" s="125" t="e">
        <v>#N/A</v>
      </c>
      <c r="K895" s="95" t="inlineStr">
        <is>
          <t>Yes_0721 Allocation</t>
        </is>
      </c>
      <c r="L895" s="127" t="e">
        <v>#N/A</v>
      </c>
      <c r="M895" s="128">
        <f>VLOOKUP(G895,Enactments!#REF!,2,FALSE)</f>
        <v/>
      </c>
      <c r="N895" s="131">
        <f>COUNTIFS(G:G,G895)</f>
        <v/>
      </c>
    </row>
    <row r="896" ht="15" customHeight="1">
      <c r="A896" t="inlineStr">
        <is>
          <t>2023_30a_31_20221215.docx</t>
        </is>
      </c>
      <c r="B896">
        <f>LEFT(A896, FIND("_", A896, FIND("_", A896) + 1) - 1)</f>
        <v/>
      </c>
      <c r="C896">
        <f>MID(A896, FIND("_", A896, FIND("_", A896) + 1) + 1, FIND("_", A896, FIND("_", A896, FIND("_", A896) + 1) + 1) - FIND("_", A896, FIND("_", A896) + 1) - 1)</f>
        <v/>
      </c>
      <c r="D896" s="125">
        <f>DATE(LEFT(E896,4), MID(E896,5,2), RIGHT(E896,2))</f>
        <v/>
      </c>
      <c r="E896">
        <f>MID(A896, FIND("_", A896, FIND("_", A896, FIND("_", A896) + 1) + 1) + 1, 8)</f>
        <v/>
      </c>
      <c r="G896" s="95">
        <f>B896&amp;C896&amp;D896</f>
        <v/>
      </c>
      <c r="H896" s="95" t="inlineStr">
        <is>
          <t>Yes_Batch 1</t>
        </is>
      </c>
      <c r="I896" s="95" t="e">
        <v>#N/A</v>
      </c>
      <c r="J896" s="125" t="e">
        <v>#N/A</v>
      </c>
      <c r="K896" s="95" t="inlineStr">
        <is>
          <t>Yes_0721 Allocation</t>
        </is>
      </c>
      <c r="L896" s="127" t="e">
        <v>#N/A</v>
      </c>
      <c r="M896" s="128">
        <f>VLOOKUP(G896,Enactments!#REF!,2,FALSE)</f>
        <v/>
      </c>
      <c r="N896" s="131">
        <f>COUNTIFS(G:G,G896)</f>
        <v/>
      </c>
    </row>
    <row r="897" ht="15" customHeight="1">
      <c r="A897" t="inlineStr">
        <is>
          <t>1996_56a_SCHEDULE 16_19990901.docx</t>
        </is>
      </c>
      <c r="B897">
        <f>LEFT(A897, FIND("_", A897, FIND("_", A897) + 1) - 1)</f>
        <v/>
      </c>
      <c r="C897">
        <f>MID(A897, FIND("_", A897, FIND("_", A897) + 1) + 1, FIND("_", A897, FIND("_", A897, FIND("_", A897) + 1) + 1) - FIND("_", A897, FIND("_", A897) + 1) - 1)</f>
        <v/>
      </c>
      <c r="D897" s="125">
        <f>DATE(LEFT(E897,4), MID(E897,5,2), RIGHT(E897,2))</f>
        <v/>
      </c>
      <c r="E897">
        <f>MID(A897, FIND("_", A897, FIND("_", A897, FIND("_", A897) + 1) + 1) + 1, 8)</f>
        <v/>
      </c>
      <c r="G897" s="95">
        <f>B897&amp;C897&amp;D897</f>
        <v/>
      </c>
      <c r="H897" s="95" t="inlineStr">
        <is>
          <t>Yes_Batch 1</t>
        </is>
      </c>
      <c r="I897" s="95" t="e">
        <v>#N/A</v>
      </c>
      <c r="J897" s="125" t="e">
        <v>#N/A</v>
      </c>
      <c r="K897" s="95" t="inlineStr">
        <is>
          <t>Yes_0721 Allocation</t>
        </is>
      </c>
      <c r="L897" s="127" t="e">
        <v>#N/A</v>
      </c>
      <c r="M897" s="128">
        <f>VLOOKUP(G897,Enactments!#REF!,2,FALSE)</f>
        <v/>
      </c>
      <c r="N897" s="131">
        <f>COUNTIFS(G:G,G897)</f>
        <v/>
      </c>
    </row>
    <row r="898" ht="15" customHeight="1">
      <c r="A898" t="inlineStr">
        <is>
          <t>1996_56a_316_99990101.docx</t>
        </is>
      </c>
      <c r="B898">
        <f>LEFT(A898, FIND("_", A898, FIND("_", A898) + 1) - 1)</f>
        <v/>
      </c>
      <c r="C898">
        <f>MID(A898, FIND("_", A898, FIND("_", A898) + 1) + 1, FIND("_", A898, FIND("_", A898, FIND("_", A898) + 1) + 1) - FIND("_", A898, FIND("_", A898) + 1) - 1)</f>
        <v/>
      </c>
      <c r="D898" s="125">
        <f>DATE(LEFT(E898,4), MID(E898,5,2), RIGHT(E898,2))</f>
        <v/>
      </c>
      <c r="E898">
        <f>MID(A898, FIND("_", A898, FIND("_", A898, FIND("_", A898) + 1) + 1) + 1, 8)</f>
        <v/>
      </c>
      <c r="G898" s="95">
        <f>B898&amp;C898&amp;D898</f>
        <v/>
      </c>
      <c r="H898" s="95" t="inlineStr">
        <is>
          <t>Yes_Batch 1</t>
        </is>
      </c>
      <c r="I898" s="95" t="e">
        <v>#N/A</v>
      </c>
      <c r="J898" s="125" t="e">
        <v>#N/A</v>
      </c>
      <c r="K898" s="95" t="inlineStr">
        <is>
          <t>Yes_0721 Allocation</t>
        </is>
      </c>
      <c r="L898" s="127" t="e">
        <v>#N/A</v>
      </c>
      <c r="M898" s="128">
        <f>VLOOKUP(G898,Enactments!#REF!,2,FALSE)</f>
        <v/>
      </c>
      <c r="N898" s="131">
        <f>COUNTIFS(G:G,G898)</f>
        <v/>
      </c>
    </row>
    <row r="899" ht="15" customHeight="1">
      <c r="A899" t="inlineStr">
        <is>
          <t>1986_1925s_5.20_20030101.docx</t>
        </is>
      </c>
      <c r="B899">
        <f>LEFT(A899, FIND("_", A899, FIND("_", A899) + 1) - 1)</f>
        <v/>
      </c>
      <c r="C899">
        <f>MID(A899, FIND("_", A899, FIND("_", A899) + 1) + 1, FIND("_", A899, FIND("_", A899, FIND("_", A899) + 1) + 1) - FIND("_", A899, FIND("_", A899) + 1) - 1)</f>
        <v/>
      </c>
      <c r="D899" s="125">
        <f>DATE(LEFT(E899,4), MID(E899,5,2), RIGHT(E899,2))</f>
        <v/>
      </c>
      <c r="E899">
        <f>MID(A899, FIND("_", A899, FIND("_", A899, FIND("_", A899) + 1) + 1) + 1, 8)</f>
        <v/>
      </c>
      <c r="G899" s="95">
        <f>B899&amp;C899&amp;D899</f>
        <v/>
      </c>
      <c r="H899" s="95" t="inlineStr">
        <is>
          <t>Yes_Batch 1</t>
        </is>
      </c>
      <c r="I899" s="95" t="e">
        <v>#N/A</v>
      </c>
      <c r="J899" s="125" t="e">
        <v>#N/A</v>
      </c>
      <c r="K899" s="95" t="inlineStr">
        <is>
          <t>Yes_0721 Allocation</t>
        </is>
      </c>
      <c r="L899" s="127" t="e">
        <v>#N/A</v>
      </c>
      <c r="M899" s="128">
        <f>VLOOKUP(G899,Enactments!#REF!,2,FALSE)</f>
        <v/>
      </c>
      <c r="N899" s="131">
        <f>COUNTIFS(G:G,G899)</f>
        <v/>
      </c>
    </row>
    <row r="900" ht="15" customHeight="1">
      <c r="A900" t="inlineStr">
        <is>
          <t>2007_3a_809FZC_20160406.docx</t>
        </is>
      </c>
      <c r="B900">
        <f>LEFT(A900, FIND("_", A900, FIND("_", A900) + 1) - 1)</f>
        <v/>
      </c>
      <c r="C900">
        <f>MID(A900, FIND("_", A900, FIND("_", A900) + 1) + 1, FIND("_", A900, FIND("_", A900, FIND("_", A900) + 1) + 1) - FIND("_", A900, FIND("_", A900) + 1) - 1)</f>
        <v/>
      </c>
      <c r="D900" s="125">
        <f>DATE(LEFT(E900,4), MID(E900,5,2), RIGHT(E900,2))</f>
        <v/>
      </c>
      <c r="E900">
        <f>MID(A900, FIND("_", A900, FIND("_", A900, FIND("_", A900) + 1) + 1) + 1, 8)</f>
        <v/>
      </c>
      <c r="G900" s="95">
        <f>B900&amp;C900&amp;D900</f>
        <v/>
      </c>
      <c r="H900" s="95" t="inlineStr">
        <is>
          <t>Yes_Batch 1</t>
        </is>
      </c>
      <c r="I900" s="95" t="inlineStr">
        <is>
          <t>Completed</t>
        </is>
      </c>
      <c r="J900" s="125" t="n">
        <v>45853</v>
      </c>
      <c r="K900" s="95" t="e">
        <v>#N/A</v>
      </c>
      <c r="L900" s="127" t="inlineStr">
        <is>
          <t>Submitted_2025-08-01</t>
        </is>
      </c>
      <c r="M900" s="128">
        <f>VLOOKUP(G900,Enactments!#REF!,2,FALSE)</f>
        <v/>
      </c>
      <c r="N900" s="131">
        <f>COUNTIFS(G:G,G900)</f>
        <v/>
      </c>
    </row>
    <row r="901" ht="15" customHeight="1">
      <c r="A901" t="inlineStr">
        <is>
          <t>2006_46a_1062A_20240304.docx</t>
        </is>
      </c>
      <c r="B901">
        <f>LEFT(A901, FIND("_", A901, FIND("_", A901) + 1) - 1)</f>
        <v/>
      </c>
      <c r="C901">
        <f>MID(A901, FIND("_", A901, FIND("_", A901) + 1) + 1, FIND("_", A901, FIND("_", A901, FIND("_", A901) + 1) + 1) - FIND("_", A901, FIND("_", A901) + 1) - 1)</f>
        <v/>
      </c>
      <c r="D901" s="125">
        <f>DATE(LEFT(E901,4), MID(E901,5,2), RIGHT(E901,2))</f>
        <v/>
      </c>
      <c r="E901">
        <f>MID(A901, FIND("_", A901, FIND("_", A901, FIND("_", A901) + 1) + 1) + 1, 8)</f>
        <v/>
      </c>
      <c r="G901" s="95">
        <f>B901&amp;C901&amp;D901</f>
        <v/>
      </c>
      <c r="H901" s="95" t="inlineStr">
        <is>
          <t>Yes_Batch 1</t>
        </is>
      </c>
      <c r="I901" s="95" t="e">
        <v>#N/A</v>
      </c>
      <c r="J901" s="125" t="e">
        <v>#N/A</v>
      </c>
      <c r="K901" s="95" t="inlineStr">
        <is>
          <t>Yes_0721 Allocation</t>
        </is>
      </c>
      <c r="L901" s="127" t="e">
        <v>#N/A</v>
      </c>
      <c r="M901" s="128">
        <f>VLOOKUP(G901,Enactments!#REF!,2,FALSE)</f>
        <v/>
      </c>
      <c r="N901" s="131">
        <f>COUNTIFS(G:G,G901)</f>
        <v/>
      </c>
    </row>
    <row r="902" ht="15" customHeight="1">
      <c r="A902" t="inlineStr">
        <is>
          <t>2000_8a_313A_20070401.docx</t>
        </is>
      </c>
      <c r="B902">
        <f>LEFT(A902, FIND("_", A902, FIND("_", A902) + 1) - 1)</f>
        <v/>
      </c>
      <c r="C902">
        <f>MID(A902, FIND("_", A902, FIND("_", A902) + 1) + 1, FIND("_", A902, FIND("_", A902, FIND("_", A902) + 1) + 1) - FIND("_", A902, FIND("_", A902) + 1) - 1)</f>
        <v/>
      </c>
      <c r="D902" s="125">
        <f>DATE(LEFT(E902,4), MID(E902,5,2), RIGHT(E902,2))</f>
        <v/>
      </c>
      <c r="E902">
        <f>MID(A902, FIND("_", A902, FIND("_", A902, FIND("_", A902) + 1) + 1) + 1, 8)</f>
        <v/>
      </c>
      <c r="G902" s="95">
        <f>B902&amp;C902&amp;D902</f>
        <v/>
      </c>
      <c r="H902" s="95" t="inlineStr">
        <is>
          <t>Yes_Batch 1</t>
        </is>
      </c>
      <c r="I902" s="95" t="e">
        <v>#N/A</v>
      </c>
      <c r="J902" s="125" t="e">
        <v>#N/A</v>
      </c>
      <c r="K902" s="95" t="inlineStr">
        <is>
          <t>Yes_0721 Allocation</t>
        </is>
      </c>
      <c r="L902" s="127" t="e">
        <v>#N/A</v>
      </c>
      <c r="M902" s="128">
        <f>VLOOKUP(G902,Enactments!#REF!,2,FALSE)</f>
        <v/>
      </c>
      <c r="N902" s="131">
        <f>COUNTIFS(G:G,G902)</f>
        <v/>
      </c>
    </row>
    <row r="903" ht="15" customHeight="1">
      <c r="A903" t="inlineStr">
        <is>
          <t>1996_56a_3_20020724.docx</t>
        </is>
      </c>
      <c r="B903">
        <f>LEFT(A903, FIND("_", A903, FIND("_", A903) + 1) - 1)</f>
        <v/>
      </c>
      <c r="C903">
        <f>MID(A903, FIND("_", A903, FIND("_", A903) + 1) + 1, FIND("_", A903, FIND("_", A903, FIND("_", A903) + 1) + 1) - FIND("_", A903, FIND("_", A903) + 1) - 1)</f>
        <v/>
      </c>
      <c r="D903" s="125">
        <f>DATE(LEFT(E903,4), MID(E903,5,2), RIGHT(E903,2))</f>
        <v/>
      </c>
      <c r="E903">
        <f>MID(A903, FIND("_", A903, FIND("_", A903, FIND("_", A903) + 1) + 1) + 1, 8)</f>
        <v/>
      </c>
      <c r="G903" s="95">
        <f>B903&amp;C903&amp;D903</f>
        <v/>
      </c>
      <c r="H903" s="95" t="inlineStr">
        <is>
          <t>Yes_Batch 1</t>
        </is>
      </c>
      <c r="I903" s="95" t="e">
        <v>#N/A</v>
      </c>
      <c r="J903" s="125" t="e">
        <v>#N/A</v>
      </c>
      <c r="K903" s="95" t="inlineStr">
        <is>
          <t>Yes_0721 Allocation</t>
        </is>
      </c>
      <c r="L903" s="127" t="e">
        <v>#N/A</v>
      </c>
      <c r="M903" s="128">
        <f>VLOOKUP(G903,Enactments!#REF!,2,FALSE)</f>
        <v/>
      </c>
      <c r="N903" s="131">
        <f>COUNTIFS(G:G,G903)</f>
        <v/>
      </c>
    </row>
    <row r="904" ht="15" customHeight="1">
      <c r="A904" t="inlineStr">
        <is>
          <t>1996_56a_336_20250901.docx</t>
        </is>
      </c>
      <c r="B904">
        <f>LEFT(A904, FIND("_", A904, FIND("_", A904) + 1) - 1)</f>
        <v/>
      </c>
      <c r="C904">
        <f>MID(A904, FIND("_", A904, FIND("_", A904) + 1) + 1, FIND("_", A904, FIND("_", A904, FIND("_", A904) + 1) + 1) - FIND("_", A904, FIND("_", A904) + 1) - 1)</f>
        <v/>
      </c>
      <c r="D904" s="125">
        <f>DATE(LEFT(E904,4), MID(E904,5,2), RIGHT(E904,2))</f>
        <v/>
      </c>
      <c r="E904">
        <f>MID(A904, FIND("_", A904, FIND("_", A904, FIND("_", A904) + 1) + 1) + 1, 8)</f>
        <v/>
      </c>
      <c r="G904" s="95">
        <f>B904&amp;C904&amp;D904</f>
        <v/>
      </c>
      <c r="H904" s="95" t="inlineStr">
        <is>
          <t>Yes_Batch 1</t>
        </is>
      </c>
      <c r="I904" s="95" t="e">
        <v>#N/A</v>
      </c>
      <c r="J904" s="125" t="e">
        <v>#N/A</v>
      </c>
      <c r="K904" s="95" t="inlineStr">
        <is>
          <t>Yes_0721 Allocation</t>
        </is>
      </c>
      <c r="L904" s="127" t="e">
        <v>#N/A</v>
      </c>
      <c r="M904" s="128">
        <f>VLOOKUP(G904,Enactments!#REF!,2,FALSE)</f>
        <v/>
      </c>
      <c r="N904" s="131">
        <f>COUNTIFS(G:G,G904)</f>
        <v/>
      </c>
    </row>
    <row r="905" ht="15" customHeight="1">
      <c r="A905" t="inlineStr">
        <is>
          <t>2017_692s_93_20170622.docx</t>
        </is>
      </c>
      <c r="B905">
        <f>LEFT(A905, FIND("_", A905, FIND("_", A905) + 1) - 1)</f>
        <v/>
      </c>
      <c r="C905">
        <f>MID(A905, FIND("_", A905, FIND("_", A905) + 1) + 1, FIND("_", A905, FIND("_", A905, FIND("_", A905) + 1) + 1) - FIND("_", A905, FIND("_", A905) + 1) - 1)</f>
        <v/>
      </c>
      <c r="D905" s="125">
        <f>DATE(LEFT(E905,4), MID(E905,5,2), RIGHT(E905,2))</f>
        <v/>
      </c>
      <c r="E905">
        <f>MID(A905, FIND("_", A905, FIND("_", A905, FIND("_", A905) + 1) + 1) + 1, 8)</f>
        <v/>
      </c>
      <c r="G905" s="95">
        <f>B905&amp;C905&amp;D905</f>
        <v/>
      </c>
      <c r="H905" s="95" t="inlineStr">
        <is>
          <t>Yes_Batch 1</t>
        </is>
      </c>
      <c r="I905" s="95" t="e">
        <v>#N/A</v>
      </c>
      <c r="J905" s="125" t="e">
        <v>#N/A</v>
      </c>
      <c r="K905" s="95" t="inlineStr">
        <is>
          <t>Yes_0721 Allocation</t>
        </is>
      </c>
      <c r="L905" s="127" t="e">
        <v>#N/A</v>
      </c>
      <c r="M905" s="128">
        <f>VLOOKUP(G905,Enactments!#REF!,2,FALSE)</f>
        <v/>
      </c>
      <c r="N905" s="131">
        <f>COUNTIFS(G:G,G905)</f>
        <v/>
      </c>
    </row>
    <row r="906" ht="15" customHeight="1">
      <c r="A906" t="inlineStr">
        <is>
          <t>1994_23a_60_20080701.docx</t>
        </is>
      </c>
      <c r="B906">
        <f>LEFT(A906, FIND("_", A906, FIND("_", A906) + 1) - 1)</f>
        <v/>
      </c>
      <c r="C906">
        <f>MID(A906, FIND("_", A906, FIND("_", A906) + 1) + 1, FIND("_", A906, FIND("_", A906, FIND("_", A906) + 1) + 1) - FIND("_", A906, FIND("_", A906) + 1) - 1)</f>
        <v/>
      </c>
      <c r="D906" s="125">
        <f>DATE(LEFT(E906,4), MID(E906,5,2), RIGHT(E906,2))</f>
        <v/>
      </c>
      <c r="E906">
        <f>MID(A906, FIND("_", A906, FIND("_", A906, FIND("_", A906) + 1) + 1) + 1, 8)</f>
        <v/>
      </c>
      <c r="G906" s="95">
        <f>B906&amp;C906&amp;D906</f>
        <v/>
      </c>
      <c r="H906" s="95" t="inlineStr">
        <is>
          <t>Yes_Batch 1</t>
        </is>
      </c>
      <c r="I906" s="95" t="e">
        <v>#N/A</v>
      </c>
      <c r="J906" s="125" t="e">
        <v>#N/A</v>
      </c>
      <c r="K906" s="95" t="inlineStr">
        <is>
          <t>Yes_0721 Allocation</t>
        </is>
      </c>
      <c r="L906" s="127" t="e">
        <v>#N/A</v>
      </c>
      <c r="M906" s="128">
        <f>VLOOKUP(G906,Enactments!#REF!,2,FALSE)</f>
        <v/>
      </c>
      <c r="N906" s="131">
        <f>COUNTIFS(G:G,G906)</f>
        <v/>
      </c>
    </row>
    <row r="907" ht="15" customHeight="1">
      <c r="A907" t="inlineStr">
        <is>
          <t>1995_18a_20A_19991111.docx</t>
        </is>
      </c>
      <c r="B907">
        <f>LEFT(A907, FIND("_", A907, FIND("_", A907) + 1) - 1)</f>
        <v/>
      </c>
      <c r="C907">
        <f>MID(A907, FIND("_", A907, FIND("_", A907) + 1) + 1, FIND("_", A907, FIND("_", A907, FIND("_", A907) + 1) + 1) - FIND("_", A907, FIND("_", A907) + 1) - 1)</f>
        <v/>
      </c>
      <c r="D907" s="125">
        <f>DATE(LEFT(E907,4), MID(E907,5,2), RIGHT(E907,2))</f>
        <v/>
      </c>
      <c r="E907">
        <f>MID(A907, FIND("_", A907, FIND("_", A907, FIND("_", A907) + 1) + 1) + 1, 8)</f>
        <v/>
      </c>
      <c r="G907" s="95">
        <f>B907&amp;C907&amp;D907</f>
        <v/>
      </c>
      <c r="H907" s="95" t="inlineStr">
        <is>
          <t>Yes_Batch 1</t>
        </is>
      </c>
      <c r="I907" s="95" t="e">
        <v>#N/A</v>
      </c>
      <c r="J907" s="125" t="e">
        <v>#N/A</v>
      </c>
      <c r="K907" s="95" t="inlineStr">
        <is>
          <t>Yes_0721 Allocation</t>
        </is>
      </c>
      <c r="L907" s="127" t="e">
        <v>#N/A</v>
      </c>
      <c r="M907" s="128">
        <f>VLOOKUP(G907,Enactments!#REF!,2,FALSE)</f>
        <v/>
      </c>
      <c r="N907" s="131">
        <f>COUNTIFS(G:G,G907)</f>
        <v/>
      </c>
    </row>
    <row r="908" ht="15" customHeight="1">
      <c r="A908" t="inlineStr">
        <is>
          <t>w2016_6a_69_20180401.docx</t>
        </is>
      </c>
      <c r="B908">
        <f>LEFT(A908, FIND("_", A908, FIND("_", A908) + 1) - 1)</f>
        <v/>
      </c>
      <c r="C908">
        <f>MID(A908, FIND("_", A908, FIND("_", A908) + 1) + 1, FIND("_", A908, FIND("_", A908, FIND("_", A908) + 1) + 1) - FIND("_", A908, FIND("_", A908) + 1) - 1)</f>
        <v/>
      </c>
      <c r="D908" s="125">
        <f>DATE(LEFT(E908,4), MID(E908,5,2), RIGHT(E908,2))</f>
        <v/>
      </c>
      <c r="E908">
        <f>MID(A908, FIND("_", A908, FIND("_", A908, FIND("_", A908) + 1) + 1) + 1, 8)</f>
        <v/>
      </c>
      <c r="G908" s="95">
        <f>B908&amp;C908&amp;D908</f>
        <v/>
      </c>
      <c r="H908" s="95" t="inlineStr">
        <is>
          <t>Yes_Batch 1</t>
        </is>
      </c>
      <c r="I908" s="95" t="e">
        <v>#N/A</v>
      </c>
      <c r="J908" s="125" t="e">
        <v>#N/A</v>
      </c>
      <c r="K908" s="95" t="inlineStr">
        <is>
          <t>Yes_0721 Allocation</t>
        </is>
      </c>
      <c r="L908" s="127" t="e">
        <v>#N/A</v>
      </c>
      <c r="M908" s="128">
        <f>VLOOKUP(G908,Enactments!#REF!,2,FALSE)</f>
        <v/>
      </c>
      <c r="N908" s="131">
        <f>COUNTIFS(G:G,G908)</f>
        <v/>
      </c>
    </row>
    <row r="909" ht="15" customHeight="1">
      <c r="A909" t="inlineStr">
        <is>
          <t>1996_18a_43KA_20060401.docx</t>
        </is>
      </c>
      <c r="B909">
        <f>LEFT(A909, FIND("_", A909, FIND("_", A909) + 1) - 1)</f>
        <v/>
      </c>
      <c r="C909">
        <f>MID(A909, FIND("_", A909, FIND("_", A909) + 1) + 1, FIND("_", A909, FIND("_", A909, FIND("_", A909) + 1) + 1) - FIND("_", A909, FIND("_", A909) + 1) - 1)</f>
        <v/>
      </c>
      <c r="D909" s="125">
        <f>DATE(LEFT(E909,4), MID(E909,5,2), RIGHT(E909,2))</f>
        <v/>
      </c>
      <c r="E909">
        <f>MID(A909, FIND("_", A909, FIND("_", A909, FIND("_", A909) + 1) + 1) + 1, 8)</f>
        <v/>
      </c>
      <c r="G909" s="95">
        <f>B909&amp;C909&amp;D909</f>
        <v/>
      </c>
      <c r="H909" s="95" t="inlineStr">
        <is>
          <t>Yes_Batch 1</t>
        </is>
      </c>
      <c r="I909" s="95" t="e">
        <v>#N/A</v>
      </c>
      <c r="J909" s="125" t="e">
        <v>#N/A</v>
      </c>
      <c r="K909" s="95" t="inlineStr">
        <is>
          <t>Yes_0721 Allocation</t>
        </is>
      </c>
      <c r="L909" s="127" t="e">
        <v>#N/A</v>
      </c>
      <c r="M909" s="128">
        <f>VLOOKUP(G909,Enactments!#REF!,2,FALSE)</f>
        <v/>
      </c>
      <c r="N909" s="131">
        <f>COUNTIFS(G:G,G909)</f>
        <v/>
      </c>
    </row>
    <row r="910" ht="15" customHeight="1">
      <c r="A910" t="inlineStr">
        <is>
          <t>2006_47a_SCHEDULE 4Part 1_20220901.docx</t>
        </is>
      </c>
      <c r="B910">
        <f>LEFT(A910, FIND("_", A910, FIND("_", A910) + 1) - 1)</f>
        <v/>
      </c>
      <c r="C910">
        <f>MID(A910, FIND("_", A910, FIND("_", A910) + 1) + 1, FIND("_", A910, FIND("_", A910, FIND("_", A910) + 1) + 1) - FIND("_", A910, FIND("_", A910) + 1) - 1)</f>
        <v/>
      </c>
      <c r="D910" s="125">
        <f>DATE(LEFT(E910,4), MID(E910,5,2), RIGHT(E910,2))</f>
        <v/>
      </c>
      <c r="E910">
        <f>MID(A910, FIND("_", A910, FIND("_", A910, FIND("_", A910) + 1) + 1) + 1, 8)</f>
        <v/>
      </c>
      <c r="G910" s="95">
        <f>B910&amp;C910&amp;D910</f>
        <v/>
      </c>
      <c r="H910" s="95" t="inlineStr">
        <is>
          <t>Yes_Batch 1</t>
        </is>
      </c>
      <c r="I910" s="95" t="e">
        <v>#N/A</v>
      </c>
      <c r="J910" s="125" t="e">
        <v>#N/A</v>
      </c>
      <c r="K910" s="95" t="inlineStr">
        <is>
          <t>Yes_0721 Allocation</t>
        </is>
      </c>
      <c r="L910" s="127" t="e">
        <v>#N/A</v>
      </c>
      <c r="M910" s="128">
        <f>VLOOKUP(G910,Enactments!#REF!,2,FALSE)</f>
        <v/>
      </c>
      <c r="N910" s="131">
        <f>COUNTIFS(G:G,G910)</f>
        <v/>
      </c>
    </row>
    <row r="911" ht="15" customHeight="1">
      <c r="A911" t="inlineStr">
        <is>
          <t>2013_1305_Article 44_20201231.docx</t>
        </is>
      </c>
      <c r="B911">
        <f>LEFT(A911, FIND("_", A911, FIND("_", A911) + 1) - 1)</f>
        <v/>
      </c>
      <c r="C911">
        <f>MID(A911, FIND("_", A911, FIND("_", A911) + 1) + 1, FIND("_", A911, FIND("_", A911, FIND("_", A911) + 1) + 1) - FIND("_", A911, FIND("_", A911) + 1) - 1)</f>
        <v/>
      </c>
      <c r="D911" s="125">
        <f>DATE(LEFT(E911,4), MID(E911,5,2), RIGHT(E911,2))</f>
        <v/>
      </c>
      <c r="E911">
        <f>MID(A911, FIND("_", A911, FIND("_", A911, FIND("_", A911) + 1) + 1) + 1, 8)</f>
        <v/>
      </c>
      <c r="G911" s="95">
        <f>B911&amp;C911&amp;D911</f>
        <v/>
      </c>
      <c r="H911" s="95" t="inlineStr">
        <is>
          <t>Yes_Batch 1</t>
        </is>
      </c>
      <c r="I911" s="95" t="e">
        <v>#N/A</v>
      </c>
      <c r="J911" s="125" t="e">
        <v>#N/A</v>
      </c>
      <c r="K911" s="95" t="inlineStr">
        <is>
          <t>Yes_0721 Allocation</t>
        </is>
      </c>
      <c r="L911" s="127" t="e">
        <v>#N/A</v>
      </c>
      <c r="M911" s="128">
        <f>VLOOKUP(G911,Enactments!#REF!,2,FALSE)</f>
        <v/>
      </c>
      <c r="N911" s="131">
        <f>COUNTIFS(G:G,G911)</f>
        <v/>
      </c>
    </row>
    <row r="912" ht="15" customHeight="1">
      <c r="A912" t="inlineStr">
        <is>
          <t>2006_46a_1223A_20201231.docx</t>
        </is>
      </c>
      <c r="B912">
        <f>LEFT(A912, FIND("_", A912, FIND("_", A912) + 1) - 1)</f>
        <v/>
      </c>
      <c r="C912">
        <f>MID(A912, FIND("_", A912, FIND("_", A912) + 1) + 1, FIND("_", A912, FIND("_", A912, FIND("_", A912) + 1) + 1) - FIND("_", A912, FIND("_", A912) + 1) - 1)</f>
        <v/>
      </c>
      <c r="D912" s="125">
        <f>DATE(LEFT(E912,4), MID(E912,5,2), RIGHT(E912,2))</f>
        <v/>
      </c>
      <c r="E912">
        <f>MID(A912, FIND("_", A912, FIND("_", A912, FIND("_", A912) + 1) + 1) + 1, 8)</f>
        <v/>
      </c>
      <c r="G912" s="95">
        <f>B912&amp;C912&amp;D912</f>
        <v/>
      </c>
      <c r="H912" s="95" t="inlineStr">
        <is>
          <t>Yes_Batch 1</t>
        </is>
      </c>
      <c r="I912" s="95" t="e">
        <v>#N/A</v>
      </c>
      <c r="J912" s="125" t="e">
        <v>#N/A</v>
      </c>
      <c r="K912" s="95" t="inlineStr">
        <is>
          <t>Yes_0721 Allocation</t>
        </is>
      </c>
      <c r="L912" s="127" t="e">
        <v>#N/A</v>
      </c>
      <c r="M912" s="128">
        <f>VLOOKUP(G912,Enactments!#REF!,2,FALSE)</f>
        <v/>
      </c>
      <c r="N912" s="131">
        <f>COUNTIFS(G:G,G912)</f>
        <v/>
      </c>
    </row>
    <row r="913" ht="15" customHeight="1">
      <c r="A913" t="inlineStr">
        <is>
          <t>2016_1024s_1A.11_20211001.docx</t>
        </is>
      </c>
      <c r="B913">
        <f>LEFT(A913, FIND("_", A913, FIND("_", A913) + 1) - 1)</f>
        <v/>
      </c>
      <c r="C913">
        <f>MID(A913, FIND("_", A913, FIND("_", A913) + 1) + 1, FIND("_", A913, FIND("_", A913, FIND("_", A913) + 1) + 1) - FIND("_", A913, FIND("_", A913) + 1) - 1)</f>
        <v/>
      </c>
      <c r="D913" s="125">
        <f>DATE(LEFT(E913,4), MID(E913,5,2), RIGHT(E913,2))</f>
        <v/>
      </c>
      <c r="E913">
        <f>MID(A913, FIND("_", A913, FIND("_", A913, FIND("_", A913) + 1) + 1) + 1, 8)</f>
        <v/>
      </c>
      <c r="G913" s="95">
        <f>B913&amp;C913&amp;D913</f>
        <v/>
      </c>
      <c r="H913" s="95" t="inlineStr">
        <is>
          <t>Yes_Batch 1</t>
        </is>
      </c>
      <c r="I913" s="95" t="e">
        <v>#N/A</v>
      </c>
      <c r="J913" s="125" t="e">
        <v>#N/A</v>
      </c>
      <c r="K913" s="95" t="inlineStr">
        <is>
          <t>Yes_0721 Allocation</t>
        </is>
      </c>
      <c r="L913" s="127" t="e">
        <v>#N/A</v>
      </c>
      <c r="M913" s="128">
        <f>VLOOKUP(G913,Enactments!#REF!,2,FALSE)</f>
        <v/>
      </c>
      <c r="N913" s="131">
        <f>COUNTIFS(G:G,G913)</f>
        <v/>
      </c>
    </row>
    <row r="914" ht="15" customHeight="1">
      <c r="A914" t="inlineStr">
        <is>
          <t>2023_30a_123_20230711.docx</t>
        </is>
      </c>
      <c r="B914">
        <f>LEFT(A914, FIND("_", A914, FIND("_", A914) + 1) - 1)</f>
        <v/>
      </c>
      <c r="C914">
        <f>MID(A914, FIND("_", A914, FIND("_", A914) + 1) + 1, FIND("_", A914, FIND("_", A914, FIND("_", A914) + 1) + 1) - FIND("_", A914, FIND("_", A914) + 1) - 1)</f>
        <v/>
      </c>
      <c r="D914" s="125">
        <f>DATE(LEFT(E914,4), MID(E914,5,2), RIGHT(E914,2))</f>
        <v/>
      </c>
      <c r="E914">
        <f>MID(A914, FIND("_", A914, FIND("_", A914, FIND("_", A914) + 1) + 1) + 1, 8)</f>
        <v/>
      </c>
      <c r="G914" s="95">
        <f>B914&amp;C914&amp;D914</f>
        <v/>
      </c>
      <c r="H914" s="95" t="inlineStr">
        <is>
          <t>Yes_Batch 1</t>
        </is>
      </c>
      <c r="I914" s="95" t="e">
        <v>#N/A</v>
      </c>
      <c r="J914" s="125" t="e">
        <v>#N/A</v>
      </c>
      <c r="K914" s="95" t="inlineStr">
        <is>
          <t>Yes_0721 Allocation</t>
        </is>
      </c>
      <c r="L914" s="127" t="e">
        <v>#N/A</v>
      </c>
      <c r="M914" s="128">
        <f>VLOOKUP(G914,Enactments!#REF!,2,FALSE)</f>
        <v/>
      </c>
      <c r="N914" s="131">
        <f>COUNTIFS(G:G,G914)</f>
        <v/>
      </c>
    </row>
    <row r="915" ht="15" customHeight="1">
      <c r="A915" t="inlineStr">
        <is>
          <t>2006_46a_531_20080406.docx</t>
        </is>
      </c>
      <c r="B915">
        <f>LEFT(A915, FIND("_", A915, FIND("_", A915) + 1) - 1)</f>
        <v/>
      </c>
      <c r="C915">
        <f>MID(A915, FIND("_", A915, FIND("_", A915) + 1) + 1, FIND("_", A915, FIND("_", A915, FIND("_", A915) + 1) + 1) - FIND("_", A915, FIND("_", A915) + 1) - 1)</f>
        <v/>
      </c>
      <c r="D915" s="125">
        <f>DATE(LEFT(E915,4), MID(E915,5,2), RIGHT(E915,2))</f>
        <v/>
      </c>
      <c r="E915">
        <f>MID(A915, FIND("_", A915, FIND("_", A915, FIND("_", A915) + 1) + 1) + 1, 8)</f>
        <v/>
      </c>
      <c r="G915" s="95">
        <f>B915&amp;C915&amp;D915</f>
        <v/>
      </c>
      <c r="H915" s="95" t="inlineStr">
        <is>
          <t>Yes_Batch 1</t>
        </is>
      </c>
      <c r="I915" s="95" t="e">
        <v>#N/A</v>
      </c>
      <c r="J915" s="125" t="e">
        <v>#N/A</v>
      </c>
      <c r="K915" s="95" t="inlineStr">
        <is>
          <t>Yes_0721 Allocation</t>
        </is>
      </c>
      <c r="L915" s="127" t="e">
        <v>#N/A</v>
      </c>
      <c r="M915" s="128">
        <f>VLOOKUP(G915,Enactments!#REF!,2,FALSE)</f>
        <v/>
      </c>
      <c r="N915" s="131">
        <f>COUNTIFS(G:G,G915)</f>
        <v/>
      </c>
    </row>
    <row r="916" ht="15" customHeight="1">
      <c r="A916" t="inlineStr">
        <is>
          <t>2006_46a_365_20061108.docx</t>
        </is>
      </c>
      <c r="B916">
        <f>LEFT(A916, FIND("_", A916, FIND("_", A916) + 1) - 1)</f>
        <v/>
      </c>
      <c r="C916">
        <f>MID(A916, FIND("_", A916, FIND("_", A916) + 1) + 1, FIND("_", A916, FIND("_", A916, FIND("_", A916) + 1) + 1) - FIND("_", A916, FIND("_", A916) + 1) - 1)</f>
        <v/>
      </c>
      <c r="D916" s="125">
        <f>DATE(LEFT(E916,4), MID(E916,5,2), RIGHT(E916,2))</f>
        <v/>
      </c>
      <c r="E916">
        <f>MID(A916, FIND("_", A916, FIND("_", A916, FIND("_", A916) + 1) + 1) + 1, 8)</f>
        <v/>
      </c>
      <c r="G916" s="95">
        <f>B916&amp;C916&amp;D916</f>
        <v/>
      </c>
      <c r="H916" s="95" t="inlineStr">
        <is>
          <t>Yes_Batch 1</t>
        </is>
      </c>
      <c r="I916" s="95" t="e">
        <v>#N/A</v>
      </c>
      <c r="J916" s="125" t="e">
        <v>#N/A</v>
      </c>
      <c r="K916" s="95" t="inlineStr">
        <is>
          <t>Yes_0721 Allocation</t>
        </is>
      </c>
      <c r="L916" s="127" t="e">
        <v>#N/A</v>
      </c>
      <c r="M916" s="128">
        <f>VLOOKUP(G916,Enactments!#REF!,2,FALSE)</f>
        <v/>
      </c>
      <c r="N916" s="131">
        <f>COUNTIFS(G:G,G916)</f>
        <v/>
      </c>
    </row>
    <row r="917" ht="15" customHeight="1">
      <c r="A917" t="inlineStr">
        <is>
          <t>1985_6a_SCHEDULE 12Part II_19850311.docx</t>
        </is>
      </c>
      <c r="B917">
        <f>LEFT(A917, FIND("_", A917, FIND("_", A917) + 1) - 1)</f>
        <v/>
      </c>
      <c r="C917">
        <f>MID(A917, FIND("_", A917, FIND("_", A917) + 1) + 1, FIND("_", A917, FIND("_", A917, FIND("_", A917) + 1) + 1) - FIND("_", A917, FIND("_", A917) + 1) - 1)</f>
        <v/>
      </c>
      <c r="D917" s="125">
        <f>DATE(LEFT(E917,4), MID(E917,5,2), RIGHT(E917,2))</f>
        <v/>
      </c>
      <c r="E917">
        <f>MID(A917, FIND("_", A917, FIND("_", A917, FIND("_", A917) + 1) + 1) + 1, 8)</f>
        <v/>
      </c>
      <c r="G917" s="95">
        <f>B917&amp;C917&amp;D917</f>
        <v/>
      </c>
      <c r="H917" s="95" t="inlineStr">
        <is>
          <t>Yes_Batch 1</t>
        </is>
      </c>
      <c r="I917" s="95" t="e">
        <v>#N/A</v>
      </c>
      <c r="J917" s="125" t="e">
        <v>#N/A</v>
      </c>
      <c r="K917" s="95" t="inlineStr">
        <is>
          <t>Yes_0721 Allocation</t>
        </is>
      </c>
      <c r="L917" s="127" t="e">
        <v>#N/A</v>
      </c>
      <c r="M917" s="128">
        <f>VLOOKUP(G917,Enactments!#REF!,2,FALSE)</f>
        <v/>
      </c>
      <c r="N917" s="131">
        <f>COUNTIFS(G:G,G917)</f>
        <v/>
      </c>
    </row>
    <row r="918" ht="15" customHeight="1">
      <c r="A918" t="inlineStr">
        <is>
          <t>2003_43a_53_20031120.docx</t>
        </is>
      </c>
      <c r="B918">
        <f>LEFT(A918, FIND("_", A918, FIND("_", A918) + 1) - 1)</f>
        <v/>
      </c>
      <c r="C918">
        <f>MID(A918, FIND("_", A918, FIND("_", A918) + 1) + 1, FIND("_", A918, FIND("_", A918, FIND("_", A918) + 1) + 1) - FIND("_", A918, FIND("_", A918) + 1) - 1)</f>
        <v/>
      </c>
      <c r="D918" s="125">
        <f>DATE(LEFT(E918,4), MID(E918,5,2), RIGHT(E918,2))</f>
        <v/>
      </c>
      <c r="E918">
        <f>MID(A918, FIND("_", A918, FIND("_", A918, FIND("_", A918) + 1) + 1) + 1, 8)</f>
        <v/>
      </c>
      <c r="G918" s="95">
        <f>B918&amp;C918&amp;D918</f>
        <v/>
      </c>
      <c r="H918" s="95" t="inlineStr">
        <is>
          <t>Yes_Batch 1</t>
        </is>
      </c>
      <c r="I918" s="95" t="e">
        <v>#N/A</v>
      </c>
      <c r="J918" s="125" t="e">
        <v>#N/A</v>
      </c>
      <c r="K918" s="95" t="inlineStr">
        <is>
          <t>Yes_0721 Allocation</t>
        </is>
      </c>
      <c r="L918" s="127" t="e">
        <v>#N/A</v>
      </c>
      <c r="M918" s="128">
        <f>VLOOKUP(G918,Enactments!#REF!,2,FALSE)</f>
        <v/>
      </c>
      <c r="N918" s="131">
        <f>COUNTIFS(G:G,G918)</f>
        <v/>
      </c>
    </row>
    <row r="919" ht="15" customHeight="1">
      <c r="A919" t="inlineStr">
        <is>
          <t>2009_22a_266_20100112.docx</t>
        </is>
      </c>
      <c r="B919">
        <f>LEFT(A919, FIND("_", A919, FIND("_", A919) + 1) - 1)</f>
        <v/>
      </c>
      <c r="C919">
        <f>MID(A919, FIND("_", A919, FIND("_", A919) + 1) + 1, FIND("_", A919, FIND("_", A919, FIND("_", A919) + 1) + 1) - FIND("_", A919, FIND("_", A919) + 1) - 1)</f>
        <v/>
      </c>
      <c r="D919" s="125">
        <f>DATE(LEFT(E919,4), MID(E919,5,2), RIGHT(E919,2))</f>
        <v/>
      </c>
      <c r="E919">
        <f>MID(A919, FIND("_", A919, FIND("_", A919, FIND("_", A919) + 1) + 1) + 1, 8)</f>
        <v/>
      </c>
      <c r="G919" s="95">
        <f>B919&amp;C919&amp;D919</f>
        <v/>
      </c>
      <c r="H919" s="95" t="inlineStr">
        <is>
          <t>Yes_Batch 1</t>
        </is>
      </c>
      <c r="I919" s="95" t="e">
        <v>#N/A</v>
      </c>
      <c r="J919" s="125" t="e">
        <v>#N/A</v>
      </c>
      <c r="K919" s="95" t="inlineStr">
        <is>
          <t>Yes_0721 Allocation</t>
        </is>
      </c>
      <c r="L919" s="127" t="e">
        <v>#N/A</v>
      </c>
      <c r="M919" s="128">
        <f>VLOOKUP(G919,Enactments!#REF!,2,FALSE)</f>
        <v/>
      </c>
      <c r="N919" s="131">
        <f>COUNTIFS(G:G,G919)</f>
        <v/>
      </c>
    </row>
    <row r="920" ht="15" customHeight="1">
      <c r="A920" t="inlineStr">
        <is>
          <t>2007_3a_576_20140101.docx</t>
        </is>
      </c>
      <c r="B920">
        <f>LEFT(A920, FIND("_", A920, FIND("_", A920) + 1) - 1)</f>
        <v/>
      </c>
      <c r="C920">
        <f>MID(A920, FIND("_", A920, FIND("_", A920) + 1) + 1, FIND("_", A920, FIND("_", A920, FIND("_", A920) + 1) + 1) - FIND("_", A920, FIND("_", A920) + 1) - 1)</f>
        <v/>
      </c>
      <c r="D920" s="125">
        <f>DATE(LEFT(E920,4), MID(E920,5,2), RIGHT(E920,2))</f>
        <v/>
      </c>
      <c r="E920">
        <f>MID(A920, FIND("_", A920, FIND("_", A920, FIND("_", A920) + 1) + 1) + 1, 8)</f>
        <v/>
      </c>
      <c r="G920" s="95">
        <f>B920&amp;C920&amp;D920</f>
        <v/>
      </c>
      <c r="H920" s="95" t="inlineStr">
        <is>
          <t>Yes_Batch 1</t>
        </is>
      </c>
      <c r="I920" s="95" t="e">
        <v>#N/A</v>
      </c>
      <c r="J920" s="125" t="e">
        <v>#N/A</v>
      </c>
      <c r="K920" s="95" t="inlineStr">
        <is>
          <t>Yes_0721 Allocation</t>
        </is>
      </c>
      <c r="L920" s="127" t="e">
        <v>#N/A</v>
      </c>
      <c r="M920" s="128">
        <f>VLOOKUP(G920,Enactments!#REF!,2,FALSE)</f>
        <v/>
      </c>
      <c r="N920" s="131">
        <f>COUNTIFS(G:G,G920)</f>
        <v/>
      </c>
    </row>
    <row r="921" ht="15" customHeight="1">
      <c r="A921" t="inlineStr">
        <is>
          <t>2017_1485_Article 127_20201231.docx</t>
        </is>
      </c>
      <c r="B921">
        <f>LEFT(A921, FIND("_", A921, FIND("_", A921) + 1) - 1)</f>
        <v/>
      </c>
      <c r="C921">
        <f>MID(A921, FIND("_", A921, FIND("_", A921) + 1) + 1, FIND("_", A921, FIND("_", A921, FIND("_", A921) + 1) + 1) - FIND("_", A921, FIND("_", A921) + 1) - 1)</f>
        <v/>
      </c>
      <c r="D921" s="125">
        <f>DATE(LEFT(E921,4), MID(E921,5,2), RIGHT(E921,2))</f>
        <v/>
      </c>
      <c r="E921">
        <f>MID(A921, FIND("_", A921, FIND("_", A921, FIND("_", A921) + 1) + 1) + 1, 8)</f>
        <v/>
      </c>
      <c r="G921" s="95">
        <f>B921&amp;C921&amp;D921</f>
        <v/>
      </c>
      <c r="H921" s="95" t="inlineStr">
        <is>
          <t>Yes_Batch 1</t>
        </is>
      </c>
      <c r="I921" s="95" t="e">
        <v>#N/A</v>
      </c>
      <c r="J921" s="125" t="e">
        <v>#N/A</v>
      </c>
      <c r="K921" s="95" t="inlineStr">
        <is>
          <t>Yes_0721 Allocation</t>
        </is>
      </c>
      <c r="L921" s="127" t="e">
        <v>#N/A</v>
      </c>
      <c r="M921" s="128">
        <f>VLOOKUP(G921,Enactments!#REF!,2,FALSE)</f>
        <v/>
      </c>
      <c r="N921" s="131">
        <f>COUNTIFS(G:G,G921)</f>
        <v/>
      </c>
    </row>
    <row r="922" ht="15" customHeight="1">
      <c r="A922" t="inlineStr">
        <is>
          <t>2007_3a_280D_20151118.docx</t>
        </is>
      </c>
      <c r="B922">
        <f>LEFT(A922, FIND("_", A922, FIND("_", A922) + 1) - 1)</f>
        <v/>
      </c>
      <c r="C922">
        <f>MID(A922, FIND("_", A922, FIND("_", A922) + 1) + 1, FIND("_", A922, FIND("_", A922, FIND("_", A922) + 1) + 1) - FIND("_", A922, FIND("_", A922) + 1) - 1)</f>
        <v/>
      </c>
      <c r="D922" s="125">
        <f>DATE(LEFT(E922,4), MID(E922,5,2), RIGHT(E922,2))</f>
        <v/>
      </c>
      <c r="E922">
        <f>MID(A922, FIND("_", A922, FIND("_", A922, FIND("_", A922) + 1) + 1) + 1, 8)</f>
        <v/>
      </c>
      <c r="G922" s="95">
        <f>B922&amp;C922&amp;D922</f>
        <v/>
      </c>
      <c r="H922" s="95" t="inlineStr">
        <is>
          <t>Yes_Batch 1</t>
        </is>
      </c>
      <c r="I922" s="95" t="e">
        <v>#N/A</v>
      </c>
      <c r="J922" s="125" t="e">
        <v>#N/A</v>
      </c>
      <c r="K922" s="95" t="inlineStr">
        <is>
          <t>Yes_0721 Allocation</t>
        </is>
      </c>
      <c r="L922" s="127" t="e">
        <v>#N/A</v>
      </c>
      <c r="M922" s="128">
        <f>VLOOKUP(G922,Enactments!#REF!,2,FALSE)</f>
        <v/>
      </c>
      <c r="N922" s="131">
        <f>COUNTIFS(G:G,G922)</f>
        <v/>
      </c>
    </row>
    <row r="923" ht="15" customHeight="1">
      <c r="A923" t="inlineStr">
        <is>
          <t>1996_52a_SCHEDULE 6Part IV_20040330.docx</t>
        </is>
      </c>
      <c r="B923">
        <f>LEFT(A923, FIND("_", A923, FIND("_", A923) + 1) - 1)</f>
        <v/>
      </c>
      <c r="C923">
        <f>MID(A923, FIND("_", A923, FIND("_", A923) + 1) + 1, FIND("_", A923, FIND("_", A923, FIND("_", A923) + 1) + 1) - FIND("_", A923, FIND("_", A923) + 1) - 1)</f>
        <v/>
      </c>
      <c r="D923" s="125">
        <f>DATE(LEFT(E923,4), MID(E923,5,2), RIGHT(E923,2))</f>
        <v/>
      </c>
      <c r="E923">
        <f>MID(A923, FIND("_", A923, FIND("_", A923, FIND("_", A923) + 1) + 1) + 1, 8)</f>
        <v/>
      </c>
      <c r="G923" s="95">
        <f>B923&amp;C923&amp;D923</f>
        <v/>
      </c>
      <c r="H923" s="95" t="inlineStr">
        <is>
          <t>Yes_Batch 1</t>
        </is>
      </c>
      <c r="I923" s="95" t="e">
        <v>#N/A</v>
      </c>
      <c r="J923" s="125" t="e">
        <v>#N/A</v>
      </c>
      <c r="K923" s="95" t="inlineStr">
        <is>
          <t>Yes_0721 Allocation</t>
        </is>
      </c>
      <c r="L923" s="127" t="e">
        <v>#N/A</v>
      </c>
      <c r="M923" s="128">
        <f>VLOOKUP(G923,Enactments!#REF!,2,FALSE)</f>
        <v/>
      </c>
      <c r="N923" s="131">
        <f>COUNTIFS(G:G,G923)</f>
        <v/>
      </c>
    </row>
    <row r="924" ht="15" customHeight="1">
      <c r="A924" t="inlineStr">
        <is>
          <t>1996_56a_281_19990901.docx</t>
        </is>
      </c>
      <c r="B924">
        <f>LEFT(A924, FIND("_", A924, FIND("_", A924) + 1) - 1)</f>
        <v/>
      </c>
      <c r="C924">
        <f>MID(A924, FIND("_", A924, FIND("_", A924) + 1) + 1, FIND("_", A924, FIND("_", A924, FIND("_", A924) + 1) + 1) - FIND("_", A924, FIND("_", A924) + 1) - 1)</f>
        <v/>
      </c>
      <c r="D924" s="125">
        <f>DATE(LEFT(E924,4), MID(E924,5,2), RIGHT(E924,2))</f>
        <v/>
      </c>
      <c r="E924">
        <f>MID(A924, FIND("_", A924, FIND("_", A924, FIND("_", A924) + 1) + 1) + 1, 8)</f>
        <v/>
      </c>
      <c r="G924" s="95">
        <f>B924&amp;C924&amp;D924</f>
        <v/>
      </c>
      <c r="H924" s="95" t="inlineStr">
        <is>
          <t>Yes_Batch 1</t>
        </is>
      </c>
      <c r="I924" s="95" t="e">
        <v>#N/A</v>
      </c>
      <c r="J924" s="125" t="e">
        <v>#N/A</v>
      </c>
      <c r="K924" s="95" t="inlineStr">
        <is>
          <t>Yes_0721 Allocation</t>
        </is>
      </c>
      <c r="L924" s="127" t="e">
        <v>#N/A</v>
      </c>
      <c r="M924" s="128">
        <f>VLOOKUP(G924,Enactments!#REF!,2,FALSE)</f>
        <v/>
      </c>
      <c r="N924" s="131">
        <f>COUNTIFS(G:G,G924)</f>
        <v/>
      </c>
    </row>
    <row r="925" ht="15" customHeight="1">
      <c r="A925" t="inlineStr">
        <is>
          <t>2006_46a_1098C_20231026.docx</t>
        </is>
      </c>
      <c r="B925">
        <f>LEFT(A925, FIND("_", A925, FIND("_", A925) + 1) - 1)</f>
        <v/>
      </c>
      <c r="C925">
        <f>MID(A925, FIND("_", A925, FIND("_", A925) + 1) + 1, FIND("_", A925, FIND("_", A925, FIND("_", A925) + 1) + 1) - FIND("_", A925, FIND("_", A925) + 1) - 1)</f>
        <v/>
      </c>
      <c r="D925" s="125">
        <f>DATE(LEFT(E925,4), MID(E925,5,2), RIGHT(E925,2))</f>
        <v/>
      </c>
      <c r="E925">
        <f>MID(A925, FIND("_", A925, FIND("_", A925, FIND("_", A925) + 1) + 1) + 1, 8)</f>
        <v/>
      </c>
      <c r="G925" s="95">
        <f>B925&amp;C925&amp;D925</f>
        <v/>
      </c>
      <c r="H925" s="95" t="inlineStr">
        <is>
          <t>Yes_Batch 1</t>
        </is>
      </c>
      <c r="I925" s="95" t="e">
        <v>#N/A</v>
      </c>
      <c r="J925" s="125" t="e">
        <v>#N/A</v>
      </c>
      <c r="K925" s="95" t="inlineStr">
        <is>
          <t>Yes_0721 Allocation</t>
        </is>
      </c>
      <c r="L925" s="127" t="e">
        <v>#N/A</v>
      </c>
      <c r="M925" s="128">
        <f>VLOOKUP(G925,Enactments!#REF!,2,FALSE)</f>
        <v/>
      </c>
      <c r="N925" s="131">
        <f>COUNTIFS(G:G,G925)</f>
        <v/>
      </c>
    </row>
    <row r="926" ht="15" customHeight="1">
      <c r="A926" t="inlineStr">
        <is>
          <t>2009_22a_103_20150526.docx</t>
        </is>
      </c>
      <c r="B926">
        <f>LEFT(A926, FIND("_", A926, FIND("_", A926) + 1) - 1)</f>
        <v/>
      </c>
      <c r="C926">
        <f>MID(A926, FIND("_", A926, FIND("_", A926) + 1) + 1, FIND("_", A926, FIND("_", A926, FIND("_", A926) + 1) + 1) - FIND("_", A926, FIND("_", A926) + 1) - 1)</f>
        <v/>
      </c>
      <c r="D926" s="125">
        <f>DATE(LEFT(E926,4), MID(E926,5,2), RIGHT(E926,2))</f>
        <v/>
      </c>
      <c r="E926">
        <f>MID(A926, FIND("_", A926, FIND("_", A926, FIND("_", A926) + 1) + 1) + 1, 8)</f>
        <v/>
      </c>
      <c r="G926" s="95">
        <f>B926&amp;C926&amp;D926</f>
        <v/>
      </c>
      <c r="H926" s="95" t="inlineStr">
        <is>
          <t>Yes_Batch 1</t>
        </is>
      </c>
      <c r="I926" s="95" t="e">
        <v>#N/A</v>
      </c>
      <c r="J926" s="125" t="e">
        <v>#N/A</v>
      </c>
      <c r="K926" s="95" t="inlineStr">
        <is>
          <t>Yes_0721 Allocation</t>
        </is>
      </c>
      <c r="L926" s="127" t="e">
        <v>#N/A</v>
      </c>
      <c r="M926" s="128">
        <f>VLOOKUP(G926,Enactments!#REF!,2,FALSE)</f>
        <v/>
      </c>
      <c r="N926" s="131">
        <f>COUNTIFS(G:G,G926)</f>
        <v/>
      </c>
    </row>
    <row r="927" ht="15" customHeight="1">
      <c r="A927" t="inlineStr">
        <is>
          <t>1994_23a_69_99990101.docx</t>
        </is>
      </c>
      <c r="B927">
        <f>LEFT(A927, FIND("_", A927, FIND("_", A927) + 1) - 1)</f>
        <v/>
      </c>
      <c r="C927">
        <f>MID(A927, FIND("_", A927, FIND("_", A927) + 1) + 1, FIND("_", A927, FIND("_", A927, FIND("_", A927) + 1) + 1) - FIND("_", A927, FIND("_", A927) + 1) - 1)</f>
        <v/>
      </c>
      <c r="D927" s="125">
        <f>DATE(LEFT(E927,4), MID(E927,5,2), RIGHT(E927,2))</f>
        <v/>
      </c>
      <c r="E927">
        <f>MID(A927, FIND("_", A927, FIND("_", A927, FIND("_", A927) + 1) + 1) + 1, 8)</f>
        <v/>
      </c>
      <c r="G927" s="95">
        <f>B927&amp;C927&amp;D927</f>
        <v/>
      </c>
      <c r="H927" s="95" t="inlineStr">
        <is>
          <t>Yes_Batch 1</t>
        </is>
      </c>
      <c r="I927" s="95" t="e">
        <v>#N/A</v>
      </c>
      <c r="J927" s="125" t="e">
        <v>#N/A</v>
      </c>
      <c r="K927" s="95" t="inlineStr">
        <is>
          <t>Yes_0721 Allocation</t>
        </is>
      </c>
      <c r="L927" s="127" t="e">
        <v>#N/A</v>
      </c>
      <c r="M927" s="128">
        <f>VLOOKUP(G927,Enactments!#REF!,2,FALSE)</f>
        <v/>
      </c>
      <c r="N927" s="131">
        <f>COUNTIFS(G:G,G927)</f>
        <v/>
      </c>
    </row>
    <row r="928" ht="15" customHeight="1">
      <c r="A928" t="inlineStr">
        <is>
          <t>2000_8a_291_20000614.docx</t>
        </is>
      </c>
      <c r="B928">
        <f>LEFT(A928, FIND("_", A928, FIND("_", A928) + 1) - 1)</f>
        <v/>
      </c>
      <c r="C928">
        <f>MID(A928, FIND("_", A928, FIND("_", A928) + 1) + 1, FIND("_", A928, FIND("_", A928, FIND("_", A928) + 1) + 1) - FIND("_", A928, FIND("_", A928) + 1) - 1)</f>
        <v/>
      </c>
      <c r="D928" s="125">
        <f>DATE(LEFT(E928,4), MID(E928,5,2), RIGHT(E928,2))</f>
        <v/>
      </c>
      <c r="E928">
        <f>MID(A928, FIND("_", A928, FIND("_", A928, FIND("_", A928) + 1) + 1) + 1, 8)</f>
        <v/>
      </c>
      <c r="G928" s="95">
        <f>B928&amp;C928&amp;D928</f>
        <v/>
      </c>
      <c r="H928" s="95" t="inlineStr">
        <is>
          <t>Yes_Batch 1</t>
        </is>
      </c>
      <c r="I928" s="95" t="e">
        <v>#N/A</v>
      </c>
      <c r="J928" s="125" t="e">
        <v>#N/A</v>
      </c>
      <c r="K928" s="95" t="inlineStr">
        <is>
          <t>Yes_0721 Allocation</t>
        </is>
      </c>
      <c r="L928" s="127" t="e">
        <v>#N/A</v>
      </c>
      <c r="M928" s="128">
        <f>VLOOKUP(G928,Enactments!#REF!,2,FALSE)</f>
        <v/>
      </c>
      <c r="N928" s="131">
        <f>COUNTIFS(G:G,G928)</f>
        <v/>
      </c>
    </row>
    <row r="929" ht="15" customHeight="1">
      <c r="A929" t="inlineStr">
        <is>
          <t>2006_46a_32_20200626.docx</t>
        </is>
      </c>
      <c r="B929">
        <f>LEFT(A929, FIND("_", A929, FIND("_", A929) + 1) - 1)</f>
        <v/>
      </c>
      <c r="C929">
        <f>MID(A929, FIND("_", A929, FIND("_", A929) + 1) + 1, FIND("_", A929, FIND("_", A929, FIND("_", A929) + 1) + 1) - FIND("_", A929, FIND("_", A929) + 1) - 1)</f>
        <v/>
      </c>
      <c r="D929" s="125">
        <f>DATE(LEFT(E929,4), MID(E929,5,2), RIGHT(E929,2))</f>
        <v/>
      </c>
      <c r="E929">
        <f>MID(A929, FIND("_", A929, FIND("_", A929, FIND("_", A929) + 1) + 1) + 1, 8)</f>
        <v/>
      </c>
      <c r="G929" s="95">
        <f>B929&amp;C929&amp;D929</f>
        <v/>
      </c>
      <c r="H929" s="95" t="inlineStr">
        <is>
          <t>Yes_Batch 1</t>
        </is>
      </c>
      <c r="I929" s="95" t="e">
        <v>#N/A</v>
      </c>
      <c r="J929" s="125" t="e">
        <v>#N/A</v>
      </c>
      <c r="K929" s="95" t="inlineStr">
        <is>
          <t>Yes_0721 Allocation</t>
        </is>
      </c>
      <c r="L929" s="127" t="e">
        <v>#N/A</v>
      </c>
      <c r="M929" s="128">
        <f>VLOOKUP(G929,Enactments!#REF!,2,FALSE)</f>
        <v/>
      </c>
      <c r="N929" s="131">
        <f>COUNTIFS(G:G,G929)</f>
        <v/>
      </c>
    </row>
    <row r="930" ht="15" customHeight="1">
      <c r="A930" t="inlineStr">
        <is>
          <t>1992_13a_74_19930401.docx</t>
        </is>
      </c>
      <c r="B930">
        <f>LEFT(A930, FIND("_", A930, FIND("_", A930) + 1) - 1)</f>
        <v/>
      </c>
      <c r="C930">
        <f>MID(A930, FIND("_", A930, FIND("_", A930) + 1) + 1, FIND("_", A930, FIND("_", A930, FIND("_", A930) + 1) + 1) - FIND("_", A930, FIND("_", A930) + 1) - 1)</f>
        <v/>
      </c>
      <c r="D930" s="125">
        <f>DATE(LEFT(E930,4), MID(E930,5,2), RIGHT(E930,2))</f>
        <v/>
      </c>
      <c r="E930">
        <f>MID(A930, FIND("_", A930, FIND("_", A930, FIND("_", A930) + 1) + 1) + 1, 8)</f>
        <v/>
      </c>
      <c r="G930" s="95">
        <f>B930&amp;C930&amp;D930</f>
        <v/>
      </c>
      <c r="H930" s="95" t="inlineStr">
        <is>
          <t>Yes_Batch 1</t>
        </is>
      </c>
      <c r="I930" s="95" t="e">
        <v>#N/A</v>
      </c>
      <c r="J930" s="125" t="e">
        <v>#N/A</v>
      </c>
      <c r="K930" s="95" t="inlineStr">
        <is>
          <t>Yes_0721 Allocation</t>
        </is>
      </c>
      <c r="L930" s="127" t="e">
        <v>#N/A</v>
      </c>
      <c r="M930" s="128">
        <f>VLOOKUP(G930,Enactments!#REF!,2,FALSE)</f>
        <v/>
      </c>
      <c r="N930" s="131">
        <f>COUNTIFS(G:G,G930)</f>
        <v/>
      </c>
    </row>
    <row r="931" ht="15" customHeight="1">
      <c r="A931" t="inlineStr">
        <is>
          <t>1996_207s_142_19960201.docx</t>
        </is>
      </c>
      <c r="B931">
        <f>LEFT(A931, FIND("_", A931, FIND("_", A931) + 1) - 1)</f>
        <v/>
      </c>
      <c r="C931">
        <f>MID(A931, FIND("_", A931, FIND("_", A931) + 1) + 1, FIND("_", A931, FIND("_", A931, FIND("_", A931) + 1) + 1) - FIND("_", A931, FIND("_", A931) + 1) - 1)</f>
        <v/>
      </c>
      <c r="D931" s="125">
        <f>DATE(LEFT(E931,4), MID(E931,5,2), RIGHT(E931,2))</f>
        <v/>
      </c>
      <c r="E931">
        <f>MID(A931, FIND("_", A931, FIND("_", A931, FIND("_", A931) + 1) + 1) + 1, 8)</f>
        <v/>
      </c>
      <c r="G931" s="95">
        <f>B931&amp;C931&amp;D931</f>
        <v/>
      </c>
      <c r="H931" s="95" t="inlineStr">
        <is>
          <t>Yes_Batch 1</t>
        </is>
      </c>
      <c r="I931" s="95" t="e">
        <v>#N/A</v>
      </c>
      <c r="J931" s="125" t="e">
        <v>#N/A</v>
      </c>
      <c r="K931" s="95" t="inlineStr">
        <is>
          <t>Yes_0721 Allocation</t>
        </is>
      </c>
      <c r="L931" s="127" t="e">
        <v>#N/A</v>
      </c>
      <c r="M931" s="128">
        <f>VLOOKUP(G931,Enactments!#REF!,2,FALSE)</f>
        <v/>
      </c>
      <c r="N931" s="131">
        <f>COUNTIFS(G:G,G931)</f>
        <v/>
      </c>
    </row>
    <row r="932" ht="15" customHeight="1">
      <c r="A932" t="inlineStr">
        <is>
          <t>2023_30a_48_20230801.docx</t>
        </is>
      </c>
      <c r="B932">
        <f>LEFT(A932, FIND("_", A932, FIND("_", A932) + 1) - 1)</f>
        <v/>
      </c>
      <c r="C932">
        <f>MID(A932, FIND("_", A932, FIND("_", A932) + 1) + 1, FIND("_", A932, FIND("_", A932, FIND("_", A932) + 1) + 1) - FIND("_", A932, FIND("_", A932) + 1) - 1)</f>
        <v/>
      </c>
      <c r="D932" s="125">
        <f>DATE(LEFT(E932,4), MID(E932,5,2), RIGHT(E932,2))</f>
        <v/>
      </c>
      <c r="E932">
        <f>MID(A932, FIND("_", A932, FIND("_", A932, FIND("_", A932) + 1) + 1) + 1, 8)</f>
        <v/>
      </c>
      <c r="G932" s="95">
        <f>B932&amp;C932&amp;D932</f>
        <v/>
      </c>
      <c r="H932" s="95" t="inlineStr">
        <is>
          <t>Yes_Batch 1</t>
        </is>
      </c>
      <c r="I932" s="95" t="e">
        <v>#N/A</v>
      </c>
      <c r="J932" s="125" t="e">
        <v>#N/A</v>
      </c>
      <c r="K932" s="95" t="inlineStr">
        <is>
          <t>Yes_0721 Allocation</t>
        </is>
      </c>
      <c r="L932" s="127" t="e">
        <v>#N/A</v>
      </c>
      <c r="M932" s="128">
        <f>VLOOKUP(G932,Enactments!#REF!,2,FALSE)</f>
        <v/>
      </c>
      <c r="N932" s="131">
        <f>COUNTIFS(G:G,G932)</f>
        <v/>
      </c>
    </row>
    <row r="933" ht="15" customHeight="1">
      <c r="A933" t="inlineStr">
        <is>
          <t>1988_50a_SCHEDULE 4Part III_19881115.docx</t>
        </is>
      </c>
      <c r="B933">
        <f>LEFT(A933, FIND("_", A933, FIND("_", A933) + 1) - 1)</f>
        <v/>
      </c>
      <c r="C933">
        <f>MID(A933, FIND("_", A933, FIND("_", A933) + 1) + 1, FIND("_", A933, FIND("_", A933, FIND("_", A933) + 1) + 1) - FIND("_", A933, FIND("_", A933) + 1) - 1)</f>
        <v/>
      </c>
      <c r="D933" s="125">
        <f>DATE(LEFT(E933,4), MID(E933,5,2), RIGHT(E933,2))</f>
        <v/>
      </c>
      <c r="E933">
        <f>MID(A933, FIND("_", A933, FIND("_", A933, FIND("_", A933) + 1) + 1) + 1, 8)</f>
        <v/>
      </c>
      <c r="G933" s="95">
        <f>B933&amp;C933&amp;D933</f>
        <v/>
      </c>
      <c r="H933" s="95" t="inlineStr">
        <is>
          <t>Yes_Batch 1</t>
        </is>
      </c>
      <c r="I933" s="95" t="e">
        <v>#N/A</v>
      </c>
      <c r="J933" s="125" t="e">
        <v>#N/A</v>
      </c>
      <c r="K933" s="95" t="inlineStr">
        <is>
          <t>Yes_0721 Allocation</t>
        </is>
      </c>
      <c r="L933" s="127" t="e">
        <v>#N/A</v>
      </c>
      <c r="M933" s="128">
        <f>VLOOKUP(G933,Enactments!#REF!,2,FALSE)</f>
        <v/>
      </c>
      <c r="N933" s="131">
        <f>COUNTIFS(G:G,G933)</f>
        <v/>
      </c>
    </row>
    <row r="934" ht="15" customHeight="1">
      <c r="A934" t="inlineStr">
        <is>
          <t>2020_759s_28.11_20210208.docx</t>
        </is>
      </c>
      <c r="B934">
        <f>LEFT(A934, FIND("_", A934, FIND("_", A934) + 1) - 1)</f>
        <v/>
      </c>
      <c r="C934">
        <f>MID(A934, FIND("_", A934, FIND("_", A934) + 1) + 1, FIND("_", A934, FIND("_", A934, FIND("_", A934) + 1) + 1) - FIND("_", A934, FIND("_", A934) + 1) - 1)</f>
        <v/>
      </c>
      <c r="D934" s="125">
        <f>DATE(LEFT(E934,4), MID(E934,5,2), RIGHT(E934,2))</f>
        <v/>
      </c>
      <c r="E934">
        <f>MID(A934, FIND("_", A934, FIND("_", A934, FIND("_", A934) + 1) + 1) + 1, 8)</f>
        <v/>
      </c>
      <c r="G934" s="95">
        <f>B934&amp;C934&amp;D934</f>
        <v/>
      </c>
      <c r="H934" s="95" t="inlineStr">
        <is>
          <t>Yes_Batch 1</t>
        </is>
      </c>
      <c r="I934" s="95" t="e">
        <v>#N/A</v>
      </c>
      <c r="J934" s="125" t="e">
        <v>#N/A</v>
      </c>
      <c r="K934" s="95" t="inlineStr">
        <is>
          <t>Yes_0721 Allocation</t>
        </is>
      </c>
      <c r="L934" s="127" t="e">
        <v>#N/A</v>
      </c>
      <c r="M934" s="128">
        <f>VLOOKUP(G934,Enactments!#REF!,2,FALSE)</f>
        <v/>
      </c>
      <c r="N934" s="131">
        <f>COUNTIFS(G:G,G934)</f>
        <v/>
      </c>
    </row>
    <row r="935" ht="15" customHeight="1">
      <c r="A935" t="inlineStr">
        <is>
          <t>2000_8a_244_20010903.docx</t>
        </is>
      </c>
      <c r="B935">
        <f>LEFT(A935, FIND("_", A935, FIND("_", A935) + 1) - 1)</f>
        <v/>
      </c>
      <c r="C935">
        <f>MID(A935, FIND("_", A935, FIND("_", A935) + 1) + 1, FIND("_", A935, FIND("_", A935, FIND("_", A935) + 1) + 1) - FIND("_", A935, FIND("_", A935) + 1) - 1)</f>
        <v/>
      </c>
      <c r="D935" s="125">
        <f>DATE(LEFT(E935,4), MID(E935,5,2), RIGHT(E935,2))</f>
        <v/>
      </c>
      <c r="E935">
        <f>MID(A935, FIND("_", A935, FIND("_", A935, FIND("_", A935) + 1) + 1) + 1, 8)</f>
        <v/>
      </c>
      <c r="G935" s="95">
        <f>B935&amp;C935&amp;D935</f>
        <v/>
      </c>
      <c r="H935" s="95" t="inlineStr">
        <is>
          <t>Yes_Batch 1</t>
        </is>
      </c>
      <c r="I935" s="95" t="e">
        <v>#N/A</v>
      </c>
      <c r="J935" s="125" t="e">
        <v>#N/A</v>
      </c>
      <c r="K935" s="95" t="inlineStr">
        <is>
          <t>Yes_0721 Allocation</t>
        </is>
      </c>
      <c r="L935" s="127" t="e">
        <v>#N/A</v>
      </c>
      <c r="M935" s="128">
        <f>VLOOKUP(G935,Enactments!#REF!,2,FALSE)</f>
        <v/>
      </c>
      <c r="N935" s="131">
        <f>COUNTIFS(G:G,G935)</f>
        <v/>
      </c>
    </row>
    <row r="936" ht="15" customHeight="1">
      <c r="A936" t="inlineStr">
        <is>
          <t>1989_29a_68_19891001.docx</t>
        </is>
      </c>
      <c r="B936">
        <f>LEFT(A936, FIND("_", A936, FIND("_", A936) + 1) - 1)</f>
        <v/>
      </c>
      <c r="C936">
        <f>MID(A936, FIND("_", A936, FIND("_", A936) + 1) + 1, FIND("_", A936, FIND("_", A936, FIND("_", A936) + 1) + 1) - FIND("_", A936, FIND("_", A936) + 1) - 1)</f>
        <v/>
      </c>
      <c r="D936" s="125">
        <f>DATE(LEFT(E936,4), MID(E936,5,2), RIGHT(E936,2))</f>
        <v/>
      </c>
      <c r="E936">
        <f>MID(A936, FIND("_", A936, FIND("_", A936, FIND("_", A936) + 1) + 1) + 1, 8)</f>
        <v/>
      </c>
      <c r="G936" s="95">
        <f>B936&amp;C936&amp;D936</f>
        <v/>
      </c>
      <c r="H936" s="95" t="inlineStr">
        <is>
          <t>Yes_Batch 1</t>
        </is>
      </c>
      <c r="I936" s="95" t="e">
        <v>#N/A</v>
      </c>
      <c r="J936" s="125" t="e">
        <v>#N/A</v>
      </c>
      <c r="K936" s="95" t="inlineStr">
        <is>
          <t>Yes_0721 Allocation</t>
        </is>
      </c>
      <c r="L936" s="127" t="e">
        <v>#N/A</v>
      </c>
      <c r="M936" s="128">
        <f>VLOOKUP(G936,Enactments!#REF!,2,FALSE)</f>
        <v/>
      </c>
      <c r="N936" s="131">
        <f>COUNTIFS(G:G,G936)</f>
        <v/>
      </c>
    </row>
    <row r="937" ht="15" customHeight="1">
      <c r="A937" t="inlineStr">
        <is>
          <t>2010_4a_796_20140101.docx</t>
        </is>
      </c>
      <c r="B937">
        <f>LEFT(A937, FIND("_", A937, FIND("_", A937) + 1) - 1)</f>
        <v/>
      </c>
      <c r="C937">
        <f>MID(A937, FIND("_", A937, FIND("_", A937) + 1) + 1, FIND("_", A937, FIND("_", A937, FIND("_", A937) + 1) + 1) - FIND("_", A937, FIND("_", A937) + 1) - 1)</f>
        <v/>
      </c>
      <c r="D937" s="125">
        <f>DATE(LEFT(E937,4), MID(E937,5,2), RIGHT(E937,2))</f>
        <v/>
      </c>
      <c r="E937">
        <f>MID(A937, FIND("_", A937, FIND("_", A937, FIND("_", A937) + 1) + 1) + 1, 8)</f>
        <v/>
      </c>
      <c r="G937" s="95">
        <f>B937&amp;C937&amp;D937</f>
        <v/>
      </c>
      <c r="H937" s="95" t="inlineStr">
        <is>
          <t>Yes_Batch 1</t>
        </is>
      </c>
      <c r="I937" s="95" t="e">
        <v>#N/A</v>
      </c>
      <c r="J937" s="125" t="e">
        <v>#N/A</v>
      </c>
      <c r="K937" s="95" t="inlineStr">
        <is>
          <t>Yes_0721 Allocation</t>
        </is>
      </c>
      <c r="L937" s="127" t="e">
        <v>#N/A</v>
      </c>
      <c r="M937" s="128">
        <f>VLOOKUP(G937,Enactments!#REF!,2,FALSE)</f>
        <v/>
      </c>
      <c r="N937" s="131">
        <f>COUNTIFS(G:G,G937)</f>
        <v/>
      </c>
    </row>
    <row r="938" ht="15" customHeight="1">
      <c r="A938" t="inlineStr">
        <is>
          <t>2000_36a_49_20180523.docx</t>
        </is>
      </c>
      <c r="B938">
        <f>LEFT(A938, FIND("_", A938, FIND("_", A938) + 1) - 1)</f>
        <v/>
      </c>
      <c r="C938">
        <f>MID(A938, FIND("_", A938, FIND("_", A938) + 1) + 1, FIND("_", A938, FIND("_", A938, FIND("_", A938) + 1) + 1) - FIND("_", A938, FIND("_", A938) + 1) - 1)</f>
        <v/>
      </c>
      <c r="D938" s="125">
        <f>DATE(LEFT(E938,4), MID(E938,5,2), RIGHT(E938,2))</f>
        <v/>
      </c>
      <c r="E938">
        <f>MID(A938, FIND("_", A938, FIND("_", A938, FIND("_", A938) + 1) + 1) + 1, 8)</f>
        <v/>
      </c>
      <c r="G938" s="95">
        <f>B938&amp;C938&amp;D938</f>
        <v/>
      </c>
      <c r="H938" s="95" t="inlineStr">
        <is>
          <t>Yes_Batch 1</t>
        </is>
      </c>
      <c r="I938" s="95" t="e">
        <v>#N/A</v>
      </c>
      <c r="J938" s="125" t="e">
        <v>#N/A</v>
      </c>
      <c r="K938" s="95" t="inlineStr">
        <is>
          <t>Yes_0721 Allocation</t>
        </is>
      </c>
      <c r="L938" s="127" t="e">
        <v>#N/A</v>
      </c>
      <c r="M938" s="128">
        <f>VLOOKUP(G938,Enactments!#REF!,2,FALSE)</f>
        <v/>
      </c>
      <c r="N938" s="131">
        <f>COUNTIFS(G:G,G938)</f>
        <v/>
      </c>
    </row>
    <row r="939" ht="15" customHeight="1">
      <c r="A939" t="inlineStr">
        <is>
          <t>2016_362s_SCHEDULE 13Part 2_20171213.docx</t>
        </is>
      </c>
      <c r="B939">
        <f>LEFT(A939, FIND("_", A939, FIND("_", A939) + 1) - 1)</f>
        <v/>
      </c>
      <c r="C939">
        <f>MID(A939, FIND("_", A939, FIND("_", A939) + 1) + 1, FIND("_", A939, FIND("_", A939, FIND("_", A939) + 1) + 1) - FIND("_", A939, FIND("_", A939) + 1) - 1)</f>
        <v/>
      </c>
      <c r="D939" s="125">
        <f>DATE(LEFT(E939,4), MID(E939,5,2), RIGHT(E939,2))</f>
        <v/>
      </c>
      <c r="E939">
        <f>MID(A939, FIND("_", A939, FIND("_", A939, FIND("_", A939) + 1) + 1) + 1, 8)</f>
        <v/>
      </c>
      <c r="G939" s="95">
        <f>B939&amp;C939&amp;D939</f>
        <v/>
      </c>
      <c r="H939" s="95" t="inlineStr">
        <is>
          <t>Yes_Batch 1</t>
        </is>
      </c>
      <c r="I939" s="95" t="e">
        <v>#N/A</v>
      </c>
      <c r="J939" s="125" t="e">
        <v>#N/A</v>
      </c>
      <c r="K939" s="95" t="inlineStr">
        <is>
          <t>Yes_0721 Allocation</t>
        </is>
      </c>
      <c r="L939" s="127" t="e">
        <v>#N/A</v>
      </c>
      <c r="M939" s="128">
        <f>VLOOKUP(G939,Enactments!#REF!,2,FALSE)</f>
        <v/>
      </c>
      <c r="N939" s="131">
        <f>COUNTIFS(G:G,G939)</f>
        <v/>
      </c>
    </row>
    <row r="940" ht="15" customHeight="1">
      <c r="A940" t="inlineStr">
        <is>
          <t>1996_56a_113_19990401.docx</t>
        </is>
      </c>
      <c r="B940">
        <f>LEFT(A940, FIND("_", A940, FIND("_", A940) + 1) - 1)</f>
        <v/>
      </c>
      <c r="C940">
        <f>MID(A940, FIND("_", A940, FIND("_", A940) + 1) + 1, FIND("_", A940, FIND("_", A940, FIND("_", A940) + 1) + 1) - FIND("_", A940, FIND("_", A940) + 1) - 1)</f>
        <v/>
      </c>
      <c r="D940" s="125">
        <f>DATE(LEFT(E940,4), MID(E940,5,2), RIGHT(E940,2))</f>
        <v/>
      </c>
      <c r="E940">
        <f>MID(A940, FIND("_", A940, FIND("_", A940, FIND("_", A940) + 1) + 1) + 1, 8)</f>
        <v/>
      </c>
      <c r="G940" s="95">
        <f>B940&amp;C940&amp;D940</f>
        <v/>
      </c>
      <c r="H940" s="95" t="inlineStr">
        <is>
          <t>Yes_Batch 1</t>
        </is>
      </c>
      <c r="I940" s="95" t="e">
        <v>#N/A</v>
      </c>
      <c r="J940" s="125" t="e">
        <v>#N/A</v>
      </c>
      <c r="K940" s="95" t="inlineStr">
        <is>
          <t>Yes_0721 Allocation</t>
        </is>
      </c>
      <c r="L940" s="127" t="e">
        <v>#N/A</v>
      </c>
      <c r="M940" s="128">
        <f>VLOOKUP(G940,Enactments!#REF!,2,FALSE)</f>
        <v/>
      </c>
      <c r="N940" s="131">
        <f>COUNTIFS(G:G,G940)</f>
        <v/>
      </c>
    </row>
    <row r="941" ht="15" customHeight="1">
      <c r="A941" t="inlineStr">
        <is>
          <t>1985_6a_246_19920701.docx</t>
        </is>
      </c>
      <c r="B941">
        <f>LEFT(A941, FIND("_", A941, FIND("_", A941) + 1) - 1)</f>
        <v/>
      </c>
      <c r="C941">
        <f>MID(A941, FIND("_", A941, FIND("_", A941) + 1) + 1, FIND("_", A941, FIND("_", A941, FIND("_", A941) + 1) + 1) - FIND("_", A941, FIND("_", A941) + 1) - 1)</f>
        <v/>
      </c>
      <c r="D941" s="125">
        <f>DATE(LEFT(E941,4), MID(E941,5,2), RIGHT(E941,2))</f>
        <v/>
      </c>
      <c r="E941">
        <f>MID(A941, FIND("_", A941, FIND("_", A941, FIND("_", A941) + 1) + 1) + 1, 8)</f>
        <v/>
      </c>
      <c r="G941" s="95">
        <f>B941&amp;C941&amp;D941</f>
        <v/>
      </c>
      <c r="H941" s="95" t="inlineStr">
        <is>
          <t>Yes_Batch 1</t>
        </is>
      </c>
      <c r="I941" s="95" t="e">
        <v>#N/A</v>
      </c>
      <c r="J941" s="125" t="e">
        <v>#N/A</v>
      </c>
      <c r="K941" s="95" t="inlineStr">
        <is>
          <t>Yes_0721 Allocation</t>
        </is>
      </c>
      <c r="L941" s="127" t="e">
        <v>#N/A</v>
      </c>
      <c r="M941" s="128">
        <f>VLOOKUP(G941,Enactments!#REF!,2,FALSE)</f>
        <v/>
      </c>
      <c r="N941" s="131">
        <f>COUNTIFS(G:G,G941)</f>
        <v/>
      </c>
    </row>
    <row r="942" ht="15" customHeight="1">
      <c r="A942" t="inlineStr">
        <is>
          <t>2000_22a_33N_20071230.docx</t>
        </is>
      </c>
      <c r="B942">
        <f>LEFT(A942, FIND("_", A942, FIND("_", A942) + 1) - 1)</f>
        <v/>
      </c>
      <c r="C942">
        <f>MID(A942, FIND("_", A942, FIND("_", A942) + 1) + 1, FIND("_", A942, FIND("_", A942, FIND("_", A942) + 1) + 1) - FIND("_", A942, FIND("_", A942) + 1) - 1)</f>
        <v/>
      </c>
      <c r="D942" s="125">
        <f>DATE(LEFT(E942,4), MID(E942,5,2), RIGHT(E942,2))</f>
        <v/>
      </c>
      <c r="E942">
        <f>MID(A942, FIND("_", A942, FIND("_", A942, FIND("_", A942) + 1) + 1) + 1, 8)</f>
        <v/>
      </c>
      <c r="G942" s="95">
        <f>B942&amp;C942&amp;D942</f>
        <v/>
      </c>
      <c r="H942" s="95" t="inlineStr">
        <is>
          <t>Yes_Batch 1</t>
        </is>
      </c>
      <c r="I942" s="95" t="e">
        <v>#N/A</v>
      </c>
      <c r="J942" s="125" t="e">
        <v>#N/A</v>
      </c>
      <c r="K942" s="95" t="inlineStr">
        <is>
          <t>Yes_0721 Allocation</t>
        </is>
      </c>
      <c r="L942" s="127" t="e">
        <v>#N/A</v>
      </c>
      <c r="M942" s="128">
        <f>VLOOKUP(G942,Enactments!#REF!,2,FALSE)</f>
        <v/>
      </c>
      <c r="N942" s="131">
        <f>COUNTIFS(G:G,G942)</f>
        <v/>
      </c>
    </row>
    <row r="943" ht="15" customHeight="1">
      <c r="A943" t="inlineStr">
        <is>
          <t>1992_13a_57_20080418.docx</t>
        </is>
      </c>
      <c r="B943">
        <f>LEFT(A943, FIND("_", A943, FIND("_", A943) + 1) - 1)</f>
        <v/>
      </c>
      <c r="C943">
        <f>MID(A943, FIND("_", A943, FIND("_", A943) + 1) + 1, FIND("_", A943, FIND("_", A943, FIND("_", A943) + 1) + 1) - FIND("_", A943, FIND("_", A943) + 1) - 1)</f>
        <v/>
      </c>
      <c r="D943" s="125">
        <f>DATE(LEFT(E943,4), MID(E943,5,2), RIGHT(E943,2))</f>
        <v/>
      </c>
      <c r="E943">
        <f>MID(A943, FIND("_", A943, FIND("_", A943, FIND("_", A943) + 1) + 1) + 1, 8)</f>
        <v/>
      </c>
      <c r="G943" s="95">
        <f>B943&amp;C943&amp;D943</f>
        <v/>
      </c>
      <c r="H943" s="95" t="inlineStr">
        <is>
          <t>Yes_Batch 1</t>
        </is>
      </c>
      <c r="I943" s="95" t="e">
        <v>#N/A</v>
      </c>
      <c r="J943" s="125" t="e">
        <v>#N/A</v>
      </c>
      <c r="K943" s="95" t="inlineStr">
        <is>
          <t>Yes_0721 Allocation</t>
        </is>
      </c>
      <c r="L943" s="127" t="e">
        <v>#N/A</v>
      </c>
      <c r="M943" s="128">
        <f>VLOOKUP(G943,Enactments!#REF!,2,FALSE)</f>
        <v/>
      </c>
      <c r="N943" s="131">
        <f>COUNTIFS(G:G,G943)</f>
        <v/>
      </c>
    </row>
    <row r="944" ht="15" customHeight="1">
      <c r="A944" t="inlineStr">
        <is>
          <t>1965_12a_25_20060120.docx</t>
        </is>
      </c>
      <c r="B944">
        <f>LEFT(A944, FIND("_", A944, FIND("_", A944) + 1) - 1)</f>
        <v/>
      </c>
      <c r="C944">
        <f>MID(A944, FIND("_", A944, FIND("_", A944) + 1) + 1, FIND("_", A944, FIND("_", A944, FIND("_", A944) + 1) + 1) - FIND("_", A944, FIND("_", A944) + 1) - 1)</f>
        <v/>
      </c>
      <c r="D944" s="125">
        <f>DATE(LEFT(E944,4), MID(E944,5,2), RIGHT(E944,2))</f>
        <v/>
      </c>
      <c r="E944">
        <f>MID(A944, FIND("_", A944, FIND("_", A944, FIND("_", A944) + 1) + 1) + 1, 8)</f>
        <v/>
      </c>
      <c r="G944" s="95">
        <f>B944&amp;C944&amp;D944</f>
        <v/>
      </c>
      <c r="H944" s="95" t="inlineStr">
        <is>
          <t>Yes_Batch 1</t>
        </is>
      </c>
      <c r="I944" s="95" t="e">
        <v>#N/A</v>
      </c>
      <c r="J944" s="125" t="e">
        <v>#N/A</v>
      </c>
      <c r="K944" s="95" t="inlineStr">
        <is>
          <t>Yes_0721 Allocation</t>
        </is>
      </c>
      <c r="L944" s="127" t="e">
        <v>#N/A</v>
      </c>
      <c r="M944" s="128">
        <f>VLOOKUP(G944,Enactments!#REF!,2,FALSE)</f>
        <v/>
      </c>
      <c r="N944" s="131">
        <f>COUNTIFS(G:G,G944)</f>
        <v/>
      </c>
    </row>
    <row r="945" ht="15" customHeight="1">
      <c r="A945" t="inlineStr">
        <is>
          <t>1985_6a_237_20090406.docx</t>
        </is>
      </c>
      <c r="B945">
        <f>LEFT(A945, FIND("_", A945, FIND("_", A945) + 1) - 1)</f>
        <v/>
      </c>
      <c r="C945">
        <f>MID(A945, FIND("_", A945, FIND("_", A945) + 1) + 1, FIND("_", A945, FIND("_", A945, FIND("_", A945) + 1) + 1) - FIND("_", A945, FIND("_", A945) + 1) - 1)</f>
        <v/>
      </c>
      <c r="D945" s="125">
        <f>DATE(LEFT(E945,4), MID(E945,5,2), RIGHT(E945,2))</f>
        <v/>
      </c>
      <c r="E945">
        <f>MID(A945, FIND("_", A945, FIND("_", A945, FIND("_", A945) + 1) + 1) + 1, 8)</f>
        <v/>
      </c>
      <c r="G945" s="95">
        <f>B945&amp;C945&amp;D945</f>
        <v/>
      </c>
      <c r="H945" s="95" t="inlineStr">
        <is>
          <t>Yes_Batch 1</t>
        </is>
      </c>
      <c r="I945" s="95" t="e">
        <v>#N/A</v>
      </c>
      <c r="J945" s="125" t="e">
        <v>#N/A</v>
      </c>
      <c r="K945" s="95" t="inlineStr">
        <is>
          <t>Yes_0721 Allocation</t>
        </is>
      </c>
      <c r="L945" s="127" t="e">
        <v>#N/A</v>
      </c>
      <c r="M945" s="128">
        <f>VLOOKUP(G945,Enactments!#REF!,2,FALSE)</f>
        <v/>
      </c>
      <c r="N945" s="131">
        <f>COUNTIFS(G:G,G945)</f>
        <v/>
      </c>
    </row>
    <row r="946" ht="15" customHeight="1">
      <c r="A946" t="inlineStr">
        <is>
          <t>s2016_1a_22_20180125.docx</t>
        </is>
      </c>
      <c r="B946">
        <f>LEFT(A946, FIND("_", A946, FIND("_", A946) + 1) - 1)</f>
        <v/>
      </c>
      <c r="C946">
        <f>MID(A946, FIND("_", A946, FIND("_", A946) + 1) + 1, FIND("_", A946, FIND("_", A946, FIND("_", A946) + 1) + 1) - FIND("_", A946, FIND("_", A946) + 1) - 1)</f>
        <v/>
      </c>
      <c r="D946" s="125">
        <f>DATE(LEFT(E946,4), MID(E946,5,2), RIGHT(E946,2))</f>
        <v/>
      </c>
      <c r="E946">
        <f>MID(A946, FIND("_", A946, FIND("_", A946, FIND("_", A946) + 1) + 1) + 1, 8)</f>
        <v/>
      </c>
      <c r="G946" s="95">
        <f>B946&amp;C946&amp;D946</f>
        <v/>
      </c>
      <c r="H946" s="95" t="inlineStr">
        <is>
          <t>Yes_Batch 1</t>
        </is>
      </c>
      <c r="I946" s="95" t="e">
        <v>#N/A</v>
      </c>
      <c r="J946" s="125" t="e">
        <v>#N/A</v>
      </c>
      <c r="K946" s="95" t="inlineStr">
        <is>
          <t>Yes_0721 Allocation</t>
        </is>
      </c>
      <c r="L946" s="127" t="e">
        <v>#N/A</v>
      </c>
      <c r="M946" s="128">
        <f>VLOOKUP(G946,Enactments!#REF!,2,FALSE)</f>
        <v/>
      </c>
      <c r="N946" s="131">
        <f>COUNTIFS(G:G,G946)</f>
        <v/>
      </c>
    </row>
    <row r="947" ht="15" customHeight="1">
      <c r="A947" t="inlineStr">
        <is>
          <t>1996_52a_220_19960724.docx</t>
        </is>
      </c>
      <c r="B947">
        <f>LEFT(A947, FIND("_", A947, FIND("_", A947) + 1) - 1)</f>
        <v/>
      </c>
      <c r="C947">
        <f>MID(A947, FIND("_", A947, FIND("_", A947) + 1) + 1, FIND("_", A947, FIND("_", A947, FIND("_", A947) + 1) + 1) - FIND("_", A947, FIND("_", A947) + 1) - 1)</f>
        <v/>
      </c>
      <c r="D947" s="125">
        <f>DATE(LEFT(E947,4), MID(E947,5,2), RIGHT(E947,2))</f>
        <v/>
      </c>
      <c r="E947">
        <f>MID(A947, FIND("_", A947, FIND("_", A947, FIND("_", A947) + 1) + 1) + 1, 8)</f>
        <v/>
      </c>
      <c r="G947" s="95">
        <f>B947&amp;C947&amp;D947</f>
        <v/>
      </c>
      <c r="H947" s="95" t="inlineStr">
        <is>
          <t>Yes_Batch 1</t>
        </is>
      </c>
      <c r="I947" s="95" t="e">
        <v>#N/A</v>
      </c>
      <c r="J947" s="125" t="e">
        <v>#N/A</v>
      </c>
      <c r="K947" s="95" t="inlineStr">
        <is>
          <t>Yes_0721 Allocation</t>
        </is>
      </c>
      <c r="L947" s="127" t="e">
        <v>#N/A</v>
      </c>
      <c r="M947" s="128">
        <f>VLOOKUP(G947,Enactments!#REF!,2,FALSE)</f>
        <v/>
      </c>
      <c r="N947" s="131">
        <f>COUNTIFS(G:G,G947)</f>
        <v/>
      </c>
    </row>
    <row r="948" ht="15" customHeight="1">
      <c r="A948" t="inlineStr">
        <is>
          <t>1986_44a_33D_19951108.docx</t>
        </is>
      </c>
      <c r="B948">
        <f>LEFT(A948, FIND("_", A948, FIND("_", A948) + 1) - 1)</f>
        <v/>
      </c>
      <c r="C948">
        <f>MID(A948, FIND("_", A948, FIND("_", A948) + 1) + 1, FIND("_", A948, FIND("_", A948, FIND("_", A948) + 1) + 1) - FIND("_", A948, FIND("_", A948) + 1) - 1)</f>
        <v/>
      </c>
      <c r="D948" s="125">
        <f>DATE(LEFT(E948,4), MID(E948,5,2), RIGHT(E948,2))</f>
        <v/>
      </c>
      <c r="E948">
        <f>MID(A948, FIND("_", A948, FIND("_", A948, FIND("_", A948) + 1) + 1) + 1, 8)</f>
        <v/>
      </c>
      <c r="G948" s="95">
        <f>B948&amp;C948&amp;D948</f>
        <v/>
      </c>
      <c r="H948" s="95" t="inlineStr">
        <is>
          <t>Yes_Batch 1</t>
        </is>
      </c>
      <c r="I948" s="95" t="inlineStr">
        <is>
          <t>Completed</t>
        </is>
      </c>
      <c r="J948" s="125" t="n">
        <v>45856</v>
      </c>
      <c r="K948" s="95" t="e">
        <v>#N/A</v>
      </c>
      <c r="L948" s="127" t="inlineStr">
        <is>
          <t>Submitted_2025-08-01</t>
        </is>
      </c>
      <c r="M948" s="128">
        <f>VLOOKUP(G948,Enactments!#REF!,2,FALSE)</f>
        <v/>
      </c>
      <c r="N948" s="131">
        <f>COUNTIFS(G:G,G948)</f>
        <v/>
      </c>
    </row>
    <row r="949" ht="15" customHeight="1">
      <c r="A949" t="inlineStr">
        <is>
          <t>2007_3a_294A_20151118.docx</t>
        </is>
      </c>
      <c r="B949">
        <f>LEFT(A949, FIND("_", A949, FIND("_", A949) + 1) - 1)</f>
        <v/>
      </c>
      <c r="C949">
        <f>MID(A949, FIND("_", A949, FIND("_", A949) + 1) + 1, FIND("_", A949, FIND("_", A949, FIND("_", A949) + 1) + 1) - FIND("_", A949, FIND("_", A949) + 1) - 1)</f>
        <v/>
      </c>
      <c r="D949" s="125">
        <f>DATE(LEFT(E949,4), MID(E949,5,2), RIGHT(E949,2))</f>
        <v/>
      </c>
      <c r="E949">
        <f>MID(A949, FIND("_", A949, FIND("_", A949, FIND("_", A949) + 1) + 1) + 1, 8)</f>
        <v/>
      </c>
      <c r="G949" s="95">
        <f>B949&amp;C949&amp;D949</f>
        <v/>
      </c>
      <c r="H949" s="95" t="inlineStr">
        <is>
          <t>Yes_Batch 1</t>
        </is>
      </c>
      <c r="I949" s="95" t="e">
        <v>#N/A</v>
      </c>
      <c r="J949" s="125" t="e">
        <v>#N/A</v>
      </c>
      <c r="K949" s="95" t="inlineStr">
        <is>
          <t>Yes_0721 Allocation</t>
        </is>
      </c>
      <c r="L949" s="127" t="e">
        <v>#N/A</v>
      </c>
      <c r="M949" s="128">
        <f>VLOOKUP(G949,Enactments!#REF!,2,FALSE)</f>
        <v/>
      </c>
      <c r="N949" s="131">
        <f>COUNTIFS(G:G,G949)</f>
        <v/>
      </c>
    </row>
    <row r="950" ht="15" customHeight="1">
      <c r="A950" t="inlineStr">
        <is>
          <t>2020_17a_343_20201201.docx</t>
        </is>
      </c>
      <c r="B950">
        <f>LEFT(A950, FIND("_", A950, FIND("_", A950) + 1) - 1)</f>
        <v/>
      </c>
      <c r="C950">
        <f>MID(A950, FIND("_", A950, FIND("_", A950) + 1) + 1, FIND("_", A950, FIND("_", A950, FIND("_", A950) + 1) + 1) - FIND("_", A950, FIND("_", A950) + 1) - 1)</f>
        <v/>
      </c>
      <c r="D950" s="125">
        <f>DATE(LEFT(E950,4), MID(E950,5,2), RIGHT(E950,2))</f>
        <v/>
      </c>
      <c r="E950">
        <f>MID(A950, FIND("_", A950, FIND("_", A950, FIND("_", A950) + 1) + 1) + 1, 8)</f>
        <v/>
      </c>
      <c r="G950" s="95">
        <f>B950&amp;C950&amp;D950</f>
        <v/>
      </c>
      <c r="H950" s="95" t="inlineStr">
        <is>
          <t>Yes_Batch 1</t>
        </is>
      </c>
      <c r="I950" s="95" t="e">
        <v>#N/A</v>
      </c>
      <c r="J950" s="125" t="e">
        <v>#N/A</v>
      </c>
      <c r="K950" s="95" t="inlineStr">
        <is>
          <t>Yes_0721 Allocation</t>
        </is>
      </c>
      <c r="L950" s="127" t="e">
        <v>#N/A</v>
      </c>
      <c r="M950" s="128">
        <f>VLOOKUP(G950,Enactments!#REF!,2,FALSE)</f>
        <v/>
      </c>
      <c r="N950" s="131">
        <f>COUNTIFS(G:G,G950)</f>
        <v/>
      </c>
    </row>
    <row r="951" ht="15" customHeight="1">
      <c r="A951" t="inlineStr">
        <is>
          <t>2007_3a_415_20170406.docx</t>
        </is>
      </c>
      <c r="B951">
        <f>LEFT(A951, FIND("_", A951, FIND("_", A951) + 1) - 1)</f>
        <v/>
      </c>
      <c r="C951">
        <f>MID(A951, FIND("_", A951, FIND("_", A951) + 1) + 1, FIND("_", A951, FIND("_", A951, FIND("_", A951) + 1) + 1) - FIND("_", A951, FIND("_", A951) + 1) - 1)</f>
        <v/>
      </c>
      <c r="D951" s="125">
        <f>DATE(LEFT(E951,4), MID(E951,5,2), RIGHT(E951,2))</f>
        <v/>
      </c>
      <c r="E951">
        <f>MID(A951, FIND("_", A951, FIND("_", A951, FIND("_", A951) + 1) + 1) + 1, 8)</f>
        <v/>
      </c>
      <c r="G951" s="95">
        <f>B951&amp;C951&amp;D951</f>
        <v/>
      </c>
      <c r="H951" s="95" t="inlineStr">
        <is>
          <t>Yes_Batch 1</t>
        </is>
      </c>
      <c r="I951" s="95" t="e">
        <v>#N/A</v>
      </c>
      <c r="J951" s="125" t="e">
        <v>#N/A</v>
      </c>
      <c r="K951" s="95" t="inlineStr">
        <is>
          <t>Yes_0721 Allocation</t>
        </is>
      </c>
      <c r="L951" s="127" t="e">
        <v>#N/A</v>
      </c>
      <c r="M951" s="128">
        <f>VLOOKUP(G951,Enactments!#REF!,2,FALSE)</f>
        <v/>
      </c>
      <c r="N951" s="131">
        <f>COUNTIFS(G:G,G951)</f>
        <v/>
      </c>
    </row>
    <row r="952" ht="15" customHeight="1">
      <c r="A952" t="inlineStr">
        <is>
          <t>2006_46a_113F_20231026.docx</t>
        </is>
      </c>
      <c r="B952">
        <f>LEFT(A952, FIND("_", A952, FIND("_", A952) + 1) - 1)</f>
        <v/>
      </c>
      <c r="C952">
        <f>MID(A952, FIND("_", A952, FIND("_", A952) + 1) + 1, FIND("_", A952, FIND("_", A952, FIND("_", A952) + 1) + 1) - FIND("_", A952, FIND("_", A952) + 1) - 1)</f>
        <v/>
      </c>
      <c r="D952" s="125">
        <f>DATE(LEFT(E952,4), MID(E952,5,2), RIGHT(E952,2))</f>
        <v/>
      </c>
      <c r="E952">
        <f>MID(A952, FIND("_", A952, FIND("_", A952, FIND("_", A952) + 1) + 1) + 1, 8)</f>
        <v/>
      </c>
      <c r="G952" s="95">
        <f>B952&amp;C952&amp;D952</f>
        <v/>
      </c>
      <c r="H952" s="95" t="inlineStr">
        <is>
          <t>Yes_Batch 1</t>
        </is>
      </c>
      <c r="I952" s="95" t="e">
        <v>#N/A</v>
      </c>
      <c r="J952" s="125" t="e">
        <v>#N/A</v>
      </c>
      <c r="K952" s="95" t="inlineStr">
        <is>
          <t>Yes_0721 Allocation</t>
        </is>
      </c>
      <c r="L952" s="127" t="e">
        <v>#N/A</v>
      </c>
      <c r="M952" s="128">
        <f>VLOOKUP(G952,Enactments!#REF!,2,FALSE)</f>
        <v/>
      </c>
      <c r="N952" s="131">
        <f>COUNTIFS(G:G,G952)</f>
        <v/>
      </c>
    </row>
    <row r="953" ht="15" customHeight="1">
      <c r="A953" t="inlineStr">
        <is>
          <t>1995_18a_35_20150921.docx</t>
        </is>
      </c>
      <c r="B953">
        <f>LEFT(A953, FIND("_", A953, FIND("_", A953) + 1) - 1)</f>
        <v/>
      </c>
      <c r="C953">
        <f>MID(A953, FIND("_", A953, FIND("_", A953) + 1) + 1, FIND("_", A953, FIND("_", A953, FIND("_", A953) + 1) + 1) - FIND("_", A953, FIND("_", A953) + 1) - 1)</f>
        <v/>
      </c>
      <c r="D953" s="125">
        <f>DATE(LEFT(E953,4), MID(E953,5,2), RIGHT(E953,2))</f>
        <v/>
      </c>
      <c r="E953">
        <f>MID(A953, FIND("_", A953, FIND("_", A953, FIND("_", A953) + 1) + 1) + 1, 8)</f>
        <v/>
      </c>
      <c r="G953" s="95">
        <f>B953&amp;C953&amp;D953</f>
        <v/>
      </c>
      <c r="H953" s="95" t="inlineStr">
        <is>
          <t>Yes_Batch 1</t>
        </is>
      </c>
      <c r="I953" s="95" t="e">
        <v>#N/A</v>
      </c>
      <c r="J953" s="125" t="e">
        <v>#N/A</v>
      </c>
      <c r="K953" s="95" t="inlineStr">
        <is>
          <t>Yes_0721 Allocation</t>
        </is>
      </c>
      <c r="L953" s="127" t="e">
        <v>#N/A</v>
      </c>
      <c r="M953" s="128">
        <f>VLOOKUP(G953,Enactments!#REF!,2,FALSE)</f>
        <v/>
      </c>
      <c r="N953" s="131">
        <f>COUNTIFS(G:G,G953)</f>
        <v/>
      </c>
    </row>
    <row r="954" ht="15" customHeight="1">
      <c r="A954" t="inlineStr">
        <is>
          <t>2020_17a_31_20201022.docx</t>
        </is>
      </c>
      <c r="B954">
        <f>LEFT(A954, FIND("_", A954, FIND("_", A954) + 1) - 1)</f>
        <v/>
      </c>
      <c r="C954">
        <f>MID(A954, FIND("_", A954, FIND("_", A954) + 1) + 1, FIND("_", A954, FIND("_", A954, FIND("_", A954) + 1) + 1) - FIND("_", A954, FIND("_", A954) + 1) - 1)</f>
        <v/>
      </c>
      <c r="D954" s="125">
        <f>DATE(LEFT(E954,4), MID(E954,5,2), RIGHT(E954,2))</f>
        <v/>
      </c>
      <c r="E954">
        <f>MID(A954, FIND("_", A954, FIND("_", A954, FIND("_", A954) + 1) + 1) + 1, 8)</f>
        <v/>
      </c>
      <c r="G954" s="95">
        <f>B954&amp;C954&amp;D954</f>
        <v/>
      </c>
      <c r="H954" s="95" t="inlineStr">
        <is>
          <t>Yes_Batch 1</t>
        </is>
      </c>
      <c r="I954" s="95" t="e">
        <v>#N/A</v>
      </c>
      <c r="J954" s="125" t="e">
        <v>#N/A</v>
      </c>
      <c r="K954" s="95" t="inlineStr">
        <is>
          <t>Yes_0721 Allocation</t>
        </is>
      </c>
      <c r="L954" s="127" t="e">
        <v>#N/A</v>
      </c>
      <c r="M954" s="128">
        <f>VLOOKUP(G954,Enactments!#REF!,2,FALSE)</f>
        <v/>
      </c>
      <c r="N954" s="131">
        <f>COUNTIFS(G:G,G954)</f>
        <v/>
      </c>
    </row>
    <row r="955" ht="15" customHeight="1">
      <c r="A955" t="inlineStr">
        <is>
          <t>2009_22a_52_20091112.docx</t>
        </is>
      </c>
      <c r="B955">
        <f>LEFT(A955, FIND("_", A955, FIND("_", A955) + 1) - 1)</f>
        <v/>
      </c>
      <c r="C955">
        <f>MID(A955, FIND("_", A955, FIND("_", A955) + 1) + 1, FIND("_", A955, FIND("_", A955, FIND("_", A955) + 1) + 1) - FIND("_", A955, FIND("_", A955) + 1) - 1)</f>
        <v/>
      </c>
      <c r="D955" s="125">
        <f>DATE(LEFT(E955,4), MID(E955,5,2), RIGHT(E955,2))</f>
        <v/>
      </c>
      <c r="E955">
        <f>MID(A955, FIND("_", A955, FIND("_", A955, FIND("_", A955) + 1) + 1) + 1, 8)</f>
        <v/>
      </c>
      <c r="G955" s="95">
        <f>B955&amp;C955&amp;D955</f>
        <v/>
      </c>
      <c r="H955" s="95" t="inlineStr">
        <is>
          <t>Yes_Batch 1</t>
        </is>
      </c>
      <c r="I955" s="95" t="e">
        <v>#N/A</v>
      </c>
      <c r="J955" s="125" t="e">
        <v>#N/A</v>
      </c>
      <c r="K955" s="95" t="inlineStr">
        <is>
          <t>Yes_0721 Allocation</t>
        </is>
      </c>
      <c r="L955" s="127" t="e">
        <v>#N/A</v>
      </c>
      <c r="M955" s="128">
        <f>VLOOKUP(G955,Enactments!#REF!,2,FALSE)</f>
        <v/>
      </c>
      <c r="N955" s="131">
        <f>COUNTIFS(G:G,G955)</f>
        <v/>
      </c>
    </row>
    <row r="956" ht="15" customHeight="1">
      <c r="A956" t="inlineStr">
        <is>
          <t>2020_17a_64_20201201.docx</t>
        </is>
      </c>
      <c r="B956">
        <f>LEFT(A956, FIND("_", A956, FIND("_", A956) + 1) - 1)</f>
        <v/>
      </c>
      <c r="C956">
        <f>MID(A956, FIND("_", A956, FIND("_", A956) + 1) + 1, FIND("_", A956, FIND("_", A956, FIND("_", A956) + 1) + 1) - FIND("_", A956, FIND("_", A956) + 1) - 1)</f>
        <v/>
      </c>
      <c r="D956" s="125">
        <f>DATE(LEFT(E956,4), MID(E956,5,2), RIGHT(E956,2))</f>
        <v/>
      </c>
      <c r="E956">
        <f>MID(A956, FIND("_", A956, FIND("_", A956, FIND("_", A956) + 1) + 1) + 1, 8)</f>
        <v/>
      </c>
      <c r="G956" s="95">
        <f>B956&amp;C956&amp;D956</f>
        <v/>
      </c>
      <c r="H956" s="95" t="inlineStr">
        <is>
          <t>Yes_Batch 1</t>
        </is>
      </c>
      <c r="I956" s="95" t="e">
        <v>#N/A</v>
      </c>
      <c r="J956" s="125" t="e">
        <v>#N/A</v>
      </c>
      <c r="K956" s="95" t="inlineStr">
        <is>
          <t>Yes_0721 Allocation</t>
        </is>
      </c>
      <c r="L956" s="127" t="e">
        <v>#N/A</v>
      </c>
      <c r="M956" s="128">
        <f>VLOOKUP(G956,Enactments!#REF!,2,FALSE)</f>
        <v/>
      </c>
      <c r="N956" s="131">
        <f>COUNTIFS(G:G,G956)</f>
        <v/>
      </c>
    </row>
    <row r="957" ht="15" customHeight="1">
      <c r="A957" t="inlineStr">
        <is>
          <t>2006_46a_1141_20061108.docx</t>
        </is>
      </c>
      <c r="B957">
        <f>LEFT(A957, FIND("_", A957, FIND("_", A957) + 1) - 1)</f>
        <v/>
      </c>
      <c r="C957">
        <f>MID(A957, FIND("_", A957, FIND("_", A957) + 1) + 1, FIND("_", A957, FIND("_", A957, FIND("_", A957) + 1) + 1) - FIND("_", A957, FIND("_", A957) + 1) - 1)</f>
        <v/>
      </c>
      <c r="D957" s="125">
        <f>DATE(LEFT(E957,4), MID(E957,5,2), RIGHT(E957,2))</f>
        <v/>
      </c>
      <c r="E957">
        <f>MID(A957, FIND("_", A957, FIND("_", A957, FIND("_", A957) + 1) + 1) + 1, 8)</f>
        <v/>
      </c>
      <c r="G957" s="95">
        <f>B957&amp;C957&amp;D957</f>
        <v/>
      </c>
      <c r="H957" s="95" t="inlineStr">
        <is>
          <t>Yes_Batch 1</t>
        </is>
      </c>
      <c r="I957" s="95" t="e">
        <v>#N/A</v>
      </c>
      <c r="J957" s="125" t="e">
        <v>#N/A</v>
      </c>
      <c r="K957" s="95" t="inlineStr">
        <is>
          <t>Yes_0721 Allocation</t>
        </is>
      </c>
      <c r="L957" s="127" t="e">
        <v>#N/A</v>
      </c>
      <c r="M957" s="128">
        <f>VLOOKUP(G957,Enactments!#REF!,2,FALSE)</f>
        <v/>
      </c>
      <c r="N957" s="131">
        <f>COUNTIFS(G:G,G957)</f>
        <v/>
      </c>
    </row>
    <row r="958" ht="15" customHeight="1">
      <c r="A958" t="inlineStr">
        <is>
          <t>2006_46a_226A_20190610.docx</t>
        </is>
      </c>
      <c r="B958">
        <f>LEFT(A958, FIND("_", A958, FIND("_", A958) + 1) - 1)</f>
        <v/>
      </c>
      <c r="C958">
        <f>MID(A958, FIND("_", A958, FIND("_", A958) + 1) + 1, FIND("_", A958, FIND("_", A958, FIND("_", A958) + 1) + 1) - FIND("_", A958, FIND("_", A958) + 1) - 1)</f>
        <v/>
      </c>
      <c r="D958" s="125">
        <f>DATE(LEFT(E958,4), MID(E958,5,2), RIGHT(E958,2))</f>
        <v/>
      </c>
      <c r="E958">
        <f>MID(A958, FIND("_", A958, FIND("_", A958, FIND("_", A958) + 1) + 1) + 1, 8)</f>
        <v/>
      </c>
      <c r="G958" s="95">
        <f>B958&amp;C958&amp;D958</f>
        <v/>
      </c>
      <c r="H958" s="95" t="inlineStr">
        <is>
          <t>Yes_Batch 1</t>
        </is>
      </c>
      <c r="I958" s="95" t="e">
        <v>#N/A</v>
      </c>
      <c r="J958" s="125" t="e">
        <v>#N/A</v>
      </c>
      <c r="K958" s="95" t="inlineStr">
        <is>
          <t>Yes_0721 Allocation</t>
        </is>
      </c>
      <c r="L958" s="127" t="e">
        <v>#N/A</v>
      </c>
      <c r="M958" s="128">
        <f>VLOOKUP(G958,Enactments!#REF!,2,FALSE)</f>
        <v/>
      </c>
      <c r="N958" s="131">
        <f>COUNTIFS(G:G,G958)</f>
        <v/>
      </c>
    </row>
    <row r="959" ht="15" customHeight="1">
      <c r="A959" t="inlineStr">
        <is>
          <t>2006_46a_524_20080406.docx</t>
        </is>
      </c>
      <c r="B959">
        <f>LEFT(A959, FIND("_", A959, FIND("_", A959) + 1) - 1)</f>
        <v/>
      </c>
      <c r="C959">
        <f>MID(A959, FIND("_", A959, FIND("_", A959) + 1) + 1, FIND("_", A959, FIND("_", A959, FIND("_", A959) + 1) + 1) - FIND("_", A959, FIND("_", A959) + 1) - 1)</f>
        <v/>
      </c>
      <c r="D959" s="125">
        <f>DATE(LEFT(E959,4), MID(E959,5,2), RIGHT(E959,2))</f>
        <v/>
      </c>
      <c r="E959">
        <f>MID(A959, FIND("_", A959, FIND("_", A959, FIND("_", A959) + 1) + 1) + 1, 8)</f>
        <v/>
      </c>
      <c r="G959" s="95">
        <f>B959&amp;C959&amp;D959</f>
        <v/>
      </c>
      <c r="H959" s="95" t="inlineStr">
        <is>
          <t>Yes_Batch 1</t>
        </is>
      </c>
      <c r="I959" s="95" t="e">
        <v>#N/A</v>
      </c>
      <c r="J959" s="125" t="e">
        <v>#N/A</v>
      </c>
      <c r="K959" s="95" t="inlineStr">
        <is>
          <t>Yes_0721 Allocation</t>
        </is>
      </c>
      <c r="L959" s="127" t="e">
        <v>#N/A</v>
      </c>
      <c r="M959" s="128">
        <f>VLOOKUP(G959,Enactments!#REF!,2,FALSE)</f>
        <v/>
      </c>
      <c r="N959" s="131">
        <f>COUNTIFS(G:G,G959)</f>
        <v/>
      </c>
    </row>
    <row r="960" ht="15" customHeight="1">
      <c r="A960" t="inlineStr">
        <is>
          <t>2000_8a_138D_20130124.docx</t>
        </is>
      </c>
      <c r="B960">
        <f>LEFT(A960, FIND("_", A960, FIND("_", A960) + 1) - 1)</f>
        <v/>
      </c>
      <c r="C960">
        <f>MID(A960, FIND("_", A960, FIND("_", A960) + 1) + 1, FIND("_", A960, FIND("_", A960, FIND("_", A960) + 1) + 1) - FIND("_", A960, FIND("_", A960) + 1) - 1)</f>
        <v/>
      </c>
      <c r="D960" s="125">
        <f>DATE(LEFT(E960,4), MID(E960,5,2), RIGHT(E960,2))</f>
        <v/>
      </c>
      <c r="E960">
        <f>MID(A960, FIND("_", A960, FIND("_", A960, FIND("_", A960) + 1) + 1) + 1, 8)</f>
        <v/>
      </c>
      <c r="G960" s="95">
        <f>B960&amp;C960&amp;D960</f>
        <v/>
      </c>
      <c r="H960" s="95" t="inlineStr">
        <is>
          <t>Yes_Batch 1</t>
        </is>
      </c>
      <c r="I960" s="95" t="e">
        <v>#N/A</v>
      </c>
      <c r="J960" s="125" t="e">
        <v>#N/A</v>
      </c>
      <c r="K960" s="95" t="inlineStr">
        <is>
          <t>Yes_0721 Allocation</t>
        </is>
      </c>
      <c r="L960" s="127" t="e">
        <v>#N/A</v>
      </c>
      <c r="M960" s="128">
        <f>VLOOKUP(G960,Enactments!#REF!,2,FALSE)</f>
        <v/>
      </c>
      <c r="N960" s="131">
        <f>COUNTIFS(G:G,G960)</f>
        <v/>
      </c>
    </row>
    <row r="961" ht="15" customHeight="1">
      <c r="A961" t="inlineStr">
        <is>
          <t>2010_4a_921_20100303.docx</t>
        </is>
      </c>
      <c r="B961">
        <f>LEFT(A961, FIND("_", A961, FIND("_", A961) + 1) - 1)</f>
        <v/>
      </c>
      <c r="C961">
        <f>MID(A961, FIND("_", A961, FIND("_", A961) + 1) + 1, FIND("_", A961, FIND("_", A961, FIND("_", A961) + 1) + 1) - FIND("_", A961, FIND("_", A961) + 1) - 1)</f>
        <v/>
      </c>
      <c r="D961" s="125">
        <f>DATE(LEFT(E961,4), MID(E961,5,2), RIGHT(E961,2))</f>
        <v/>
      </c>
      <c r="E961">
        <f>MID(A961, FIND("_", A961, FIND("_", A961, FIND("_", A961) + 1) + 1) + 1, 8)</f>
        <v/>
      </c>
      <c r="G961" s="95">
        <f>B961&amp;C961&amp;D961</f>
        <v/>
      </c>
      <c r="H961" s="95" t="inlineStr">
        <is>
          <t>Yes_Batch 1</t>
        </is>
      </c>
      <c r="I961" s="95" t="e">
        <v>#N/A</v>
      </c>
      <c r="J961" s="125" t="e">
        <v>#N/A</v>
      </c>
      <c r="K961" s="95" t="inlineStr">
        <is>
          <t>Yes_0721 Allocation</t>
        </is>
      </c>
      <c r="L961" s="127" t="e">
        <v>#N/A</v>
      </c>
      <c r="M961" s="128">
        <f>VLOOKUP(G961,Enactments!#REF!,2,FALSE)</f>
        <v/>
      </c>
      <c r="N961" s="131">
        <f>COUNTIFS(G:G,G961)</f>
        <v/>
      </c>
    </row>
    <row r="962" ht="15" customHeight="1">
      <c r="A962" t="inlineStr">
        <is>
          <t>1986_44a_30F_20111110.docx</t>
        </is>
      </c>
      <c r="B962">
        <f>LEFT(A962, FIND("_", A962, FIND("_", A962) + 1) - 1)</f>
        <v/>
      </c>
      <c r="C962">
        <f>MID(A962, FIND("_", A962, FIND("_", A962) + 1) + 1, FIND("_", A962, FIND("_", A962, FIND("_", A962) + 1) + 1) - FIND("_", A962, FIND("_", A962) + 1) - 1)</f>
        <v/>
      </c>
      <c r="D962" s="125">
        <f>DATE(LEFT(E962,4), MID(E962,5,2), RIGHT(E962,2))</f>
        <v/>
      </c>
      <c r="E962">
        <f>MID(A962, FIND("_", A962, FIND("_", A962, FIND("_", A962) + 1) + 1) + 1, 8)</f>
        <v/>
      </c>
      <c r="G962" s="95">
        <f>B962&amp;C962&amp;D962</f>
        <v/>
      </c>
      <c r="H962" s="95" t="inlineStr">
        <is>
          <t>Yes_Batch 1</t>
        </is>
      </c>
      <c r="I962" s="95" t="e">
        <v>#N/A</v>
      </c>
      <c r="J962" s="125" t="e">
        <v>#N/A</v>
      </c>
      <c r="K962" s="95" t="inlineStr">
        <is>
          <t>Yes_0721 Allocation</t>
        </is>
      </c>
      <c r="L962" s="127" t="e">
        <v>#N/A</v>
      </c>
      <c r="M962" s="128">
        <f>VLOOKUP(G962,Enactments!#REF!,2,FALSE)</f>
        <v/>
      </c>
      <c r="N962" s="131">
        <f>COUNTIFS(G:G,G962)</f>
        <v/>
      </c>
    </row>
    <row r="963" ht="15" customHeight="1">
      <c r="A963" t="inlineStr">
        <is>
          <t>2006_46a_120A_20240304.docx</t>
        </is>
      </c>
      <c r="B963">
        <f>LEFT(A963, FIND("_", A963, FIND("_", A963) + 1) - 1)</f>
        <v/>
      </c>
      <c r="C963">
        <f>MID(A963, FIND("_", A963, FIND("_", A963) + 1) + 1, FIND("_", A963, FIND("_", A963, FIND("_", A963) + 1) + 1) - FIND("_", A963, FIND("_", A963) + 1) - 1)</f>
        <v/>
      </c>
      <c r="D963" s="125">
        <f>DATE(LEFT(E963,4), MID(E963,5,2), RIGHT(E963,2))</f>
        <v/>
      </c>
      <c r="E963">
        <f>MID(A963, FIND("_", A963, FIND("_", A963, FIND("_", A963) + 1) + 1) + 1, 8)</f>
        <v/>
      </c>
      <c r="G963" s="95">
        <f>B963&amp;C963&amp;D963</f>
        <v/>
      </c>
      <c r="H963" s="95" t="inlineStr">
        <is>
          <t>Yes_Batch 1</t>
        </is>
      </c>
      <c r="I963" s="95" t="e">
        <v>#N/A</v>
      </c>
      <c r="J963" s="125" t="e">
        <v>#N/A</v>
      </c>
      <c r="K963" s="95" t="inlineStr">
        <is>
          <t>Yes_0721 Allocation</t>
        </is>
      </c>
      <c r="L963" s="127" t="e">
        <v>#N/A</v>
      </c>
      <c r="M963" s="128">
        <f>VLOOKUP(G963,Enactments!#REF!,2,FALSE)</f>
        <v/>
      </c>
      <c r="N963" s="131">
        <f>COUNTIFS(G:G,G963)</f>
        <v/>
      </c>
    </row>
    <row r="964" ht="15" customHeight="1">
      <c r="A964" t="inlineStr">
        <is>
          <t>1996_56a_550ZB_20120401.docx</t>
        </is>
      </c>
      <c r="B964">
        <f>LEFT(A964, FIND("_", A964, FIND("_", A964) + 1) - 1)</f>
        <v/>
      </c>
      <c r="C964">
        <f>MID(A964, FIND("_", A964, FIND("_", A964) + 1) + 1, FIND("_", A964, FIND("_", A964, FIND("_", A964) + 1) + 1) - FIND("_", A964, FIND("_", A964) + 1) - 1)</f>
        <v/>
      </c>
      <c r="D964" s="125">
        <f>DATE(LEFT(E964,4), MID(E964,5,2), RIGHT(E964,2))</f>
        <v/>
      </c>
      <c r="E964">
        <f>MID(A964, FIND("_", A964, FIND("_", A964, FIND("_", A964) + 1) + 1) + 1, 8)</f>
        <v/>
      </c>
      <c r="G964" s="95">
        <f>B964&amp;C964&amp;D964</f>
        <v/>
      </c>
      <c r="H964" s="95" t="inlineStr">
        <is>
          <t>Yes_Batch 1</t>
        </is>
      </c>
      <c r="I964" s="95" t="e">
        <v>#N/A</v>
      </c>
      <c r="J964" s="125" t="e">
        <v>#N/A</v>
      </c>
      <c r="K964" s="95" t="inlineStr">
        <is>
          <t>Yes_0721 Allocation</t>
        </is>
      </c>
      <c r="L964" s="127" t="e">
        <v>#N/A</v>
      </c>
      <c r="M964" s="128">
        <f>VLOOKUP(G964,Enactments!#REF!,2,FALSE)</f>
        <v/>
      </c>
      <c r="N964" s="131">
        <f>COUNTIFS(G:G,G964)</f>
        <v/>
      </c>
    </row>
    <row r="965" ht="15" customHeight="1">
      <c r="A965" t="inlineStr">
        <is>
          <t>2016_1152s_68_99990101.docx</t>
        </is>
      </c>
      <c r="B965">
        <f>LEFT(A965, FIND("_", A965, FIND("_", A965) + 1) - 1)</f>
        <v/>
      </c>
      <c r="C965">
        <f>MID(A965, FIND("_", A965, FIND("_", A965) + 1) + 1, FIND("_", A965, FIND("_", A965, FIND("_", A965) + 1) + 1) - FIND("_", A965, FIND("_", A965) + 1) - 1)</f>
        <v/>
      </c>
      <c r="D965" s="125">
        <f>DATE(LEFT(E965,4), MID(E965,5,2), RIGHT(E965,2))</f>
        <v/>
      </c>
      <c r="E965">
        <f>MID(A965, FIND("_", A965, FIND("_", A965, FIND("_", A965) + 1) + 1) + 1, 8)</f>
        <v/>
      </c>
      <c r="G965" s="95">
        <f>B965&amp;C965&amp;D965</f>
        <v/>
      </c>
      <c r="H965" s="95" t="inlineStr">
        <is>
          <t>Yes_Batch 1</t>
        </is>
      </c>
      <c r="I965" s="95" t="e">
        <v>#N/A</v>
      </c>
      <c r="J965" s="125" t="e">
        <v>#N/A</v>
      </c>
      <c r="K965" s="95" t="inlineStr">
        <is>
          <t>Yes_0721 Allocation</t>
        </is>
      </c>
      <c r="L965" s="127" t="e">
        <v>#N/A</v>
      </c>
      <c r="M965" s="128">
        <f>VLOOKUP(G965,Enactments!#REF!,2,FALSE)</f>
        <v/>
      </c>
      <c r="N965" s="131">
        <f>COUNTIFS(G:G,G965)</f>
        <v/>
      </c>
    </row>
    <row r="966" ht="15" customHeight="1">
      <c r="A966" t="inlineStr">
        <is>
          <t>1985_6a_742A_20080406.docx</t>
        </is>
      </c>
      <c r="B966">
        <f>LEFT(A966, FIND("_", A966, FIND("_", A966) + 1) - 1)</f>
        <v/>
      </c>
      <c r="C966">
        <f>MID(A966, FIND("_", A966, FIND("_", A966) + 1) + 1, FIND("_", A966, FIND("_", A966, FIND("_", A966) + 1) + 1) - FIND("_", A966, FIND("_", A966) + 1) - 1)</f>
        <v/>
      </c>
      <c r="D966" s="125">
        <f>DATE(LEFT(E966,4), MID(E966,5,2), RIGHT(E966,2))</f>
        <v/>
      </c>
      <c r="E966">
        <f>MID(A966, FIND("_", A966, FIND("_", A966, FIND("_", A966) + 1) + 1) + 1, 8)</f>
        <v/>
      </c>
      <c r="G966" s="95">
        <f>B966&amp;C966&amp;D966</f>
        <v/>
      </c>
      <c r="H966" s="95" t="inlineStr">
        <is>
          <t>Yes_Batch 1</t>
        </is>
      </c>
      <c r="I966" s="95" t="e">
        <v>#N/A</v>
      </c>
      <c r="J966" s="125" t="e">
        <v>#N/A</v>
      </c>
      <c r="K966" s="95" t="inlineStr">
        <is>
          <t>Yes_0721 Allocation</t>
        </is>
      </c>
      <c r="L966" s="127" t="e">
        <v>#N/A</v>
      </c>
      <c r="M966" s="128">
        <f>VLOOKUP(G966,Enactments!#REF!,2,FALSE)</f>
        <v/>
      </c>
      <c r="N966" s="131">
        <f>COUNTIFS(G:G,G966)</f>
        <v/>
      </c>
    </row>
    <row r="967" ht="15" customHeight="1">
      <c r="A967" t="inlineStr">
        <is>
          <t>2020_759s_41.5_20241001.docx</t>
        </is>
      </c>
      <c r="B967">
        <f>LEFT(A967, FIND("_", A967, FIND("_", A967) + 1) - 1)</f>
        <v/>
      </c>
      <c r="C967">
        <f>MID(A967, FIND("_", A967, FIND("_", A967) + 1) + 1, FIND("_", A967, FIND("_", A967, FIND("_", A967) + 1) + 1) - FIND("_", A967, FIND("_", A967) + 1) - 1)</f>
        <v/>
      </c>
      <c r="D967" s="125">
        <f>DATE(LEFT(E967,4), MID(E967,5,2), RIGHT(E967,2))</f>
        <v/>
      </c>
      <c r="E967">
        <f>MID(A967, FIND("_", A967, FIND("_", A967, FIND("_", A967) + 1) + 1) + 1, 8)</f>
        <v/>
      </c>
      <c r="G967" s="95">
        <f>B967&amp;C967&amp;D967</f>
        <v/>
      </c>
      <c r="H967" s="95" t="inlineStr">
        <is>
          <t>Yes_Batch 1</t>
        </is>
      </c>
      <c r="I967" s="95" t="e">
        <v>#N/A</v>
      </c>
      <c r="J967" s="125" t="e">
        <v>#N/A</v>
      </c>
      <c r="K967" s="95" t="inlineStr">
        <is>
          <t>Yes_0721 Allocation</t>
        </is>
      </c>
      <c r="L967" s="127" t="e">
        <v>#N/A</v>
      </c>
      <c r="M967" s="128">
        <f>VLOOKUP(G967,Enactments!#REF!,2,FALSE)</f>
        <v/>
      </c>
      <c r="N967" s="131">
        <f>COUNTIFS(G:G,G967)</f>
        <v/>
      </c>
    </row>
    <row r="968" ht="15" customHeight="1">
      <c r="A968" t="inlineStr">
        <is>
          <t>1996_18a_230_20140630.docx</t>
        </is>
      </c>
      <c r="B968">
        <f>LEFT(A968, FIND("_", A968, FIND("_", A968) + 1) - 1)</f>
        <v/>
      </c>
      <c r="C968">
        <f>MID(A968, FIND("_", A968, FIND("_", A968) + 1) + 1, FIND("_", A968, FIND("_", A968, FIND("_", A968) + 1) + 1) - FIND("_", A968, FIND("_", A968) + 1) - 1)</f>
        <v/>
      </c>
      <c r="D968" s="125">
        <f>DATE(LEFT(E968,4), MID(E968,5,2), RIGHT(E968,2))</f>
        <v/>
      </c>
      <c r="E968">
        <f>MID(A968, FIND("_", A968, FIND("_", A968, FIND("_", A968) + 1) + 1) + 1, 8)</f>
        <v/>
      </c>
      <c r="G968" s="95">
        <f>B968&amp;C968&amp;D968</f>
        <v/>
      </c>
      <c r="H968" s="95" t="inlineStr">
        <is>
          <t>Yes_Batch 1</t>
        </is>
      </c>
      <c r="I968" s="95" t="e">
        <v>#N/A</v>
      </c>
      <c r="J968" s="125" t="e">
        <v>#N/A</v>
      </c>
      <c r="K968" s="95" t="inlineStr">
        <is>
          <t>Yes_0721 Allocation</t>
        </is>
      </c>
      <c r="L968" s="127" t="e">
        <v>#N/A</v>
      </c>
      <c r="M968" s="128">
        <f>VLOOKUP(G968,Enactments!#REF!,2,FALSE)</f>
        <v/>
      </c>
      <c r="N968" s="131">
        <f>COUNTIFS(G:G,G968)</f>
        <v/>
      </c>
    </row>
    <row r="969" ht="15" customHeight="1">
      <c r="A969" t="inlineStr">
        <is>
          <t>1986_1925s_4.27_99990101.docx</t>
        </is>
      </c>
      <c r="B969">
        <f>LEFT(A969, FIND("_", A969, FIND("_", A969) + 1) - 1)</f>
        <v/>
      </c>
      <c r="C969">
        <f>MID(A969, FIND("_", A969, FIND("_", A969) + 1) + 1, FIND("_", A969, FIND("_", A969, FIND("_", A969) + 1) + 1) - FIND("_", A969, FIND("_", A969) + 1) - 1)</f>
        <v/>
      </c>
      <c r="D969" s="125">
        <f>DATE(LEFT(E969,4), MID(E969,5,2), RIGHT(E969,2))</f>
        <v/>
      </c>
      <c r="E969">
        <f>MID(A969, FIND("_", A969, FIND("_", A969, FIND("_", A969) + 1) + 1) + 1, 8)</f>
        <v/>
      </c>
      <c r="G969" s="95">
        <f>B969&amp;C969&amp;D969</f>
        <v/>
      </c>
      <c r="H969" s="95" t="inlineStr">
        <is>
          <t>Yes_Batch 1</t>
        </is>
      </c>
      <c r="I969" s="95" t="e">
        <v>#N/A</v>
      </c>
      <c r="J969" s="125" t="e">
        <v>#N/A</v>
      </c>
      <c r="K969" s="95" t="inlineStr">
        <is>
          <t>Yes_0721 Allocation</t>
        </is>
      </c>
      <c r="L969" s="127" t="e">
        <v>#N/A</v>
      </c>
      <c r="M969" s="128">
        <f>VLOOKUP(G969,Enactments!#REF!,2,FALSE)</f>
        <v/>
      </c>
      <c r="N969" s="131">
        <f>COUNTIFS(G:G,G969)</f>
        <v/>
      </c>
    </row>
    <row r="970" ht="15" customHeight="1">
      <c r="A970" t="inlineStr">
        <is>
          <t>2000_36a_SCHEDULE 1Part VI_20030401.docx</t>
        </is>
      </c>
      <c r="B970">
        <f>LEFT(A970, FIND("_", A970, FIND("_", A970) + 1) - 1)</f>
        <v/>
      </c>
      <c r="C970">
        <f>MID(A970, FIND("_", A970, FIND("_", A970) + 1) + 1, FIND("_", A970, FIND("_", A970, FIND("_", A970) + 1) + 1) - FIND("_", A970, FIND("_", A970) + 1) - 1)</f>
        <v/>
      </c>
      <c r="D970" s="125">
        <f>DATE(LEFT(E970,4), MID(E970,5,2), RIGHT(E970,2))</f>
        <v/>
      </c>
      <c r="E970">
        <f>MID(A970, FIND("_", A970, FIND("_", A970, FIND("_", A970) + 1) + 1) + 1, 8)</f>
        <v/>
      </c>
      <c r="G970" s="95">
        <f>B970&amp;C970&amp;D970</f>
        <v/>
      </c>
      <c r="H970" s="95" t="inlineStr">
        <is>
          <t>Yes_Batch 1</t>
        </is>
      </c>
      <c r="I970" s="95" t="e">
        <v>#N/A</v>
      </c>
      <c r="J970" s="125" t="e">
        <v>#N/A</v>
      </c>
      <c r="K970" s="95" t="inlineStr">
        <is>
          <t>Yes_0721 Allocation</t>
        </is>
      </c>
      <c r="L970" s="127" t="e">
        <v>#N/A</v>
      </c>
      <c r="M970" s="128">
        <f>VLOOKUP(G970,Enactments!#REF!,2,FALSE)</f>
        <v/>
      </c>
      <c r="N970" s="131">
        <f>COUNTIFS(G:G,G970)</f>
        <v/>
      </c>
    </row>
    <row r="971" ht="15" customHeight="1">
      <c r="A971" t="inlineStr">
        <is>
          <t>2004_12a_72_20040722.docx</t>
        </is>
      </c>
      <c r="B971">
        <f>LEFT(A971, FIND("_", A971, FIND("_", A971) + 1) - 1)</f>
        <v/>
      </c>
      <c r="C971">
        <f>MID(A971, FIND("_", A971, FIND("_", A971) + 1) + 1, FIND("_", A971, FIND("_", A971, FIND("_", A971) + 1) + 1) - FIND("_", A971, FIND("_", A971) + 1) - 1)</f>
        <v/>
      </c>
      <c r="D971" s="125">
        <f>DATE(LEFT(E971,4), MID(E971,5,2), RIGHT(E971,2))</f>
        <v/>
      </c>
      <c r="E971">
        <f>MID(A971, FIND("_", A971, FIND("_", A971, FIND("_", A971) + 1) + 1) + 1, 8)</f>
        <v/>
      </c>
      <c r="G971" s="95">
        <f>B971&amp;C971&amp;D971</f>
        <v/>
      </c>
      <c r="H971" s="95" t="inlineStr">
        <is>
          <t>Yes_Batch 1</t>
        </is>
      </c>
      <c r="I971" s="95" t="e">
        <v>#N/A</v>
      </c>
      <c r="J971" s="125" t="e">
        <v>#N/A</v>
      </c>
      <c r="K971" s="95" t="inlineStr">
        <is>
          <t>Yes_0721 Allocation</t>
        </is>
      </c>
      <c r="L971" s="127" t="e">
        <v>#N/A</v>
      </c>
      <c r="M971" s="128">
        <f>VLOOKUP(G971,Enactments!#REF!,2,FALSE)</f>
        <v/>
      </c>
      <c r="N971" s="131">
        <f>COUNTIFS(G:G,G971)</f>
        <v/>
      </c>
    </row>
    <row r="972" ht="15" customHeight="1">
      <c r="A972" t="inlineStr">
        <is>
          <t>1985_6a_135_20091001.docx</t>
        </is>
      </c>
      <c r="B972">
        <f>LEFT(A972, FIND("_", A972, FIND("_", A972) + 1) - 1)</f>
        <v/>
      </c>
      <c r="C972">
        <f>MID(A972, FIND("_", A972, FIND("_", A972) + 1) + 1, FIND("_", A972, FIND("_", A972, FIND("_", A972) + 1) + 1) - FIND("_", A972, FIND("_", A972) + 1) - 1)</f>
        <v/>
      </c>
      <c r="D972" s="125">
        <f>DATE(LEFT(E972,4), MID(E972,5,2), RIGHT(E972,2))</f>
        <v/>
      </c>
      <c r="E972">
        <f>MID(A972, FIND("_", A972, FIND("_", A972, FIND("_", A972) + 1) + 1) + 1, 8)</f>
        <v/>
      </c>
      <c r="G972" s="95">
        <f>B972&amp;C972&amp;D972</f>
        <v/>
      </c>
      <c r="H972" s="95" t="inlineStr">
        <is>
          <t>Yes_Batch 1</t>
        </is>
      </c>
      <c r="I972" s="95" t="inlineStr">
        <is>
          <t>Completed</t>
        </is>
      </c>
      <c r="J972" s="125" t="n">
        <v>45855</v>
      </c>
      <c r="K972" s="95" t="e">
        <v>#N/A</v>
      </c>
      <c r="L972" s="127" t="inlineStr">
        <is>
          <t>Submitted_2025-08-01</t>
        </is>
      </c>
      <c r="M972" s="128">
        <f>VLOOKUP(G972,Enactments!#REF!,2,FALSE)</f>
        <v/>
      </c>
      <c r="N972" s="131">
        <f>COUNTIFS(G:G,G972)</f>
        <v/>
      </c>
    </row>
    <row r="973" ht="15" customHeight="1">
      <c r="A973" t="inlineStr">
        <is>
          <t>1996_56a_483_20030801.docx</t>
        </is>
      </c>
      <c r="B973">
        <f>LEFT(A973, FIND("_", A973, FIND("_", A973) + 1) - 1)</f>
        <v/>
      </c>
      <c r="C973">
        <f>MID(A973, FIND("_", A973, FIND("_", A973) + 1) + 1, FIND("_", A973, FIND("_", A973, FIND("_", A973) + 1) + 1) - FIND("_", A973, FIND("_", A973) + 1) - 1)</f>
        <v/>
      </c>
      <c r="D973" s="125">
        <f>DATE(LEFT(E973,4), MID(E973,5,2), RIGHT(E973,2))</f>
        <v/>
      </c>
      <c r="E973">
        <f>MID(A973, FIND("_", A973, FIND("_", A973, FIND("_", A973) + 1) + 1) + 1, 8)</f>
        <v/>
      </c>
      <c r="G973" s="95">
        <f>B973&amp;C973&amp;D973</f>
        <v/>
      </c>
      <c r="H973" s="95" t="inlineStr">
        <is>
          <t>Yes_Batch 1</t>
        </is>
      </c>
      <c r="I973" s="95" t="e">
        <v>#N/A</v>
      </c>
      <c r="J973" s="125" t="e">
        <v>#N/A</v>
      </c>
      <c r="K973" s="95" t="inlineStr">
        <is>
          <t>Yes_0721 Allocation</t>
        </is>
      </c>
      <c r="L973" s="127" t="e">
        <v>#N/A</v>
      </c>
      <c r="M973" s="128">
        <f>VLOOKUP(G973,Enactments!#REF!,2,FALSE)</f>
        <v/>
      </c>
      <c r="N973" s="131">
        <f>COUNTIFS(G:G,G973)</f>
        <v/>
      </c>
    </row>
    <row r="974" ht="15" customHeight="1">
      <c r="A974" t="inlineStr">
        <is>
          <t>1970_9a_69_99990101.docx</t>
        </is>
      </c>
      <c r="B974">
        <f>LEFT(A974, FIND("_", A974, FIND("_", A974) + 1) - 1)</f>
        <v/>
      </c>
      <c r="C974">
        <f>MID(A974, FIND("_", A974, FIND("_", A974) + 1) + 1, FIND("_", A974, FIND("_", A974, FIND("_", A974) + 1) + 1) - FIND("_", A974, FIND("_", A974) + 1) - 1)</f>
        <v/>
      </c>
      <c r="D974" s="125">
        <f>DATE(LEFT(E974,4), MID(E974,5,2), RIGHT(E974,2))</f>
        <v/>
      </c>
      <c r="E974">
        <f>MID(A974, FIND("_", A974, FIND("_", A974, FIND("_", A974) + 1) + 1) + 1, 8)</f>
        <v/>
      </c>
      <c r="G974" s="95">
        <f>B974&amp;C974&amp;D974</f>
        <v/>
      </c>
      <c r="H974" s="95" t="inlineStr">
        <is>
          <t>Yes_Batch 1</t>
        </is>
      </c>
      <c r="I974" s="95" t="e">
        <v>#N/A</v>
      </c>
      <c r="J974" s="125" t="e">
        <v>#N/A</v>
      </c>
      <c r="K974" s="95" t="inlineStr">
        <is>
          <t>Yes_0721 Allocation</t>
        </is>
      </c>
      <c r="L974" s="127" t="e">
        <v>#N/A</v>
      </c>
      <c r="M974" s="128">
        <f>VLOOKUP(G974,Enactments!#REF!,2,FALSE)</f>
        <v/>
      </c>
      <c r="N974" s="131">
        <f>COUNTIFS(G:G,G974)</f>
        <v/>
      </c>
    </row>
    <row r="975" ht="15" customHeight="1">
      <c r="A975" t="inlineStr">
        <is>
          <t>2016_1024s_7.92_20161018.docx</t>
        </is>
      </c>
      <c r="B975">
        <f>LEFT(A975, FIND("_", A975, FIND("_", A975) + 1) - 1)</f>
        <v/>
      </c>
      <c r="C975">
        <f>MID(A975, FIND("_", A975, FIND("_", A975) + 1) + 1, FIND("_", A975, FIND("_", A975, FIND("_", A975) + 1) + 1) - FIND("_", A975, FIND("_", A975) + 1) - 1)</f>
        <v/>
      </c>
      <c r="D975" s="125">
        <f>DATE(LEFT(E975,4), MID(E975,5,2), RIGHT(E975,2))</f>
        <v/>
      </c>
      <c r="E975">
        <f>MID(A975, FIND("_", A975, FIND("_", A975, FIND("_", A975) + 1) + 1) + 1, 8)</f>
        <v/>
      </c>
      <c r="G975" s="95">
        <f>B975&amp;C975&amp;D975</f>
        <v/>
      </c>
      <c r="H975" s="95" t="inlineStr">
        <is>
          <t>Yes_Batch 1</t>
        </is>
      </c>
      <c r="I975" s="95" t="e">
        <v>#N/A</v>
      </c>
      <c r="J975" s="125" t="e">
        <v>#N/A</v>
      </c>
      <c r="K975" s="95" t="inlineStr">
        <is>
          <t>Yes_0721 Allocation</t>
        </is>
      </c>
      <c r="L975" s="127" t="e">
        <v>#N/A</v>
      </c>
      <c r="M975" s="128">
        <f>VLOOKUP(G975,Enactments!#REF!,2,FALSE)</f>
        <v/>
      </c>
      <c r="N975" s="131">
        <f>COUNTIFS(G:G,G975)</f>
        <v/>
      </c>
    </row>
    <row r="976" ht="15" customHeight="1">
      <c r="A976" t="inlineStr">
        <is>
          <t>1995_18a_15_20140224.docx</t>
        </is>
      </c>
      <c r="B976">
        <f>LEFT(A976, FIND("_", A976, FIND("_", A976) + 1) - 1)</f>
        <v/>
      </c>
      <c r="C976">
        <f>MID(A976, FIND("_", A976, FIND("_", A976) + 1) + 1, FIND("_", A976, FIND("_", A976, FIND("_", A976) + 1) + 1) - FIND("_", A976, FIND("_", A976) + 1) - 1)</f>
        <v/>
      </c>
      <c r="D976" s="125">
        <f>DATE(LEFT(E976,4), MID(E976,5,2), RIGHT(E976,2))</f>
        <v/>
      </c>
      <c r="E976">
        <f>MID(A976, FIND("_", A976, FIND("_", A976, FIND("_", A976) + 1) + 1) + 1, 8)</f>
        <v/>
      </c>
      <c r="G976" s="95">
        <f>B976&amp;C976&amp;D976</f>
        <v/>
      </c>
      <c r="H976" s="95" t="inlineStr">
        <is>
          <t>Yes_Batch 1</t>
        </is>
      </c>
      <c r="I976" s="95" t="e">
        <v>#N/A</v>
      </c>
      <c r="J976" s="125" t="e">
        <v>#N/A</v>
      </c>
      <c r="K976" s="95" t="inlineStr">
        <is>
          <t>Yes_0721 Allocation</t>
        </is>
      </c>
      <c r="L976" s="127" t="e">
        <v>#N/A</v>
      </c>
      <c r="M976" s="128">
        <f>VLOOKUP(G976,Enactments!#REF!,2,FALSE)</f>
        <v/>
      </c>
      <c r="N976" s="131">
        <f>COUNTIFS(G:G,G976)</f>
        <v/>
      </c>
    </row>
    <row r="977" ht="15" customHeight="1">
      <c r="A977" t="inlineStr">
        <is>
          <t>2016_362s_SCHEDULE 2Part 4_20171213.docx</t>
        </is>
      </c>
      <c r="B977">
        <f>LEFT(A977, FIND("_", A977, FIND("_", A977) + 1) - 1)</f>
        <v/>
      </c>
      <c r="C977">
        <f>MID(A977, FIND("_", A977, FIND("_", A977) + 1) + 1, FIND("_", A977, FIND("_", A977, FIND("_", A977) + 1) + 1) - FIND("_", A977, FIND("_", A977) + 1) - 1)</f>
        <v/>
      </c>
      <c r="D977" s="125">
        <f>DATE(LEFT(E977,4), MID(E977,5,2), RIGHT(E977,2))</f>
        <v/>
      </c>
      <c r="E977">
        <f>MID(A977, FIND("_", A977, FIND("_", A977, FIND("_", A977) + 1) + 1) + 1, 8)</f>
        <v/>
      </c>
      <c r="G977" s="95">
        <f>B977&amp;C977&amp;D977</f>
        <v/>
      </c>
      <c r="H977" s="95" t="inlineStr">
        <is>
          <t>Yes_Batch 1</t>
        </is>
      </c>
      <c r="I977" s="95" t="e">
        <v>#N/A</v>
      </c>
      <c r="J977" s="125" t="e">
        <v>#N/A</v>
      </c>
      <c r="K977" s="95" t="inlineStr">
        <is>
          <t>Yes_0721 Allocation</t>
        </is>
      </c>
      <c r="L977" s="127" t="e">
        <v>#N/A</v>
      </c>
      <c r="M977" s="128">
        <f>VLOOKUP(G977,Enactments!#REF!,2,FALSE)</f>
        <v/>
      </c>
      <c r="N977" s="131">
        <f>COUNTIFS(G:G,G977)</f>
        <v/>
      </c>
    </row>
    <row r="978" ht="15" customHeight="1">
      <c r="A978" t="inlineStr">
        <is>
          <t>2003_43a_165_20070301.docx</t>
        </is>
      </c>
      <c r="B978">
        <f>LEFT(A978, FIND("_", A978, FIND("_", A978) + 1) - 1)</f>
        <v/>
      </c>
      <c r="C978">
        <f>MID(A978, FIND("_", A978, FIND("_", A978) + 1) + 1, FIND("_", A978, FIND("_", A978, FIND("_", A978) + 1) + 1) - FIND("_", A978, FIND("_", A978) + 1) - 1)</f>
        <v/>
      </c>
      <c r="D978" s="125">
        <f>DATE(LEFT(E978,4), MID(E978,5,2), RIGHT(E978,2))</f>
        <v/>
      </c>
      <c r="E978">
        <f>MID(A978, FIND("_", A978, FIND("_", A978, FIND("_", A978) + 1) + 1) + 1, 8)</f>
        <v/>
      </c>
      <c r="G978" s="95">
        <f>B978&amp;C978&amp;D978</f>
        <v/>
      </c>
      <c r="H978" s="95" t="inlineStr">
        <is>
          <t>Yes_Batch 1</t>
        </is>
      </c>
      <c r="I978" s="95" t="e">
        <v>#N/A</v>
      </c>
      <c r="J978" s="125" t="e">
        <v>#N/A</v>
      </c>
      <c r="K978" s="95" t="inlineStr">
        <is>
          <t>Yes_0721 Allocation</t>
        </is>
      </c>
      <c r="L978" s="127" t="e">
        <v>#N/A</v>
      </c>
      <c r="M978" s="128">
        <f>VLOOKUP(G978,Enactments!#REF!,2,FALSE)</f>
        <v/>
      </c>
      <c r="N978" s="131">
        <f>COUNTIFS(G:G,G978)</f>
        <v/>
      </c>
    </row>
    <row r="979" ht="15" customHeight="1">
      <c r="A979" t="inlineStr">
        <is>
          <t>2004_12a_227_20110406.docx</t>
        </is>
      </c>
      <c r="B979">
        <f>LEFT(A979, FIND("_", A979, FIND("_", A979) + 1) - 1)</f>
        <v/>
      </c>
      <c r="C979">
        <f>MID(A979, FIND("_", A979, FIND("_", A979) + 1) + 1, FIND("_", A979, FIND("_", A979, FIND("_", A979) + 1) + 1) - FIND("_", A979, FIND("_", A979) + 1) - 1)</f>
        <v/>
      </c>
      <c r="D979" s="125">
        <f>DATE(LEFT(E979,4), MID(E979,5,2), RIGHT(E979,2))</f>
        <v/>
      </c>
      <c r="E979">
        <f>MID(A979, FIND("_", A979, FIND("_", A979, FIND("_", A979) + 1) + 1) + 1, 8)</f>
        <v/>
      </c>
      <c r="G979" s="95">
        <f>B979&amp;C979&amp;D979</f>
        <v/>
      </c>
      <c r="H979" s="95" t="inlineStr">
        <is>
          <t>Yes_Batch 1</t>
        </is>
      </c>
      <c r="I979" s="95" t="e">
        <v>#N/A</v>
      </c>
      <c r="J979" s="125" t="e">
        <v>#N/A</v>
      </c>
      <c r="K979" s="95" t="inlineStr">
        <is>
          <t>Yes_0721 Allocation</t>
        </is>
      </c>
      <c r="L979" s="127" t="e">
        <v>#N/A</v>
      </c>
      <c r="M979" s="128">
        <f>VLOOKUP(G979,Enactments!#REF!,2,FALSE)</f>
        <v/>
      </c>
      <c r="N979" s="131">
        <f>COUNTIFS(G:G,G979)</f>
        <v/>
      </c>
    </row>
    <row r="980" ht="15" customHeight="1">
      <c r="A980" t="inlineStr">
        <is>
          <t>1958_51a_SCHEDULE 1_20180108.docx</t>
        </is>
      </c>
      <c r="B980">
        <f>LEFT(A980, FIND("_", A980, FIND("_", A980) + 1) - 1)</f>
        <v/>
      </c>
      <c r="C980">
        <f>MID(A980, FIND("_", A980, FIND("_", A980) + 1) + 1, FIND("_", A980, FIND("_", A980, FIND("_", A980) + 1) + 1) - FIND("_", A980, FIND("_", A980) + 1) - 1)</f>
        <v/>
      </c>
      <c r="D980" s="125">
        <f>DATE(LEFT(E980,4), MID(E980,5,2), RIGHT(E980,2))</f>
        <v/>
      </c>
      <c r="E980">
        <f>MID(A980, FIND("_", A980, FIND("_", A980, FIND("_", A980) + 1) + 1) + 1, 8)</f>
        <v/>
      </c>
      <c r="G980" s="95">
        <f>B980&amp;C980&amp;D980</f>
        <v/>
      </c>
      <c r="H980" s="95" t="inlineStr">
        <is>
          <t>Yes_Batch 1</t>
        </is>
      </c>
      <c r="I980" s="95" t="e">
        <v>#N/A</v>
      </c>
      <c r="J980" s="125" t="e">
        <v>#N/A</v>
      </c>
      <c r="K980" s="95" t="inlineStr">
        <is>
          <t>Yes_0721 Allocation</t>
        </is>
      </c>
      <c r="L980" s="127" t="e">
        <v>#N/A</v>
      </c>
      <c r="M980" s="128">
        <f>VLOOKUP(G980,Enactments!#REF!,2,FALSE)</f>
        <v/>
      </c>
      <c r="N980" s="131">
        <f>COUNTIFS(G:G,G980)</f>
        <v/>
      </c>
    </row>
    <row r="981" ht="15" customHeight="1">
      <c r="A981" t="inlineStr">
        <is>
          <t>1996_56a_504_19990901.docx</t>
        </is>
      </c>
      <c r="B981">
        <f>LEFT(A981, FIND("_", A981, FIND("_", A981) + 1) - 1)</f>
        <v/>
      </c>
      <c r="C981">
        <f>MID(A981, FIND("_", A981, FIND("_", A981) + 1) + 1, FIND("_", A981, FIND("_", A981, FIND("_", A981) + 1) + 1) - FIND("_", A981, FIND("_", A981) + 1) - 1)</f>
        <v/>
      </c>
      <c r="D981" s="125">
        <f>DATE(LEFT(E981,4), MID(E981,5,2), RIGHT(E981,2))</f>
        <v/>
      </c>
      <c r="E981">
        <f>MID(A981, FIND("_", A981, FIND("_", A981, FIND("_", A981) + 1) + 1) + 1, 8)</f>
        <v/>
      </c>
      <c r="G981" s="95">
        <f>B981&amp;C981&amp;D981</f>
        <v/>
      </c>
      <c r="H981" s="95" t="inlineStr">
        <is>
          <t>Yes_Batch 1</t>
        </is>
      </c>
      <c r="I981" s="95" t="e">
        <v>#N/A</v>
      </c>
      <c r="J981" s="125" t="e">
        <v>#N/A</v>
      </c>
      <c r="K981" s="95" t="inlineStr">
        <is>
          <t>Yes_0721 Allocation</t>
        </is>
      </c>
      <c r="L981" s="127" t="e">
        <v>#N/A</v>
      </c>
      <c r="M981" s="128">
        <f>VLOOKUP(G981,Enactments!#REF!,2,FALSE)</f>
        <v/>
      </c>
      <c r="N981" s="131">
        <f>COUNTIFS(G:G,G981)</f>
        <v/>
      </c>
    </row>
    <row r="982" ht="15" customHeight="1">
      <c r="A982" t="inlineStr">
        <is>
          <t>1969_54a_7_19691022.docx</t>
        </is>
      </c>
      <c r="B982">
        <f>LEFT(A982, FIND("_", A982, FIND("_", A982) + 1) - 1)</f>
        <v/>
      </c>
      <c r="C982">
        <f>MID(A982, FIND("_", A982, FIND("_", A982) + 1) + 1, FIND("_", A982, FIND("_", A982, FIND("_", A982) + 1) + 1) - FIND("_", A982, FIND("_", A982) + 1) - 1)</f>
        <v/>
      </c>
      <c r="D982" s="125">
        <f>DATE(LEFT(E982,4), MID(E982,5,2), RIGHT(E982,2))</f>
        <v/>
      </c>
      <c r="E982">
        <f>MID(A982, FIND("_", A982, FIND("_", A982, FIND("_", A982) + 1) + 1) + 1, 8)</f>
        <v/>
      </c>
      <c r="G982" s="95">
        <f>B982&amp;C982&amp;D982</f>
        <v/>
      </c>
      <c r="H982" s="95" t="inlineStr">
        <is>
          <t>Yes_Batch 1</t>
        </is>
      </c>
      <c r="I982" s="95" t="e">
        <v>#N/A</v>
      </c>
      <c r="J982" s="125" t="e">
        <v>#N/A</v>
      </c>
      <c r="K982" s="95" t="inlineStr">
        <is>
          <t>Yes_0721 Allocation</t>
        </is>
      </c>
      <c r="L982" s="127" t="e">
        <v>#N/A</v>
      </c>
      <c r="M982" s="128">
        <f>VLOOKUP(G982,Enactments!#REF!,2,FALSE)</f>
        <v/>
      </c>
      <c r="N982" s="131">
        <f>COUNTIFS(G:G,G982)</f>
        <v/>
      </c>
    </row>
    <row r="983" ht="15" customHeight="1">
      <c r="A983" t="inlineStr">
        <is>
          <t>2003_43a_6_20031120.docx</t>
        </is>
      </c>
      <c r="B983">
        <f>LEFT(A983, FIND("_", A983, FIND("_", A983) + 1) - 1)</f>
        <v/>
      </c>
      <c r="C983">
        <f>MID(A983, FIND("_", A983, FIND("_", A983) + 1) + 1, FIND("_", A983, FIND("_", A983, FIND("_", A983) + 1) + 1) - FIND("_", A983, FIND("_", A983) + 1) - 1)</f>
        <v/>
      </c>
      <c r="D983" s="125">
        <f>DATE(LEFT(E983,4), MID(E983,5,2), RIGHT(E983,2))</f>
        <v/>
      </c>
      <c r="E983">
        <f>MID(A983, FIND("_", A983, FIND("_", A983, FIND("_", A983) + 1) + 1) + 1, 8)</f>
        <v/>
      </c>
      <c r="G983" s="95">
        <f>B983&amp;C983&amp;D983</f>
        <v/>
      </c>
      <c r="H983" s="95" t="inlineStr">
        <is>
          <t>Yes_Batch 1</t>
        </is>
      </c>
      <c r="I983" s="95" t="e">
        <v>#N/A</v>
      </c>
      <c r="J983" s="125" t="e">
        <v>#N/A</v>
      </c>
      <c r="K983" s="95" t="inlineStr">
        <is>
          <t>Yes_0721 Allocation</t>
        </is>
      </c>
      <c r="L983" s="127" t="e">
        <v>#N/A</v>
      </c>
      <c r="M983" s="128">
        <f>VLOOKUP(G983,Enactments!#REF!,2,FALSE)</f>
        <v/>
      </c>
      <c r="N983" s="131">
        <f>COUNTIFS(G:G,G983)</f>
        <v/>
      </c>
    </row>
    <row r="984" ht="15" customHeight="1">
      <c r="A984" t="inlineStr">
        <is>
          <t>2009_22a_66_20120401.docx</t>
        </is>
      </c>
      <c r="B984">
        <f>LEFT(A984, FIND("_", A984, FIND("_", A984) + 1) - 1)</f>
        <v/>
      </c>
      <c r="C984">
        <f>MID(A984, FIND("_", A984, FIND("_", A984) + 1) + 1, FIND("_", A984, FIND("_", A984, FIND("_", A984) + 1) + 1) - FIND("_", A984, FIND("_", A984) + 1) - 1)</f>
        <v/>
      </c>
      <c r="D984" s="125">
        <f>DATE(LEFT(E984,4), MID(E984,5,2), RIGHT(E984,2))</f>
        <v/>
      </c>
      <c r="E984">
        <f>MID(A984, FIND("_", A984, FIND("_", A984, FIND("_", A984) + 1) + 1) + 1, 8)</f>
        <v/>
      </c>
      <c r="G984" s="95">
        <f>B984&amp;C984&amp;D984</f>
        <v/>
      </c>
      <c r="H984" s="95" t="inlineStr">
        <is>
          <t>Yes_Batch 1</t>
        </is>
      </c>
      <c r="I984" s="95" t="e">
        <v>#N/A</v>
      </c>
      <c r="J984" s="125" t="e">
        <v>#N/A</v>
      </c>
      <c r="K984" s="95" t="inlineStr">
        <is>
          <t>Yes_0721 Allocation</t>
        </is>
      </c>
      <c r="L984" s="127" t="e">
        <v>#N/A</v>
      </c>
      <c r="M984" s="128">
        <f>VLOOKUP(G984,Enactments!#REF!,2,FALSE)</f>
        <v/>
      </c>
      <c r="N984" s="131">
        <f>COUNTIFS(G:G,G984)</f>
        <v/>
      </c>
    </row>
    <row r="985" ht="15" customHeight="1">
      <c r="A985" t="inlineStr">
        <is>
          <t>1988_33a_SCHEDULE 4Part II_20030324.docx</t>
        </is>
      </c>
      <c r="B985">
        <f>LEFT(A985, FIND("_", A985, FIND("_", A985) + 1) - 1)</f>
        <v/>
      </c>
      <c r="C985">
        <f>MID(A985, FIND("_", A985, FIND("_", A985) + 1) + 1, FIND("_", A985, FIND("_", A985, FIND("_", A985) + 1) + 1) - FIND("_", A985, FIND("_", A985) + 1) - 1)</f>
        <v/>
      </c>
      <c r="D985" s="125">
        <f>DATE(LEFT(E985,4), MID(E985,5,2), RIGHT(E985,2))</f>
        <v/>
      </c>
      <c r="E985">
        <f>MID(A985, FIND("_", A985, FIND("_", A985, FIND("_", A985) + 1) + 1) + 1, 8)</f>
        <v/>
      </c>
      <c r="G985" s="95">
        <f>B985&amp;C985&amp;D985</f>
        <v/>
      </c>
      <c r="H985" s="95" t="inlineStr">
        <is>
          <t>Yes_Batch 1</t>
        </is>
      </c>
      <c r="I985" s="95" t="e">
        <v>#N/A</v>
      </c>
      <c r="J985" s="125" t="e">
        <v>#N/A</v>
      </c>
      <c r="K985" s="95" t="inlineStr">
        <is>
          <t>Yes_0721 Allocation</t>
        </is>
      </c>
      <c r="L985" s="127" t="e">
        <v>#N/A</v>
      </c>
      <c r="M985" s="128">
        <f>VLOOKUP(G985,Enactments!#REF!,2,FALSE)</f>
        <v/>
      </c>
      <c r="N985" s="131">
        <f>COUNTIFS(G:G,G985)</f>
        <v/>
      </c>
    </row>
    <row r="986" ht="15" customHeight="1">
      <c r="A986" t="inlineStr">
        <is>
          <t>1986_1925s_SCHEDULE 4Form 2.37B_20170406.docx</t>
        </is>
      </c>
      <c r="B986">
        <f>LEFT(A986, FIND("_", A986, FIND("_", A986) + 1) - 1)</f>
        <v/>
      </c>
      <c r="C986">
        <f>MID(A986, FIND("_", A986, FIND("_", A986) + 1) + 1, FIND("_", A986, FIND("_", A986, FIND("_", A986) + 1) + 1) - FIND("_", A986, FIND("_", A986) + 1) - 1)</f>
        <v/>
      </c>
      <c r="D986" s="125">
        <f>DATE(LEFT(E986,4), MID(E986,5,2), RIGHT(E986,2))</f>
        <v/>
      </c>
      <c r="E986">
        <f>MID(A986, FIND("_", A986, FIND("_", A986, FIND("_", A986) + 1) + 1) + 1, 8)</f>
        <v/>
      </c>
      <c r="G986" s="95">
        <f>B986&amp;C986&amp;D986</f>
        <v/>
      </c>
      <c r="H986" s="95" t="inlineStr">
        <is>
          <t>Yes_Batch 1</t>
        </is>
      </c>
      <c r="I986" s="95" t="e">
        <v>#N/A</v>
      </c>
      <c r="J986" s="125" t="e">
        <v>#N/A</v>
      </c>
      <c r="K986" s="95" t="inlineStr">
        <is>
          <t>Yes_0721 Allocation</t>
        </is>
      </c>
      <c r="L986" s="127" t="e">
        <v>#N/A</v>
      </c>
      <c r="M986" s="128">
        <f>VLOOKUP(G986,Enactments!#REF!,2,FALSE)</f>
        <v/>
      </c>
      <c r="N986" s="131">
        <f>COUNTIFS(G:G,G986)</f>
        <v/>
      </c>
    </row>
    <row r="987" ht="15" customHeight="1">
      <c r="A987" t="inlineStr">
        <is>
          <t>2000_36a_SCHEDULE 1Part VI_20230619.docx</t>
        </is>
      </c>
      <c r="B987">
        <f>LEFT(A987, FIND("_", A987, FIND("_", A987) + 1) - 1)</f>
        <v/>
      </c>
      <c r="C987">
        <f>MID(A987, FIND("_", A987, FIND("_", A987) + 1) + 1, FIND("_", A987, FIND("_", A987, FIND("_", A987) + 1) + 1) - FIND("_", A987, FIND("_", A987) + 1) - 1)</f>
        <v/>
      </c>
      <c r="D987" s="125">
        <f>DATE(LEFT(E987,4), MID(E987,5,2), RIGHT(E987,2))</f>
        <v/>
      </c>
      <c r="E987">
        <f>MID(A987, FIND("_", A987, FIND("_", A987, FIND("_", A987) + 1) + 1) + 1, 8)</f>
        <v/>
      </c>
      <c r="G987" s="95">
        <f>B987&amp;C987&amp;D987</f>
        <v/>
      </c>
      <c r="H987" s="95" t="inlineStr">
        <is>
          <t>Yes_Batch 1</t>
        </is>
      </c>
      <c r="I987" s="95" t="e">
        <v>#N/A</v>
      </c>
      <c r="J987" s="125" t="e">
        <v>#N/A</v>
      </c>
      <c r="K987" s="95" t="inlineStr">
        <is>
          <t>Yes_0721 Allocation</t>
        </is>
      </c>
      <c r="L987" s="127" t="e">
        <v>#N/A</v>
      </c>
      <c r="M987" s="128">
        <f>VLOOKUP(G987,Enactments!#REF!,2,FALSE)</f>
        <v/>
      </c>
      <c r="N987" s="131">
        <f>COUNTIFS(G:G,G987)</f>
        <v/>
      </c>
    </row>
    <row r="988" ht="15" customHeight="1">
      <c r="A988" t="inlineStr">
        <is>
          <t>1996_56a_15ZC_20151124.docx</t>
        </is>
      </c>
      <c r="B988">
        <f>LEFT(A988, FIND("_", A988, FIND("_", A988) + 1) - 1)</f>
        <v/>
      </c>
      <c r="C988">
        <f>MID(A988, FIND("_", A988, FIND("_", A988) + 1) + 1, FIND("_", A988, FIND("_", A988, FIND("_", A988) + 1) + 1) - FIND("_", A988, FIND("_", A988) + 1) - 1)</f>
        <v/>
      </c>
      <c r="D988" s="125">
        <f>DATE(LEFT(E988,4), MID(E988,5,2), RIGHT(E988,2))</f>
        <v/>
      </c>
      <c r="E988">
        <f>MID(A988, FIND("_", A988, FIND("_", A988, FIND("_", A988) + 1) + 1) + 1, 8)</f>
        <v/>
      </c>
      <c r="G988" s="95">
        <f>B988&amp;C988&amp;D988</f>
        <v/>
      </c>
      <c r="H988" s="95" t="inlineStr">
        <is>
          <t>Yes_Batch 1</t>
        </is>
      </c>
      <c r="I988" s="95" t="e">
        <v>#N/A</v>
      </c>
      <c r="J988" s="125" t="e">
        <v>#N/A</v>
      </c>
      <c r="K988" s="95" t="inlineStr">
        <is>
          <t>Yes_0721 Allocation</t>
        </is>
      </c>
      <c r="L988" s="127" t="e">
        <v>#N/A</v>
      </c>
      <c r="M988" s="128">
        <f>VLOOKUP(G988,Enactments!#REF!,2,FALSE)</f>
        <v/>
      </c>
      <c r="N988" s="131">
        <f>COUNTIFS(G:G,G988)</f>
        <v/>
      </c>
    </row>
    <row r="989" ht="15" customHeight="1">
      <c r="A989" t="inlineStr">
        <is>
          <t>1996_207s_SCHEDULE 4_19980406.docx</t>
        </is>
      </c>
      <c r="B989">
        <f>LEFT(A989, FIND("_", A989, FIND("_", A989) + 1) - 1)</f>
        <v/>
      </c>
      <c r="C989">
        <f>MID(A989, FIND("_", A989, FIND("_", A989) + 1) + 1, FIND("_", A989, FIND("_", A989, FIND("_", A989) + 1) + 1) - FIND("_", A989, FIND("_", A989) + 1) - 1)</f>
        <v/>
      </c>
      <c r="D989" s="125">
        <f>DATE(LEFT(E989,4), MID(E989,5,2), RIGHT(E989,2))</f>
        <v/>
      </c>
      <c r="E989">
        <f>MID(A989, FIND("_", A989, FIND("_", A989, FIND("_", A989) + 1) + 1) + 1, 8)</f>
        <v/>
      </c>
      <c r="G989" s="95">
        <f>B989&amp;C989&amp;D989</f>
        <v/>
      </c>
      <c r="H989" s="95" t="inlineStr">
        <is>
          <t>Yes_Batch 1</t>
        </is>
      </c>
      <c r="I989" s="95" t="e">
        <v>#N/A</v>
      </c>
      <c r="J989" s="125" t="e">
        <v>#N/A</v>
      </c>
      <c r="K989" s="95" t="inlineStr">
        <is>
          <t>Yes_0721 Allocation</t>
        </is>
      </c>
      <c r="L989" s="127" t="e">
        <v>#N/A</v>
      </c>
      <c r="M989" s="128">
        <f>VLOOKUP(G989,Enactments!#REF!,2,FALSE)</f>
        <v/>
      </c>
      <c r="N989" s="131">
        <f>COUNTIFS(G:G,G989)</f>
        <v/>
      </c>
    </row>
    <row r="990" ht="15" customHeight="1">
      <c r="A990" t="inlineStr">
        <is>
          <t>1995_614s_10_20031031.docx</t>
        </is>
      </c>
      <c r="B990">
        <f>LEFT(A990, FIND("_", A990, FIND("_", A990) + 1) - 1)</f>
        <v/>
      </c>
      <c r="C990">
        <f>MID(A990, FIND("_", A990, FIND("_", A990) + 1) + 1, FIND("_", A990, FIND("_", A990, FIND("_", A990) + 1) + 1) - FIND("_", A990, FIND("_", A990) + 1) - 1)</f>
        <v/>
      </c>
      <c r="D990" s="125">
        <f>DATE(LEFT(E990,4), MID(E990,5,2), RIGHT(E990,2))</f>
        <v/>
      </c>
      <c r="E990">
        <f>MID(A990, FIND("_", A990, FIND("_", A990, FIND("_", A990) + 1) + 1) + 1, 8)</f>
        <v/>
      </c>
      <c r="G990" s="95">
        <f>B990&amp;C990&amp;D990</f>
        <v/>
      </c>
      <c r="H990" s="95" t="inlineStr">
        <is>
          <t>Yes_Batch 1</t>
        </is>
      </c>
      <c r="I990" s="95" t="e">
        <v>#N/A</v>
      </c>
      <c r="J990" s="125" t="e">
        <v>#N/A</v>
      </c>
      <c r="K990" s="95" t="inlineStr">
        <is>
          <t>Yes_0721 Allocation</t>
        </is>
      </c>
      <c r="L990" s="127" t="e">
        <v>#N/A</v>
      </c>
      <c r="M990" s="128">
        <f>VLOOKUP(G990,Enactments!#REF!,2,FALSE)</f>
        <v/>
      </c>
      <c r="N990" s="131">
        <f>COUNTIFS(G:G,G990)</f>
        <v/>
      </c>
    </row>
    <row r="991" ht="15" customHeight="1">
      <c r="A991" t="inlineStr">
        <is>
          <t>1986_1925s_6.33_20090406.docx</t>
        </is>
      </c>
      <c r="B991">
        <f>LEFT(A991, FIND("_", A991, FIND("_", A991) + 1) - 1)</f>
        <v/>
      </c>
      <c r="C991">
        <f>MID(A991, FIND("_", A991, FIND("_", A991) + 1) + 1, FIND("_", A991, FIND("_", A991, FIND("_", A991) + 1) + 1) - FIND("_", A991, FIND("_", A991) + 1) - 1)</f>
        <v/>
      </c>
      <c r="D991" s="125">
        <f>DATE(LEFT(E991,4), MID(E991,5,2), RIGHT(E991,2))</f>
        <v/>
      </c>
      <c r="E991">
        <f>MID(A991, FIND("_", A991, FIND("_", A991, FIND("_", A991) + 1) + 1) + 1, 8)</f>
        <v/>
      </c>
      <c r="G991" s="95">
        <f>B991&amp;C991&amp;D991</f>
        <v/>
      </c>
      <c r="H991" s="95" t="inlineStr">
        <is>
          <t>Yes_Batch 1</t>
        </is>
      </c>
      <c r="I991" s="95" t="e">
        <v>#N/A</v>
      </c>
      <c r="J991" s="125" t="e">
        <v>#N/A</v>
      </c>
      <c r="K991" s="95" t="inlineStr">
        <is>
          <t>Yes_0721 Allocation</t>
        </is>
      </c>
      <c r="L991" s="127" t="e">
        <v>#N/A</v>
      </c>
      <c r="M991" s="128">
        <f>VLOOKUP(G991,Enactments!#REF!,2,FALSE)</f>
        <v/>
      </c>
      <c r="N991" s="131">
        <f>COUNTIFS(G:G,G991)</f>
        <v/>
      </c>
    </row>
    <row r="992" ht="15" customHeight="1">
      <c r="A992" t="inlineStr">
        <is>
          <t>1988_52a_183_99990101.docx</t>
        </is>
      </c>
      <c r="B992">
        <f>LEFT(A992, FIND("_", A992, FIND("_", A992) + 1) - 1)</f>
        <v/>
      </c>
      <c r="C992">
        <f>MID(A992, FIND("_", A992, FIND("_", A992) + 1) + 1, FIND("_", A992, FIND("_", A992, FIND("_", A992) + 1) + 1) - FIND("_", A992, FIND("_", A992) + 1) - 1)</f>
        <v/>
      </c>
      <c r="D992" s="125">
        <f>DATE(LEFT(E992,4), MID(E992,5,2), RIGHT(E992,2))</f>
        <v/>
      </c>
      <c r="E992">
        <f>MID(A992, FIND("_", A992, FIND("_", A992, FIND("_", A992) + 1) + 1) + 1, 8)</f>
        <v/>
      </c>
      <c r="G992" s="95">
        <f>B992&amp;C992&amp;D992</f>
        <v/>
      </c>
      <c r="H992" s="95" t="inlineStr">
        <is>
          <t>Yes_Batch 1</t>
        </is>
      </c>
      <c r="I992" s="95" t="e">
        <v>#N/A</v>
      </c>
      <c r="J992" s="125" t="e">
        <v>#N/A</v>
      </c>
      <c r="K992" s="95" t="inlineStr">
        <is>
          <t>Yes_0721 Allocation</t>
        </is>
      </c>
      <c r="L992" s="127" t="e">
        <v>#N/A</v>
      </c>
      <c r="M992" s="128">
        <f>VLOOKUP(G992,Enactments!#REF!,2,FALSE)</f>
        <v/>
      </c>
      <c r="N992" s="131">
        <f>COUNTIFS(G:G,G992)</f>
        <v/>
      </c>
    </row>
    <row r="993" ht="15" customHeight="1">
      <c r="A993" t="inlineStr">
        <is>
          <t>2000_8a_112_20201231.docx</t>
        </is>
      </c>
      <c r="B993">
        <f>LEFT(A993, FIND("_", A993, FIND("_", A993) + 1) - 1)</f>
        <v/>
      </c>
      <c r="C993">
        <f>MID(A993, FIND("_", A993, FIND("_", A993) + 1) + 1, FIND("_", A993, FIND("_", A993, FIND("_", A993) + 1) + 1) - FIND("_", A993, FIND("_", A993) + 1) - 1)</f>
        <v/>
      </c>
      <c r="D993" s="125">
        <f>DATE(LEFT(E993,4), MID(E993,5,2), RIGHT(E993,2))</f>
        <v/>
      </c>
      <c r="E993">
        <f>MID(A993, FIND("_", A993, FIND("_", A993, FIND("_", A993) + 1) + 1) + 1, 8)</f>
        <v/>
      </c>
      <c r="G993" s="95">
        <f>B993&amp;C993&amp;D993</f>
        <v/>
      </c>
      <c r="H993" s="95" t="inlineStr">
        <is>
          <t>Yes_Batch 1</t>
        </is>
      </c>
      <c r="I993" s="95" t="e">
        <v>#N/A</v>
      </c>
      <c r="J993" s="125" t="e">
        <v>#N/A</v>
      </c>
      <c r="K993" s="95" t="inlineStr">
        <is>
          <t>Yes_0721 Allocation</t>
        </is>
      </c>
      <c r="L993" s="127" t="e">
        <v>#N/A</v>
      </c>
      <c r="M993" s="128">
        <f>VLOOKUP(G993,Enactments!#REF!,2,FALSE)</f>
        <v/>
      </c>
      <c r="N993" s="131">
        <f>COUNTIFS(G:G,G993)</f>
        <v/>
      </c>
    </row>
    <row r="994" ht="15" customHeight="1">
      <c r="A994" t="inlineStr">
        <is>
          <t>1996_18a_88_19991215.docx</t>
        </is>
      </c>
      <c r="B994">
        <f>LEFT(A994, FIND("_", A994, FIND("_", A994) + 1) - 1)</f>
        <v/>
      </c>
      <c r="C994">
        <f>MID(A994, FIND("_", A994, FIND("_", A994) + 1) + 1, FIND("_", A994, FIND("_", A994, FIND("_", A994) + 1) + 1) - FIND("_", A994, FIND("_", A994) + 1) - 1)</f>
        <v/>
      </c>
      <c r="D994" s="125">
        <f>DATE(LEFT(E994,4), MID(E994,5,2), RIGHT(E994,2))</f>
        <v/>
      </c>
      <c r="E994">
        <f>MID(A994, FIND("_", A994, FIND("_", A994, FIND("_", A994) + 1) + 1) + 1, 8)</f>
        <v/>
      </c>
      <c r="G994" s="95">
        <f>B994&amp;C994&amp;D994</f>
        <v/>
      </c>
      <c r="H994" s="95" t="inlineStr">
        <is>
          <t>Yes_Batch 1</t>
        </is>
      </c>
      <c r="I994" s="95" t="e">
        <v>#N/A</v>
      </c>
      <c r="J994" s="125" t="e">
        <v>#N/A</v>
      </c>
      <c r="K994" s="95" t="inlineStr">
        <is>
          <t>Yes_0721 Allocation</t>
        </is>
      </c>
      <c r="L994" s="127" t="e">
        <v>#N/A</v>
      </c>
      <c r="M994" s="128">
        <f>VLOOKUP(G994,Enactments!#REF!,2,FALSE)</f>
        <v/>
      </c>
      <c r="N994" s="131">
        <f>COUNTIFS(G:G,G994)</f>
        <v/>
      </c>
    </row>
    <row r="995" ht="15" customHeight="1">
      <c r="A995" t="inlineStr">
        <is>
          <t>2000_6a_69_20060401.docx</t>
        </is>
      </c>
      <c r="B995">
        <f>LEFT(A995, FIND("_", A995, FIND("_", A995) + 1) - 1)</f>
        <v/>
      </c>
      <c r="C995">
        <f>MID(A995, FIND("_", A995, FIND("_", A995) + 1) + 1, FIND("_", A995, FIND("_", A995, FIND("_", A995) + 1) + 1) - FIND("_", A995, FIND("_", A995) + 1) - 1)</f>
        <v/>
      </c>
      <c r="D995" s="125">
        <f>DATE(LEFT(E995,4), MID(E995,5,2), RIGHT(E995,2))</f>
        <v/>
      </c>
      <c r="E995">
        <f>MID(A995, FIND("_", A995, FIND("_", A995, FIND("_", A995) + 1) + 1) + 1, 8)</f>
        <v/>
      </c>
      <c r="G995" s="95">
        <f>B995&amp;C995&amp;D995</f>
        <v/>
      </c>
      <c r="H995" s="95" t="inlineStr">
        <is>
          <t>Yes_Batch 1</t>
        </is>
      </c>
      <c r="I995" s="95" t="e">
        <v>#N/A</v>
      </c>
      <c r="J995" s="125" t="e">
        <v>#N/A</v>
      </c>
      <c r="K995" s="95" t="inlineStr">
        <is>
          <t>Yes_0721 Allocation</t>
        </is>
      </c>
      <c r="L995" s="127" t="e">
        <v>#N/A</v>
      </c>
      <c r="M995" s="128">
        <f>VLOOKUP(G995,Enactments!#REF!,2,FALSE)</f>
        <v/>
      </c>
      <c r="N995" s="131">
        <f>COUNTIFS(G:G,G995)</f>
        <v/>
      </c>
    </row>
    <row r="996" ht="15" customHeight="1">
      <c r="A996" t="inlineStr">
        <is>
          <t>w2009_2m_48_99990101.docx</t>
        </is>
      </c>
      <c r="B996">
        <f>LEFT(A996, FIND("_", A996, FIND("_", A996) + 1) - 1)</f>
        <v/>
      </c>
      <c r="C996">
        <f>MID(A996, FIND("_", A996, FIND("_", A996) + 1) + 1, FIND("_", A996, FIND("_", A996, FIND("_", A996) + 1) + 1) - FIND("_", A996, FIND("_", A996) + 1) - 1)</f>
        <v/>
      </c>
      <c r="D996" s="125">
        <f>DATE(LEFT(E996,4), MID(E996,5,2), RIGHT(E996,2))</f>
        <v/>
      </c>
      <c r="E996">
        <f>MID(A996, FIND("_", A996, FIND("_", A996, FIND("_", A996) + 1) + 1) + 1, 8)</f>
        <v/>
      </c>
      <c r="G996" s="95">
        <f>B996&amp;C996&amp;D996</f>
        <v/>
      </c>
      <c r="H996" s="95" t="inlineStr">
        <is>
          <t>Yes_Batch 1</t>
        </is>
      </c>
      <c r="I996" s="95" t="e">
        <v>#N/A</v>
      </c>
      <c r="J996" s="125" t="e">
        <v>#N/A</v>
      </c>
      <c r="K996" s="95" t="inlineStr">
        <is>
          <t>Yes_0721 Allocation</t>
        </is>
      </c>
      <c r="L996" s="127" t="e">
        <v>#N/A</v>
      </c>
      <c r="M996" s="128">
        <f>VLOOKUP(G996,Enactments!#REF!,2,FALSE)</f>
        <v/>
      </c>
      <c r="N996" s="131">
        <f>COUNTIFS(G:G,G996)</f>
        <v/>
      </c>
    </row>
    <row r="997" ht="15" customHeight="1">
      <c r="A997" t="inlineStr">
        <is>
          <t>2000_8a_412A_20130401.docx</t>
        </is>
      </c>
      <c r="B997">
        <f>LEFT(A997, FIND("_", A997, FIND("_", A997) + 1) - 1)</f>
        <v/>
      </c>
      <c r="C997">
        <f>MID(A997, FIND("_", A997, FIND("_", A997) + 1) + 1, FIND("_", A997, FIND("_", A997, FIND("_", A997) + 1) + 1) - FIND("_", A997, FIND("_", A997) + 1) - 1)</f>
        <v/>
      </c>
      <c r="D997" s="125">
        <f>DATE(LEFT(E997,4), MID(E997,5,2), RIGHT(E997,2))</f>
        <v/>
      </c>
      <c r="E997">
        <f>MID(A997, FIND("_", A997, FIND("_", A997, FIND("_", A997) + 1) + 1) + 1, 8)</f>
        <v/>
      </c>
      <c r="G997" s="95">
        <f>B997&amp;C997&amp;D997</f>
        <v/>
      </c>
      <c r="H997" s="95" t="inlineStr">
        <is>
          <t>Yes_Batch 1</t>
        </is>
      </c>
      <c r="I997" s="95" t="e">
        <v>#N/A</v>
      </c>
      <c r="J997" s="125" t="e">
        <v>#N/A</v>
      </c>
      <c r="K997" s="95" t="inlineStr">
        <is>
          <t>Yes_0721 Allocation</t>
        </is>
      </c>
      <c r="L997" s="127" t="e">
        <v>#N/A</v>
      </c>
      <c r="M997" s="128">
        <f>VLOOKUP(G997,Enactments!#REF!,2,FALSE)</f>
        <v/>
      </c>
      <c r="N997" s="131">
        <f>COUNTIFS(G:G,G997)</f>
        <v/>
      </c>
    </row>
    <row r="998" ht="15" customHeight="1">
      <c r="A998" t="inlineStr">
        <is>
          <t>1986_1925s_4.132_19861110.docx</t>
        </is>
      </c>
      <c r="B998">
        <f>LEFT(A998, FIND("_", A998, FIND("_", A998) + 1) - 1)</f>
        <v/>
      </c>
      <c r="C998">
        <f>MID(A998, FIND("_", A998, FIND("_", A998) + 1) + 1, FIND("_", A998, FIND("_", A998, FIND("_", A998) + 1) + 1) - FIND("_", A998, FIND("_", A998) + 1) - 1)</f>
        <v/>
      </c>
      <c r="D998" s="125">
        <f>DATE(LEFT(E998,4), MID(E998,5,2), RIGHT(E998,2))</f>
        <v/>
      </c>
      <c r="E998">
        <f>MID(A998, FIND("_", A998, FIND("_", A998, FIND("_", A998) + 1) + 1) + 1, 8)</f>
        <v/>
      </c>
      <c r="G998" s="95">
        <f>B998&amp;C998&amp;D998</f>
        <v/>
      </c>
      <c r="H998" s="95" t="inlineStr">
        <is>
          <t>Yes_Batch 1</t>
        </is>
      </c>
      <c r="I998" s="95" t="e">
        <v>#N/A</v>
      </c>
      <c r="J998" s="125" t="e">
        <v>#N/A</v>
      </c>
      <c r="K998" s="95" t="inlineStr">
        <is>
          <t>Yes_0721 Allocation</t>
        </is>
      </c>
      <c r="L998" s="127" t="e">
        <v>#N/A</v>
      </c>
      <c r="M998" s="128">
        <f>VLOOKUP(G998,Enactments!#REF!,2,FALSE)</f>
        <v/>
      </c>
      <c r="N998" s="131">
        <f>COUNTIFS(G:G,G998)</f>
        <v/>
      </c>
    </row>
    <row r="999" ht="15" customHeight="1">
      <c r="A999" t="inlineStr">
        <is>
          <t>1986_1925s_2.70_99990101.docx</t>
        </is>
      </c>
      <c r="B999">
        <f>LEFT(A999, FIND("_", A999, FIND("_", A999) + 1) - 1)</f>
        <v/>
      </c>
      <c r="C999">
        <f>MID(A999, FIND("_", A999, FIND("_", A999) + 1) + 1, FIND("_", A999, FIND("_", A999, FIND("_", A999) + 1) + 1) - FIND("_", A999, FIND("_", A999) + 1) - 1)</f>
        <v/>
      </c>
      <c r="D999" s="125">
        <f>DATE(LEFT(E999,4), MID(E999,5,2), RIGHT(E999,2))</f>
        <v/>
      </c>
      <c r="E999">
        <f>MID(A999, FIND("_", A999, FIND("_", A999, FIND("_", A999) + 1) + 1) + 1, 8)</f>
        <v/>
      </c>
      <c r="G999" s="95">
        <f>B999&amp;C999&amp;D999</f>
        <v/>
      </c>
      <c r="H999" s="95" t="inlineStr">
        <is>
          <t>Yes_Batch 1</t>
        </is>
      </c>
      <c r="I999" s="95" t="e">
        <v>#N/A</v>
      </c>
      <c r="J999" s="125" t="e">
        <v>#N/A</v>
      </c>
      <c r="K999" s="95" t="inlineStr">
        <is>
          <t>Yes_0721 Allocation</t>
        </is>
      </c>
      <c r="L999" s="127" t="e">
        <v>#N/A</v>
      </c>
      <c r="M999" s="128">
        <f>VLOOKUP(G999,Enactments!#REF!,2,FALSE)</f>
        <v/>
      </c>
      <c r="N999" s="131">
        <f>COUNTIFS(G:G,G999)</f>
        <v/>
      </c>
    </row>
    <row r="1000" ht="15" customHeight="1">
      <c r="A1000" t="inlineStr">
        <is>
          <t>2000_6a_5A_20201201.docx</t>
        </is>
      </c>
      <c r="B1000">
        <f>LEFT(A1000, FIND("_", A1000, FIND("_", A1000) + 1) - 1)</f>
        <v/>
      </c>
      <c r="C1000">
        <f>MID(A1000, FIND("_", A1000, FIND("_", A1000) + 1) + 1, FIND("_", A1000, FIND("_", A1000, FIND("_", A1000) + 1) + 1) - FIND("_", A1000, FIND("_", A1000) + 1) - 1)</f>
        <v/>
      </c>
      <c r="D1000" s="125">
        <f>DATE(LEFT(E1000,4), MID(E1000,5,2), RIGHT(E1000,2))</f>
        <v/>
      </c>
      <c r="E1000">
        <f>MID(A1000, FIND("_", A1000, FIND("_", A1000, FIND("_", A1000) + 1) + 1) + 1, 8)</f>
        <v/>
      </c>
      <c r="G1000" s="95">
        <f>B1000&amp;C1000&amp;D1000</f>
        <v/>
      </c>
      <c r="H1000" s="95" t="inlineStr">
        <is>
          <t>Yes_Batch 1</t>
        </is>
      </c>
      <c r="I1000" s="95" t="e">
        <v>#N/A</v>
      </c>
      <c r="J1000" s="125" t="e">
        <v>#N/A</v>
      </c>
      <c r="K1000" s="95" t="inlineStr">
        <is>
          <t>Yes_0721 Allocation</t>
        </is>
      </c>
      <c r="L1000" s="127" t="e">
        <v>#N/A</v>
      </c>
      <c r="M1000" s="128">
        <f>VLOOKUP(G1000,Enactments!#REF!,2,FALSE)</f>
        <v/>
      </c>
      <c r="N1000" s="131">
        <f>COUNTIFS(G:G,G1000)</f>
        <v/>
      </c>
    </row>
    <row r="1001" ht="15" customHeight="1">
      <c r="A1001" t="inlineStr">
        <is>
          <t>2000_8a_417_20241231.docx</t>
        </is>
      </c>
      <c r="B1001">
        <f>LEFT(A1001, FIND("_", A1001, FIND("_", A1001) + 1) - 1)</f>
        <v/>
      </c>
      <c r="C1001">
        <f>MID(A1001, FIND("_", A1001, FIND("_", A1001) + 1) + 1, FIND("_", A1001, FIND("_", A1001, FIND("_", A1001) + 1) + 1) - FIND("_", A1001, FIND("_", A1001) + 1) - 1)</f>
        <v/>
      </c>
      <c r="D1001" s="125">
        <f>DATE(LEFT(E1001,4), MID(E1001,5,2), RIGHT(E1001,2))</f>
        <v/>
      </c>
      <c r="E1001">
        <f>MID(A1001, FIND("_", A1001, FIND("_", A1001, FIND("_", A1001) + 1) + 1) + 1, 8)</f>
        <v/>
      </c>
      <c r="G1001" s="95">
        <f>B1001&amp;C1001&amp;D1001</f>
        <v/>
      </c>
      <c r="H1001" s="95" t="inlineStr">
        <is>
          <t>Yes_Batch 1</t>
        </is>
      </c>
      <c r="I1001" s="95" t="e">
        <v>#N/A</v>
      </c>
      <c r="J1001" s="125" t="e">
        <v>#N/A</v>
      </c>
      <c r="K1001" s="95" t="inlineStr">
        <is>
          <t>Yes_0721 Allocation</t>
        </is>
      </c>
      <c r="L1001" s="127" t="e">
        <v>#N/A</v>
      </c>
      <c r="M1001" s="128">
        <f>VLOOKUP(G1001,Enactments!#REF!,2,FALSE)</f>
        <v/>
      </c>
      <c r="N1001" s="131">
        <f>COUNTIFS(G:G,G1001)</f>
        <v/>
      </c>
    </row>
    <row r="1002" ht="15" customHeight="1">
      <c r="A1002" t="inlineStr">
        <is>
          <t>2000_8a_204_20130726.docx</t>
        </is>
      </c>
      <c r="B1002">
        <f>LEFT(A1002, FIND("_", A1002, FIND("_", A1002) + 1) - 1)</f>
        <v/>
      </c>
      <c r="C1002">
        <f>MID(A1002, FIND("_", A1002, FIND("_", A1002) + 1) + 1, FIND("_", A1002, FIND("_", A1002, FIND("_", A1002) + 1) + 1) - FIND("_", A1002, FIND("_", A1002) + 1) - 1)</f>
        <v/>
      </c>
      <c r="D1002" s="125">
        <f>DATE(LEFT(E1002,4), MID(E1002,5,2), RIGHT(E1002,2))</f>
        <v/>
      </c>
      <c r="E1002">
        <f>MID(A1002, FIND("_", A1002, FIND("_", A1002, FIND("_", A1002) + 1) + 1) + 1, 8)</f>
        <v/>
      </c>
      <c r="G1002" s="95">
        <f>B1002&amp;C1002&amp;D1002</f>
        <v/>
      </c>
      <c r="H1002" s="95" t="inlineStr">
        <is>
          <t>Yes_Batch 1</t>
        </is>
      </c>
      <c r="I1002" s="95" t="e">
        <v>#N/A</v>
      </c>
      <c r="J1002" s="125" t="e">
        <v>#N/A</v>
      </c>
      <c r="K1002" s="95" t="inlineStr">
        <is>
          <t>Yes_0721 Allocation</t>
        </is>
      </c>
      <c r="L1002" s="127" t="e">
        <v>#N/A</v>
      </c>
      <c r="M1002" s="128">
        <f>VLOOKUP(G1002,Enactments!#REF!,2,FALSE)</f>
        <v/>
      </c>
      <c r="N1002" s="131">
        <f>COUNTIFS(G:G,G1002)</f>
        <v/>
      </c>
    </row>
    <row r="1003" ht="15" customHeight="1">
      <c r="A1003" t="inlineStr">
        <is>
          <t>1992_53a_SCHEDULE 1Part II_20230401.docx</t>
        </is>
      </c>
      <c r="B1003">
        <f>LEFT(A1003, FIND("_", A1003, FIND("_", A1003) + 1) - 1)</f>
        <v/>
      </c>
      <c r="C1003">
        <f>MID(A1003, FIND("_", A1003, FIND("_", A1003) + 1) + 1, FIND("_", A1003, FIND("_", A1003, FIND("_", A1003) + 1) + 1) - FIND("_", A1003, FIND("_", A1003) + 1) - 1)</f>
        <v/>
      </c>
      <c r="D1003" s="125">
        <f>DATE(LEFT(E1003,4), MID(E1003,5,2), RIGHT(E1003,2))</f>
        <v/>
      </c>
      <c r="E1003">
        <f>MID(A1003, FIND("_", A1003, FIND("_", A1003, FIND("_", A1003) + 1) + 1) + 1, 8)</f>
        <v/>
      </c>
      <c r="G1003" s="95">
        <f>B1003&amp;C1003&amp;D1003</f>
        <v/>
      </c>
      <c r="H1003" s="95" t="inlineStr">
        <is>
          <t>Yes_Batch 1</t>
        </is>
      </c>
      <c r="I1003" s="95" t="e">
        <v>#N/A</v>
      </c>
      <c r="J1003" s="125" t="e">
        <v>#N/A</v>
      </c>
      <c r="K1003" s="95" t="inlineStr">
        <is>
          <t>Yes_0721 Allocation</t>
        </is>
      </c>
      <c r="L1003" s="127" t="e">
        <v>#N/A</v>
      </c>
      <c r="M1003" s="128">
        <f>VLOOKUP(G1003,Enactments!#REF!,2,FALSE)</f>
        <v/>
      </c>
      <c r="N1003" s="131">
        <f>COUNTIFS(G:G,G1003)</f>
        <v/>
      </c>
    </row>
    <row r="1004" ht="15" customHeight="1">
      <c r="A1004" t="inlineStr">
        <is>
          <t>2000_8a_144D_99990101.docx</t>
        </is>
      </c>
      <c r="B1004">
        <f>LEFT(A1004, FIND("_", A1004, FIND("_", A1004) + 1) - 1)</f>
        <v/>
      </c>
      <c r="C1004">
        <f>MID(A1004, FIND("_", A1004, FIND("_", A1004) + 1) + 1, FIND("_", A1004, FIND("_", A1004, FIND("_", A1004) + 1) + 1) - FIND("_", A1004, FIND("_", A1004) + 1) - 1)</f>
        <v/>
      </c>
      <c r="D1004" s="125">
        <f>DATE(LEFT(E1004,4), MID(E1004,5,2), RIGHT(E1004,2))</f>
        <v/>
      </c>
      <c r="E1004">
        <f>MID(A1004, FIND("_", A1004, FIND("_", A1004, FIND("_", A1004) + 1) + 1) + 1, 8)</f>
        <v/>
      </c>
      <c r="G1004" s="95">
        <f>B1004&amp;C1004&amp;D1004</f>
        <v/>
      </c>
      <c r="H1004" s="95" t="inlineStr">
        <is>
          <t>Yes_Batch 1</t>
        </is>
      </c>
      <c r="I1004" s="95" t="e">
        <v>#N/A</v>
      </c>
      <c r="J1004" s="125" t="e">
        <v>#N/A</v>
      </c>
      <c r="K1004" s="95" t="inlineStr">
        <is>
          <t>Yes_0721 Allocation</t>
        </is>
      </c>
      <c r="L1004" s="127" t="e">
        <v>#N/A</v>
      </c>
      <c r="M1004" s="128">
        <f>VLOOKUP(G1004,Enactments!#REF!,2,FALSE)</f>
        <v/>
      </c>
      <c r="N1004" s="131">
        <f>COUNTIFS(G:G,G1004)</f>
        <v/>
      </c>
    </row>
    <row r="1005" ht="15" customHeight="1">
      <c r="A1005" t="inlineStr">
        <is>
          <t>1989_29a_10F_20111110.docx</t>
        </is>
      </c>
      <c r="B1005">
        <f>LEFT(A1005, FIND("_", A1005, FIND("_", A1005) + 1) - 1)</f>
        <v/>
      </c>
      <c r="C1005">
        <f>MID(A1005, FIND("_", A1005, FIND("_", A1005) + 1) + 1, FIND("_", A1005, FIND("_", A1005, FIND("_", A1005) + 1) + 1) - FIND("_", A1005, FIND("_", A1005) + 1) - 1)</f>
        <v/>
      </c>
      <c r="D1005" s="125">
        <f>DATE(LEFT(E1005,4), MID(E1005,5,2), RIGHT(E1005,2))</f>
        <v/>
      </c>
      <c r="E1005">
        <f>MID(A1005, FIND("_", A1005, FIND("_", A1005, FIND("_", A1005) + 1) + 1) + 1, 8)</f>
        <v/>
      </c>
      <c r="G1005" s="95">
        <f>B1005&amp;C1005&amp;D1005</f>
        <v/>
      </c>
      <c r="H1005" s="95" t="inlineStr">
        <is>
          <t>Yes_Batch 1</t>
        </is>
      </c>
      <c r="I1005" s="95" t="e">
        <v>#N/A</v>
      </c>
      <c r="J1005" s="125" t="e">
        <v>#N/A</v>
      </c>
      <c r="K1005" s="95" t="inlineStr">
        <is>
          <t>Yes_0721 Allocation</t>
        </is>
      </c>
      <c r="L1005" s="127" t="e">
        <v>#N/A</v>
      </c>
      <c r="M1005" s="128">
        <f>VLOOKUP(G1005,Enactments!#REF!,2,FALSE)</f>
        <v/>
      </c>
      <c r="N1005" s="131">
        <f>COUNTIFS(G:G,G1005)</f>
        <v/>
      </c>
    </row>
    <row r="1006" ht="15" customHeight="1">
      <c r="A1006" t="inlineStr">
        <is>
          <t>2000_8a_1Q_20230829.docx</t>
        </is>
      </c>
      <c r="B1006">
        <f>LEFT(A1006, FIND("_", A1006, FIND("_", A1006) + 1) - 1)</f>
        <v/>
      </c>
      <c r="C1006">
        <f>MID(A1006, FIND("_", A1006, FIND("_", A1006) + 1) + 1, FIND("_", A1006, FIND("_", A1006, FIND("_", A1006) + 1) + 1) - FIND("_", A1006, FIND("_", A1006) + 1) - 1)</f>
        <v/>
      </c>
      <c r="D1006" s="125">
        <f>DATE(LEFT(E1006,4), MID(E1006,5,2), RIGHT(E1006,2))</f>
        <v/>
      </c>
      <c r="E1006">
        <f>MID(A1006, FIND("_", A1006, FIND("_", A1006, FIND("_", A1006) + 1) + 1) + 1, 8)</f>
        <v/>
      </c>
      <c r="G1006" s="95">
        <f>B1006&amp;C1006&amp;D1006</f>
        <v/>
      </c>
      <c r="H1006" s="95" t="inlineStr">
        <is>
          <t>Yes_Batch 1</t>
        </is>
      </c>
      <c r="I1006" s="95" t="e">
        <v>#N/A</v>
      </c>
      <c r="J1006" s="125" t="e">
        <v>#N/A</v>
      </c>
      <c r="K1006" s="95" t="inlineStr">
        <is>
          <t>Yes_0721 Allocation</t>
        </is>
      </c>
      <c r="L1006" s="127" t="e">
        <v>#N/A</v>
      </c>
      <c r="M1006" s="128">
        <f>VLOOKUP(G1006,Enactments!#REF!,2,FALSE)</f>
        <v/>
      </c>
      <c r="N1006" s="131">
        <f>COUNTIFS(G:G,G1006)</f>
        <v/>
      </c>
    </row>
    <row r="1007" ht="15" customHeight="1">
      <c r="A1007" t="inlineStr">
        <is>
          <t>1994_23a_SCHEDULE 8Part II_20050101.docx</t>
        </is>
      </c>
      <c r="B1007">
        <f>LEFT(A1007, FIND("_", A1007, FIND("_", A1007) + 1) - 1)</f>
        <v/>
      </c>
      <c r="C1007">
        <f>MID(A1007, FIND("_", A1007, FIND("_", A1007) + 1) + 1, FIND("_", A1007, FIND("_", A1007, FIND("_", A1007) + 1) + 1) - FIND("_", A1007, FIND("_", A1007) + 1) - 1)</f>
        <v/>
      </c>
      <c r="D1007" s="125">
        <f>DATE(LEFT(E1007,4), MID(E1007,5,2), RIGHT(E1007,2))</f>
        <v/>
      </c>
      <c r="E1007">
        <f>MID(A1007, FIND("_", A1007, FIND("_", A1007, FIND("_", A1007) + 1) + 1) + 1, 8)</f>
        <v/>
      </c>
      <c r="G1007" s="95">
        <f>B1007&amp;C1007&amp;D1007</f>
        <v/>
      </c>
      <c r="H1007" s="95" t="inlineStr">
        <is>
          <t>Yes_Batch 1</t>
        </is>
      </c>
      <c r="I1007" s="95" t="e">
        <v>#N/A</v>
      </c>
      <c r="J1007" s="125" t="e">
        <v>#N/A</v>
      </c>
      <c r="K1007" s="95" t="inlineStr">
        <is>
          <t>Yes_0721 Allocation</t>
        </is>
      </c>
      <c r="L1007" s="127" t="e">
        <v>#N/A</v>
      </c>
      <c r="M1007" s="128">
        <f>VLOOKUP(G1007,Enactments!#REF!,2,FALSE)</f>
        <v/>
      </c>
      <c r="N1007" s="131">
        <f>COUNTIFS(G:G,G1007)</f>
        <v/>
      </c>
    </row>
    <row r="1008" ht="15" customHeight="1">
      <c r="A1008" t="inlineStr">
        <is>
          <t>2009_22a_ZA6_20250601.docx</t>
        </is>
      </c>
      <c r="B1008">
        <f>LEFT(A1008, FIND("_", A1008, FIND("_", A1008) + 1) - 1)</f>
        <v/>
      </c>
      <c r="C1008">
        <f>MID(A1008, FIND("_", A1008, FIND("_", A1008) + 1) + 1, FIND("_", A1008, FIND("_", A1008, FIND("_", A1008) + 1) + 1) - FIND("_", A1008, FIND("_", A1008) + 1) - 1)</f>
        <v/>
      </c>
      <c r="D1008" s="125">
        <f>DATE(LEFT(E1008,4), MID(E1008,5,2), RIGHT(E1008,2))</f>
        <v/>
      </c>
      <c r="E1008">
        <f>MID(A1008, FIND("_", A1008, FIND("_", A1008, FIND("_", A1008) + 1) + 1) + 1, 8)</f>
        <v/>
      </c>
      <c r="G1008" s="95">
        <f>B1008&amp;C1008&amp;D1008</f>
        <v/>
      </c>
      <c r="H1008" s="95" t="inlineStr">
        <is>
          <t>Yes_Batch 1</t>
        </is>
      </c>
      <c r="I1008" s="95" t="e">
        <v>#N/A</v>
      </c>
      <c r="J1008" s="125" t="e">
        <v>#N/A</v>
      </c>
      <c r="K1008" s="95" t="inlineStr">
        <is>
          <t>Yes_0721 Allocation</t>
        </is>
      </c>
      <c r="L1008" s="127" t="e">
        <v>#N/A</v>
      </c>
      <c r="M1008" s="128">
        <f>VLOOKUP(G1008,Enactments!#REF!,2,FALSE)</f>
        <v/>
      </c>
      <c r="N1008" s="131">
        <f>COUNTIFS(G:G,G1008)</f>
        <v/>
      </c>
    </row>
    <row r="1009" ht="15" customHeight="1">
      <c r="A1009" t="inlineStr">
        <is>
          <t>1988_52a_145_20210421.docx</t>
        </is>
      </c>
      <c r="B1009">
        <f>LEFT(A1009, FIND("_", A1009, FIND("_", A1009) + 1) - 1)</f>
        <v/>
      </c>
      <c r="C1009">
        <f>MID(A1009, FIND("_", A1009, FIND("_", A1009) + 1) + 1, FIND("_", A1009, FIND("_", A1009, FIND("_", A1009) + 1) + 1) - FIND("_", A1009, FIND("_", A1009) + 1) - 1)</f>
        <v/>
      </c>
      <c r="D1009" s="125">
        <f>DATE(LEFT(E1009,4), MID(E1009,5,2), RIGHT(E1009,2))</f>
        <v/>
      </c>
      <c r="E1009">
        <f>MID(A1009, FIND("_", A1009, FIND("_", A1009, FIND("_", A1009) + 1) + 1) + 1, 8)</f>
        <v/>
      </c>
      <c r="G1009" s="95">
        <f>B1009&amp;C1009&amp;D1009</f>
        <v/>
      </c>
      <c r="H1009" s="95" t="inlineStr">
        <is>
          <t>Yes_Batch 1</t>
        </is>
      </c>
      <c r="I1009" s="95" t="e">
        <v>#N/A</v>
      </c>
      <c r="J1009" s="125" t="e">
        <v>#N/A</v>
      </c>
      <c r="K1009" s="95" t="inlineStr">
        <is>
          <t>Yes_0721 Allocation</t>
        </is>
      </c>
      <c r="L1009" s="127" t="e">
        <v>#N/A</v>
      </c>
      <c r="M1009" s="128">
        <f>VLOOKUP(G1009,Enactments!#REF!,2,FALSE)</f>
        <v/>
      </c>
      <c r="N1009" s="131">
        <f>COUNTIFS(G:G,G1009)</f>
        <v/>
      </c>
    </row>
    <row r="1010" ht="15" customHeight="1">
      <c r="A1010" t="inlineStr">
        <is>
          <t>2003_43a_78_20090401.docx</t>
        </is>
      </c>
      <c r="B1010">
        <f>LEFT(A1010, FIND("_", A1010, FIND("_", A1010) + 1) - 1)</f>
        <v/>
      </c>
      <c r="C1010">
        <f>MID(A1010, FIND("_", A1010, FIND("_", A1010) + 1) + 1, FIND("_", A1010, FIND("_", A1010, FIND("_", A1010) + 1) + 1) - FIND("_", A1010, FIND("_", A1010) + 1) - 1)</f>
        <v/>
      </c>
      <c r="D1010" s="125">
        <f>DATE(LEFT(E1010,4), MID(E1010,5,2), RIGHT(E1010,2))</f>
        <v/>
      </c>
      <c r="E1010">
        <f>MID(A1010, FIND("_", A1010, FIND("_", A1010, FIND("_", A1010) + 1) + 1) + 1, 8)</f>
        <v/>
      </c>
      <c r="G1010" s="95">
        <f>B1010&amp;C1010&amp;D1010</f>
        <v/>
      </c>
      <c r="H1010" s="95" t="inlineStr">
        <is>
          <t>Yes_Batch 1</t>
        </is>
      </c>
      <c r="I1010" s="95" t="e">
        <v>#N/A</v>
      </c>
      <c r="J1010" s="125" t="e">
        <v>#N/A</v>
      </c>
      <c r="K1010" s="95" t="inlineStr">
        <is>
          <t>Yes_0721 Allocation</t>
        </is>
      </c>
      <c r="L1010" s="127" t="e">
        <v>#N/A</v>
      </c>
      <c r="M1010" s="128">
        <f>VLOOKUP(G1010,Enactments!#REF!,2,FALSE)</f>
        <v/>
      </c>
      <c r="N1010" s="131">
        <f>COUNTIFS(G:G,G1010)</f>
        <v/>
      </c>
    </row>
    <row r="1011" ht="15" customHeight="1">
      <c r="A1011" t="inlineStr">
        <is>
          <t>2016_362s_SCHEDULE 12Part 1_20171213.docx</t>
        </is>
      </c>
      <c r="B1011">
        <f>LEFT(A1011, FIND("_", A1011, FIND("_", A1011) + 1) - 1)</f>
        <v/>
      </c>
      <c r="C1011">
        <f>MID(A1011, FIND("_", A1011, FIND("_", A1011) + 1) + 1, FIND("_", A1011, FIND("_", A1011, FIND("_", A1011) + 1) + 1) - FIND("_", A1011, FIND("_", A1011) + 1) - 1)</f>
        <v/>
      </c>
      <c r="D1011" s="125">
        <f>DATE(LEFT(E1011,4), MID(E1011,5,2), RIGHT(E1011,2))</f>
        <v/>
      </c>
      <c r="E1011">
        <f>MID(A1011, FIND("_", A1011, FIND("_", A1011, FIND("_", A1011) + 1) + 1) + 1, 8)</f>
        <v/>
      </c>
      <c r="G1011" s="95">
        <f>B1011&amp;C1011&amp;D1011</f>
        <v/>
      </c>
      <c r="H1011" s="95" t="inlineStr">
        <is>
          <t>Yes_Batch 1</t>
        </is>
      </c>
      <c r="I1011" s="95" t="e">
        <v>#N/A</v>
      </c>
      <c r="J1011" s="125" t="e">
        <v>#N/A</v>
      </c>
      <c r="K1011" s="95" t="inlineStr">
        <is>
          <t>Yes_0721 Allocation</t>
        </is>
      </c>
      <c r="L1011" s="127" t="e">
        <v>#N/A</v>
      </c>
      <c r="M1011" s="128">
        <f>VLOOKUP(G1011,Enactments!#REF!,2,FALSE)</f>
        <v/>
      </c>
      <c r="N1011" s="131">
        <f>COUNTIFS(G:G,G1011)</f>
        <v/>
      </c>
    </row>
    <row r="1012" ht="15" customHeight="1">
      <c r="A1012" t="inlineStr">
        <is>
          <t>1986_1925s_2.71_20100406.docx</t>
        </is>
      </c>
      <c r="B1012">
        <f>LEFT(A1012, FIND("_", A1012, FIND("_", A1012) + 1) - 1)</f>
        <v/>
      </c>
      <c r="C1012">
        <f>MID(A1012, FIND("_", A1012, FIND("_", A1012) + 1) + 1, FIND("_", A1012, FIND("_", A1012, FIND("_", A1012) + 1) + 1) - FIND("_", A1012, FIND("_", A1012) + 1) - 1)</f>
        <v/>
      </c>
      <c r="D1012" s="125">
        <f>DATE(LEFT(E1012,4), MID(E1012,5,2), RIGHT(E1012,2))</f>
        <v/>
      </c>
      <c r="E1012">
        <f>MID(A1012, FIND("_", A1012, FIND("_", A1012, FIND("_", A1012) + 1) + 1) + 1, 8)</f>
        <v/>
      </c>
      <c r="G1012" s="95">
        <f>B1012&amp;C1012&amp;D1012</f>
        <v/>
      </c>
      <c r="H1012" s="95" t="inlineStr">
        <is>
          <t>Yes_Batch 1</t>
        </is>
      </c>
      <c r="I1012" s="95" t="e">
        <v>#N/A</v>
      </c>
      <c r="J1012" s="125" t="e">
        <v>#N/A</v>
      </c>
      <c r="K1012" s="95" t="inlineStr">
        <is>
          <t>Yes_0721 Allocation</t>
        </is>
      </c>
      <c r="L1012" s="127" t="e">
        <v>#N/A</v>
      </c>
      <c r="M1012" s="128">
        <f>VLOOKUP(G1012,Enactments!#REF!,2,FALSE)</f>
        <v/>
      </c>
      <c r="N1012" s="131">
        <f>COUNTIFS(G:G,G1012)</f>
        <v/>
      </c>
    </row>
    <row r="1013" ht="15" customHeight="1">
      <c r="A1013" t="inlineStr">
        <is>
          <t>2010_4a_790_20100303.docx</t>
        </is>
      </c>
      <c r="B1013">
        <f>LEFT(A1013, FIND("_", A1013, FIND("_", A1013) + 1) - 1)</f>
        <v/>
      </c>
      <c r="C1013">
        <f>MID(A1013, FIND("_", A1013, FIND("_", A1013) + 1) + 1, FIND("_", A1013, FIND("_", A1013, FIND("_", A1013) + 1) + 1) - FIND("_", A1013, FIND("_", A1013) + 1) - 1)</f>
        <v/>
      </c>
      <c r="D1013" s="125">
        <f>DATE(LEFT(E1013,4), MID(E1013,5,2), RIGHT(E1013,2))</f>
        <v/>
      </c>
      <c r="E1013">
        <f>MID(A1013, FIND("_", A1013, FIND("_", A1013, FIND("_", A1013) + 1) + 1) + 1, 8)</f>
        <v/>
      </c>
      <c r="G1013" s="95">
        <f>B1013&amp;C1013&amp;D1013</f>
        <v/>
      </c>
      <c r="H1013" s="95" t="inlineStr">
        <is>
          <t>Yes_Batch 1</t>
        </is>
      </c>
      <c r="I1013" s="95" t="e">
        <v>#N/A</v>
      </c>
      <c r="J1013" s="125" t="e">
        <v>#N/A</v>
      </c>
      <c r="K1013" s="95" t="inlineStr">
        <is>
          <t>Yes_0721 Allocation</t>
        </is>
      </c>
      <c r="L1013" s="127" t="e">
        <v>#N/A</v>
      </c>
      <c r="M1013" s="128">
        <f>VLOOKUP(G1013,Enactments!#REF!,2,FALSE)</f>
        <v/>
      </c>
      <c r="N1013" s="131">
        <f>COUNTIFS(G:G,G1013)</f>
        <v/>
      </c>
    </row>
    <row r="1014" ht="15" customHeight="1">
      <c r="A1014" t="inlineStr">
        <is>
          <t>2003_32a_65_20100128.docx</t>
        </is>
      </c>
      <c r="B1014">
        <f>LEFT(A1014, FIND("_", A1014, FIND("_", A1014) + 1) - 1)</f>
        <v/>
      </c>
      <c r="C1014">
        <f>MID(A1014, FIND("_", A1014, FIND("_", A1014) + 1) + 1, FIND("_", A1014, FIND("_", A1014, FIND("_", A1014) + 1) + 1) - FIND("_", A1014, FIND("_", A1014) + 1) - 1)</f>
        <v/>
      </c>
      <c r="D1014" s="125">
        <f>DATE(LEFT(E1014,4), MID(E1014,5,2), RIGHT(E1014,2))</f>
        <v/>
      </c>
      <c r="E1014">
        <f>MID(A1014, FIND("_", A1014, FIND("_", A1014, FIND("_", A1014) + 1) + 1) + 1, 8)</f>
        <v/>
      </c>
      <c r="G1014" s="95">
        <f>B1014&amp;C1014&amp;D1014</f>
        <v/>
      </c>
      <c r="H1014" s="95" t="inlineStr">
        <is>
          <t>Yes_Batch 1</t>
        </is>
      </c>
      <c r="I1014" s="95" t="e">
        <v>#N/A</v>
      </c>
      <c r="J1014" s="125" t="e">
        <v>#N/A</v>
      </c>
      <c r="K1014" s="95" t="inlineStr">
        <is>
          <t>Yes_0721 Allocation</t>
        </is>
      </c>
      <c r="L1014" s="127" t="e">
        <v>#N/A</v>
      </c>
      <c r="M1014" s="128">
        <f>VLOOKUP(G1014,Enactments!#REF!,2,FALSE)</f>
        <v/>
      </c>
      <c r="N1014" s="131">
        <f>COUNTIFS(G:G,G1014)</f>
        <v/>
      </c>
    </row>
    <row r="1015" ht="15" customHeight="1">
      <c r="A1015" t="inlineStr">
        <is>
          <t>1996_56a_358_19980301.docx</t>
        </is>
      </c>
      <c r="B1015">
        <f>LEFT(A1015, FIND("_", A1015, FIND("_", A1015) + 1) - 1)</f>
        <v/>
      </c>
      <c r="C1015">
        <f>MID(A1015, FIND("_", A1015, FIND("_", A1015) + 1) + 1, FIND("_", A1015, FIND("_", A1015, FIND("_", A1015) + 1) + 1) - FIND("_", A1015, FIND("_", A1015) + 1) - 1)</f>
        <v/>
      </c>
      <c r="D1015" s="125">
        <f>DATE(LEFT(E1015,4), MID(E1015,5,2), RIGHT(E1015,2))</f>
        <v/>
      </c>
      <c r="E1015">
        <f>MID(A1015, FIND("_", A1015, FIND("_", A1015, FIND("_", A1015) + 1) + 1) + 1, 8)</f>
        <v/>
      </c>
      <c r="G1015" s="95">
        <f>B1015&amp;C1015&amp;D1015</f>
        <v/>
      </c>
      <c r="H1015" s="95" t="inlineStr">
        <is>
          <t>Yes_Batch 1</t>
        </is>
      </c>
      <c r="I1015" s="95" t="e">
        <v>#N/A</v>
      </c>
      <c r="J1015" s="125" t="e">
        <v>#N/A</v>
      </c>
      <c r="K1015" s="95" t="inlineStr">
        <is>
          <t>Yes_0721 Allocation</t>
        </is>
      </c>
      <c r="L1015" s="127" t="e">
        <v>#N/A</v>
      </c>
      <c r="M1015" s="128">
        <f>VLOOKUP(G1015,Enactments!#REF!,2,FALSE)</f>
        <v/>
      </c>
      <c r="N1015" s="131">
        <f>COUNTIFS(G:G,G1015)</f>
        <v/>
      </c>
    </row>
    <row r="1016" ht="15" customHeight="1">
      <c r="A1016" t="inlineStr">
        <is>
          <t>1986_44a_SCHEDULE 3Part I_20000728.docx</t>
        </is>
      </c>
      <c r="B1016">
        <f>LEFT(A1016, FIND("_", A1016, FIND("_", A1016) + 1) - 1)</f>
        <v/>
      </c>
      <c r="C1016">
        <f>MID(A1016, FIND("_", A1016, FIND("_", A1016) + 1) + 1, FIND("_", A1016, FIND("_", A1016, FIND("_", A1016) + 1) + 1) - FIND("_", A1016, FIND("_", A1016) + 1) - 1)</f>
        <v/>
      </c>
      <c r="D1016" s="125">
        <f>DATE(LEFT(E1016,4), MID(E1016,5,2), RIGHT(E1016,2))</f>
        <v/>
      </c>
      <c r="E1016">
        <f>MID(A1016, FIND("_", A1016, FIND("_", A1016, FIND("_", A1016) + 1) + 1) + 1, 8)</f>
        <v/>
      </c>
      <c r="G1016" s="95">
        <f>B1016&amp;C1016&amp;D1016</f>
        <v/>
      </c>
      <c r="H1016" s="95" t="inlineStr">
        <is>
          <t>Yes_Batch 1</t>
        </is>
      </c>
      <c r="I1016" s="95" t="e">
        <v>#N/A</v>
      </c>
      <c r="J1016" s="125" t="e">
        <v>#N/A</v>
      </c>
      <c r="K1016" s="95" t="inlineStr">
        <is>
          <t>Yes_0721 Allocation</t>
        </is>
      </c>
      <c r="L1016" s="127" t="e">
        <v>#N/A</v>
      </c>
      <c r="M1016" s="128">
        <f>VLOOKUP(G1016,Enactments!#REF!,2,FALSE)</f>
        <v/>
      </c>
      <c r="N1016" s="131">
        <f>COUNTIFS(G:G,G1016)</f>
        <v/>
      </c>
    </row>
    <row r="1017" ht="15" customHeight="1">
      <c r="A1017" t="inlineStr">
        <is>
          <t>1988_52a_33_19881115.docx</t>
        </is>
      </c>
      <c r="B1017">
        <f>LEFT(A1017, FIND("_", A1017, FIND("_", A1017) + 1) - 1)</f>
        <v/>
      </c>
      <c r="C1017">
        <f>MID(A1017, FIND("_", A1017, FIND("_", A1017) + 1) + 1, FIND("_", A1017, FIND("_", A1017, FIND("_", A1017) + 1) + 1) - FIND("_", A1017, FIND("_", A1017) + 1) - 1)</f>
        <v/>
      </c>
      <c r="D1017" s="125">
        <f>DATE(LEFT(E1017,4), MID(E1017,5,2), RIGHT(E1017,2))</f>
        <v/>
      </c>
      <c r="E1017">
        <f>MID(A1017, FIND("_", A1017, FIND("_", A1017, FIND("_", A1017) + 1) + 1) + 1, 8)</f>
        <v/>
      </c>
      <c r="G1017" s="95">
        <f>B1017&amp;C1017&amp;D1017</f>
        <v/>
      </c>
      <c r="H1017" s="95" t="inlineStr">
        <is>
          <t>Yes_Batch 1</t>
        </is>
      </c>
      <c r="I1017" s="95" t="e">
        <v>#N/A</v>
      </c>
      <c r="J1017" s="125" t="e">
        <v>#N/A</v>
      </c>
      <c r="K1017" s="95" t="inlineStr">
        <is>
          <t>Yes_0721 Allocation</t>
        </is>
      </c>
      <c r="L1017" s="127" t="e">
        <v>#N/A</v>
      </c>
      <c r="M1017" s="128">
        <f>VLOOKUP(G1017,Enactments!#REF!,2,FALSE)</f>
        <v/>
      </c>
      <c r="N1017" s="131">
        <f>COUNTIFS(G:G,G1017)</f>
        <v/>
      </c>
    </row>
    <row r="1018" ht="15" customHeight="1">
      <c r="A1018" t="inlineStr">
        <is>
          <t>2006_46a_1110A_20250318.docx</t>
        </is>
      </c>
      <c r="B1018">
        <f>LEFT(A1018, FIND("_", A1018, FIND("_", A1018) + 1) - 1)</f>
        <v/>
      </c>
      <c r="C1018">
        <f>MID(A1018, FIND("_", A1018, FIND("_", A1018) + 1) + 1, FIND("_", A1018, FIND("_", A1018, FIND("_", A1018) + 1) + 1) - FIND("_", A1018, FIND("_", A1018) + 1) - 1)</f>
        <v/>
      </c>
      <c r="D1018" s="125">
        <f>DATE(LEFT(E1018,4), MID(E1018,5,2), RIGHT(E1018,2))</f>
        <v/>
      </c>
      <c r="E1018">
        <f>MID(A1018, FIND("_", A1018, FIND("_", A1018, FIND("_", A1018) + 1) + 1) + 1, 8)</f>
        <v/>
      </c>
      <c r="G1018" s="95">
        <f>B1018&amp;C1018&amp;D1018</f>
        <v/>
      </c>
      <c r="H1018" s="95" t="inlineStr">
        <is>
          <t>Yes_Batch 1</t>
        </is>
      </c>
      <c r="I1018" s="95" t="e">
        <v>#N/A</v>
      </c>
      <c r="J1018" s="125" t="e">
        <v>#N/A</v>
      </c>
      <c r="K1018" s="95" t="inlineStr">
        <is>
          <t>Yes_0721 Allocation</t>
        </is>
      </c>
      <c r="L1018" s="127" t="e">
        <v>#N/A</v>
      </c>
      <c r="M1018" s="128">
        <f>VLOOKUP(G1018,Enactments!#REF!,2,FALSE)</f>
        <v/>
      </c>
      <c r="N1018" s="131">
        <f>COUNTIFS(G:G,G1018)</f>
        <v/>
      </c>
    </row>
    <row r="1019" ht="15" customHeight="1">
      <c r="A1019" t="inlineStr">
        <is>
          <t>2006_46a_1229_20080406.docx</t>
        </is>
      </c>
      <c r="B1019">
        <f>LEFT(A1019, FIND("_", A1019, FIND("_", A1019) + 1) - 1)</f>
        <v/>
      </c>
      <c r="C1019">
        <f>MID(A1019, FIND("_", A1019, FIND("_", A1019) + 1) + 1, FIND("_", A1019, FIND("_", A1019, FIND("_", A1019) + 1) + 1) - FIND("_", A1019, FIND("_", A1019) + 1) - 1)</f>
        <v/>
      </c>
      <c r="D1019" s="125">
        <f>DATE(LEFT(E1019,4), MID(E1019,5,2), RIGHT(E1019,2))</f>
        <v/>
      </c>
      <c r="E1019">
        <f>MID(A1019, FIND("_", A1019, FIND("_", A1019, FIND("_", A1019) + 1) + 1) + 1, 8)</f>
        <v/>
      </c>
      <c r="G1019" s="95">
        <f>B1019&amp;C1019&amp;D1019</f>
        <v/>
      </c>
      <c r="H1019" s="95" t="inlineStr">
        <is>
          <t>Yes_Batch 1</t>
        </is>
      </c>
      <c r="I1019" s="95" t="e">
        <v>#N/A</v>
      </c>
      <c r="J1019" s="125" t="e">
        <v>#N/A</v>
      </c>
      <c r="K1019" s="95" t="inlineStr">
        <is>
          <t>Yes_0721 Allocation</t>
        </is>
      </c>
      <c r="L1019" s="127" t="e">
        <v>#N/A</v>
      </c>
      <c r="M1019" s="128">
        <f>VLOOKUP(G1019,Enactments!#REF!,2,FALSE)</f>
        <v/>
      </c>
      <c r="N1019" s="131">
        <f>COUNTIFS(G:G,G1019)</f>
        <v/>
      </c>
    </row>
    <row r="1020" ht="15" customHeight="1">
      <c r="A1020" t="inlineStr">
        <is>
          <t>w2016_6a_118_20180401.docx</t>
        </is>
      </c>
      <c r="B1020">
        <f>LEFT(A1020, FIND("_", A1020, FIND("_", A1020) + 1) - 1)</f>
        <v/>
      </c>
      <c r="C1020">
        <f>MID(A1020, FIND("_", A1020, FIND("_", A1020) + 1) + 1, FIND("_", A1020, FIND("_", A1020, FIND("_", A1020) + 1) + 1) - FIND("_", A1020, FIND("_", A1020) + 1) - 1)</f>
        <v/>
      </c>
      <c r="D1020" s="125">
        <f>DATE(LEFT(E1020,4), MID(E1020,5,2), RIGHT(E1020,2))</f>
        <v/>
      </c>
      <c r="E1020">
        <f>MID(A1020, FIND("_", A1020, FIND("_", A1020, FIND("_", A1020) + 1) + 1) + 1, 8)</f>
        <v/>
      </c>
      <c r="G1020" s="95">
        <f>B1020&amp;C1020&amp;D1020</f>
        <v/>
      </c>
      <c r="H1020" s="95" t="inlineStr">
        <is>
          <t>Yes_Batch 1</t>
        </is>
      </c>
      <c r="I1020" s="95" t="e">
        <v>#N/A</v>
      </c>
      <c r="J1020" s="125" t="e">
        <v>#N/A</v>
      </c>
      <c r="K1020" s="95" t="inlineStr">
        <is>
          <t>Yes_0721 Allocation</t>
        </is>
      </c>
      <c r="L1020" s="127" t="e">
        <v>#N/A</v>
      </c>
      <c r="M1020" s="128">
        <f>VLOOKUP(G1020,Enactments!#REF!,2,FALSE)</f>
        <v/>
      </c>
      <c r="N1020" s="131">
        <f>COUNTIFS(G:G,G1020)</f>
        <v/>
      </c>
    </row>
    <row r="1021" ht="15" customHeight="1">
      <c r="A1021" t="inlineStr">
        <is>
          <t>1996_18a_63G_20100406.docx</t>
        </is>
      </c>
      <c r="B1021">
        <f>LEFT(A1021, FIND("_", A1021, FIND("_", A1021) + 1) - 1)</f>
        <v/>
      </c>
      <c r="C1021">
        <f>MID(A1021, FIND("_", A1021, FIND("_", A1021) + 1) + 1, FIND("_", A1021, FIND("_", A1021, FIND("_", A1021) + 1) + 1) - FIND("_", A1021, FIND("_", A1021) + 1) - 1)</f>
        <v/>
      </c>
      <c r="D1021" s="125">
        <f>DATE(LEFT(E1021,4), MID(E1021,5,2), RIGHT(E1021,2))</f>
        <v/>
      </c>
      <c r="E1021">
        <f>MID(A1021, FIND("_", A1021, FIND("_", A1021, FIND("_", A1021) + 1) + 1) + 1, 8)</f>
        <v/>
      </c>
      <c r="G1021" s="95">
        <f>B1021&amp;C1021&amp;D1021</f>
        <v/>
      </c>
      <c r="H1021" s="95" t="inlineStr">
        <is>
          <t>Yes_Batch 1</t>
        </is>
      </c>
      <c r="I1021" s="95" t="e">
        <v>#N/A</v>
      </c>
      <c r="J1021" s="125" t="e">
        <v>#N/A</v>
      </c>
      <c r="K1021" s="95" t="inlineStr">
        <is>
          <t>Yes_0721 Allocation</t>
        </is>
      </c>
      <c r="L1021" s="127" t="e">
        <v>#N/A</v>
      </c>
      <c r="M1021" s="128">
        <f>VLOOKUP(G1021,Enactments!#REF!,2,FALSE)</f>
        <v/>
      </c>
      <c r="N1021" s="131">
        <f>COUNTIFS(G:G,G1021)</f>
        <v/>
      </c>
    </row>
    <row r="1022" ht="15" customHeight="1">
      <c r="A1022" t="inlineStr">
        <is>
          <t>1985_6a_725_20061108.docx</t>
        </is>
      </c>
      <c r="B1022">
        <f>LEFT(A1022, FIND("_", A1022, FIND("_", A1022) + 1) - 1)</f>
        <v/>
      </c>
      <c r="C1022">
        <f>MID(A1022, FIND("_", A1022, FIND("_", A1022) + 1) + 1, FIND("_", A1022, FIND("_", A1022, FIND("_", A1022) + 1) + 1) - FIND("_", A1022, FIND("_", A1022) + 1) - 1)</f>
        <v/>
      </c>
      <c r="D1022" s="125">
        <f>DATE(LEFT(E1022,4), MID(E1022,5,2), RIGHT(E1022,2))</f>
        <v/>
      </c>
      <c r="E1022">
        <f>MID(A1022, FIND("_", A1022, FIND("_", A1022, FIND("_", A1022) + 1) + 1) + 1, 8)</f>
        <v/>
      </c>
      <c r="G1022" s="95">
        <f>B1022&amp;C1022&amp;D1022</f>
        <v/>
      </c>
      <c r="H1022" s="95" t="inlineStr">
        <is>
          <t>Yes_Batch 1</t>
        </is>
      </c>
      <c r="I1022" s="95" t="e">
        <v>#N/A</v>
      </c>
      <c r="J1022" s="125" t="e">
        <v>#N/A</v>
      </c>
      <c r="K1022" s="95" t="inlineStr">
        <is>
          <t>Yes_0721 Allocation</t>
        </is>
      </c>
      <c r="L1022" s="127" t="e">
        <v>#N/A</v>
      </c>
      <c r="M1022" s="128">
        <f>VLOOKUP(G1022,Enactments!#REF!,2,FALSE)</f>
        <v/>
      </c>
      <c r="N1022" s="131">
        <f>COUNTIFS(G:G,G1022)</f>
        <v/>
      </c>
    </row>
    <row r="1023" ht="15" customHeight="1">
      <c r="A1023" t="inlineStr">
        <is>
          <t>1996_207s_61_20010319.docx</t>
        </is>
      </c>
      <c r="B1023">
        <f>LEFT(A1023, FIND("_", A1023, FIND("_", A1023) + 1) - 1)</f>
        <v/>
      </c>
      <c r="C1023">
        <f>MID(A1023, FIND("_", A1023, FIND("_", A1023) + 1) + 1, FIND("_", A1023, FIND("_", A1023, FIND("_", A1023) + 1) + 1) - FIND("_", A1023, FIND("_", A1023) + 1) - 1)</f>
        <v/>
      </c>
      <c r="D1023" s="125">
        <f>DATE(LEFT(E1023,4), MID(E1023,5,2), RIGHT(E1023,2))</f>
        <v/>
      </c>
      <c r="E1023">
        <f>MID(A1023, FIND("_", A1023, FIND("_", A1023, FIND("_", A1023) + 1) + 1) + 1, 8)</f>
        <v/>
      </c>
      <c r="G1023" s="95">
        <f>B1023&amp;C1023&amp;D1023</f>
        <v/>
      </c>
      <c r="H1023" s="95" t="inlineStr">
        <is>
          <t>Yes_Batch 1</t>
        </is>
      </c>
      <c r="I1023" s="95" t="e">
        <v>#N/A</v>
      </c>
      <c r="J1023" s="125" t="e">
        <v>#N/A</v>
      </c>
      <c r="K1023" s="95" t="inlineStr">
        <is>
          <t>Yes_0721 Allocation</t>
        </is>
      </c>
      <c r="L1023" s="127" t="e">
        <v>#N/A</v>
      </c>
      <c r="M1023" s="128">
        <f>VLOOKUP(G1023,Enactments!#REF!,2,FALSE)</f>
        <v/>
      </c>
      <c r="N1023" s="131">
        <f>COUNTIFS(G:G,G1023)</f>
        <v/>
      </c>
    </row>
    <row r="1024" ht="15" customHeight="1">
      <c r="A1024" t="inlineStr">
        <is>
          <t>2010_4a_332DB_20161001.docx</t>
        </is>
      </c>
      <c r="B1024">
        <f>LEFT(A1024, FIND("_", A1024, FIND("_", A1024) + 1) - 1)</f>
        <v/>
      </c>
      <c r="C1024">
        <f>MID(A1024, FIND("_", A1024, FIND("_", A1024) + 1) + 1, FIND("_", A1024, FIND("_", A1024, FIND("_", A1024) + 1) + 1) - FIND("_", A1024, FIND("_", A1024) + 1) - 1)</f>
        <v/>
      </c>
      <c r="D1024" s="125">
        <f>DATE(LEFT(E1024,4), MID(E1024,5,2), RIGHT(E1024,2))</f>
        <v/>
      </c>
      <c r="E1024">
        <f>MID(A1024, FIND("_", A1024, FIND("_", A1024, FIND("_", A1024) + 1) + 1) + 1, 8)</f>
        <v/>
      </c>
      <c r="G1024" s="95">
        <f>B1024&amp;C1024&amp;D1024</f>
        <v/>
      </c>
      <c r="H1024" s="95" t="inlineStr">
        <is>
          <t>Yes_Batch 1</t>
        </is>
      </c>
      <c r="I1024" s="95" t="e">
        <v>#N/A</v>
      </c>
      <c r="J1024" s="125" t="e">
        <v>#N/A</v>
      </c>
      <c r="K1024" s="95" t="inlineStr">
        <is>
          <t>Yes_0721 Allocation</t>
        </is>
      </c>
      <c r="L1024" s="127" t="e">
        <v>#N/A</v>
      </c>
      <c r="M1024" s="128">
        <f>VLOOKUP(G1024,Enactments!#REF!,2,FALSE)</f>
        <v/>
      </c>
      <c r="N1024" s="131">
        <f>COUNTIFS(G:G,G1024)</f>
        <v/>
      </c>
    </row>
    <row r="1025" ht="15" customHeight="1">
      <c r="A1025" t="inlineStr">
        <is>
          <t>1986_1925s_11.13_20050401.docx</t>
        </is>
      </c>
      <c r="B1025">
        <f>LEFT(A1025, FIND("_", A1025, FIND("_", A1025) + 1) - 1)</f>
        <v/>
      </c>
      <c r="C1025">
        <f>MID(A1025, FIND("_", A1025, FIND("_", A1025) + 1) + 1, FIND("_", A1025, FIND("_", A1025, FIND("_", A1025) + 1) + 1) - FIND("_", A1025, FIND("_", A1025) + 1) - 1)</f>
        <v/>
      </c>
      <c r="D1025" s="125">
        <f>DATE(LEFT(E1025,4), MID(E1025,5,2), RIGHT(E1025,2))</f>
        <v/>
      </c>
      <c r="E1025">
        <f>MID(A1025, FIND("_", A1025, FIND("_", A1025, FIND("_", A1025) + 1) + 1) + 1, 8)</f>
        <v/>
      </c>
      <c r="G1025" s="95">
        <f>B1025&amp;C1025&amp;D1025</f>
        <v/>
      </c>
      <c r="H1025" s="95" t="inlineStr">
        <is>
          <t>Yes_Batch 1</t>
        </is>
      </c>
      <c r="I1025" s="95" t="e">
        <v>#N/A</v>
      </c>
      <c r="J1025" s="125" t="e">
        <v>#N/A</v>
      </c>
      <c r="K1025" s="95" t="inlineStr">
        <is>
          <t>Yes_0721 Allocation</t>
        </is>
      </c>
      <c r="L1025" s="127" t="e">
        <v>#N/A</v>
      </c>
      <c r="M1025" s="128">
        <f>VLOOKUP(G1025,Enactments!#REF!,2,FALSE)</f>
        <v/>
      </c>
      <c r="N1025" s="131">
        <f>COUNTIFS(G:G,G1025)</f>
        <v/>
      </c>
    </row>
    <row r="1026" ht="15" customHeight="1">
      <c r="A1026" t="inlineStr">
        <is>
          <t>2006_46a_1087_20130406.docx</t>
        </is>
      </c>
      <c r="B1026">
        <f>LEFT(A1026, FIND("_", A1026, FIND("_", A1026) + 1) - 1)</f>
        <v/>
      </c>
      <c r="C1026">
        <f>MID(A1026, FIND("_", A1026, FIND("_", A1026) + 1) + 1, FIND("_", A1026, FIND("_", A1026, FIND("_", A1026) + 1) + 1) - FIND("_", A1026, FIND("_", A1026) + 1) - 1)</f>
        <v/>
      </c>
      <c r="D1026" s="125">
        <f>DATE(LEFT(E1026,4), MID(E1026,5,2), RIGHT(E1026,2))</f>
        <v/>
      </c>
      <c r="E1026">
        <f>MID(A1026, FIND("_", A1026, FIND("_", A1026, FIND("_", A1026) + 1) + 1) + 1, 8)</f>
        <v/>
      </c>
      <c r="G1026" s="95">
        <f>B1026&amp;C1026&amp;D1026</f>
        <v/>
      </c>
      <c r="H1026" s="95" t="inlineStr">
        <is>
          <t>Yes_Batch 1</t>
        </is>
      </c>
      <c r="I1026" s="95" t="e">
        <v>#N/A</v>
      </c>
      <c r="J1026" s="125" t="e">
        <v>#N/A</v>
      </c>
      <c r="K1026" s="95" t="inlineStr">
        <is>
          <t>Yes_0721 Allocation</t>
        </is>
      </c>
      <c r="L1026" s="127" t="e">
        <v>#N/A</v>
      </c>
      <c r="M1026" s="128">
        <f>VLOOKUP(G1026,Enactments!#REF!,2,FALSE)</f>
        <v/>
      </c>
      <c r="N1026" s="131">
        <f>COUNTIFS(G:G,G1026)</f>
        <v/>
      </c>
    </row>
    <row r="1027" ht="15" customHeight="1">
      <c r="A1027" t="inlineStr">
        <is>
          <t>2007_3a_SCHEDULE 2Part 7_20070320.docx</t>
        </is>
      </c>
      <c r="B1027">
        <f>LEFT(A1027, FIND("_", A1027, FIND("_", A1027) + 1) - 1)</f>
        <v/>
      </c>
      <c r="C1027">
        <f>MID(A1027, FIND("_", A1027, FIND("_", A1027) + 1) + 1, FIND("_", A1027, FIND("_", A1027, FIND("_", A1027) + 1) + 1) - FIND("_", A1027, FIND("_", A1027) + 1) - 1)</f>
        <v/>
      </c>
      <c r="D1027" s="125">
        <f>DATE(LEFT(E1027,4), MID(E1027,5,2), RIGHT(E1027,2))</f>
        <v/>
      </c>
      <c r="E1027">
        <f>MID(A1027, FIND("_", A1027, FIND("_", A1027, FIND("_", A1027) + 1) + 1) + 1, 8)</f>
        <v/>
      </c>
      <c r="G1027" s="95">
        <f>B1027&amp;C1027&amp;D1027</f>
        <v/>
      </c>
      <c r="H1027" s="95" t="inlineStr">
        <is>
          <t>Yes_Batch 1</t>
        </is>
      </c>
      <c r="I1027" s="95" t="e">
        <v>#N/A</v>
      </c>
      <c r="J1027" s="125" t="e">
        <v>#N/A</v>
      </c>
      <c r="K1027" s="95" t="inlineStr">
        <is>
          <t>Yes_0721 Allocation</t>
        </is>
      </c>
      <c r="L1027" s="127" t="e">
        <v>#N/A</v>
      </c>
      <c r="M1027" s="128">
        <f>VLOOKUP(G1027,Enactments!#REF!,2,FALSE)</f>
        <v/>
      </c>
      <c r="N1027" s="131">
        <f>COUNTIFS(G:G,G1027)</f>
        <v/>
      </c>
    </row>
    <row r="1028" ht="15" customHeight="1">
      <c r="A1028" t="inlineStr">
        <is>
          <t>2016_1024s_3.23_20171208.docx</t>
        </is>
      </c>
      <c r="B1028">
        <f>LEFT(A1028, FIND("_", A1028, FIND("_", A1028) + 1) - 1)</f>
        <v/>
      </c>
      <c r="C1028">
        <f>MID(A1028, FIND("_", A1028, FIND("_", A1028) + 1) + 1, FIND("_", A1028, FIND("_", A1028, FIND("_", A1028) + 1) + 1) - FIND("_", A1028, FIND("_", A1028) + 1) - 1)</f>
        <v/>
      </c>
      <c r="D1028" s="125">
        <f>DATE(LEFT(E1028,4), MID(E1028,5,2), RIGHT(E1028,2))</f>
        <v/>
      </c>
      <c r="E1028">
        <f>MID(A1028, FIND("_", A1028, FIND("_", A1028, FIND("_", A1028) + 1) + 1) + 1, 8)</f>
        <v/>
      </c>
      <c r="G1028" s="95">
        <f>B1028&amp;C1028&amp;D1028</f>
        <v/>
      </c>
      <c r="H1028" s="95" t="inlineStr">
        <is>
          <t>Yes_Batch 1</t>
        </is>
      </c>
      <c r="I1028" s="95" t="e">
        <v>#N/A</v>
      </c>
      <c r="J1028" s="125" t="e">
        <v>#N/A</v>
      </c>
      <c r="K1028" s="95" t="inlineStr">
        <is>
          <t>Yes_0721 Allocation</t>
        </is>
      </c>
      <c r="L1028" s="127" t="e">
        <v>#N/A</v>
      </c>
      <c r="M1028" s="128">
        <f>VLOOKUP(G1028,Enactments!#REF!,2,FALSE)</f>
        <v/>
      </c>
      <c r="N1028" s="131">
        <f>COUNTIFS(G:G,G1028)</f>
        <v/>
      </c>
    </row>
    <row r="1029" ht="15" customHeight="1">
      <c r="A1029" t="inlineStr">
        <is>
          <t>2009_22a_126_20091112.docx</t>
        </is>
      </c>
      <c r="B1029">
        <f>LEFT(A1029, FIND("_", A1029, FIND("_", A1029) + 1) - 1)</f>
        <v/>
      </c>
      <c r="C1029">
        <f>MID(A1029, FIND("_", A1029, FIND("_", A1029) + 1) + 1, FIND("_", A1029, FIND("_", A1029, FIND("_", A1029) + 1) + 1) - FIND("_", A1029, FIND("_", A1029) + 1) - 1)</f>
        <v/>
      </c>
      <c r="D1029" s="125">
        <f>DATE(LEFT(E1029,4), MID(E1029,5,2), RIGHT(E1029,2))</f>
        <v/>
      </c>
      <c r="E1029">
        <f>MID(A1029, FIND("_", A1029, FIND("_", A1029, FIND("_", A1029) + 1) + 1) + 1, 8)</f>
        <v/>
      </c>
      <c r="G1029" s="95">
        <f>B1029&amp;C1029&amp;D1029</f>
        <v/>
      </c>
      <c r="H1029" s="95" t="inlineStr">
        <is>
          <t>Yes_Batch 1</t>
        </is>
      </c>
      <c r="I1029" s="95" t="e">
        <v>#N/A</v>
      </c>
      <c r="J1029" s="125" t="e">
        <v>#N/A</v>
      </c>
      <c r="K1029" s="95" t="inlineStr">
        <is>
          <t>Yes_0721 Allocation</t>
        </is>
      </c>
      <c r="L1029" s="127" t="e">
        <v>#N/A</v>
      </c>
      <c r="M1029" s="128">
        <f>VLOOKUP(G1029,Enactments!#REF!,2,FALSE)</f>
        <v/>
      </c>
      <c r="N1029" s="131">
        <f>COUNTIFS(G:G,G1029)</f>
        <v/>
      </c>
    </row>
    <row r="1030" ht="15" customHeight="1">
      <c r="A1030" t="inlineStr">
        <is>
          <t>1994_23a_SCHEDULE 14_20161130.docx</t>
        </is>
      </c>
      <c r="B1030">
        <f>LEFT(A1030, FIND("_", A1030, FIND("_", A1030) + 1) - 1)</f>
        <v/>
      </c>
      <c r="C1030">
        <f>MID(A1030, FIND("_", A1030, FIND("_", A1030) + 1) + 1, FIND("_", A1030, FIND("_", A1030, FIND("_", A1030) + 1) + 1) - FIND("_", A1030, FIND("_", A1030) + 1) - 1)</f>
        <v/>
      </c>
      <c r="D1030" s="125">
        <f>DATE(LEFT(E1030,4), MID(E1030,5,2), RIGHT(E1030,2))</f>
        <v/>
      </c>
      <c r="E1030">
        <f>MID(A1030, FIND("_", A1030, FIND("_", A1030, FIND("_", A1030) + 1) + 1) + 1, 8)</f>
        <v/>
      </c>
      <c r="G1030" s="95">
        <f>B1030&amp;C1030&amp;D1030</f>
        <v/>
      </c>
      <c r="H1030" s="95" t="inlineStr">
        <is>
          <t>Yes_Batch 1</t>
        </is>
      </c>
      <c r="I1030" s="95" t="e">
        <v>#N/A</v>
      </c>
      <c r="J1030" s="125" t="e">
        <v>#N/A</v>
      </c>
      <c r="K1030" s="95" t="inlineStr">
        <is>
          <t>Yes_0721 Allocation</t>
        </is>
      </c>
      <c r="L1030" s="127" t="e">
        <v>#N/A</v>
      </c>
      <c r="M1030" s="128">
        <f>VLOOKUP(G1030,Enactments!#REF!,2,FALSE)</f>
        <v/>
      </c>
      <c r="N1030" s="131">
        <f>COUNTIFS(G:G,G1030)</f>
        <v/>
      </c>
    </row>
    <row r="1031" ht="15" customHeight="1">
      <c r="A1031" t="inlineStr">
        <is>
          <t>1996_56a_1_19960724.docx</t>
        </is>
      </c>
      <c r="B1031">
        <f>LEFT(A1031, FIND("_", A1031, FIND("_", A1031) + 1) - 1)</f>
        <v/>
      </c>
      <c r="C1031">
        <f>MID(A1031, FIND("_", A1031, FIND("_", A1031) + 1) + 1, FIND("_", A1031, FIND("_", A1031, FIND("_", A1031) + 1) + 1) - FIND("_", A1031, FIND("_", A1031) + 1) - 1)</f>
        <v/>
      </c>
      <c r="D1031" s="125">
        <f>DATE(LEFT(E1031,4), MID(E1031,5,2), RIGHT(E1031,2))</f>
        <v/>
      </c>
      <c r="E1031">
        <f>MID(A1031, FIND("_", A1031, FIND("_", A1031, FIND("_", A1031) + 1) + 1) + 1, 8)</f>
        <v/>
      </c>
      <c r="G1031" s="95">
        <f>B1031&amp;C1031&amp;D1031</f>
        <v/>
      </c>
      <c r="H1031" s="95" t="inlineStr">
        <is>
          <t>Yes_Batch 1</t>
        </is>
      </c>
      <c r="I1031" s="95" t="e">
        <v>#N/A</v>
      </c>
      <c r="J1031" s="125" t="e">
        <v>#N/A</v>
      </c>
      <c r="K1031" s="95" t="inlineStr">
        <is>
          <t>Yes_0721 Allocation</t>
        </is>
      </c>
      <c r="L1031" s="127" t="e">
        <v>#N/A</v>
      </c>
      <c r="M1031" s="128">
        <f>VLOOKUP(G1031,Enactments!#REF!,2,FALSE)</f>
        <v/>
      </c>
      <c r="N1031" s="131">
        <f>COUNTIFS(G:G,G1031)</f>
        <v/>
      </c>
    </row>
    <row r="1032" ht="15" customHeight="1">
      <c r="A1032" t="inlineStr">
        <is>
          <t>2000_8a_137H_20130124.docx</t>
        </is>
      </c>
      <c r="B1032">
        <f>LEFT(A1032, FIND("_", A1032, FIND("_", A1032) + 1) - 1)</f>
        <v/>
      </c>
      <c r="C1032">
        <f>MID(A1032, FIND("_", A1032, FIND("_", A1032) + 1) + 1, FIND("_", A1032, FIND("_", A1032, FIND("_", A1032) + 1) + 1) - FIND("_", A1032, FIND("_", A1032) + 1) - 1)</f>
        <v/>
      </c>
      <c r="D1032" s="125">
        <f>DATE(LEFT(E1032,4), MID(E1032,5,2), RIGHT(E1032,2))</f>
        <v/>
      </c>
      <c r="E1032">
        <f>MID(A1032, FIND("_", A1032, FIND("_", A1032, FIND("_", A1032) + 1) + 1) + 1, 8)</f>
        <v/>
      </c>
      <c r="G1032" s="95">
        <f>B1032&amp;C1032&amp;D1032</f>
        <v/>
      </c>
      <c r="H1032" s="95" t="inlineStr">
        <is>
          <t>Yes_Batch 1</t>
        </is>
      </c>
      <c r="I1032" s="95" t="e">
        <v>#N/A</v>
      </c>
      <c r="J1032" s="125" t="e">
        <v>#N/A</v>
      </c>
      <c r="K1032" s="95" t="inlineStr">
        <is>
          <t>Yes_0721 Allocation</t>
        </is>
      </c>
      <c r="L1032" s="127" t="e">
        <v>#N/A</v>
      </c>
      <c r="M1032" s="128">
        <f>VLOOKUP(G1032,Enactments!#REF!,2,FALSE)</f>
        <v/>
      </c>
      <c r="N1032" s="131">
        <f>COUNTIFS(G:G,G1032)</f>
        <v/>
      </c>
    </row>
    <row r="1033" ht="15" customHeight="1">
      <c r="A1033" t="inlineStr">
        <is>
          <t>2016_1024s_Note_20161018.docx</t>
        </is>
      </c>
      <c r="B1033">
        <f>LEFT(A1033, FIND("_", A1033, FIND("_", A1033) + 1) - 1)</f>
        <v/>
      </c>
      <c r="C1033">
        <f>MID(A1033, FIND("_", A1033, FIND("_", A1033) + 1) + 1, FIND("_", A1033, FIND("_", A1033, FIND("_", A1033) + 1) + 1) - FIND("_", A1033, FIND("_", A1033) + 1) - 1)</f>
        <v/>
      </c>
      <c r="D1033" s="125">
        <f>DATE(LEFT(E1033,4), MID(E1033,5,2), RIGHT(E1033,2))</f>
        <v/>
      </c>
      <c r="E1033">
        <f>MID(A1033, FIND("_", A1033, FIND("_", A1033, FIND("_", A1033) + 1) + 1) + 1, 8)</f>
        <v/>
      </c>
      <c r="G1033" s="95">
        <f>B1033&amp;C1033&amp;D1033</f>
        <v/>
      </c>
      <c r="H1033" s="95" t="inlineStr">
        <is>
          <t>Yes_Batch 1</t>
        </is>
      </c>
      <c r="I1033" s="95" t="e">
        <v>#N/A</v>
      </c>
      <c r="J1033" s="125" t="e">
        <v>#N/A</v>
      </c>
      <c r="K1033" s="95" t="inlineStr">
        <is>
          <t>Yes_0721 Allocation</t>
        </is>
      </c>
      <c r="L1033" s="127" t="e">
        <v>#N/A</v>
      </c>
      <c r="M1033" s="128">
        <f>VLOOKUP(G1033,Enactments!#REF!,2,FALSE)</f>
        <v/>
      </c>
      <c r="N1033" s="131">
        <f>COUNTIFS(G:G,G1033)</f>
        <v/>
      </c>
    </row>
    <row r="1034" ht="15" customHeight="1">
      <c r="A1034" t="inlineStr">
        <is>
          <t>1996_56a_430_19960724.docx</t>
        </is>
      </c>
      <c r="B1034">
        <f>LEFT(A1034, FIND("_", A1034, FIND("_", A1034) + 1) - 1)</f>
        <v/>
      </c>
      <c r="C1034">
        <f>MID(A1034, FIND("_", A1034, FIND("_", A1034) + 1) + 1, FIND("_", A1034, FIND("_", A1034, FIND("_", A1034) + 1) + 1) - FIND("_", A1034, FIND("_", A1034) + 1) - 1)</f>
        <v/>
      </c>
      <c r="D1034" s="125">
        <f>DATE(LEFT(E1034,4), MID(E1034,5,2), RIGHT(E1034,2))</f>
        <v/>
      </c>
      <c r="E1034">
        <f>MID(A1034, FIND("_", A1034, FIND("_", A1034, FIND("_", A1034) + 1) + 1) + 1, 8)</f>
        <v/>
      </c>
      <c r="G1034" s="95">
        <f>B1034&amp;C1034&amp;D1034</f>
        <v/>
      </c>
      <c r="H1034" s="95" t="inlineStr">
        <is>
          <t>Yes_Batch 1</t>
        </is>
      </c>
      <c r="I1034" s="95" t="e">
        <v>#N/A</v>
      </c>
      <c r="J1034" s="125" t="e">
        <v>#N/A</v>
      </c>
      <c r="K1034" s="95" t="inlineStr">
        <is>
          <t>Yes_0721 Allocation</t>
        </is>
      </c>
      <c r="L1034" s="127" t="e">
        <v>#N/A</v>
      </c>
      <c r="M1034" s="128">
        <f>VLOOKUP(G1034,Enactments!#REF!,2,FALSE)</f>
        <v/>
      </c>
      <c r="N1034" s="131">
        <f>COUNTIFS(G:G,G1034)</f>
        <v/>
      </c>
    </row>
    <row r="1035" ht="15" customHeight="1">
      <c r="A1035" t="inlineStr">
        <is>
          <t>1988_33a_39_19880729.docx</t>
        </is>
      </c>
      <c r="B1035">
        <f>LEFT(A1035, FIND("_", A1035, FIND("_", A1035) + 1) - 1)</f>
        <v/>
      </c>
      <c r="C1035">
        <f>MID(A1035, FIND("_", A1035, FIND("_", A1035) + 1) + 1, FIND("_", A1035, FIND("_", A1035, FIND("_", A1035) + 1) + 1) - FIND("_", A1035, FIND("_", A1035) + 1) - 1)</f>
        <v/>
      </c>
      <c r="D1035" s="125">
        <f>DATE(LEFT(E1035,4), MID(E1035,5,2), RIGHT(E1035,2))</f>
        <v/>
      </c>
      <c r="E1035">
        <f>MID(A1035, FIND("_", A1035, FIND("_", A1035, FIND("_", A1035) + 1) + 1) + 1, 8)</f>
        <v/>
      </c>
      <c r="G1035" s="95">
        <f>B1035&amp;C1035&amp;D1035</f>
        <v/>
      </c>
      <c r="H1035" s="95" t="inlineStr">
        <is>
          <t>Yes_Batch 1</t>
        </is>
      </c>
      <c r="I1035" s="95" t="e">
        <v>#N/A</v>
      </c>
      <c r="J1035" s="125" t="e">
        <v>#N/A</v>
      </c>
      <c r="K1035" s="95" t="inlineStr">
        <is>
          <t>Yes_0721 Allocation</t>
        </is>
      </c>
      <c r="L1035" s="127" t="e">
        <v>#N/A</v>
      </c>
      <c r="M1035" s="128">
        <f>VLOOKUP(G1035,Enactments!#REF!,2,FALSE)</f>
        <v/>
      </c>
      <c r="N1035" s="131">
        <f>COUNTIFS(G:G,G1035)</f>
        <v/>
      </c>
    </row>
    <row r="1036" ht="15" customHeight="1">
      <c r="A1036" t="inlineStr">
        <is>
          <t>2009_22a_262_20180102.docx</t>
        </is>
      </c>
      <c r="B1036">
        <f>LEFT(A1036, FIND("_", A1036, FIND("_", A1036) + 1) - 1)</f>
        <v/>
      </c>
      <c r="C1036">
        <f>MID(A1036, FIND("_", A1036, FIND("_", A1036) + 1) + 1, FIND("_", A1036, FIND("_", A1036, FIND("_", A1036) + 1) + 1) - FIND("_", A1036, FIND("_", A1036) + 1) - 1)</f>
        <v/>
      </c>
      <c r="D1036" s="125">
        <f>DATE(LEFT(E1036,4), MID(E1036,5,2), RIGHT(E1036,2))</f>
        <v/>
      </c>
      <c r="E1036">
        <f>MID(A1036, FIND("_", A1036, FIND("_", A1036, FIND("_", A1036) + 1) + 1) + 1, 8)</f>
        <v/>
      </c>
      <c r="G1036" s="95">
        <f>B1036&amp;C1036&amp;D1036</f>
        <v/>
      </c>
      <c r="H1036" s="95" t="inlineStr">
        <is>
          <t>Yes_Batch 1</t>
        </is>
      </c>
      <c r="I1036" s="95" t="e">
        <v>#N/A</v>
      </c>
      <c r="J1036" s="125" t="e">
        <v>#N/A</v>
      </c>
      <c r="K1036" s="95" t="inlineStr">
        <is>
          <t>Yes_0721 Allocation</t>
        </is>
      </c>
      <c r="L1036" s="127" t="e">
        <v>#N/A</v>
      </c>
      <c r="M1036" s="128">
        <f>VLOOKUP(G1036,Enactments!#REF!,2,FALSE)</f>
        <v/>
      </c>
      <c r="N1036" s="131">
        <f>COUNTIFS(G:G,G1036)</f>
        <v/>
      </c>
    </row>
    <row r="1037" ht="15" customHeight="1">
      <c r="A1037" t="inlineStr">
        <is>
          <t>2006_46a_360C_20201231.docx</t>
        </is>
      </c>
      <c r="B1037">
        <f>LEFT(A1037, FIND("_", A1037, FIND("_", A1037) + 1) - 1)</f>
        <v/>
      </c>
      <c r="C1037">
        <f>MID(A1037, FIND("_", A1037, FIND("_", A1037) + 1) + 1, FIND("_", A1037, FIND("_", A1037, FIND("_", A1037) + 1) + 1) - FIND("_", A1037, FIND("_", A1037) + 1) - 1)</f>
        <v/>
      </c>
      <c r="D1037" s="125">
        <f>DATE(LEFT(E1037,4), MID(E1037,5,2), RIGHT(E1037,2))</f>
        <v/>
      </c>
      <c r="E1037">
        <f>MID(A1037, FIND("_", A1037, FIND("_", A1037, FIND("_", A1037) + 1) + 1) + 1, 8)</f>
        <v/>
      </c>
      <c r="G1037" s="95">
        <f>B1037&amp;C1037&amp;D1037</f>
        <v/>
      </c>
      <c r="H1037" s="95" t="inlineStr">
        <is>
          <t>Yes_Batch 1</t>
        </is>
      </c>
      <c r="I1037" s="95" t="e">
        <v>#N/A</v>
      </c>
      <c r="J1037" s="125" t="e">
        <v>#N/A</v>
      </c>
      <c r="K1037" s="95" t="inlineStr">
        <is>
          <t>Yes_0721 Allocation</t>
        </is>
      </c>
      <c r="L1037" s="127" t="e">
        <v>#N/A</v>
      </c>
      <c r="M1037" s="128">
        <f>VLOOKUP(G1037,Enactments!#REF!,2,FALSE)</f>
        <v/>
      </c>
      <c r="N1037" s="131">
        <f>COUNTIFS(G:G,G1037)</f>
        <v/>
      </c>
    </row>
    <row r="1038" ht="15" customHeight="1">
      <c r="A1038" t="inlineStr">
        <is>
          <t>1993_34a_117_20010406.docx</t>
        </is>
      </c>
      <c r="B1038">
        <f>LEFT(A1038, FIND("_", A1038, FIND("_", A1038) + 1) - 1)</f>
        <v/>
      </c>
      <c r="C1038">
        <f>MID(A1038, FIND("_", A1038, FIND("_", A1038) + 1) + 1, FIND("_", A1038, FIND("_", A1038, FIND("_", A1038) + 1) + 1) - FIND("_", A1038, FIND("_", A1038) + 1) - 1)</f>
        <v/>
      </c>
      <c r="D1038" s="125">
        <f>DATE(LEFT(E1038,4), MID(E1038,5,2), RIGHT(E1038,2))</f>
        <v/>
      </c>
      <c r="E1038">
        <f>MID(A1038, FIND("_", A1038, FIND("_", A1038, FIND("_", A1038) + 1) + 1) + 1, 8)</f>
        <v/>
      </c>
      <c r="G1038" s="95">
        <f>B1038&amp;C1038&amp;D1038</f>
        <v/>
      </c>
      <c r="H1038" s="95" t="inlineStr">
        <is>
          <t>Yes_Batch 1</t>
        </is>
      </c>
      <c r="I1038" s="95" t="e">
        <v>#N/A</v>
      </c>
      <c r="J1038" s="125" t="e">
        <v>#N/A</v>
      </c>
      <c r="K1038" s="95" t="inlineStr">
        <is>
          <t>Yes_0721 Allocation</t>
        </is>
      </c>
      <c r="L1038" s="127" t="e">
        <v>#N/A</v>
      </c>
      <c r="M1038" s="128">
        <f>VLOOKUP(G1038,Enactments!#REF!,2,FALSE)</f>
        <v/>
      </c>
      <c r="N1038" s="131">
        <f>COUNTIFS(G:G,G1038)</f>
        <v/>
      </c>
    </row>
    <row r="1039" ht="15" customHeight="1">
      <c r="A1039" t="inlineStr">
        <is>
          <t>2007_3a_74B_20080406.docx</t>
        </is>
      </c>
      <c r="B1039">
        <f>LEFT(A1039, FIND("_", A1039, FIND("_", A1039) + 1) - 1)</f>
        <v/>
      </c>
      <c r="C1039">
        <f>MID(A1039, FIND("_", A1039, FIND("_", A1039) + 1) + 1, FIND("_", A1039, FIND("_", A1039, FIND("_", A1039) + 1) + 1) - FIND("_", A1039, FIND("_", A1039) + 1) - 1)</f>
        <v/>
      </c>
      <c r="D1039" s="125">
        <f>DATE(LEFT(E1039,4), MID(E1039,5,2), RIGHT(E1039,2))</f>
        <v/>
      </c>
      <c r="E1039">
        <f>MID(A1039, FIND("_", A1039, FIND("_", A1039, FIND("_", A1039) + 1) + 1) + 1, 8)</f>
        <v/>
      </c>
      <c r="G1039" s="95">
        <f>B1039&amp;C1039&amp;D1039</f>
        <v/>
      </c>
      <c r="H1039" s="95" t="inlineStr">
        <is>
          <t>Yes_Batch 1</t>
        </is>
      </c>
      <c r="I1039" s="95" t="e">
        <v>#N/A</v>
      </c>
      <c r="J1039" s="125" t="e">
        <v>#N/A</v>
      </c>
      <c r="K1039" s="95" t="inlineStr">
        <is>
          <t>Yes_0721 Allocation</t>
        </is>
      </c>
      <c r="L1039" s="127" t="e">
        <v>#N/A</v>
      </c>
      <c r="M1039" s="128">
        <f>VLOOKUP(G1039,Enactments!#REF!,2,FALSE)</f>
        <v/>
      </c>
      <c r="N1039" s="131">
        <f>COUNTIFS(G:G,G1039)</f>
        <v/>
      </c>
    </row>
    <row r="1040" ht="15" customHeight="1">
      <c r="A1040" t="inlineStr">
        <is>
          <t>1986_1925s_7.15_19861110.docx</t>
        </is>
      </c>
      <c r="B1040">
        <f>LEFT(A1040, FIND("_", A1040, FIND("_", A1040) + 1) - 1)</f>
        <v/>
      </c>
      <c r="C1040">
        <f>MID(A1040, FIND("_", A1040, FIND("_", A1040) + 1) + 1, FIND("_", A1040, FIND("_", A1040, FIND("_", A1040) + 1) + 1) - FIND("_", A1040, FIND("_", A1040) + 1) - 1)</f>
        <v/>
      </c>
      <c r="D1040" s="125">
        <f>DATE(LEFT(E1040,4), MID(E1040,5,2), RIGHT(E1040,2))</f>
        <v/>
      </c>
      <c r="E1040">
        <f>MID(A1040, FIND("_", A1040, FIND("_", A1040, FIND("_", A1040) + 1) + 1) + 1, 8)</f>
        <v/>
      </c>
      <c r="G1040" s="95">
        <f>B1040&amp;C1040&amp;D1040</f>
        <v/>
      </c>
      <c r="H1040" s="95" t="inlineStr">
        <is>
          <t>Yes_Batch 1</t>
        </is>
      </c>
      <c r="I1040" s="95" t="e">
        <v>#N/A</v>
      </c>
      <c r="J1040" s="125" t="e">
        <v>#N/A</v>
      </c>
      <c r="K1040" s="95" t="inlineStr">
        <is>
          <t>Yes_0721 Allocation</t>
        </is>
      </c>
      <c r="L1040" s="127" t="e">
        <v>#N/A</v>
      </c>
      <c r="M1040" s="128">
        <f>VLOOKUP(G1040,Enactments!#REF!,2,FALSE)</f>
        <v/>
      </c>
      <c r="N1040" s="131">
        <f>COUNTIFS(G:G,G1040)</f>
        <v/>
      </c>
    </row>
    <row r="1041" ht="15" customHeight="1">
      <c r="A1041" t="inlineStr">
        <is>
          <t>1986_44a_47_20000728.docx</t>
        </is>
      </c>
      <c r="B1041">
        <f>LEFT(A1041, FIND("_", A1041, FIND("_", A1041) + 1) - 1)</f>
        <v/>
      </c>
      <c r="C1041">
        <f>MID(A1041, FIND("_", A1041, FIND("_", A1041) + 1) + 1, FIND("_", A1041, FIND("_", A1041, FIND("_", A1041) + 1) + 1) - FIND("_", A1041, FIND("_", A1041) + 1) - 1)</f>
        <v/>
      </c>
      <c r="D1041" s="125">
        <f>DATE(LEFT(E1041,4), MID(E1041,5,2), RIGHT(E1041,2))</f>
        <v/>
      </c>
      <c r="E1041">
        <f>MID(A1041, FIND("_", A1041, FIND("_", A1041, FIND("_", A1041) + 1) + 1) + 1, 8)</f>
        <v/>
      </c>
      <c r="G1041" s="95">
        <f>B1041&amp;C1041&amp;D1041</f>
        <v/>
      </c>
      <c r="H1041" s="95" t="inlineStr">
        <is>
          <t>Yes_Batch 1</t>
        </is>
      </c>
      <c r="I1041" s="95" t="e">
        <v>#N/A</v>
      </c>
      <c r="J1041" s="125" t="e">
        <v>#N/A</v>
      </c>
      <c r="K1041" s="95" t="inlineStr">
        <is>
          <t>Yes_0721 Allocation</t>
        </is>
      </c>
      <c r="L1041" s="127" t="e">
        <v>#N/A</v>
      </c>
      <c r="M1041" s="128">
        <f>VLOOKUP(G1041,Enactments!#REF!,2,FALSE)</f>
        <v/>
      </c>
      <c r="N1041" s="131">
        <f>COUNTIFS(G:G,G1041)</f>
        <v/>
      </c>
    </row>
    <row r="1042" ht="15" customHeight="1">
      <c r="A1042" t="inlineStr">
        <is>
          <t>2023_52a_142_20231026.docx</t>
        </is>
      </c>
      <c r="B1042">
        <f>LEFT(A1042, FIND("_", A1042, FIND("_", A1042) + 1) - 1)</f>
        <v/>
      </c>
      <c r="C1042">
        <f>MID(A1042, FIND("_", A1042, FIND("_", A1042) + 1) + 1, FIND("_", A1042, FIND("_", A1042, FIND("_", A1042) + 1) + 1) - FIND("_", A1042, FIND("_", A1042) + 1) - 1)</f>
        <v/>
      </c>
      <c r="D1042" s="125">
        <f>DATE(LEFT(E1042,4), MID(E1042,5,2), RIGHT(E1042,2))</f>
        <v/>
      </c>
      <c r="E1042">
        <f>MID(A1042, FIND("_", A1042, FIND("_", A1042, FIND("_", A1042) + 1) + 1) + 1, 8)</f>
        <v/>
      </c>
      <c r="G1042" s="95">
        <f>B1042&amp;C1042&amp;D1042</f>
        <v/>
      </c>
      <c r="H1042" s="95" t="inlineStr">
        <is>
          <t>Yes_Batch 1</t>
        </is>
      </c>
      <c r="I1042" s="95" t="e">
        <v>#N/A</v>
      </c>
      <c r="J1042" s="125" t="e">
        <v>#N/A</v>
      </c>
      <c r="K1042" s="95" t="inlineStr">
        <is>
          <t>Yes_0721 Allocation</t>
        </is>
      </c>
      <c r="L1042" s="127" t="e">
        <v>#N/A</v>
      </c>
      <c r="M1042" s="128">
        <f>VLOOKUP(G1042,Enactments!#REF!,2,FALSE)</f>
        <v/>
      </c>
      <c r="N1042" s="131">
        <f>COUNTIFS(G:G,G1042)</f>
        <v/>
      </c>
    </row>
    <row r="1043" ht="15" customHeight="1">
      <c r="A1043" t="inlineStr">
        <is>
          <t>1998_18a_6_20000401.docx</t>
        </is>
      </c>
      <c r="B1043">
        <f>LEFT(A1043, FIND("_", A1043, FIND("_", A1043) + 1) - 1)</f>
        <v/>
      </c>
      <c r="C1043">
        <f>MID(A1043, FIND("_", A1043, FIND("_", A1043) + 1) + 1, FIND("_", A1043, FIND("_", A1043, FIND("_", A1043) + 1) + 1) - FIND("_", A1043, FIND("_", A1043) + 1) - 1)</f>
        <v/>
      </c>
      <c r="D1043" s="125">
        <f>DATE(LEFT(E1043,4), MID(E1043,5,2), RIGHT(E1043,2))</f>
        <v/>
      </c>
      <c r="E1043">
        <f>MID(A1043, FIND("_", A1043, FIND("_", A1043, FIND("_", A1043) + 1) + 1) + 1, 8)</f>
        <v/>
      </c>
      <c r="G1043" s="95">
        <f>B1043&amp;C1043&amp;D1043</f>
        <v/>
      </c>
      <c r="H1043" s="95" t="inlineStr">
        <is>
          <t>Yes_Batch 1</t>
        </is>
      </c>
      <c r="I1043" s="95" t="e">
        <v>#N/A</v>
      </c>
      <c r="J1043" s="125" t="e">
        <v>#N/A</v>
      </c>
      <c r="K1043" s="95" t="inlineStr">
        <is>
          <t>Yes_0721 Allocation</t>
        </is>
      </c>
      <c r="L1043" s="127" t="e">
        <v>#N/A</v>
      </c>
      <c r="M1043" s="128">
        <f>VLOOKUP(G1043,Enactments!#REF!,2,FALSE)</f>
        <v/>
      </c>
      <c r="N1043" s="131">
        <f>COUNTIFS(G:G,G1043)</f>
        <v/>
      </c>
    </row>
    <row r="1044" ht="15" customHeight="1">
      <c r="A1044" t="inlineStr">
        <is>
          <t>1988_52a_171_19881115.docx</t>
        </is>
      </c>
      <c r="B1044">
        <f>LEFT(A1044, FIND("_", A1044, FIND("_", A1044) + 1) - 1)</f>
        <v/>
      </c>
      <c r="C1044">
        <f>MID(A1044, FIND("_", A1044, FIND("_", A1044) + 1) + 1, FIND("_", A1044, FIND("_", A1044, FIND("_", A1044) + 1) + 1) - FIND("_", A1044, FIND("_", A1044) + 1) - 1)</f>
        <v/>
      </c>
      <c r="D1044" s="125">
        <f>DATE(LEFT(E1044,4), MID(E1044,5,2), RIGHT(E1044,2))</f>
        <v/>
      </c>
      <c r="E1044">
        <f>MID(A1044, FIND("_", A1044, FIND("_", A1044, FIND("_", A1044) + 1) + 1) + 1, 8)</f>
        <v/>
      </c>
      <c r="G1044" s="95">
        <f>B1044&amp;C1044&amp;D1044</f>
        <v/>
      </c>
      <c r="H1044" s="95" t="inlineStr">
        <is>
          <t>Yes_Batch 1</t>
        </is>
      </c>
      <c r="I1044" s="95" t="e">
        <v>#N/A</v>
      </c>
      <c r="J1044" s="125" t="e">
        <v>#N/A</v>
      </c>
      <c r="K1044" s="95" t="inlineStr">
        <is>
          <t>Yes_0721 Allocation</t>
        </is>
      </c>
      <c r="L1044" s="127" t="e">
        <v>#N/A</v>
      </c>
      <c r="M1044" s="128">
        <f>VLOOKUP(G1044,Enactments!#REF!,2,FALSE)</f>
        <v/>
      </c>
      <c r="N1044" s="131">
        <f>COUNTIFS(G:G,G1044)</f>
        <v/>
      </c>
    </row>
    <row r="1045" ht="15" customHeight="1">
      <c r="A1045" t="inlineStr">
        <is>
          <t>2006_46a_454_20131001.docx</t>
        </is>
      </c>
      <c r="B1045">
        <f>LEFT(A1045, FIND("_", A1045, FIND("_", A1045) + 1) - 1)</f>
        <v/>
      </c>
      <c r="C1045">
        <f>MID(A1045, FIND("_", A1045, FIND("_", A1045) + 1) + 1, FIND("_", A1045, FIND("_", A1045, FIND("_", A1045) + 1) + 1) - FIND("_", A1045, FIND("_", A1045) + 1) - 1)</f>
        <v/>
      </c>
      <c r="D1045" s="125">
        <f>DATE(LEFT(E1045,4), MID(E1045,5,2), RIGHT(E1045,2))</f>
        <v/>
      </c>
      <c r="E1045">
        <f>MID(A1045, FIND("_", A1045, FIND("_", A1045, FIND("_", A1045) + 1) + 1) + 1, 8)</f>
        <v/>
      </c>
      <c r="G1045" s="95">
        <f>B1045&amp;C1045&amp;D1045</f>
        <v/>
      </c>
      <c r="H1045" s="95" t="inlineStr">
        <is>
          <t>Yes_Batch 1</t>
        </is>
      </c>
      <c r="I1045" s="95" t="e">
        <v>#N/A</v>
      </c>
      <c r="J1045" s="125" t="e">
        <v>#N/A</v>
      </c>
      <c r="K1045" s="95" t="inlineStr">
        <is>
          <t>Yes_0721 Allocation</t>
        </is>
      </c>
      <c r="L1045" s="127" t="e">
        <v>#N/A</v>
      </c>
      <c r="M1045" s="128">
        <f>VLOOKUP(G1045,Enactments!#REF!,2,FALSE)</f>
        <v/>
      </c>
      <c r="N1045" s="131">
        <f>COUNTIFS(G:G,G1045)</f>
        <v/>
      </c>
    </row>
    <row r="1046" ht="15" customHeight="1">
      <c r="A1046" t="inlineStr">
        <is>
          <t>2007_3a_282_20070320.docx</t>
        </is>
      </c>
      <c r="B1046">
        <f>LEFT(A1046, FIND("_", A1046, FIND("_", A1046) + 1) - 1)</f>
        <v/>
      </c>
      <c r="C1046">
        <f>MID(A1046, FIND("_", A1046, FIND("_", A1046) + 1) + 1, FIND("_", A1046, FIND("_", A1046, FIND("_", A1046) + 1) + 1) - FIND("_", A1046, FIND("_", A1046) + 1) - 1)</f>
        <v/>
      </c>
      <c r="D1046" s="125">
        <f>DATE(LEFT(E1046,4), MID(E1046,5,2), RIGHT(E1046,2))</f>
        <v/>
      </c>
      <c r="E1046">
        <f>MID(A1046, FIND("_", A1046, FIND("_", A1046, FIND("_", A1046) + 1) + 1) + 1, 8)</f>
        <v/>
      </c>
      <c r="G1046" s="95">
        <f>B1046&amp;C1046&amp;D1046</f>
        <v/>
      </c>
      <c r="H1046" s="95" t="inlineStr">
        <is>
          <t>Yes_Batch 1</t>
        </is>
      </c>
      <c r="I1046" s="95" t="e">
        <v>#N/A</v>
      </c>
      <c r="J1046" s="125" t="e">
        <v>#N/A</v>
      </c>
      <c r="K1046" s="95" t="inlineStr">
        <is>
          <t>Yes_0721 Allocation</t>
        </is>
      </c>
      <c r="L1046" s="127" t="e">
        <v>#N/A</v>
      </c>
      <c r="M1046" s="128">
        <f>VLOOKUP(G1046,Enactments!#REF!,2,FALSE)</f>
        <v/>
      </c>
      <c r="N1046" s="131">
        <f>COUNTIFS(G:G,G1046)</f>
        <v/>
      </c>
    </row>
    <row r="1047" ht="15" customHeight="1">
      <c r="A1047" t="inlineStr">
        <is>
          <t>1988_50a_55_20050118.docx</t>
        </is>
      </c>
      <c r="B1047">
        <f>LEFT(A1047, FIND("_", A1047, FIND("_", A1047) + 1) - 1)</f>
        <v/>
      </c>
      <c r="C1047">
        <f>MID(A1047, FIND("_", A1047, FIND("_", A1047) + 1) + 1, FIND("_", A1047, FIND("_", A1047, FIND("_", A1047) + 1) + 1) - FIND("_", A1047, FIND("_", A1047) + 1) - 1)</f>
        <v/>
      </c>
      <c r="D1047" s="125">
        <f>DATE(LEFT(E1047,4), MID(E1047,5,2), RIGHT(E1047,2))</f>
        <v/>
      </c>
      <c r="E1047">
        <f>MID(A1047, FIND("_", A1047, FIND("_", A1047, FIND("_", A1047) + 1) + 1) + 1, 8)</f>
        <v/>
      </c>
      <c r="G1047" s="95">
        <f>B1047&amp;C1047&amp;D1047</f>
        <v/>
      </c>
      <c r="H1047" s="95" t="inlineStr">
        <is>
          <t>Yes_Batch 1</t>
        </is>
      </c>
      <c r="I1047" s="95" t="e">
        <v>#N/A</v>
      </c>
      <c r="J1047" s="125" t="e">
        <v>#N/A</v>
      </c>
      <c r="K1047" s="95" t="inlineStr">
        <is>
          <t>Yes_0721 Allocation</t>
        </is>
      </c>
      <c r="L1047" s="127" t="e">
        <v>#N/A</v>
      </c>
      <c r="M1047" s="128">
        <f>VLOOKUP(G1047,Enactments!#REF!,2,FALSE)</f>
        <v/>
      </c>
      <c r="N1047" s="131">
        <f>COUNTIFS(G:G,G1047)</f>
        <v/>
      </c>
    </row>
    <row r="1048" ht="15" customHeight="1">
      <c r="A1048" t="inlineStr">
        <is>
          <t>2017_1485_Article 183_20201231.docx</t>
        </is>
      </c>
      <c r="B1048">
        <f>LEFT(A1048, FIND("_", A1048, FIND("_", A1048) + 1) - 1)</f>
        <v/>
      </c>
      <c r="C1048">
        <f>MID(A1048, FIND("_", A1048, FIND("_", A1048) + 1) + 1, FIND("_", A1048, FIND("_", A1048, FIND("_", A1048) + 1) + 1) - FIND("_", A1048, FIND("_", A1048) + 1) - 1)</f>
        <v/>
      </c>
      <c r="D1048" s="125">
        <f>DATE(LEFT(E1048,4), MID(E1048,5,2), RIGHT(E1048,2))</f>
        <v/>
      </c>
      <c r="E1048">
        <f>MID(A1048, FIND("_", A1048, FIND("_", A1048, FIND("_", A1048) + 1) + 1) + 1, 8)</f>
        <v/>
      </c>
      <c r="G1048" s="95">
        <f>B1048&amp;C1048&amp;D1048</f>
        <v/>
      </c>
      <c r="H1048" s="95" t="inlineStr">
        <is>
          <t>Yes_Batch 1</t>
        </is>
      </c>
      <c r="I1048" s="95" t="e">
        <v>#N/A</v>
      </c>
      <c r="J1048" s="125" t="e">
        <v>#N/A</v>
      </c>
      <c r="K1048" s="95" t="inlineStr">
        <is>
          <t>Yes_0721 Allocation</t>
        </is>
      </c>
      <c r="L1048" s="127" t="e">
        <v>#N/A</v>
      </c>
      <c r="M1048" s="128">
        <f>VLOOKUP(G1048,Enactments!#REF!,2,FALSE)</f>
        <v/>
      </c>
      <c r="N1048" s="131">
        <f>COUNTIFS(G:G,G1048)</f>
        <v/>
      </c>
    </row>
    <row r="1049" ht="15" customHeight="1">
      <c r="A1049" t="inlineStr">
        <is>
          <t>1979_7a_9_20061001.docx</t>
        </is>
      </c>
      <c r="B1049">
        <f>LEFT(A1049, FIND("_", A1049, FIND("_", A1049) + 1) - 1)</f>
        <v/>
      </c>
      <c r="C1049">
        <f>MID(A1049, FIND("_", A1049, FIND("_", A1049) + 1) + 1, FIND("_", A1049, FIND("_", A1049, FIND("_", A1049) + 1) + 1) - FIND("_", A1049, FIND("_", A1049) + 1) - 1)</f>
        <v/>
      </c>
      <c r="D1049" s="125">
        <f>DATE(LEFT(E1049,4), MID(E1049,5,2), RIGHT(E1049,2))</f>
        <v/>
      </c>
      <c r="E1049">
        <f>MID(A1049, FIND("_", A1049, FIND("_", A1049, FIND("_", A1049) + 1) + 1) + 1, 8)</f>
        <v/>
      </c>
      <c r="G1049" s="95">
        <f>B1049&amp;C1049&amp;D1049</f>
        <v/>
      </c>
      <c r="H1049" s="95" t="inlineStr">
        <is>
          <t>Yes_Batch 1</t>
        </is>
      </c>
      <c r="I1049" s="95" t="e">
        <v>#N/A</v>
      </c>
      <c r="J1049" s="125" t="e">
        <v>#N/A</v>
      </c>
      <c r="K1049" s="95" t="inlineStr">
        <is>
          <t>Yes_0721 Allocation</t>
        </is>
      </c>
      <c r="L1049" s="127" t="e">
        <v>#N/A</v>
      </c>
      <c r="M1049" s="128">
        <f>VLOOKUP(G1049,Enactments!#REF!,2,FALSE)</f>
        <v/>
      </c>
      <c r="N1049" s="131">
        <f>COUNTIFS(G:G,G1049)</f>
        <v/>
      </c>
    </row>
    <row r="1050" ht="15" customHeight="1">
      <c r="A1050" t="inlineStr">
        <is>
          <t>2020_7a_94_20200325.docx</t>
        </is>
      </c>
      <c r="B1050">
        <f>LEFT(A1050, FIND("_", A1050, FIND("_", A1050) + 1) - 1)</f>
        <v/>
      </c>
      <c r="C1050">
        <f>MID(A1050, FIND("_", A1050, FIND("_", A1050) + 1) + 1, FIND("_", A1050, FIND("_", A1050, FIND("_", A1050) + 1) + 1) - FIND("_", A1050, FIND("_", A1050) + 1) - 1)</f>
        <v/>
      </c>
      <c r="D1050" s="125">
        <f>DATE(LEFT(E1050,4), MID(E1050,5,2), RIGHT(E1050,2))</f>
        <v/>
      </c>
      <c r="E1050">
        <f>MID(A1050, FIND("_", A1050, FIND("_", A1050, FIND("_", A1050) + 1) + 1) + 1, 8)</f>
        <v/>
      </c>
      <c r="G1050" s="95">
        <f>B1050&amp;C1050&amp;D1050</f>
        <v/>
      </c>
      <c r="H1050" s="95" t="inlineStr">
        <is>
          <t>Yes_Batch 1</t>
        </is>
      </c>
      <c r="I1050" s="95" t="e">
        <v>#N/A</v>
      </c>
      <c r="J1050" s="125" t="e">
        <v>#N/A</v>
      </c>
      <c r="K1050" s="95" t="inlineStr">
        <is>
          <t>Yes_0721 Allocation</t>
        </is>
      </c>
      <c r="L1050" s="127" t="e">
        <v>#N/A</v>
      </c>
      <c r="M1050" s="128">
        <f>VLOOKUP(G1050,Enactments!#REF!,2,FALSE)</f>
        <v/>
      </c>
      <c r="N1050" s="131">
        <f>COUNTIFS(G:G,G1050)</f>
        <v/>
      </c>
    </row>
    <row r="1051" ht="15" customHeight="1">
      <c r="A1051" t="inlineStr">
        <is>
          <t>1986_1925s_SCHEDULE 4Form 4.60_20100406.docx</t>
        </is>
      </c>
      <c r="B1051">
        <f>LEFT(A1051, FIND("_", A1051, FIND("_", A1051) + 1) - 1)</f>
        <v/>
      </c>
      <c r="C1051">
        <f>MID(A1051, FIND("_", A1051, FIND("_", A1051) + 1) + 1, FIND("_", A1051, FIND("_", A1051, FIND("_", A1051) + 1) + 1) - FIND("_", A1051, FIND("_", A1051) + 1) - 1)</f>
        <v/>
      </c>
      <c r="D1051" s="125">
        <f>DATE(LEFT(E1051,4), MID(E1051,5,2), RIGHT(E1051,2))</f>
        <v/>
      </c>
      <c r="E1051">
        <f>MID(A1051, FIND("_", A1051, FIND("_", A1051, FIND("_", A1051) + 1) + 1) + 1, 8)</f>
        <v/>
      </c>
      <c r="G1051" s="95">
        <f>B1051&amp;C1051&amp;D1051</f>
        <v/>
      </c>
      <c r="H1051" s="95" t="inlineStr">
        <is>
          <t>Yes_Batch 1</t>
        </is>
      </c>
      <c r="I1051" s="95" t="e">
        <v>#N/A</v>
      </c>
      <c r="J1051" s="125" t="e">
        <v>#N/A</v>
      </c>
      <c r="K1051" s="95" t="inlineStr">
        <is>
          <t>Yes_0721 Allocation</t>
        </is>
      </c>
      <c r="L1051" s="127" t="e">
        <v>#N/A</v>
      </c>
      <c r="M1051" s="128">
        <f>VLOOKUP(G1051,Enactments!#REF!,2,FALSE)</f>
        <v/>
      </c>
      <c r="N1051" s="131">
        <f>COUNTIFS(G:G,G1051)</f>
        <v/>
      </c>
    </row>
    <row r="1052" ht="15" customHeight="1">
      <c r="A1052" t="inlineStr">
        <is>
          <t>2010_4a_459_20100303.docx</t>
        </is>
      </c>
      <c r="B1052">
        <f>LEFT(A1052, FIND("_", A1052, FIND("_", A1052) + 1) - 1)</f>
        <v/>
      </c>
      <c r="C1052">
        <f>MID(A1052, FIND("_", A1052, FIND("_", A1052) + 1) + 1, FIND("_", A1052, FIND("_", A1052, FIND("_", A1052) + 1) + 1) - FIND("_", A1052, FIND("_", A1052) + 1) - 1)</f>
        <v/>
      </c>
      <c r="D1052" s="125">
        <f>DATE(LEFT(E1052,4), MID(E1052,5,2), RIGHT(E1052,2))</f>
        <v/>
      </c>
      <c r="E1052">
        <f>MID(A1052, FIND("_", A1052, FIND("_", A1052, FIND("_", A1052) + 1) + 1) + 1, 8)</f>
        <v/>
      </c>
      <c r="G1052" s="95">
        <f>B1052&amp;C1052&amp;D1052</f>
        <v/>
      </c>
      <c r="H1052" s="95" t="inlineStr">
        <is>
          <t>Yes_Batch 1</t>
        </is>
      </c>
      <c r="I1052" s="95" t="e">
        <v>#N/A</v>
      </c>
      <c r="J1052" s="125" t="e">
        <v>#N/A</v>
      </c>
      <c r="K1052" s="95" t="inlineStr">
        <is>
          <t>Yes_0721 Allocation</t>
        </is>
      </c>
      <c r="L1052" s="127" t="e">
        <v>#N/A</v>
      </c>
      <c r="M1052" s="128">
        <f>VLOOKUP(G1052,Enactments!#REF!,2,FALSE)</f>
        <v/>
      </c>
      <c r="N1052" s="131">
        <f>COUNTIFS(G:G,G1052)</f>
        <v/>
      </c>
    </row>
    <row r="1053" ht="15" customHeight="1">
      <c r="A1053" t="inlineStr">
        <is>
          <t>1985_51a_87_19850716.docx</t>
        </is>
      </c>
      <c r="B1053">
        <f>LEFT(A1053, FIND("_", A1053, FIND("_", A1053) + 1) - 1)</f>
        <v/>
      </c>
      <c r="C1053">
        <f>MID(A1053, FIND("_", A1053, FIND("_", A1053) + 1) + 1, FIND("_", A1053, FIND("_", A1053, FIND("_", A1053) + 1) + 1) - FIND("_", A1053, FIND("_", A1053) + 1) - 1)</f>
        <v/>
      </c>
      <c r="D1053" s="125">
        <f>DATE(LEFT(E1053,4), MID(E1053,5,2), RIGHT(E1053,2))</f>
        <v/>
      </c>
      <c r="E1053">
        <f>MID(A1053, FIND("_", A1053, FIND("_", A1053, FIND("_", A1053) + 1) + 1) + 1, 8)</f>
        <v/>
      </c>
      <c r="G1053" s="95">
        <f>B1053&amp;C1053&amp;D1053</f>
        <v/>
      </c>
      <c r="H1053" s="95" t="inlineStr">
        <is>
          <t>Yes_Batch 1</t>
        </is>
      </c>
      <c r="I1053" s="95" t="e">
        <v>#N/A</v>
      </c>
      <c r="J1053" s="125" t="e">
        <v>#N/A</v>
      </c>
      <c r="K1053" s="95" t="inlineStr">
        <is>
          <t>Yes_0721 Allocation</t>
        </is>
      </c>
      <c r="L1053" s="127" t="e">
        <v>#N/A</v>
      </c>
      <c r="M1053" s="128">
        <f>VLOOKUP(G1053,Enactments!#REF!,2,FALSE)</f>
        <v/>
      </c>
      <c r="N1053" s="131">
        <f>COUNTIFS(G:G,G1053)</f>
        <v/>
      </c>
    </row>
    <row r="1054" ht="15" customHeight="1">
      <c r="A1054" t="inlineStr">
        <is>
          <t>2017_692s_4_20220901.docx</t>
        </is>
      </c>
      <c r="B1054">
        <f>LEFT(A1054, FIND("_", A1054, FIND("_", A1054) + 1) - 1)</f>
        <v/>
      </c>
      <c r="C1054">
        <f>MID(A1054, FIND("_", A1054, FIND("_", A1054) + 1) + 1, FIND("_", A1054, FIND("_", A1054, FIND("_", A1054) + 1) + 1) - FIND("_", A1054, FIND("_", A1054) + 1) - 1)</f>
        <v/>
      </c>
      <c r="D1054" s="125">
        <f>DATE(LEFT(E1054,4), MID(E1054,5,2), RIGHT(E1054,2))</f>
        <v/>
      </c>
      <c r="E1054">
        <f>MID(A1054, FIND("_", A1054, FIND("_", A1054, FIND("_", A1054) + 1) + 1) + 1, 8)</f>
        <v/>
      </c>
      <c r="G1054" s="95">
        <f>B1054&amp;C1054&amp;D1054</f>
        <v/>
      </c>
      <c r="H1054" s="95" t="inlineStr">
        <is>
          <t>Yes_Batch 1</t>
        </is>
      </c>
      <c r="I1054" s="95" t="e">
        <v>#N/A</v>
      </c>
      <c r="J1054" s="125" t="e">
        <v>#N/A</v>
      </c>
      <c r="K1054" s="95" t="inlineStr">
        <is>
          <t>Yes_0721 Allocation</t>
        </is>
      </c>
      <c r="L1054" s="127" t="e">
        <v>#N/A</v>
      </c>
      <c r="M1054" s="128">
        <f>VLOOKUP(G1054,Enactments!#REF!,2,FALSE)</f>
        <v/>
      </c>
      <c r="N1054" s="131">
        <f>COUNTIFS(G:G,G1054)</f>
        <v/>
      </c>
    </row>
    <row r="1055" ht="15" customHeight="1">
      <c r="A1055" t="inlineStr">
        <is>
          <t>2010_4a_1097_20100303.docx</t>
        </is>
      </c>
      <c r="B1055">
        <f>LEFT(A1055, FIND("_", A1055, FIND("_", A1055) + 1) - 1)</f>
        <v/>
      </c>
      <c r="C1055">
        <f>MID(A1055, FIND("_", A1055, FIND("_", A1055) + 1) + 1, FIND("_", A1055, FIND("_", A1055, FIND("_", A1055) + 1) + 1) - FIND("_", A1055, FIND("_", A1055) + 1) - 1)</f>
        <v/>
      </c>
      <c r="D1055" s="125">
        <f>DATE(LEFT(E1055,4), MID(E1055,5,2), RIGHT(E1055,2))</f>
        <v/>
      </c>
      <c r="E1055">
        <f>MID(A1055, FIND("_", A1055, FIND("_", A1055, FIND("_", A1055) + 1) + 1) + 1, 8)</f>
        <v/>
      </c>
      <c r="G1055" s="95">
        <f>B1055&amp;C1055&amp;D1055</f>
        <v/>
      </c>
      <c r="H1055" s="95" t="inlineStr">
        <is>
          <t>Yes_Batch 1</t>
        </is>
      </c>
      <c r="I1055" s="95" t="e">
        <v>#N/A</v>
      </c>
      <c r="J1055" s="125" t="e">
        <v>#N/A</v>
      </c>
      <c r="K1055" s="95" t="inlineStr">
        <is>
          <t>Yes_0721 Allocation</t>
        </is>
      </c>
      <c r="L1055" s="127" t="e">
        <v>#N/A</v>
      </c>
      <c r="M1055" s="128">
        <f>VLOOKUP(G1055,Enactments!#REF!,2,FALSE)</f>
        <v/>
      </c>
      <c r="N1055" s="131">
        <f>COUNTIFS(G:G,G1055)</f>
        <v/>
      </c>
    </row>
    <row r="1056" ht="15" customHeight="1">
      <c r="A1056" t="inlineStr">
        <is>
          <t>1992_13a_46_19920306.docx</t>
        </is>
      </c>
      <c r="B1056">
        <f>LEFT(A1056, FIND("_", A1056, FIND("_", A1056) + 1) - 1)</f>
        <v/>
      </c>
      <c r="C1056">
        <f>MID(A1056, FIND("_", A1056, FIND("_", A1056) + 1) + 1, FIND("_", A1056, FIND("_", A1056, FIND("_", A1056) + 1) + 1) - FIND("_", A1056, FIND("_", A1056) + 1) - 1)</f>
        <v/>
      </c>
      <c r="D1056" s="125">
        <f>DATE(LEFT(E1056,4), MID(E1056,5,2), RIGHT(E1056,2))</f>
        <v/>
      </c>
      <c r="E1056">
        <f>MID(A1056, FIND("_", A1056, FIND("_", A1056, FIND("_", A1056) + 1) + 1) + 1, 8)</f>
        <v/>
      </c>
      <c r="G1056" s="95">
        <f>B1056&amp;C1056&amp;D1056</f>
        <v/>
      </c>
      <c r="H1056" s="95" t="inlineStr">
        <is>
          <t>Yes_Batch 1</t>
        </is>
      </c>
      <c r="I1056" s="95" t="e">
        <v>#N/A</v>
      </c>
      <c r="J1056" s="125" t="e">
        <v>#N/A</v>
      </c>
      <c r="K1056" s="95" t="inlineStr">
        <is>
          <t>Yes_0721 Allocation</t>
        </is>
      </c>
      <c r="L1056" s="127" t="e">
        <v>#N/A</v>
      </c>
      <c r="M1056" s="128">
        <f>VLOOKUP(G1056,Enactments!#REF!,2,FALSE)</f>
        <v/>
      </c>
      <c r="N1056" s="131">
        <f>COUNTIFS(G:G,G1056)</f>
        <v/>
      </c>
    </row>
    <row r="1057" ht="15" customHeight="1">
      <c r="A1057" t="inlineStr">
        <is>
          <t>2023_30a_253_20231231.docx</t>
        </is>
      </c>
      <c r="B1057">
        <f>LEFT(A1057, FIND("_", A1057, FIND("_", A1057) + 1) - 1)</f>
        <v/>
      </c>
      <c r="C1057">
        <f>MID(A1057, FIND("_", A1057, FIND("_", A1057) + 1) + 1, FIND("_", A1057, FIND("_", A1057, FIND("_", A1057) + 1) + 1) - FIND("_", A1057, FIND("_", A1057) + 1) - 1)</f>
        <v/>
      </c>
      <c r="D1057" s="125">
        <f>DATE(LEFT(E1057,4), MID(E1057,5,2), RIGHT(E1057,2))</f>
        <v/>
      </c>
      <c r="E1057">
        <f>MID(A1057, FIND("_", A1057, FIND("_", A1057, FIND("_", A1057) + 1) + 1) + 1, 8)</f>
        <v/>
      </c>
      <c r="G1057" s="95">
        <f>B1057&amp;C1057&amp;D1057</f>
        <v/>
      </c>
      <c r="H1057" s="95" t="inlineStr">
        <is>
          <t>Yes_Batch 1</t>
        </is>
      </c>
      <c r="I1057" s="95" t="e">
        <v>#N/A</v>
      </c>
      <c r="J1057" s="125" t="e">
        <v>#N/A</v>
      </c>
      <c r="K1057" s="95" t="inlineStr">
        <is>
          <t>Yes_0721 Allocation</t>
        </is>
      </c>
      <c r="L1057" s="127" t="e">
        <v>#N/A</v>
      </c>
      <c r="M1057" s="128">
        <f>VLOOKUP(G1057,Enactments!#REF!,2,FALSE)</f>
        <v/>
      </c>
      <c r="N1057" s="131">
        <f>COUNTIFS(G:G,G1057)</f>
        <v/>
      </c>
    </row>
    <row r="1058" ht="15" customHeight="1">
      <c r="A1058" t="inlineStr">
        <is>
          <t>2010_4a_394A_20120321.docx</t>
        </is>
      </c>
      <c r="B1058">
        <f>LEFT(A1058, FIND("_", A1058, FIND("_", A1058) + 1) - 1)</f>
        <v/>
      </c>
      <c r="C1058">
        <f>MID(A1058, FIND("_", A1058, FIND("_", A1058) + 1) + 1, FIND("_", A1058, FIND("_", A1058, FIND("_", A1058) + 1) + 1) - FIND("_", A1058, FIND("_", A1058) + 1) - 1)</f>
        <v/>
      </c>
      <c r="D1058" s="125">
        <f>DATE(LEFT(E1058,4), MID(E1058,5,2), RIGHT(E1058,2))</f>
        <v/>
      </c>
      <c r="E1058">
        <f>MID(A1058, FIND("_", A1058, FIND("_", A1058, FIND("_", A1058) + 1) + 1) + 1, 8)</f>
        <v/>
      </c>
      <c r="G1058" s="95">
        <f>B1058&amp;C1058&amp;D1058</f>
        <v/>
      </c>
      <c r="H1058" s="95" t="inlineStr">
        <is>
          <t>Yes_Batch 1</t>
        </is>
      </c>
      <c r="I1058" s="95" t="e">
        <v>#N/A</v>
      </c>
      <c r="J1058" s="125" t="e">
        <v>#N/A</v>
      </c>
      <c r="K1058" s="95" t="inlineStr">
        <is>
          <t>Yes_0721 Allocation</t>
        </is>
      </c>
      <c r="L1058" s="127" t="e">
        <v>#N/A</v>
      </c>
      <c r="M1058" s="128">
        <f>VLOOKUP(G1058,Enactments!#REF!,2,FALSE)</f>
        <v/>
      </c>
      <c r="N1058" s="131">
        <f>COUNTIFS(G:G,G1058)</f>
        <v/>
      </c>
    </row>
    <row r="1059" ht="15" customHeight="1">
      <c r="A1059" t="inlineStr">
        <is>
          <t>2000_36a_SCHEDULE 1Part VII_20030313.docx</t>
        </is>
      </c>
      <c r="B1059">
        <f>LEFT(A1059, FIND("_", A1059, FIND("_", A1059) + 1) - 1)</f>
        <v/>
      </c>
      <c r="C1059">
        <f>MID(A1059, FIND("_", A1059, FIND("_", A1059) + 1) + 1, FIND("_", A1059, FIND("_", A1059, FIND("_", A1059) + 1) + 1) - FIND("_", A1059, FIND("_", A1059) + 1) - 1)</f>
        <v/>
      </c>
      <c r="D1059" s="125">
        <f>DATE(LEFT(E1059,4), MID(E1059,5,2), RIGHT(E1059,2))</f>
        <v/>
      </c>
      <c r="E1059">
        <f>MID(A1059, FIND("_", A1059, FIND("_", A1059, FIND("_", A1059) + 1) + 1) + 1, 8)</f>
        <v/>
      </c>
      <c r="G1059" s="95">
        <f>B1059&amp;C1059&amp;D1059</f>
        <v/>
      </c>
      <c r="H1059" s="95" t="inlineStr">
        <is>
          <t>Yes_Batch 1</t>
        </is>
      </c>
      <c r="I1059" s="95" t="e">
        <v>#N/A</v>
      </c>
      <c r="J1059" s="125" t="e">
        <v>#N/A</v>
      </c>
      <c r="K1059" s="95" t="inlineStr">
        <is>
          <t>Yes_0721 Allocation</t>
        </is>
      </c>
      <c r="L1059" s="127" t="e">
        <v>#N/A</v>
      </c>
      <c r="M1059" s="128">
        <f>VLOOKUP(G1059,Enactments!#REF!,2,FALSE)</f>
        <v/>
      </c>
      <c r="N1059" s="131">
        <f>COUNTIFS(G:G,G1059)</f>
        <v/>
      </c>
    </row>
    <row r="1060" ht="15" customHeight="1">
      <c r="A1060" t="inlineStr">
        <is>
          <t>1986_1925s_12.10_20100406.docx</t>
        </is>
      </c>
      <c r="B1060">
        <f>LEFT(A1060, FIND("_", A1060, FIND("_", A1060) + 1) - 1)</f>
        <v/>
      </c>
      <c r="C1060">
        <f>MID(A1060, FIND("_", A1060, FIND("_", A1060) + 1) + 1, FIND("_", A1060, FIND("_", A1060, FIND("_", A1060) + 1) + 1) - FIND("_", A1060, FIND("_", A1060) + 1) - 1)</f>
        <v/>
      </c>
      <c r="D1060" s="125">
        <f>DATE(LEFT(E1060,4), MID(E1060,5,2), RIGHT(E1060,2))</f>
        <v/>
      </c>
      <c r="E1060">
        <f>MID(A1060, FIND("_", A1060, FIND("_", A1060, FIND("_", A1060) + 1) + 1) + 1, 8)</f>
        <v/>
      </c>
      <c r="G1060" s="95">
        <f>B1060&amp;C1060&amp;D1060</f>
        <v/>
      </c>
      <c r="H1060" s="95" t="inlineStr">
        <is>
          <t>Yes_Batch 1</t>
        </is>
      </c>
      <c r="I1060" s="95" t="e">
        <v>#N/A</v>
      </c>
      <c r="J1060" s="125" t="e">
        <v>#N/A</v>
      </c>
      <c r="K1060" s="95" t="inlineStr">
        <is>
          <t>Yes_0721 Allocation</t>
        </is>
      </c>
      <c r="L1060" s="127" t="e">
        <v>#N/A</v>
      </c>
      <c r="M1060" s="128">
        <f>VLOOKUP(G1060,Enactments!#REF!,2,FALSE)</f>
        <v/>
      </c>
      <c r="N1060" s="131">
        <f>COUNTIFS(G:G,G1060)</f>
        <v/>
      </c>
    </row>
    <row r="1061" ht="15" customHeight="1">
      <c r="A1061" t="inlineStr">
        <is>
          <t>1993_34a_SCHEDULE 20APart 1_20040722.docx</t>
        </is>
      </c>
      <c r="B1061">
        <f>LEFT(A1061, FIND("_", A1061, FIND("_", A1061) + 1) - 1)</f>
        <v/>
      </c>
      <c r="C1061">
        <f>MID(A1061, FIND("_", A1061, FIND("_", A1061) + 1) + 1, FIND("_", A1061, FIND("_", A1061, FIND("_", A1061) + 1) + 1) - FIND("_", A1061, FIND("_", A1061) + 1) - 1)</f>
        <v/>
      </c>
      <c r="D1061" s="125">
        <f>DATE(LEFT(E1061,4), MID(E1061,5,2), RIGHT(E1061,2))</f>
        <v/>
      </c>
      <c r="E1061">
        <f>MID(A1061, FIND("_", A1061, FIND("_", A1061, FIND("_", A1061) + 1) + 1) + 1, 8)</f>
        <v/>
      </c>
      <c r="G1061" s="95">
        <f>B1061&amp;C1061&amp;D1061</f>
        <v/>
      </c>
      <c r="H1061" s="95" t="inlineStr">
        <is>
          <t>Yes_Batch 1</t>
        </is>
      </c>
      <c r="I1061" s="95" t="e">
        <v>#N/A</v>
      </c>
      <c r="J1061" s="125" t="e">
        <v>#N/A</v>
      </c>
      <c r="K1061" s="95" t="inlineStr">
        <is>
          <t>Yes_0721 Allocation</t>
        </is>
      </c>
      <c r="L1061" s="127" t="e">
        <v>#N/A</v>
      </c>
      <c r="M1061" s="128">
        <f>VLOOKUP(G1061,Enactments!#REF!,2,FALSE)</f>
        <v/>
      </c>
      <c r="N1061" s="131">
        <f>COUNTIFS(G:G,G1061)</f>
        <v/>
      </c>
    </row>
    <row r="1062" ht="15" customHeight="1">
      <c r="A1062" t="inlineStr">
        <is>
          <t>2020_17a_330_20201201.docx</t>
        </is>
      </c>
      <c r="B1062">
        <f>LEFT(A1062, FIND("_", A1062, FIND("_", A1062) + 1) - 1)</f>
        <v/>
      </c>
      <c r="C1062">
        <f>MID(A1062, FIND("_", A1062, FIND("_", A1062) + 1) + 1, FIND("_", A1062, FIND("_", A1062, FIND("_", A1062) + 1) + 1) - FIND("_", A1062, FIND("_", A1062) + 1) - 1)</f>
        <v/>
      </c>
      <c r="D1062" s="125">
        <f>DATE(LEFT(E1062,4), MID(E1062,5,2), RIGHT(E1062,2))</f>
        <v/>
      </c>
      <c r="E1062">
        <f>MID(A1062, FIND("_", A1062, FIND("_", A1062, FIND("_", A1062) + 1) + 1) + 1, 8)</f>
        <v/>
      </c>
      <c r="G1062" s="95">
        <f>B1062&amp;C1062&amp;D1062</f>
        <v/>
      </c>
      <c r="H1062" s="95" t="inlineStr">
        <is>
          <t>Yes_Batch 1</t>
        </is>
      </c>
      <c r="I1062" s="95" t="e">
        <v>#N/A</v>
      </c>
      <c r="J1062" s="125" t="e">
        <v>#N/A</v>
      </c>
      <c r="K1062" s="95" t="inlineStr">
        <is>
          <t>Yes_0721 Allocation</t>
        </is>
      </c>
      <c r="L1062" s="127" t="e">
        <v>#N/A</v>
      </c>
      <c r="M1062" s="128">
        <f>VLOOKUP(G1062,Enactments!#REF!,2,FALSE)</f>
        <v/>
      </c>
      <c r="N1062" s="131">
        <f>COUNTIFS(G:G,G1062)</f>
        <v/>
      </c>
    </row>
    <row r="1063" ht="15" customHeight="1">
      <c r="A1063" t="inlineStr">
        <is>
          <t>2007_3a_207_20070320.docx</t>
        </is>
      </c>
      <c r="B1063">
        <f>LEFT(A1063, FIND("_", A1063, FIND("_", A1063) + 1) - 1)</f>
        <v/>
      </c>
      <c r="C1063">
        <f>MID(A1063, FIND("_", A1063, FIND("_", A1063) + 1) + 1, FIND("_", A1063, FIND("_", A1063, FIND("_", A1063) + 1) + 1) - FIND("_", A1063, FIND("_", A1063) + 1) - 1)</f>
        <v/>
      </c>
      <c r="D1063" s="125">
        <f>DATE(LEFT(E1063,4), MID(E1063,5,2), RIGHT(E1063,2))</f>
        <v/>
      </c>
      <c r="E1063">
        <f>MID(A1063, FIND("_", A1063, FIND("_", A1063, FIND("_", A1063) + 1) + 1) + 1, 8)</f>
        <v/>
      </c>
      <c r="G1063" s="95">
        <f>B1063&amp;C1063&amp;D1063</f>
        <v/>
      </c>
      <c r="H1063" s="95" t="inlineStr">
        <is>
          <t>Yes_Batch 1</t>
        </is>
      </c>
      <c r="I1063" s="95" t="e">
        <v>#N/A</v>
      </c>
      <c r="J1063" s="125" t="e">
        <v>#N/A</v>
      </c>
      <c r="K1063" s="95" t="inlineStr">
        <is>
          <t>Yes_0721 Allocation</t>
        </is>
      </c>
      <c r="L1063" s="127" t="e">
        <v>#N/A</v>
      </c>
      <c r="M1063" s="128">
        <f>VLOOKUP(G1063,Enactments!#REF!,2,FALSE)</f>
        <v/>
      </c>
      <c r="N1063" s="131">
        <f>COUNTIFS(G:G,G1063)</f>
        <v/>
      </c>
    </row>
    <row r="1064" ht="15" customHeight="1">
      <c r="A1064" t="inlineStr">
        <is>
          <t>2007_3a_522_20070320.docx</t>
        </is>
      </c>
      <c r="B1064">
        <f>LEFT(A1064, FIND("_", A1064, FIND("_", A1064) + 1) - 1)</f>
        <v/>
      </c>
      <c r="C1064">
        <f>MID(A1064, FIND("_", A1064, FIND("_", A1064) + 1) + 1, FIND("_", A1064, FIND("_", A1064, FIND("_", A1064) + 1) + 1) - FIND("_", A1064, FIND("_", A1064) + 1) - 1)</f>
        <v/>
      </c>
      <c r="D1064" s="125">
        <f>DATE(LEFT(E1064,4), MID(E1064,5,2), RIGHT(E1064,2))</f>
        <v/>
      </c>
      <c r="E1064">
        <f>MID(A1064, FIND("_", A1064, FIND("_", A1064, FIND("_", A1064) + 1) + 1) + 1, 8)</f>
        <v/>
      </c>
      <c r="G1064" s="95">
        <f>B1064&amp;C1064&amp;D1064</f>
        <v/>
      </c>
      <c r="H1064" s="95" t="inlineStr">
        <is>
          <t>Yes_Batch 1</t>
        </is>
      </c>
      <c r="I1064" s="95" t="e">
        <v>#N/A</v>
      </c>
      <c r="J1064" s="125" t="e">
        <v>#N/A</v>
      </c>
      <c r="K1064" s="95" t="inlineStr">
        <is>
          <t>Yes_0721 Allocation</t>
        </is>
      </c>
      <c r="L1064" s="127" t="e">
        <v>#N/A</v>
      </c>
      <c r="M1064" s="128">
        <f>VLOOKUP(G1064,Enactments!#REF!,2,FALSE)</f>
        <v/>
      </c>
      <c r="N1064" s="131">
        <f>COUNTIFS(G:G,G1064)</f>
        <v/>
      </c>
    </row>
    <row r="1065" ht="15" customHeight="1">
      <c r="A1065" t="inlineStr">
        <is>
          <t>2004_12a_109_20110406.docx</t>
        </is>
      </c>
      <c r="B1065">
        <f>LEFT(A1065, FIND("_", A1065, FIND("_", A1065) + 1) - 1)</f>
        <v/>
      </c>
      <c r="C1065">
        <f>MID(A1065, FIND("_", A1065, FIND("_", A1065) + 1) + 1, FIND("_", A1065, FIND("_", A1065, FIND("_", A1065) + 1) + 1) - FIND("_", A1065, FIND("_", A1065) + 1) - 1)</f>
        <v/>
      </c>
      <c r="D1065" s="125">
        <f>DATE(LEFT(E1065,4), MID(E1065,5,2), RIGHT(E1065,2))</f>
        <v/>
      </c>
      <c r="E1065">
        <f>MID(A1065, FIND("_", A1065, FIND("_", A1065, FIND("_", A1065) + 1) + 1) + 1, 8)</f>
        <v/>
      </c>
      <c r="G1065" s="95">
        <f>B1065&amp;C1065&amp;D1065</f>
        <v/>
      </c>
      <c r="H1065" s="95" t="inlineStr">
        <is>
          <t>Yes_Batch 1</t>
        </is>
      </c>
      <c r="I1065" s="95" t="e">
        <v>#N/A</v>
      </c>
      <c r="J1065" s="125" t="e">
        <v>#N/A</v>
      </c>
      <c r="K1065" s="95" t="inlineStr">
        <is>
          <t>Yes_0721 Allocation</t>
        </is>
      </c>
      <c r="L1065" s="127" t="e">
        <v>#N/A</v>
      </c>
      <c r="M1065" s="128">
        <f>VLOOKUP(G1065,Enactments!#REF!,2,FALSE)</f>
        <v/>
      </c>
      <c r="N1065" s="131">
        <f>COUNTIFS(G:G,G1065)</f>
        <v/>
      </c>
    </row>
    <row r="1066" ht="15" customHeight="1">
      <c r="A1066" t="inlineStr">
        <is>
          <t>1985_6a_602_19850311.docx</t>
        </is>
      </c>
      <c r="B1066">
        <f>LEFT(A1066, FIND("_", A1066, FIND("_", A1066) + 1) - 1)</f>
        <v/>
      </c>
      <c r="C1066">
        <f>MID(A1066, FIND("_", A1066, FIND("_", A1066) + 1) + 1, FIND("_", A1066, FIND("_", A1066, FIND("_", A1066) + 1) + 1) - FIND("_", A1066, FIND("_", A1066) + 1) - 1)</f>
        <v/>
      </c>
      <c r="D1066" s="125">
        <f>DATE(LEFT(E1066,4), MID(E1066,5,2), RIGHT(E1066,2))</f>
        <v/>
      </c>
      <c r="E1066">
        <f>MID(A1066, FIND("_", A1066, FIND("_", A1066, FIND("_", A1066) + 1) + 1) + 1, 8)</f>
        <v/>
      </c>
      <c r="G1066" s="95">
        <f>B1066&amp;C1066&amp;D1066</f>
        <v/>
      </c>
      <c r="H1066" s="95" t="inlineStr">
        <is>
          <t>Yes_Batch 1</t>
        </is>
      </c>
      <c r="I1066" s="95" t="e">
        <v>#N/A</v>
      </c>
      <c r="J1066" s="125" t="e">
        <v>#N/A</v>
      </c>
      <c r="K1066" s="95" t="inlineStr">
        <is>
          <t>Yes_0721 Allocation</t>
        </is>
      </c>
      <c r="L1066" s="127" t="e">
        <v>#N/A</v>
      </c>
      <c r="M1066" s="128">
        <f>VLOOKUP(G1066,Enactments!#REF!,2,FALSE)</f>
        <v/>
      </c>
      <c r="N1066" s="131">
        <f>COUNTIFS(G:G,G1066)</f>
        <v/>
      </c>
    </row>
    <row r="1067" ht="15" customHeight="1">
      <c r="A1067" t="inlineStr">
        <is>
          <t>2020_759s_6.4_20200715.docx</t>
        </is>
      </c>
      <c r="B1067">
        <f>LEFT(A1067, FIND("_", A1067, FIND("_", A1067) + 1) - 1)</f>
        <v/>
      </c>
      <c r="C1067">
        <f>MID(A1067, FIND("_", A1067, FIND("_", A1067) + 1) + 1, FIND("_", A1067, FIND("_", A1067, FIND("_", A1067) + 1) + 1) - FIND("_", A1067, FIND("_", A1067) + 1) - 1)</f>
        <v/>
      </c>
      <c r="D1067" s="125">
        <f>DATE(LEFT(E1067,4), MID(E1067,5,2), RIGHT(E1067,2))</f>
        <v/>
      </c>
      <c r="E1067">
        <f>MID(A1067, FIND("_", A1067, FIND("_", A1067, FIND("_", A1067) + 1) + 1) + 1, 8)</f>
        <v/>
      </c>
      <c r="G1067" s="95">
        <f>B1067&amp;C1067&amp;D1067</f>
        <v/>
      </c>
      <c r="H1067" s="95" t="inlineStr">
        <is>
          <t>Yes_Batch 1</t>
        </is>
      </c>
      <c r="I1067" s="95" t="e">
        <v>#N/A</v>
      </c>
      <c r="J1067" s="125" t="e">
        <v>#N/A</v>
      </c>
      <c r="K1067" s="95" t="inlineStr">
        <is>
          <t>Yes_0721 Allocation</t>
        </is>
      </c>
      <c r="L1067" s="127" t="e">
        <v>#N/A</v>
      </c>
      <c r="M1067" s="128">
        <f>VLOOKUP(G1067,Enactments!#REF!,2,FALSE)</f>
        <v/>
      </c>
      <c r="N1067" s="131">
        <f>COUNTIFS(G:G,G1067)</f>
        <v/>
      </c>
    </row>
    <row r="1068" ht="15" customHeight="1">
      <c r="A1068" t="inlineStr">
        <is>
          <t>1994_23a_SCHEDULE 9ZFPart 2_20210701.docx</t>
        </is>
      </c>
      <c r="B1068">
        <f>LEFT(A1068, FIND("_", A1068, FIND("_", A1068) + 1) - 1)</f>
        <v/>
      </c>
      <c r="C1068">
        <f>MID(A1068, FIND("_", A1068, FIND("_", A1068) + 1) + 1, FIND("_", A1068, FIND("_", A1068, FIND("_", A1068) + 1) + 1) - FIND("_", A1068, FIND("_", A1068) + 1) - 1)</f>
        <v/>
      </c>
      <c r="D1068" s="125">
        <f>DATE(LEFT(E1068,4), MID(E1068,5,2), RIGHT(E1068,2))</f>
        <v/>
      </c>
      <c r="E1068">
        <f>MID(A1068, FIND("_", A1068, FIND("_", A1068, FIND("_", A1068) + 1) + 1) + 1, 8)</f>
        <v/>
      </c>
      <c r="G1068" s="95">
        <f>B1068&amp;C1068&amp;D1068</f>
        <v/>
      </c>
      <c r="H1068" s="95" t="inlineStr">
        <is>
          <t>Yes_Batch 1</t>
        </is>
      </c>
      <c r="I1068" s="95" t="e">
        <v>#N/A</v>
      </c>
      <c r="J1068" s="125" t="e">
        <v>#N/A</v>
      </c>
      <c r="K1068" s="95" t="inlineStr">
        <is>
          <t>Yes_0721 Allocation</t>
        </is>
      </c>
      <c r="L1068" s="127" t="e">
        <v>#N/A</v>
      </c>
      <c r="M1068" s="128">
        <f>VLOOKUP(G1068,Enactments!#REF!,2,FALSE)</f>
        <v/>
      </c>
      <c r="N1068" s="131">
        <f>COUNTIFS(G:G,G1068)</f>
        <v/>
      </c>
    </row>
    <row r="1069" ht="15" customHeight="1">
      <c r="A1069" t="inlineStr">
        <is>
          <t>2010_4a_253_20100303.docx</t>
        </is>
      </c>
      <c r="B1069">
        <f>LEFT(A1069, FIND("_", A1069, FIND("_", A1069) + 1) - 1)</f>
        <v/>
      </c>
      <c r="C1069">
        <f>MID(A1069, FIND("_", A1069, FIND("_", A1069) + 1) + 1, FIND("_", A1069, FIND("_", A1069, FIND("_", A1069) + 1) + 1) - FIND("_", A1069, FIND("_", A1069) + 1) - 1)</f>
        <v/>
      </c>
      <c r="D1069" s="125">
        <f>DATE(LEFT(E1069,4), MID(E1069,5,2), RIGHT(E1069,2))</f>
        <v/>
      </c>
      <c r="E1069">
        <f>MID(A1069, FIND("_", A1069, FIND("_", A1069, FIND("_", A1069) + 1) + 1) + 1, 8)</f>
        <v/>
      </c>
      <c r="G1069" s="95">
        <f>B1069&amp;C1069&amp;D1069</f>
        <v/>
      </c>
      <c r="H1069" s="95" t="inlineStr">
        <is>
          <t>Yes_Batch 1</t>
        </is>
      </c>
      <c r="I1069" s="95" t="e">
        <v>#N/A</v>
      </c>
      <c r="J1069" s="125" t="e">
        <v>#N/A</v>
      </c>
      <c r="K1069" s="95" t="inlineStr">
        <is>
          <t>Yes_0721 Allocation</t>
        </is>
      </c>
      <c r="L1069" s="127" t="e">
        <v>#N/A</v>
      </c>
      <c r="M1069" s="128">
        <f>VLOOKUP(G1069,Enactments!#REF!,2,FALSE)</f>
        <v/>
      </c>
      <c r="N1069" s="131">
        <f>COUNTIFS(G:G,G1069)</f>
        <v/>
      </c>
    </row>
    <row r="1070" ht="15" customHeight="1">
      <c r="A1070" t="inlineStr">
        <is>
          <t>2003_43a_7_20060719.docx</t>
        </is>
      </c>
      <c r="B1070">
        <f>LEFT(A1070, FIND("_", A1070, FIND("_", A1070) + 1) - 1)</f>
        <v/>
      </c>
      <c r="C1070">
        <f>MID(A1070, FIND("_", A1070, FIND("_", A1070) + 1) + 1, FIND("_", A1070, FIND("_", A1070, FIND("_", A1070) + 1) + 1) - FIND("_", A1070, FIND("_", A1070) + 1) - 1)</f>
        <v/>
      </c>
      <c r="D1070" s="125">
        <f>DATE(LEFT(E1070,4), MID(E1070,5,2), RIGHT(E1070,2))</f>
        <v/>
      </c>
      <c r="E1070">
        <f>MID(A1070, FIND("_", A1070, FIND("_", A1070, FIND("_", A1070) + 1) + 1) + 1, 8)</f>
        <v/>
      </c>
      <c r="G1070" s="95">
        <f>B1070&amp;C1070&amp;D1070</f>
        <v/>
      </c>
      <c r="H1070" s="95" t="inlineStr">
        <is>
          <t>Yes_Batch 1</t>
        </is>
      </c>
      <c r="I1070" s="95" t="e">
        <v>#N/A</v>
      </c>
      <c r="J1070" s="125" t="e">
        <v>#N/A</v>
      </c>
      <c r="K1070" s="95" t="inlineStr">
        <is>
          <t>Yes_0721 Allocation</t>
        </is>
      </c>
      <c r="L1070" s="127" t="e">
        <v>#N/A</v>
      </c>
      <c r="M1070" s="128">
        <f>VLOOKUP(G1070,Enactments!#REF!,2,FALSE)</f>
        <v/>
      </c>
      <c r="N1070" s="131">
        <f>COUNTIFS(G:G,G1070)</f>
        <v/>
      </c>
    </row>
    <row r="1071" ht="15" customHeight="1">
      <c r="A1071" t="inlineStr">
        <is>
          <t>1969_54a_32B_19840527.docx</t>
        </is>
      </c>
      <c r="B1071">
        <f>LEFT(A1071, FIND("_", A1071, FIND("_", A1071) + 1) - 1)</f>
        <v/>
      </c>
      <c r="C1071">
        <f>MID(A1071, FIND("_", A1071, FIND("_", A1071) + 1) + 1, FIND("_", A1071, FIND("_", A1071, FIND("_", A1071) + 1) + 1) - FIND("_", A1071, FIND("_", A1071) + 1) - 1)</f>
        <v/>
      </c>
      <c r="D1071" s="125">
        <f>DATE(LEFT(E1071,4), MID(E1071,5,2), RIGHT(E1071,2))</f>
        <v/>
      </c>
      <c r="E1071">
        <f>MID(A1071, FIND("_", A1071, FIND("_", A1071, FIND("_", A1071) + 1) + 1) + 1, 8)</f>
        <v/>
      </c>
      <c r="G1071" s="95">
        <f>B1071&amp;C1071&amp;D1071</f>
        <v/>
      </c>
      <c r="H1071" s="95" t="inlineStr">
        <is>
          <t>Yes_Batch 1</t>
        </is>
      </c>
      <c r="I1071" s="95" t="e">
        <v>#N/A</v>
      </c>
      <c r="J1071" s="125" t="e">
        <v>#N/A</v>
      </c>
      <c r="K1071" s="95" t="inlineStr">
        <is>
          <t>Yes_0721 Allocation</t>
        </is>
      </c>
      <c r="L1071" s="127" t="e">
        <v>#N/A</v>
      </c>
      <c r="M1071" s="128">
        <f>VLOOKUP(G1071,Enactments!#REF!,2,FALSE)</f>
        <v/>
      </c>
      <c r="N1071" s="131">
        <f>COUNTIFS(G:G,G1071)</f>
        <v/>
      </c>
    </row>
    <row r="1072" ht="15" customHeight="1">
      <c r="A1072" t="inlineStr">
        <is>
          <t>2008_17a_92P_99990101.docx</t>
        </is>
      </c>
      <c r="B1072">
        <f>LEFT(A1072, FIND("_", A1072, FIND("_", A1072) + 1) - 1)</f>
        <v/>
      </c>
      <c r="C1072">
        <f>MID(A1072, FIND("_", A1072, FIND("_", A1072) + 1) + 1, FIND("_", A1072, FIND("_", A1072, FIND("_", A1072) + 1) + 1) - FIND("_", A1072, FIND("_", A1072) + 1) - 1)</f>
        <v/>
      </c>
      <c r="D1072" s="125">
        <f>DATE(LEFT(E1072,4), MID(E1072,5,2), RIGHT(E1072,2))</f>
        <v/>
      </c>
      <c r="E1072">
        <f>MID(A1072, FIND("_", A1072, FIND("_", A1072, FIND("_", A1072) + 1) + 1) + 1, 8)</f>
        <v/>
      </c>
      <c r="G1072" s="95">
        <f>B1072&amp;C1072&amp;D1072</f>
        <v/>
      </c>
      <c r="H1072" s="95" t="inlineStr">
        <is>
          <t>Yes_Batch 1</t>
        </is>
      </c>
      <c r="I1072" s="95" t="e">
        <v>#N/A</v>
      </c>
      <c r="J1072" s="125" t="e">
        <v>#N/A</v>
      </c>
      <c r="K1072" s="95" t="inlineStr">
        <is>
          <t>Yes_0721 Allocation</t>
        </is>
      </c>
      <c r="L1072" s="127" t="e">
        <v>#N/A</v>
      </c>
      <c r="M1072" s="128">
        <f>VLOOKUP(G1072,Enactments!#REF!,2,FALSE)</f>
        <v/>
      </c>
      <c r="N1072" s="131">
        <f>COUNTIFS(G:G,G1072)</f>
        <v/>
      </c>
    </row>
    <row r="1073" ht="15" customHeight="1">
      <c r="A1073" t="inlineStr">
        <is>
          <t>1986_1925s_2.39_20030915.docx</t>
        </is>
      </c>
      <c r="B1073">
        <f>LEFT(A1073, FIND("_", A1073, FIND("_", A1073) + 1) - 1)</f>
        <v/>
      </c>
      <c r="C1073">
        <f>MID(A1073, FIND("_", A1073, FIND("_", A1073) + 1) + 1, FIND("_", A1073, FIND("_", A1073, FIND("_", A1073) + 1) + 1) - FIND("_", A1073, FIND("_", A1073) + 1) - 1)</f>
        <v/>
      </c>
      <c r="D1073" s="125">
        <f>DATE(LEFT(E1073,4), MID(E1073,5,2), RIGHT(E1073,2))</f>
        <v/>
      </c>
      <c r="E1073">
        <f>MID(A1073, FIND("_", A1073, FIND("_", A1073, FIND("_", A1073) + 1) + 1) + 1, 8)</f>
        <v/>
      </c>
      <c r="G1073" s="95">
        <f>B1073&amp;C1073&amp;D1073</f>
        <v/>
      </c>
      <c r="H1073" s="95" t="inlineStr">
        <is>
          <t>Yes_Batch 1</t>
        </is>
      </c>
      <c r="I1073" s="95" t="e">
        <v>#N/A</v>
      </c>
      <c r="J1073" s="125" t="e">
        <v>#N/A</v>
      </c>
      <c r="K1073" s="95" t="inlineStr">
        <is>
          <t>Yes_0721 Allocation</t>
        </is>
      </c>
      <c r="L1073" s="127" t="e">
        <v>#N/A</v>
      </c>
      <c r="M1073" s="128">
        <f>VLOOKUP(G1073,Enactments!#REF!,2,FALSE)</f>
        <v/>
      </c>
      <c r="N1073" s="131">
        <f>COUNTIFS(G:G,G1073)</f>
        <v/>
      </c>
    </row>
    <row r="1074" ht="15" customHeight="1">
      <c r="A1074" t="inlineStr">
        <is>
          <t>1986_1925s_6.34_20170406.docx</t>
        </is>
      </c>
      <c r="B1074">
        <f>LEFT(A1074, FIND("_", A1074, FIND("_", A1074) + 1) - 1)</f>
        <v/>
      </c>
      <c r="C1074">
        <f>MID(A1074, FIND("_", A1074, FIND("_", A1074) + 1) + 1, FIND("_", A1074, FIND("_", A1074, FIND("_", A1074) + 1) + 1) - FIND("_", A1074, FIND("_", A1074) + 1) - 1)</f>
        <v/>
      </c>
      <c r="D1074" s="125">
        <f>DATE(LEFT(E1074,4), MID(E1074,5,2), RIGHT(E1074,2))</f>
        <v/>
      </c>
      <c r="E1074">
        <f>MID(A1074, FIND("_", A1074, FIND("_", A1074, FIND("_", A1074) + 1) + 1) + 1, 8)</f>
        <v/>
      </c>
      <c r="G1074" s="95">
        <f>B1074&amp;C1074&amp;D1074</f>
        <v/>
      </c>
      <c r="H1074" s="95" t="inlineStr">
        <is>
          <t>Yes_Batch 1</t>
        </is>
      </c>
      <c r="I1074" s="95" t="e">
        <v>#N/A</v>
      </c>
      <c r="J1074" s="125" t="e">
        <v>#N/A</v>
      </c>
      <c r="K1074" s="95" t="inlineStr">
        <is>
          <t>Yes_0721 Allocation</t>
        </is>
      </c>
      <c r="L1074" s="127" t="e">
        <v>#N/A</v>
      </c>
      <c r="M1074" s="128">
        <f>VLOOKUP(G1074,Enactments!#REF!,2,FALSE)</f>
        <v/>
      </c>
      <c r="N1074" s="131">
        <f>COUNTIFS(G:G,G1074)</f>
        <v/>
      </c>
    </row>
    <row r="1075" ht="15" customHeight="1">
      <c r="A1075" t="inlineStr">
        <is>
          <t>1996_52a_80_19960724.docx</t>
        </is>
      </c>
      <c r="B1075">
        <f>LEFT(A1075, FIND("_", A1075, FIND("_", A1075) + 1) - 1)</f>
        <v/>
      </c>
      <c r="C1075">
        <f>MID(A1075, FIND("_", A1075, FIND("_", A1075) + 1) + 1, FIND("_", A1075, FIND("_", A1075, FIND("_", A1075) + 1) + 1) - FIND("_", A1075, FIND("_", A1075) + 1) - 1)</f>
        <v/>
      </c>
      <c r="D1075" s="125">
        <f>DATE(LEFT(E1075,4), MID(E1075,5,2), RIGHT(E1075,2))</f>
        <v/>
      </c>
      <c r="E1075">
        <f>MID(A1075, FIND("_", A1075, FIND("_", A1075, FIND("_", A1075) + 1) + 1) + 1, 8)</f>
        <v/>
      </c>
      <c r="G1075" s="95">
        <f>B1075&amp;C1075&amp;D1075</f>
        <v/>
      </c>
      <c r="H1075" s="95" t="inlineStr">
        <is>
          <t>Yes_Batch 1</t>
        </is>
      </c>
      <c r="I1075" s="95" t="e">
        <v>#N/A</v>
      </c>
      <c r="J1075" s="125" t="e">
        <v>#N/A</v>
      </c>
      <c r="K1075" s="95" t="inlineStr">
        <is>
          <t>Yes_0721 Allocation</t>
        </is>
      </c>
      <c r="L1075" s="127" t="e">
        <v>#N/A</v>
      </c>
      <c r="M1075" s="128">
        <f>VLOOKUP(G1075,Enactments!#REF!,2,FALSE)</f>
        <v/>
      </c>
      <c r="N1075" s="131">
        <f>COUNTIFS(G:G,G1075)</f>
        <v/>
      </c>
    </row>
    <row r="1076" ht="15" customHeight="1">
      <c r="A1076" t="inlineStr">
        <is>
          <t>1970_9a_30B_20180406.docx</t>
        </is>
      </c>
      <c r="B1076">
        <f>LEFT(A1076, FIND("_", A1076, FIND("_", A1076) + 1) - 1)</f>
        <v/>
      </c>
      <c r="C1076">
        <f>MID(A1076, FIND("_", A1076, FIND("_", A1076) + 1) + 1, FIND("_", A1076, FIND("_", A1076, FIND("_", A1076) + 1) + 1) - FIND("_", A1076, FIND("_", A1076) + 1) - 1)</f>
        <v/>
      </c>
      <c r="D1076" s="125">
        <f>DATE(LEFT(E1076,4), MID(E1076,5,2), RIGHT(E1076,2))</f>
        <v/>
      </c>
      <c r="E1076">
        <f>MID(A1076, FIND("_", A1076, FIND("_", A1076, FIND("_", A1076) + 1) + 1) + 1, 8)</f>
        <v/>
      </c>
      <c r="G1076" s="95">
        <f>B1076&amp;C1076&amp;D1076</f>
        <v/>
      </c>
      <c r="H1076" s="95" t="inlineStr">
        <is>
          <t>Yes_Batch 1</t>
        </is>
      </c>
      <c r="I1076" s="95" t="inlineStr">
        <is>
          <t>Completed</t>
        </is>
      </c>
      <c r="J1076" s="125" t="n">
        <v>45855</v>
      </c>
      <c r="K1076" s="95" t="e">
        <v>#N/A</v>
      </c>
      <c r="L1076" s="127" t="inlineStr">
        <is>
          <t>Submitted_2025-08-01</t>
        </is>
      </c>
      <c r="M1076" s="128">
        <f>VLOOKUP(G1076,Enactments!#REF!,2,FALSE)</f>
        <v/>
      </c>
      <c r="N1076" s="131">
        <f>COUNTIFS(G:G,G1076)</f>
        <v/>
      </c>
    </row>
    <row r="1077" ht="15" customHeight="1">
      <c r="A1077" t="inlineStr">
        <is>
          <t>1996_18a_79_19991215.docx</t>
        </is>
      </c>
      <c r="B1077">
        <f>LEFT(A1077, FIND("_", A1077, FIND("_", A1077) + 1) - 1)</f>
        <v/>
      </c>
      <c r="C1077">
        <f>MID(A1077, FIND("_", A1077, FIND("_", A1077) + 1) + 1, FIND("_", A1077, FIND("_", A1077, FIND("_", A1077) + 1) + 1) - FIND("_", A1077, FIND("_", A1077) + 1) - 1)</f>
        <v/>
      </c>
      <c r="D1077" s="125">
        <f>DATE(LEFT(E1077,4), MID(E1077,5,2), RIGHT(E1077,2))</f>
        <v/>
      </c>
      <c r="E1077">
        <f>MID(A1077, FIND("_", A1077, FIND("_", A1077, FIND("_", A1077) + 1) + 1) + 1, 8)</f>
        <v/>
      </c>
      <c r="G1077" s="95">
        <f>B1077&amp;C1077&amp;D1077</f>
        <v/>
      </c>
      <c r="H1077" s="95" t="inlineStr">
        <is>
          <t>Yes_Batch 1</t>
        </is>
      </c>
      <c r="I1077" s="95" t="e">
        <v>#N/A</v>
      </c>
      <c r="J1077" s="125" t="e">
        <v>#N/A</v>
      </c>
      <c r="K1077" s="95" t="inlineStr">
        <is>
          <t>Yes_0721 Allocation</t>
        </is>
      </c>
      <c r="L1077" s="127" t="e">
        <v>#N/A</v>
      </c>
      <c r="M1077" s="128">
        <f>VLOOKUP(G1077,Enactments!#REF!,2,FALSE)</f>
        <v/>
      </c>
      <c r="N1077" s="131">
        <f>COUNTIFS(G:G,G1077)</f>
        <v/>
      </c>
    </row>
    <row r="1078" ht="15" customHeight="1">
      <c r="A1078" t="inlineStr">
        <is>
          <t>1996_18a_47C_20231204.docx</t>
        </is>
      </c>
      <c r="B1078">
        <f>LEFT(A1078, FIND("_", A1078, FIND("_", A1078) + 1) - 1)</f>
        <v/>
      </c>
      <c r="C1078">
        <f>MID(A1078, FIND("_", A1078, FIND("_", A1078) + 1) + 1, FIND("_", A1078, FIND("_", A1078, FIND("_", A1078) + 1) + 1) - FIND("_", A1078, FIND("_", A1078) + 1) - 1)</f>
        <v/>
      </c>
      <c r="D1078" s="125">
        <f>DATE(LEFT(E1078,4), MID(E1078,5,2), RIGHT(E1078,2))</f>
        <v/>
      </c>
      <c r="E1078">
        <f>MID(A1078, FIND("_", A1078, FIND("_", A1078, FIND("_", A1078) + 1) + 1) + 1, 8)</f>
        <v/>
      </c>
      <c r="G1078" s="95">
        <f>B1078&amp;C1078&amp;D1078</f>
        <v/>
      </c>
      <c r="H1078" s="95" t="inlineStr">
        <is>
          <t>Yes_Batch 1</t>
        </is>
      </c>
      <c r="I1078" s="95" t="e">
        <v>#N/A</v>
      </c>
      <c r="J1078" s="125" t="e">
        <v>#N/A</v>
      </c>
      <c r="K1078" s="95" t="inlineStr">
        <is>
          <t>Yes_0721 Allocation</t>
        </is>
      </c>
      <c r="L1078" s="127" t="e">
        <v>#N/A</v>
      </c>
      <c r="M1078" s="128">
        <f>VLOOKUP(G1078,Enactments!#REF!,2,FALSE)</f>
        <v/>
      </c>
      <c r="N1078" s="131">
        <f>COUNTIFS(G:G,G1078)</f>
        <v/>
      </c>
    </row>
    <row r="1079" ht="15" customHeight="1">
      <c r="A1079" t="inlineStr">
        <is>
          <t>1993_34a_40_19931201.docx</t>
        </is>
      </c>
      <c r="B1079">
        <f>LEFT(A1079, FIND("_", A1079, FIND("_", A1079) + 1) - 1)</f>
        <v/>
      </c>
      <c r="C1079">
        <f>MID(A1079, FIND("_", A1079, FIND("_", A1079) + 1) + 1, FIND("_", A1079, FIND("_", A1079, FIND("_", A1079) + 1) + 1) - FIND("_", A1079, FIND("_", A1079) + 1) - 1)</f>
        <v/>
      </c>
      <c r="D1079" s="125">
        <f>DATE(LEFT(E1079,4), MID(E1079,5,2), RIGHT(E1079,2))</f>
        <v/>
      </c>
      <c r="E1079">
        <f>MID(A1079, FIND("_", A1079, FIND("_", A1079, FIND("_", A1079) + 1) + 1) + 1, 8)</f>
        <v/>
      </c>
      <c r="G1079" s="95">
        <f>B1079&amp;C1079&amp;D1079</f>
        <v/>
      </c>
      <c r="H1079" s="95" t="inlineStr">
        <is>
          <t>Yes_Batch 1</t>
        </is>
      </c>
      <c r="I1079" s="95" t="e">
        <v>#N/A</v>
      </c>
      <c r="J1079" s="125" t="e">
        <v>#N/A</v>
      </c>
      <c r="K1079" s="95" t="inlineStr">
        <is>
          <t>Yes_0721 Allocation</t>
        </is>
      </c>
      <c r="L1079" s="127" t="e">
        <v>#N/A</v>
      </c>
      <c r="M1079" s="128">
        <f>VLOOKUP(G1079,Enactments!#REF!,2,FALSE)</f>
        <v/>
      </c>
      <c r="N1079" s="131">
        <f>COUNTIFS(G:G,G1079)</f>
        <v/>
      </c>
    </row>
    <row r="1080" ht="15" customHeight="1">
      <c r="A1080" t="inlineStr">
        <is>
          <t>1986_1925s_SCHEDULE 4Form 6.48_19861110.docx</t>
        </is>
      </c>
      <c r="B1080">
        <f>LEFT(A1080, FIND("_", A1080, FIND("_", A1080) + 1) - 1)</f>
        <v/>
      </c>
      <c r="C1080">
        <f>MID(A1080, FIND("_", A1080, FIND("_", A1080) + 1) + 1, FIND("_", A1080, FIND("_", A1080, FIND("_", A1080) + 1) + 1) - FIND("_", A1080, FIND("_", A1080) + 1) - 1)</f>
        <v/>
      </c>
      <c r="D1080" s="125">
        <f>DATE(LEFT(E1080,4), MID(E1080,5,2), RIGHT(E1080,2))</f>
        <v/>
      </c>
      <c r="E1080">
        <f>MID(A1080, FIND("_", A1080, FIND("_", A1080, FIND("_", A1080) + 1) + 1) + 1, 8)</f>
        <v/>
      </c>
      <c r="G1080" s="95">
        <f>B1080&amp;C1080&amp;D1080</f>
        <v/>
      </c>
      <c r="H1080" s="95" t="inlineStr">
        <is>
          <t>Yes_Batch 1</t>
        </is>
      </c>
      <c r="I1080" s="95" t="e">
        <v>#N/A</v>
      </c>
      <c r="J1080" s="125" t="e">
        <v>#N/A</v>
      </c>
      <c r="K1080" s="95" t="inlineStr">
        <is>
          <t>Yes_0721 Allocation</t>
        </is>
      </c>
      <c r="L1080" s="127" t="e">
        <v>#N/A</v>
      </c>
      <c r="M1080" s="128">
        <f>VLOOKUP(G1080,Enactments!#REF!,2,FALSE)</f>
        <v/>
      </c>
      <c r="N1080" s="131">
        <f>COUNTIFS(G:G,G1080)</f>
        <v/>
      </c>
    </row>
    <row r="1081" ht="15" customHeight="1">
      <c r="A1081" t="inlineStr">
        <is>
          <t>2006_46a_758_20080406.docx</t>
        </is>
      </c>
      <c r="B1081">
        <f>LEFT(A1081, FIND("_", A1081, FIND("_", A1081) + 1) - 1)</f>
        <v/>
      </c>
      <c r="C1081">
        <f>MID(A1081, FIND("_", A1081, FIND("_", A1081) + 1) + 1, FIND("_", A1081, FIND("_", A1081, FIND("_", A1081) + 1) + 1) - FIND("_", A1081, FIND("_", A1081) + 1) - 1)</f>
        <v/>
      </c>
      <c r="D1081" s="125">
        <f>DATE(LEFT(E1081,4), MID(E1081,5,2), RIGHT(E1081,2))</f>
        <v/>
      </c>
      <c r="E1081">
        <f>MID(A1081, FIND("_", A1081, FIND("_", A1081, FIND("_", A1081) + 1) + 1) + 1, 8)</f>
        <v/>
      </c>
      <c r="G1081" s="95">
        <f>B1081&amp;C1081&amp;D1081</f>
        <v/>
      </c>
      <c r="H1081" s="95" t="inlineStr">
        <is>
          <t>Yes_Batch 1</t>
        </is>
      </c>
      <c r="I1081" s="95" t="e">
        <v>#N/A</v>
      </c>
      <c r="J1081" s="125" t="e">
        <v>#N/A</v>
      </c>
      <c r="K1081" s="95" t="inlineStr">
        <is>
          <t>Yes_0721 Allocation</t>
        </is>
      </c>
      <c r="L1081" s="127" t="e">
        <v>#N/A</v>
      </c>
      <c r="M1081" s="128">
        <f>VLOOKUP(G1081,Enactments!#REF!,2,FALSE)</f>
        <v/>
      </c>
      <c r="N1081" s="131">
        <f>COUNTIFS(G:G,G1081)</f>
        <v/>
      </c>
    </row>
    <row r="1082" ht="15" customHeight="1">
      <c r="A1082" t="inlineStr">
        <is>
          <t>1988_33a_141_20210101.docx</t>
        </is>
      </c>
      <c r="B1082">
        <f>LEFT(A1082, FIND("_", A1082, FIND("_", A1082) + 1) - 1)</f>
        <v/>
      </c>
      <c r="C1082">
        <f>MID(A1082, FIND("_", A1082, FIND("_", A1082) + 1) + 1, FIND("_", A1082, FIND("_", A1082, FIND("_", A1082) + 1) + 1) - FIND("_", A1082, FIND("_", A1082) + 1) - 1)</f>
        <v/>
      </c>
      <c r="D1082" s="125">
        <f>DATE(LEFT(E1082,4), MID(E1082,5,2), RIGHT(E1082,2))</f>
        <v/>
      </c>
      <c r="E1082">
        <f>MID(A1082, FIND("_", A1082, FIND("_", A1082, FIND("_", A1082) + 1) + 1) + 1, 8)</f>
        <v/>
      </c>
      <c r="G1082" s="95">
        <f>B1082&amp;C1082&amp;D1082</f>
        <v/>
      </c>
      <c r="H1082" s="95" t="inlineStr">
        <is>
          <t>Yes_Batch 1</t>
        </is>
      </c>
      <c r="I1082" s="95" t="e">
        <v>#N/A</v>
      </c>
      <c r="J1082" s="125" t="e">
        <v>#N/A</v>
      </c>
      <c r="K1082" s="95" t="inlineStr">
        <is>
          <t>Yes_0721 Allocation</t>
        </is>
      </c>
      <c r="L1082" s="127" t="e">
        <v>#N/A</v>
      </c>
      <c r="M1082" s="128">
        <f>VLOOKUP(G1082,Enactments!#REF!,2,FALSE)</f>
        <v/>
      </c>
      <c r="N1082" s="131">
        <f>COUNTIFS(G:G,G1082)</f>
        <v/>
      </c>
    </row>
    <row r="1083" ht="15" customHeight="1">
      <c r="A1083" t="inlineStr">
        <is>
          <t>1993_34a_103_20130101.docx</t>
        </is>
      </c>
      <c r="B1083">
        <f>LEFT(A1083, FIND("_", A1083, FIND("_", A1083) + 1) - 1)</f>
        <v/>
      </c>
      <c r="C1083">
        <f>MID(A1083, FIND("_", A1083, FIND("_", A1083) + 1) + 1, FIND("_", A1083, FIND("_", A1083, FIND("_", A1083) + 1) + 1) - FIND("_", A1083, FIND("_", A1083) + 1) - 1)</f>
        <v/>
      </c>
      <c r="D1083" s="125">
        <f>DATE(LEFT(E1083,4), MID(E1083,5,2), RIGHT(E1083,2))</f>
        <v/>
      </c>
      <c r="E1083">
        <f>MID(A1083, FIND("_", A1083, FIND("_", A1083, FIND("_", A1083) + 1) + 1) + 1, 8)</f>
        <v/>
      </c>
      <c r="G1083" s="95">
        <f>B1083&amp;C1083&amp;D1083</f>
        <v/>
      </c>
      <c r="H1083" s="95" t="inlineStr">
        <is>
          <t>Yes_Batch 1</t>
        </is>
      </c>
      <c r="I1083" s="95" t="e">
        <v>#N/A</v>
      </c>
      <c r="J1083" s="125" t="e">
        <v>#N/A</v>
      </c>
      <c r="K1083" s="95" t="inlineStr">
        <is>
          <t>Yes_0721 Allocation</t>
        </is>
      </c>
      <c r="L1083" s="127" t="e">
        <v>#N/A</v>
      </c>
      <c r="M1083" s="128">
        <f>VLOOKUP(G1083,Enactments!#REF!,2,FALSE)</f>
        <v/>
      </c>
      <c r="N1083" s="131">
        <f>COUNTIFS(G:G,G1083)</f>
        <v/>
      </c>
    </row>
    <row r="1084" ht="15" customHeight="1">
      <c r="A1084" t="inlineStr">
        <is>
          <t>2020_17a_SCHEDULE 28_20201022.docx</t>
        </is>
      </c>
      <c r="B1084">
        <f>LEFT(A1084, FIND("_", A1084, FIND("_", A1084) + 1) - 1)</f>
        <v/>
      </c>
      <c r="C1084">
        <f>MID(A1084, FIND("_", A1084, FIND("_", A1084) + 1) + 1, FIND("_", A1084, FIND("_", A1084, FIND("_", A1084) + 1) + 1) - FIND("_", A1084, FIND("_", A1084) + 1) - 1)</f>
        <v/>
      </c>
      <c r="D1084" s="125">
        <f>DATE(LEFT(E1084,4), MID(E1084,5,2), RIGHT(E1084,2))</f>
        <v/>
      </c>
      <c r="E1084">
        <f>MID(A1084, FIND("_", A1084, FIND("_", A1084, FIND("_", A1084) + 1) + 1) + 1, 8)</f>
        <v/>
      </c>
      <c r="G1084" s="95">
        <f>B1084&amp;C1084&amp;D1084</f>
        <v/>
      </c>
      <c r="H1084" s="95" t="inlineStr">
        <is>
          <t>Yes_Batch 1</t>
        </is>
      </c>
      <c r="I1084" s="95" t="e">
        <v>#N/A</v>
      </c>
      <c r="J1084" s="125" t="e">
        <v>#N/A</v>
      </c>
      <c r="K1084" s="95" t="inlineStr">
        <is>
          <t>Yes_0721 Allocation</t>
        </is>
      </c>
      <c r="L1084" s="127" t="e">
        <v>#N/A</v>
      </c>
      <c r="M1084" s="128">
        <f>VLOOKUP(G1084,Enactments!#REF!,2,FALSE)</f>
        <v/>
      </c>
      <c r="N1084" s="131">
        <f>COUNTIFS(G:G,G1084)</f>
        <v/>
      </c>
    </row>
    <row r="1085" ht="15" customHeight="1">
      <c r="A1085" t="inlineStr">
        <is>
          <t>1996_56a_326_20020101.docx</t>
        </is>
      </c>
      <c r="B1085">
        <f>LEFT(A1085, FIND("_", A1085, FIND("_", A1085) + 1) - 1)</f>
        <v/>
      </c>
      <c r="C1085">
        <f>MID(A1085, FIND("_", A1085, FIND("_", A1085) + 1) + 1, FIND("_", A1085, FIND("_", A1085, FIND("_", A1085) + 1) + 1) - FIND("_", A1085, FIND("_", A1085) + 1) - 1)</f>
        <v/>
      </c>
      <c r="D1085" s="125">
        <f>DATE(LEFT(E1085,4), MID(E1085,5,2), RIGHT(E1085,2))</f>
        <v/>
      </c>
      <c r="E1085">
        <f>MID(A1085, FIND("_", A1085, FIND("_", A1085, FIND("_", A1085) + 1) + 1) + 1, 8)</f>
        <v/>
      </c>
      <c r="G1085" s="95">
        <f>B1085&amp;C1085&amp;D1085</f>
        <v/>
      </c>
      <c r="H1085" s="95" t="inlineStr">
        <is>
          <t>Yes_Batch 1</t>
        </is>
      </c>
      <c r="I1085" s="95" t="e">
        <v>#N/A</v>
      </c>
      <c r="J1085" s="125" t="e">
        <v>#N/A</v>
      </c>
      <c r="K1085" s="95" t="inlineStr">
        <is>
          <t>Yes_0721 Allocation</t>
        </is>
      </c>
      <c r="L1085" s="127" t="e">
        <v>#N/A</v>
      </c>
      <c r="M1085" s="128">
        <f>VLOOKUP(G1085,Enactments!#REF!,2,FALSE)</f>
        <v/>
      </c>
      <c r="N1085" s="131">
        <f>COUNTIFS(G:G,G1085)</f>
        <v/>
      </c>
    </row>
    <row r="1086" ht="15" customHeight="1">
      <c r="A1086" t="inlineStr">
        <is>
          <t>2016_1024s_21.12_20201231.docx</t>
        </is>
      </c>
      <c r="B1086">
        <f>LEFT(A1086, FIND("_", A1086, FIND("_", A1086) + 1) - 1)</f>
        <v/>
      </c>
      <c r="C1086">
        <f>MID(A1086, FIND("_", A1086, FIND("_", A1086) + 1) + 1, FIND("_", A1086, FIND("_", A1086, FIND("_", A1086) + 1) + 1) - FIND("_", A1086, FIND("_", A1086) + 1) - 1)</f>
        <v/>
      </c>
      <c r="D1086" s="125">
        <f>DATE(LEFT(E1086,4), MID(E1086,5,2), RIGHT(E1086,2))</f>
        <v/>
      </c>
      <c r="E1086">
        <f>MID(A1086, FIND("_", A1086, FIND("_", A1086, FIND("_", A1086) + 1) + 1) + 1, 8)</f>
        <v/>
      </c>
      <c r="G1086" s="95">
        <f>B1086&amp;C1086&amp;D1086</f>
        <v/>
      </c>
      <c r="H1086" s="95" t="inlineStr">
        <is>
          <t>Yes_Batch 1</t>
        </is>
      </c>
      <c r="I1086" s="95" t="e">
        <v>#N/A</v>
      </c>
      <c r="J1086" s="125" t="e">
        <v>#N/A</v>
      </c>
      <c r="K1086" s="95" t="inlineStr">
        <is>
          <t>Yes_0721 Allocation</t>
        </is>
      </c>
      <c r="L1086" s="127" t="e">
        <v>#N/A</v>
      </c>
      <c r="M1086" s="128">
        <f>VLOOKUP(G1086,Enactments!#REF!,2,FALSE)</f>
        <v/>
      </c>
      <c r="N1086" s="131">
        <f>COUNTIFS(G:G,G1086)</f>
        <v/>
      </c>
    </row>
    <row r="1087" ht="15" customHeight="1">
      <c r="A1087" t="inlineStr">
        <is>
          <t>1986_1925s_SCHEDULE 4Form 4.58_99990101.docx</t>
        </is>
      </c>
      <c r="B1087">
        <f>LEFT(A1087, FIND("_", A1087, FIND("_", A1087) + 1) - 1)</f>
        <v/>
      </c>
      <c r="C1087">
        <f>MID(A1087, FIND("_", A1087, FIND("_", A1087) + 1) + 1, FIND("_", A1087, FIND("_", A1087, FIND("_", A1087) + 1) + 1) - FIND("_", A1087, FIND("_", A1087) + 1) - 1)</f>
        <v/>
      </c>
      <c r="D1087" s="125">
        <f>DATE(LEFT(E1087,4), MID(E1087,5,2), RIGHT(E1087,2))</f>
        <v/>
      </c>
      <c r="E1087">
        <f>MID(A1087, FIND("_", A1087, FIND("_", A1087, FIND("_", A1087) + 1) + 1) + 1, 8)</f>
        <v/>
      </c>
      <c r="G1087" s="95">
        <f>B1087&amp;C1087&amp;D1087</f>
        <v/>
      </c>
      <c r="H1087" s="95" t="inlineStr">
        <is>
          <t>Yes_Batch 1</t>
        </is>
      </c>
      <c r="I1087" s="95" t="e">
        <v>#N/A</v>
      </c>
      <c r="J1087" s="125" t="e">
        <v>#N/A</v>
      </c>
      <c r="K1087" s="95" t="inlineStr">
        <is>
          <t>Yes_0721 Allocation</t>
        </is>
      </c>
      <c r="L1087" s="127" t="e">
        <v>#N/A</v>
      </c>
      <c r="M1087" s="128">
        <f>VLOOKUP(G1087,Enactments!#REF!,2,FALSE)</f>
        <v/>
      </c>
      <c r="N1087" s="131">
        <f>COUNTIFS(G:G,G1087)</f>
        <v/>
      </c>
    </row>
    <row r="1088" ht="15" customHeight="1">
      <c r="A1088" t="inlineStr">
        <is>
          <t>2007_3a_SCHEDULE 2Part 3_20070320.docx</t>
        </is>
      </c>
      <c r="B1088">
        <f>LEFT(A1088, FIND("_", A1088, FIND("_", A1088) + 1) - 1)</f>
        <v/>
      </c>
      <c r="C1088">
        <f>MID(A1088, FIND("_", A1088, FIND("_", A1088) + 1) + 1, FIND("_", A1088, FIND("_", A1088, FIND("_", A1088) + 1) + 1) - FIND("_", A1088, FIND("_", A1088) + 1) - 1)</f>
        <v/>
      </c>
      <c r="D1088" s="125">
        <f>DATE(LEFT(E1088,4), MID(E1088,5,2), RIGHT(E1088,2))</f>
        <v/>
      </c>
      <c r="E1088">
        <f>MID(A1088, FIND("_", A1088, FIND("_", A1088, FIND("_", A1088) + 1) + 1) + 1, 8)</f>
        <v/>
      </c>
      <c r="G1088" s="95">
        <f>B1088&amp;C1088&amp;D1088</f>
        <v/>
      </c>
      <c r="H1088" s="95" t="inlineStr">
        <is>
          <t>Yes_Batch 1</t>
        </is>
      </c>
      <c r="I1088" s="95" t="e">
        <v>#N/A</v>
      </c>
      <c r="J1088" s="125" t="e">
        <v>#N/A</v>
      </c>
      <c r="K1088" s="95" t="inlineStr">
        <is>
          <t>Yes_0721 Allocation</t>
        </is>
      </c>
      <c r="L1088" s="127" t="e">
        <v>#N/A</v>
      </c>
      <c r="M1088" s="128">
        <f>VLOOKUP(G1088,Enactments!#REF!,2,FALSE)</f>
        <v/>
      </c>
      <c r="N1088" s="131">
        <f>COUNTIFS(G:G,G1088)</f>
        <v/>
      </c>
    </row>
    <row r="1089" ht="15" customHeight="1">
      <c r="A1089" t="inlineStr">
        <is>
          <t>1996_56a_9_19990401.docx</t>
        </is>
      </c>
      <c r="B1089">
        <f>LEFT(A1089, FIND("_", A1089, FIND("_", A1089) + 1) - 1)</f>
        <v/>
      </c>
      <c r="C1089">
        <f>MID(A1089, FIND("_", A1089, FIND("_", A1089) + 1) + 1, FIND("_", A1089, FIND("_", A1089, FIND("_", A1089) + 1) + 1) - FIND("_", A1089, FIND("_", A1089) + 1) - 1)</f>
        <v/>
      </c>
      <c r="D1089" s="125">
        <f>DATE(LEFT(E1089,4), MID(E1089,5,2), RIGHT(E1089,2))</f>
        <v/>
      </c>
      <c r="E1089">
        <f>MID(A1089, FIND("_", A1089, FIND("_", A1089, FIND("_", A1089) + 1) + 1) + 1, 8)</f>
        <v/>
      </c>
      <c r="G1089" s="95">
        <f>B1089&amp;C1089&amp;D1089</f>
        <v/>
      </c>
      <c r="H1089" s="95" t="inlineStr">
        <is>
          <t>Yes_Batch 1</t>
        </is>
      </c>
      <c r="I1089" s="95" t="e">
        <v>#N/A</v>
      </c>
      <c r="J1089" s="125" t="e">
        <v>#N/A</v>
      </c>
      <c r="K1089" s="95" t="inlineStr">
        <is>
          <t>Yes_0721 Allocation</t>
        </is>
      </c>
      <c r="L1089" s="127" t="e">
        <v>#N/A</v>
      </c>
      <c r="M1089" s="128">
        <f>VLOOKUP(G1089,Enactments!#REF!,2,FALSE)</f>
        <v/>
      </c>
      <c r="N1089" s="131">
        <f>COUNTIFS(G:G,G1089)</f>
        <v/>
      </c>
    </row>
    <row r="1090" ht="15" customHeight="1">
      <c r="A1090" t="inlineStr">
        <is>
          <t>2023_30a_53_20230801.docx</t>
        </is>
      </c>
      <c r="B1090">
        <f>LEFT(A1090, FIND("_", A1090, FIND("_", A1090) + 1) - 1)</f>
        <v/>
      </c>
      <c r="C1090">
        <f>MID(A1090, FIND("_", A1090, FIND("_", A1090) + 1) + 1, FIND("_", A1090, FIND("_", A1090, FIND("_", A1090) + 1) + 1) - FIND("_", A1090, FIND("_", A1090) + 1) - 1)</f>
        <v/>
      </c>
      <c r="D1090" s="125">
        <f>DATE(LEFT(E1090,4), MID(E1090,5,2), RIGHT(E1090,2))</f>
        <v/>
      </c>
      <c r="E1090">
        <f>MID(A1090, FIND("_", A1090, FIND("_", A1090, FIND("_", A1090) + 1) + 1) + 1, 8)</f>
        <v/>
      </c>
      <c r="G1090" s="95">
        <f>B1090&amp;C1090&amp;D1090</f>
        <v/>
      </c>
      <c r="H1090" s="95" t="inlineStr">
        <is>
          <t>Yes_Batch 1</t>
        </is>
      </c>
      <c r="I1090" s="95" t="e">
        <v>#N/A</v>
      </c>
      <c r="J1090" s="125" t="e">
        <v>#N/A</v>
      </c>
      <c r="K1090" s="95" t="inlineStr">
        <is>
          <t>Yes_0721 Allocation</t>
        </is>
      </c>
      <c r="L1090" s="127" t="e">
        <v>#N/A</v>
      </c>
      <c r="M1090" s="128">
        <f>VLOOKUP(G1090,Enactments!#REF!,2,FALSE)</f>
        <v/>
      </c>
      <c r="N1090" s="131">
        <f>COUNTIFS(G:G,G1090)</f>
        <v/>
      </c>
    </row>
    <row r="1091" ht="15" customHeight="1">
      <c r="A1091" t="inlineStr">
        <is>
          <t>1996_207s_SCHEDULE 1Part I_20011022.docx</t>
        </is>
      </c>
      <c r="B1091">
        <f>LEFT(A1091, FIND("_", A1091, FIND("_", A1091) + 1) - 1)</f>
        <v/>
      </c>
      <c r="C1091">
        <f>MID(A1091, FIND("_", A1091, FIND("_", A1091) + 1) + 1, FIND("_", A1091, FIND("_", A1091, FIND("_", A1091) + 1) + 1) - FIND("_", A1091, FIND("_", A1091) + 1) - 1)</f>
        <v/>
      </c>
      <c r="D1091" s="125">
        <f>DATE(LEFT(E1091,4), MID(E1091,5,2), RIGHT(E1091,2))</f>
        <v/>
      </c>
      <c r="E1091">
        <f>MID(A1091, FIND("_", A1091, FIND("_", A1091, FIND("_", A1091) + 1) + 1) + 1, 8)</f>
        <v/>
      </c>
      <c r="G1091" s="95">
        <f>B1091&amp;C1091&amp;D1091</f>
        <v/>
      </c>
      <c r="H1091" s="95" t="inlineStr">
        <is>
          <t>Yes_Batch 1</t>
        </is>
      </c>
      <c r="I1091" s="95" t="e">
        <v>#N/A</v>
      </c>
      <c r="J1091" s="125" t="e">
        <v>#N/A</v>
      </c>
      <c r="K1091" s="95" t="inlineStr">
        <is>
          <t>Yes_0721 Allocation</t>
        </is>
      </c>
      <c r="L1091" s="127" t="e">
        <v>#N/A</v>
      </c>
      <c r="M1091" s="128">
        <f>VLOOKUP(G1091,Enactments!#REF!,2,FALSE)</f>
        <v/>
      </c>
      <c r="N1091" s="131">
        <f>COUNTIFS(G:G,G1091)</f>
        <v/>
      </c>
    </row>
    <row r="1092" ht="15" customHeight="1">
      <c r="A1092" t="inlineStr">
        <is>
          <t>2020_17a_122_20201201.docx</t>
        </is>
      </c>
      <c r="B1092">
        <f>LEFT(A1092, FIND("_", A1092, FIND("_", A1092) + 1) - 1)</f>
        <v/>
      </c>
      <c r="C1092">
        <f>MID(A1092, FIND("_", A1092, FIND("_", A1092) + 1) + 1, FIND("_", A1092, FIND("_", A1092, FIND("_", A1092) + 1) + 1) - FIND("_", A1092, FIND("_", A1092) + 1) - 1)</f>
        <v/>
      </c>
      <c r="D1092" s="125">
        <f>DATE(LEFT(E1092,4), MID(E1092,5,2), RIGHT(E1092,2))</f>
        <v/>
      </c>
      <c r="E1092">
        <f>MID(A1092, FIND("_", A1092, FIND("_", A1092, FIND("_", A1092) + 1) + 1) + 1, 8)</f>
        <v/>
      </c>
      <c r="G1092" s="95">
        <f>B1092&amp;C1092&amp;D1092</f>
        <v/>
      </c>
      <c r="H1092" s="95" t="inlineStr">
        <is>
          <t>Yes_Batch 1</t>
        </is>
      </c>
      <c r="I1092" s="95" t="e">
        <v>#N/A</v>
      </c>
      <c r="J1092" s="125" t="e">
        <v>#N/A</v>
      </c>
      <c r="K1092" s="95" t="inlineStr">
        <is>
          <t>Yes_0721 Allocation</t>
        </is>
      </c>
      <c r="L1092" s="127" t="e">
        <v>#N/A</v>
      </c>
      <c r="M1092" s="128">
        <f>VLOOKUP(G1092,Enactments!#REF!,2,FALSE)</f>
        <v/>
      </c>
      <c r="N1092" s="131">
        <f>COUNTIFS(G:G,G1092)</f>
        <v/>
      </c>
    </row>
    <row r="1093" ht="15" customHeight="1">
      <c r="A1093" t="inlineStr">
        <is>
          <t>1994_23a_55C_20230711.docx</t>
        </is>
      </c>
      <c r="B1093">
        <f>LEFT(A1093, FIND("_", A1093, FIND("_", A1093) + 1) - 1)</f>
        <v/>
      </c>
      <c r="C1093">
        <f>MID(A1093, FIND("_", A1093, FIND("_", A1093) + 1) + 1, FIND("_", A1093, FIND("_", A1093, FIND("_", A1093) + 1) + 1) - FIND("_", A1093, FIND("_", A1093) + 1) - 1)</f>
        <v/>
      </c>
      <c r="D1093" s="125">
        <f>DATE(LEFT(E1093,4), MID(E1093,5,2), RIGHT(E1093,2))</f>
        <v/>
      </c>
      <c r="E1093">
        <f>MID(A1093, FIND("_", A1093, FIND("_", A1093, FIND("_", A1093) + 1) + 1) + 1, 8)</f>
        <v/>
      </c>
      <c r="G1093" s="95">
        <f>B1093&amp;C1093&amp;D1093</f>
        <v/>
      </c>
      <c r="H1093" s="95" t="inlineStr">
        <is>
          <t>Yes_Batch 1</t>
        </is>
      </c>
      <c r="I1093" s="95" t="e">
        <v>#N/A</v>
      </c>
      <c r="J1093" s="125" t="e">
        <v>#N/A</v>
      </c>
      <c r="K1093" s="95" t="inlineStr">
        <is>
          <t>Yes_0721 Allocation</t>
        </is>
      </c>
      <c r="L1093" s="127" t="e">
        <v>#N/A</v>
      </c>
      <c r="M1093" s="128">
        <f>VLOOKUP(G1093,Enactments!#REF!,2,FALSE)</f>
        <v/>
      </c>
      <c r="N1093" s="131">
        <f>COUNTIFS(G:G,G1093)</f>
        <v/>
      </c>
    </row>
    <row r="1094" ht="15" customHeight="1">
      <c r="A1094" t="inlineStr">
        <is>
          <t>1989_26a_182_20150405.docx</t>
        </is>
      </c>
      <c r="B1094">
        <f>LEFT(A1094, FIND("_", A1094, FIND("_", A1094) + 1) - 1)</f>
        <v/>
      </c>
      <c r="C1094">
        <f>MID(A1094, FIND("_", A1094, FIND("_", A1094) + 1) + 1, FIND("_", A1094, FIND("_", A1094, FIND("_", A1094) + 1) + 1) - FIND("_", A1094, FIND("_", A1094) + 1) - 1)</f>
        <v/>
      </c>
      <c r="D1094" s="125">
        <f>DATE(LEFT(E1094,4), MID(E1094,5,2), RIGHT(E1094,2))</f>
        <v/>
      </c>
      <c r="E1094">
        <f>MID(A1094, FIND("_", A1094, FIND("_", A1094, FIND("_", A1094) + 1) + 1) + 1, 8)</f>
        <v/>
      </c>
      <c r="G1094" s="95">
        <f>B1094&amp;C1094&amp;D1094</f>
        <v/>
      </c>
      <c r="H1094" s="95" t="inlineStr">
        <is>
          <t>Yes_Batch 1</t>
        </is>
      </c>
      <c r="I1094" s="95" t="e">
        <v>#N/A</v>
      </c>
      <c r="J1094" s="125" t="e">
        <v>#N/A</v>
      </c>
      <c r="K1094" s="95" t="inlineStr">
        <is>
          <t>Yes_0721 Allocation</t>
        </is>
      </c>
      <c r="L1094" s="127" t="e">
        <v>#N/A</v>
      </c>
      <c r="M1094" s="128">
        <f>VLOOKUP(G1094,Enactments!#REF!,2,FALSE)</f>
        <v/>
      </c>
      <c r="N1094" s="131">
        <f>COUNTIFS(G:G,G1094)</f>
        <v/>
      </c>
    </row>
    <row r="1095" ht="15" customHeight="1">
      <c r="A1095" t="inlineStr">
        <is>
          <t>2023_37a_15_20230720.docx</t>
        </is>
      </c>
      <c r="B1095">
        <f>LEFT(A1095, FIND("_", A1095, FIND("_", A1095) + 1) - 1)</f>
        <v/>
      </c>
      <c r="C1095">
        <f>MID(A1095, FIND("_", A1095, FIND("_", A1095) + 1) + 1, FIND("_", A1095, FIND("_", A1095, FIND("_", A1095) + 1) + 1) - FIND("_", A1095, FIND("_", A1095) + 1) - 1)</f>
        <v/>
      </c>
      <c r="D1095" s="125">
        <f>DATE(LEFT(E1095,4), MID(E1095,5,2), RIGHT(E1095,2))</f>
        <v/>
      </c>
      <c r="E1095">
        <f>MID(A1095, FIND("_", A1095, FIND("_", A1095, FIND("_", A1095) + 1) + 1) + 1, 8)</f>
        <v/>
      </c>
      <c r="G1095" s="95">
        <f>B1095&amp;C1095&amp;D1095</f>
        <v/>
      </c>
      <c r="H1095" s="95" t="inlineStr">
        <is>
          <t>Yes_Batch 1</t>
        </is>
      </c>
      <c r="I1095" s="95" t="e">
        <v>#N/A</v>
      </c>
      <c r="J1095" s="125" t="e">
        <v>#N/A</v>
      </c>
      <c r="K1095" s="95" t="inlineStr">
        <is>
          <t>Yes_0721 Allocation</t>
        </is>
      </c>
      <c r="L1095" s="127" t="e">
        <v>#N/A</v>
      </c>
      <c r="M1095" s="128">
        <f>VLOOKUP(G1095,Enactments!#REF!,2,FALSE)</f>
        <v/>
      </c>
      <c r="N1095" s="131">
        <f>COUNTIFS(G:G,G1095)</f>
        <v/>
      </c>
    </row>
    <row r="1096" ht="15" customHeight="1">
      <c r="A1096" t="inlineStr">
        <is>
          <t>2006_46a_50_20061108.docx</t>
        </is>
      </c>
      <c r="B1096">
        <f>LEFT(A1096, FIND("_", A1096, FIND("_", A1096) + 1) - 1)</f>
        <v/>
      </c>
      <c r="C1096">
        <f>MID(A1096, FIND("_", A1096, FIND("_", A1096) + 1) + 1, FIND("_", A1096, FIND("_", A1096, FIND("_", A1096) + 1) + 1) - FIND("_", A1096, FIND("_", A1096) + 1) - 1)</f>
        <v/>
      </c>
      <c r="D1096" s="125">
        <f>DATE(LEFT(E1096,4), MID(E1096,5,2), RIGHT(E1096,2))</f>
        <v/>
      </c>
      <c r="E1096">
        <f>MID(A1096, FIND("_", A1096, FIND("_", A1096, FIND("_", A1096) + 1) + 1) + 1, 8)</f>
        <v/>
      </c>
      <c r="G1096" s="95">
        <f>B1096&amp;C1096&amp;D1096</f>
        <v/>
      </c>
      <c r="H1096" s="95" t="inlineStr">
        <is>
          <t>Yes_Batch 1</t>
        </is>
      </c>
      <c r="I1096" s="95" t="e">
        <v>#N/A</v>
      </c>
      <c r="J1096" s="125" t="e">
        <v>#N/A</v>
      </c>
      <c r="K1096" s="95" t="inlineStr">
        <is>
          <t>Yes_0721 Allocation</t>
        </is>
      </c>
      <c r="L1096" s="127" t="e">
        <v>#N/A</v>
      </c>
      <c r="M1096" s="128">
        <f>VLOOKUP(G1096,Enactments!#REF!,2,FALSE)</f>
        <v/>
      </c>
      <c r="N1096" s="131">
        <f>COUNTIFS(G:G,G1096)</f>
        <v/>
      </c>
    </row>
    <row r="1097" ht="15" customHeight="1">
      <c r="A1097" t="inlineStr">
        <is>
          <t>1986_1925s_6.34_20100406.docx</t>
        </is>
      </c>
      <c r="B1097">
        <f>LEFT(A1097, FIND("_", A1097, FIND("_", A1097) + 1) - 1)</f>
        <v/>
      </c>
      <c r="C1097">
        <f>MID(A1097, FIND("_", A1097, FIND("_", A1097) + 1) + 1, FIND("_", A1097, FIND("_", A1097, FIND("_", A1097) + 1) + 1) - FIND("_", A1097, FIND("_", A1097) + 1) - 1)</f>
        <v/>
      </c>
      <c r="D1097" s="125">
        <f>DATE(LEFT(E1097,4), MID(E1097,5,2), RIGHT(E1097,2))</f>
        <v/>
      </c>
      <c r="E1097">
        <f>MID(A1097, FIND("_", A1097, FIND("_", A1097, FIND("_", A1097) + 1) + 1) + 1, 8)</f>
        <v/>
      </c>
      <c r="G1097" s="95">
        <f>B1097&amp;C1097&amp;D1097</f>
        <v/>
      </c>
      <c r="H1097" s="95" t="inlineStr">
        <is>
          <t>Yes_Batch 1</t>
        </is>
      </c>
      <c r="I1097" s="95" t="e">
        <v>#N/A</v>
      </c>
      <c r="J1097" s="125" t="e">
        <v>#N/A</v>
      </c>
      <c r="K1097" s="95" t="inlineStr">
        <is>
          <t>Yes_0721 Allocation</t>
        </is>
      </c>
      <c r="L1097" s="127" t="e">
        <v>#N/A</v>
      </c>
      <c r="M1097" s="128">
        <f>VLOOKUP(G1097,Enactments!#REF!,2,FALSE)</f>
        <v/>
      </c>
      <c r="N1097" s="131">
        <f>COUNTIFS(G:G,G1097)</f>
        <v/>
      </c>
    </row>
    <row r="1098" ht="15" customHeight="1">
      <c r="A1098" t="inlineStr">
        <is>
          <t>1996_56a_117_19990401.docx</t>
        </is>
      </c>
      <c r="B1098">
        <f>LEFT(A1098, FIND("_", A1098, FIND("_", A1098) + 1) - 1)</f>
        <v/>
      </c>
      <c r="C1098">
        <f>MID(A1098, FIND("_", A1098, FIND("_", A1098) + 1) + 1, FIND("_", A1098, FIND("_", A1098, FIND("_", A1098) + 1) + 1) - FIND("_", A1098, FIND("_", A1098) + 1) - 1)</f>
        <v/>
      </c>
      <c r="D1098" s="125">
        <f>DATE(LEFT(E1098,4), MID(E1098,5,2), RIGHT(E1098,2))</f>
        <v/>
      </c>
      <c r="E1098">
        <f>MID(A1098, FIND("_", A1098, FIND("_", A1098, FIND("_", A1098) + 1) + 1) + 1, 8)</f>
        <v/>
      </c>
      <c r="G1098" s="95">
        <f>B1098&amp;C1098&amp;D1098</f>
        <v/>
      </c>
      <c r="H1098" s="95" t="inlineStr">
        <is>
          <t>Yes_Batch 1</t>
        </is>
      </c>
      <c r="I1098" s="95" t="e">
        <v>#N/A</v>
      </c>
      <c r="J1098" s="125" t="e">
        <v>#N/A</v>
      </c>
      <c r="K1098" s="95" t="inlineStr">
        <is>
          <t>Yes_0721 Allocation</t>
        </is>
      </c>
      <c r="L1098" s="127" t="e">
        <v>#N/A</v>
      </c>
      <c r="M1098" s="128">
        <f>VLOOKUP(G1098,Enactments!#REF!,2,FALSE)</f>
        <v/>
      </c>
      <c r="N1098" s="131">
        <f>COUNTIFS(G:G,G1098)</f>
        <v/>
      </c>
    </row>
    <row r="1099" ht="15" customHeight="1">
      <c r="A1099" t="inlineStr">
        <is>
          <t>1996_52a_6_20100401.docx</t>
        </is>
      </c>
      <c r="B1099">
        <f>LEFT(A1099, FIND("_", A1099, FIND("_", A1099) + 1) - 1)</f>
        <v/>
      </c>
      <c r="C1099">
        <f>MID(A1099, FIND("_", A1099, FIND("_", A1099) + 1) + 1, FIND("_", A1099, FIND("_", A1099, FIND("_", A1099) + 1) + 1) - FIND("_", A1099, FIND("_", A1099) + 1) - 1)</f>
        <v/>
      </c>
      <c r="D1099" s="125">
        <f>DATE(LEFT(E1099,4), MID(E1099,5,2), RIGHT(E1099,2))</f>
        <v/>
      </c>
      <c r="E1099">
        <f>MID(A1099, FIND("_", A1099, FIND("_", A1099, FIND("_", A1099) + 1) + 1) + 1, 8)</f>
        <v/>
      </c>
      <c r="G1099" s="95">
        <f>B1099&amp;C1099&amp;D1099</f>
        <v/>
      </c>
      <c r="H1099" s="95" t="inlineStr">
        <is>
          <t>Yes_Batch 1</t>
        </is>
      </c>
      <c r="I1099" s="95" t="e">
        <v>#N/A</v>
      </c>
      <c r="J1099" s="125" t="e">
        <v>#N/A</v>
      </c>
      <c r="K1099" s="95" t="inlineStr">
        <is>
          <t>Yes_0721 Allocation</t>
        </is>
      </c>
      <c r="L1099" s="127" t="e">
        <v>#N/A</v>
      </c>
      <c r="M1099" s="128">
        <f>VLOOKUP(G1099,Enactments!#REF!,2,FALSE)</f>
        <v/>
      </c>
      <c r="N1099" s="131">
        <f>COUNTIFS(G:G,G1099)</f>
        <v/>
      </c>
    </row>
    <row r="1100" ht="15" customHeight="1">
      <c r="A1100" t="inlineStr">
        <is>
          <t>2002_17a_3_20020902.docx</t>
        </is>
      </c>
      <c r="B1100">
        <f>LEFT(A1100, FIND("_", A1100, FIND("_", A1100) + 1) - 1)</f>
        <v/>
      </c>
      <c r="C1100">
        <f>MID(A1100, FIND("_", A1100, FIND("_", A1100) + 1) + 1, FIND("_", A1100, FIND("_", A1100, FIND("_", A1100) + 1) + 1) - FIND("_", A1100, FIND("_", A1100) + 1) - 1)</f>
        <v/>
      </c>
      <c r="D1100" s="125">
        <f>DATE(LEFT(E1100,4), MID(E1100,5,2), RIGHT(E1100,2))</f>
        <v/>
      </c>
      <c r="E1100">
        <f>MID(A1100, FIND("_", A1100, FIND("_", A1100, FIND("_", A1100) + 1) + 1) + 1, 8)</f>
        <v/>
      </c>
      <c r="G1100" s="95">
        <f>B1100&amp;C1100&amp;D1100</f>
        <v/>
      </c>
      <c r="H1100" s="95" t="inlineStr">
        <is>
          <t>Yes_Batch 1</t>
        </is>
      </c>
      <c r="I1100" s="95" t="e">
        <v>#N/A</v>
      </c>
      <c r="J1100" s="125" t="e">
        <v>#N/A</v>
      </c>
      <c r="K1100" s="95" t="inlineStr">
        <is>
          <t>Yes_0721 Allocation</t>
        </is>
      </c>
      <c r="L1100" s="127" t="e">
        <v>#N/A</v>
      </c>
      <c r="M1100" s="128">
        <f>VLOOKUP(G1100,Enactments!#REF!,2,FALSE)</f>
        <v/>
      </c>
      <c r="N1100" s="131">
        <f>COUNTIFS(G:G,G1100)</f>
        <v/>
      </c>
    </row>
    <row r="1101" ht="15" customHeight="1">
      <c r="A1101" t="inlineStr">
        <is>
          <t>2010_4a_269DJ_20160101.docx</t>
        </is>
      </c>
      <c r="B1101">
        <f>LEFT(A1101, FIND("_", A1101, FIND("_", A1101) + 1) - 1)</f>
        <v/>
      </c>
      <c r="C1101">
        <f>MID(A1101, FIND("_", A1101, FIND("_", A1101) + 1) + 1, FIND("_", A1101, FIND("_", A1101, FIND("_", A1101) + 1) + 1) - FIND("_", A1101, FIND("_", A1101) + 1) - 1)</f>
        <v/>
      </c>
      <c r="D1101" s="125">
        <f>DATE(LEFT(E1101,4), MID(E1101,5,2), RIGHT(E1101,2))</f>
        <v/>
      </c>
      <c r="E1101">
        <f>MID(A1101, FIND("_", A1101, FIND("_", A1101, FIND("_", A1101) + 1) + 1) + 1, 8)</f>
        <v/>
      </c>
      <c r="G1101" s="95">
        <f>B1101&amp;C1101&amp;D1101</f>
        <v/>
      </c>
      <c r="H1101" s="95" t="inlineStr">
        <is>
          <t>Yes_Batch 1</t>
        </is>
      </c>
      <c r="I1101" s="95" t="e">
        <v>#N/A</v>
      </c>
      <c r="J1101" s="125" t="e">
        <v>#N/A</v>
      </c>
      <c r="K1101" s="95" t="inlineStr">
        <is>
          <t>Yes_0721 Allocation</t>
        </is>
      </c>
      <c r="L1101" s="127" t="e">
        <v>#N/A</v>
      </c>
      <c r="M1101" s="128">
        <f>VLOOKUP(G1101,Enactments!#REF!,2,FALSE)</f>
        <v/>
      </c>
      <c r="N1101" s="131">
        <f>COUNTIFS(G:G,G1101)</f>
        <v/>
      </c>
    </row>
    <row r="1102" ht="15" customHeight="1">
      <c r="A1102" t="inlineStr">
        <is>
          <t>2009_22a_187_20091112.docx</t>
        </is>
      </c>
      <c r="B1102">
        <f>LEFT(A1102, FIND("_", A1102, FIND("_", A1102) + 1) - 1)</f>
        <v/>
      </c>
      <c r="C1102">
        <f>MID(A1102, FIND("_", A1102, FIND("_", A1102) + 1) + 1, FIND("_", A1102, FIND("_", A1102, FIND("_", A1102) + 1) + 1) - FIND("_", A1102, FIND("_", A1102) + 1) - 1)</f>
        <v/>
      </c>
      <c r="D1102" s="125">
        <f>DATE(LEFT(E1102,4), MID(E1102,5,2), RIGHT(E1102,2))</f>
        <v/>
      </c>
      <c r="E1102">
        <f>MID(A1102, FIND("_", A1102, FIND("_", A1102, FIND("_", A1102) + 1) + 1) + 1, 8)</f>
        <v/>
      </c>
      <c r="G1102" s="95">
        <f>B1102&amp;C1102&amp;D1102</f>
        <v/>
      </c>
      <c r="H1102" s="95" t="inlineStr">
        <is>
          <t>Yes_Batch 1</t>
        </is>
      </c>
      <c r="I1102" s="95" t="e">
        <v>#N/A</v>
      </c>
      <c r="J1102" s="125" t="e">
        <v>#N/A</v>
      </c>
      <c r="K1102" s="95" t="inlineStr">
        <is>
          <t>Yes_0721 Allocation</t>
        </is>
      </c>
      <c r="L1102" s="127" t="e">
        <v>#N/A</v>
      </c>
      <c r="M1102" s="128">
        <f>VLOOKUP(G1102,Enactments!#REF!,2,FALSE)</f>
        <v/>
      </c>
      <c r="N1102" s="131">
        <f>COUNTIFS(G:G,G1102)</f>
        <v/>
      </c>
    </row>
    <row r="1103" ht="15" customHeight="1">
      <c r="A1103" t="inlineStr">
        <is>
          <t>1996_56a_336A_99990101.docx</t>
        </is>
      </c>
      <c r="B1103">
        <f>LEFT(A1103, FIND("_", A1103, FIND("_", A1103) + 1) - 1)</f>
        <v/>
      </c>
      <c r="C1103">
        <f>MID(A1103, FIND("_", A1103, FIND("_", A1103) + 1) + 1, FIND("_", A1103, FIND("_", A1103, FIND("_", A1103) + 1) + 1) - FIND("_", A1103, FIND("_", A1103) + 1) - 1)</f>
        <v/>
      </c>
      <c r="D1103" s="125">
        <f>DATE(LEFT(E1103,4), MID(E1103,5,2), RIGHT(E1103,2))</f>
        <v/>
      </c>
      <c r="E1103">
        <f>MID(A1103, FIND("_", A1103, FIND("_", A1103, FIND("_", A1103) + 1) + 1) + 1, 8)</f>
        <v/>
      </c>
      <c r="G1103" s="95">
        <f>B1103&amp;C1103&amp;D1103</f>
        <v/>
      </c>
      <c r="H1103" s="95" t="inlineStr">
        <is>
          <t>Yes_Batch 1</t>
        </is>
      </c>
      <c r="I1103" s="95" t="e">
        <v>#N/A</v>
      </c>
      <c r="J1103" s="125" t="e">
        <v>#N/A</v>
      </c>
      <c r="K1103" s="95" t="inlineStr">
        <is>
          <t>Yes_0721 Allocation</t>
        </is>
      </c>
      <c r="L1103" s="127" t="e">
        <v>#N/A</v>
      </c>
      <c r="M1103" s="128">
        <f>VLOOKUP(G1103,Enactments!#REF!,2,FALSE)</f>
        <v/>
      </c>
      <c r="N1103" s="131">
        <f>COUNTIFS(G:G,G1103)</f>
        <v/>
      </c>
    </row>
    <row r="1104" ht="15" customHeight="1">
      <c r="A1104" t="inlineStr">
        <is>
          <t>1988_50a_112_19961001.docx</t>
        </is>
      </c>
      <c r="B1104">
        <f>LEFT(A1104, FIND("_", A1104, FIND("_", A1104) + 1) - 1)</f>
        <v/>
      </c>
      <c r="C1104">
        <f>MID(A1104, FIND("_", A1104, FIND("_", A1104) + 1) + 1, FIND("_", A1104, FIND("_", A1104, FIND("_", A1104) + 1) + 1) - FIND("_", A1104, FIND("_", A1104) + 1) - 1)</f>
        <v/>
      </c>
      <c r="D1104" s="125">
        <f>DATE(LEFT(E1104,4), MID(E1104,5,2), RIGHT(E1104,2))</f>
        <v/>
      </c>
      <c r="E1104">
        <f>MID(A1104, FIND("_", A1104, FIND("_", A1104, FIND("_", A1104) + 1) + 1) + 1, 8)</f>
        <v/>
      </c>
      <c r="G1104" s="95">
        <f>B1104&amp;C1104&amp;D1104</f>
        <v/>
      </c>
      <c r="H1104" s="95" t="inlineStr">
        <is>
          <t>Yes_Batch 1</t>
        </is>
      </c>
      <c r="I1104" s="95" t="e">
        <v>#N/A</v>
      </c>
      <c r="J1104" s="125" t="e">
        <v>#N/A</v>
      </c>
      <c r="K1104" s="95" t="inlineStr">
        <is>
          <t>Yes_0721 Allocation</t>
        </is>
      </c>
      <c r="L1104" s="127" t="e">
        <v>#N/A</v>
      </c>
      <c r="M1104" s="128">
        <f>VLOOKUP(G1104,Enactments!#REF!,2,FALSE)</f>
        <v/>
      </c>
      <c r="N1104" s="131">
        <f>COUNTIFS(G:G,G1104)</f>
        <v/>
      </c>
    </row>
    <row r="1105" ht="15" customHeight="1">
      <c r="A1105" t="inlineStr">
        <is>
          <t>2006_46a_414CZA_20190101.docx</t>
        </is>
      </c>
      <c r="B1105">
        <f>LEFT(A1105, FIND("_", A1105, FIND("_", A1105) + 1) - 1)</f>
        <v/>
      </c>
      <c r="C1105">
        <f>MID(A1105, FIND("_", A1105, FIND("_", A1105) + 1) + 1, FIND("_", A1105, FIND("_", A1105, FIND("_", A1105) + 1) + 1) - FIND("_", A1105, FIND("_", A1105) + 1) - 1)</f>
        <v/>
      </c>
      <c r="D1105" s="125">
        <f>DATE(LEFT(E1105,4), MID(E1105,5,2), RIGHT(E1105,2))</f>
        <v/>
      </c>
      <c r="E1105">
        <f>MID(A1105, FIND("_", A1105, FIND("_", A1105, FIND("_", A1105) + 1) + 1) + 1, 8)</f>
        <v/>
      </c>
      <c r="G1105" s="95">
        <f>B1105&amp;C1105&amp;D1105</f>
        <v/>
      </c>
      <c r="H1105" s="95" t="inlineStr">
        <is>
          <t>Yes_Batch 1</t>
        </is>
      </c>
      <c r="I1105" s="95" t="e">
        <v>#N/A</v>
      </c>
      <c r="J1105" s="125" t="e">
        <v>#N/A</v>
      </c>
      <c r="K1105" s="95" t="inlineStr">
        <is>
          <t>Yes_0721 Allocation</t>
        </is>
      </c>
      <c r="L1105" s="127" t="e">
        <v>#N/A</v>
      </c>
      <c r="M1105" s="128">
        <f>VLOOKUP(G1105,Enactments!#REF!,2,FALSE)</f>
        <v/>
      </c>
      <c r="N1105" s="131">
        <f>COUNTIFS(G:G,G1105)</f>
        <v/>
      </c>
    </row>
    <row r="1106" ht="15" customHeight="1">
      <c r="A1106" t="inlineStr">
        <is>
          <t>2000_22a_2_20081231.docx</t>
        </is>
      </c>
      <c r="B1106">
        <f>LEFT(A1106, FIND("_", A1106, FIND("_", A1106) + 1) - 1)</f>
        <v/>
      </c>
      <c r="C1106">
        <f>MID(A1106, FIND("_", A1106, FIND("_", A1106) + 1) + 1, FIND("_", A1106, FIND("_", A1106, FIND("_", A1106) + 1) + 1) - FIND("_", A1106, FIND("_", A1106) + 1) - 1)</f>
        <v/>
      </c>
      <c r="D1106" s="125">
        <f>DATE(LEFT(E1106,4), MID(E1106,5,2), RIGHT(E1106,2))</f>
        <v/>
      </c>
      <c r="E1106">
        <f>MID(A1106, FIND("_", A1106, FIND("_", A1106, FIND("_", A1106) + 1) + 1) + 1, 8)</f>
        <v/>
      </c>
      <c r="G1106" s="95">
        <f>B1106&amp;C1106&amp;D1106</f>
        <v/>
      </c>
      <c r="H1106" s="95" t="inlineStr">
        <is>
          <t>Yes_Batch 1</t>
        </is>
      </c>
      <c r="I1106" s="95" t="e">
        <v>#N/A</v>
      </c>
      <c r="J1106" s="125" t="e">
        <v>#N/A</v>
      </c>
      <c r="K1106" s="95" t="inlineStr">
        <is>
          <t>Yes_0721 Allocation</t>
        </is>
      </c>
      <c r="L1106" s="127" t="e">
        <v>#N/A</v>
      </c>
      <c r="M1106" s="128">
        <f>VLOOKUP(G1106,Enactments!#REF!,2,FALSE)</f>
        <v/>
      </c>
      <c r="N1106" s="131">
        <f>COUNTIFS(G:G,G1106)</f>
        <v/>
      </c>
    </row>
    <row r="1107" ht="15" customHeight="1">
      <c r="A1107" t="inlineStr">
        <is>
          <t>1986_1925s_6.27_99990101.docx</t>
        </is>
      </c>
      <c r="B1107">
        <f>LEFT(A1107, FIND("_", A1107, FIND("_", A1107) + 1) - 1)</f>
        <v/>
      </c>
      <c r="C1107">
        <f>MID(A1107, FIND("_", A1107, FIND("_", A1107) + 1) + 1, FIND("_", A1107, FIND("_", A1107, FIND("_", A1107) + 1) + 1) - FIND("_", A1107, FIND("_", A1107) + 1) - 1)</f>
        <v/>
      </c>
      <c r="D1107" s="125">
        <f>DATE(LEFT(E1107,4), MID(E1107,5,2), RIGHT(E1107,2))</f>
        <v/>
      </c>
      <c r="E1107">
        <f>MID(A1107, FIND("_", A1107, FIND("_", A1107, FIND("_", A1107) + 1) + 1) + 1, 8)</f>
        <v/>
      </c>
      <c r="G1107" s="95">
        <f>B1107&amp;C1107&amp;D1107</f>
        <v/>
      </c>
      <c r="H1107" s="95" t="inlineStr">
        <is>
          <t>Yes_Batch 1</t>
        </is>
      </c>
      <c r="I1107" s="95" t="e">
        <v>#N/A</v>
      </c>
      <c r="J1107" s="125" t="e">
        <v>#N/A</v>
      </c>
      <c r="K1107" s="95" t="inlineStr">
        <is>
          <t>Yes_0721 Allocation</t>
        </is>
      </c>
      <c r="L1107" s="127" t="e">
        <v>#N/A</v>
      </c>
      <c r="M1107" s="128">
        <f>VLOOKUP(G1107,Enactments!#REF!,2,FALSE)</f>
        <v/>
      </c>
      <c r="N1107" s="131">
        <f>COUNTIFS(G:G,G1107)</f>
        <v/>
      </c>
    </row>
    <row r="1108" ht="15" customHeight="1">
      <c r="A1108" t="inlineStr">
        <is>
          <t>2017_1485_Article 107_20190101.docx</t>
        </is>
      </c>
      <c r="B1108">
        <f>LEFT(A1108, FIND("_", A1108, FIND("_", A1108) + 1) - 1)</f>
        <v/>
      </c>
      <c r="C1108">
        <f>MID(A1108, FIND("_", A1108, FIND("_", A1108) + 1) + 1, FIND("_", A1108, FIND("_", A1108, FIND("_", A1108) + 1) + 1) - FIND("_", A1108, FIND("_", A1108) + 1) - 1)</f>
        <v/>
      </c>
      <c r="D1108" s="125">
        <f>DATE(LEFT(E1108,4), MID(E1108,5,2), RIGHT(E1108,2))</f>
        <v/>
      </c>
      <c r="E1108">
        <f>MID(A1108, FIND("_", A1108, FIND("_", A1108, FIND("_", A1108) + 1) + 1) + 1, 8)</f>
        <v/>
      </c>
      <c r="G1108" s="95">
        <f>B1108&amp;C1108&amp;D1108</f>
        <v/>
      </c>
      <c r="H1108" s="95" t="inlineStr">
        <is>
          <t>Yes_Batch 1</t>
        </is>
      </c>
      <c r="I1108" s="95" t="e">
        <v>#N/A</v>
      </c>
      <c r="J1108" s="125" t="e">
        <v>#N/A</v>
      </c>
      <c r="K1108" s="95" t="inlineStr">
        <is>
          <t>Yes_0721 Allocation</t>
        </is>
      </c>
      <c r="L1108" s="127" t="e">
        <v>#N/A</v>
      </c>
      <c r="M1108" s="128">
        <f>VLOOKUP(G1108,Enactments!#REF!,2,FALSE)</f>
        <v/>
      </c>
      <c r="N1108" s="131">
        <f>COUNTIFS(G:G,G1108)</f>
        <v/>
      </c>
    </row>
    <row r="1109" ht="15" customHeight="1">
      <c r="A1109" t="inlineStr">
        <is>
          <t>2000_8a_303_20121219.docx</t>
        </is>
      </c>
      <c r="B1109">
        <f>LEFT(A1109, FIND("_", A1109, FIND("_", A1109) + 1) - 1)</f>
        <v/>
      </c>
      <c r="C1109">
        <f>MID(A1109, FIND("_", A1109, FIND("_", A1109) + 1) + 1, FIND("_", A1109, FIND("_", A1109, FIND("_", A1109) + 1) + 1) - FIND("_", A1109, FIND("_", A1109) + 1) - 1)</f>
        <v/>
      </c>
      <c r="D1109" s="125">
        <f>DATE(LEFT(E1109,4), MID(E1109,5,2), RIGHT(E1109,2))</f>
        <v/>
      </c>
      <c r="E1109">
        <f>MID(A1109, FIND("_", A1109, FIND("_", A1109, FIND("_", A1109) + 1) + 1) + 1, 8)</f>
        <v/>
      </c>
      <c r="G1109" s="95">
        <f>B1109&amp;C1109&amp;D1109</f>
        <v/>
      </c>
      <c r="H1109" s="95" t="inlineStr">
        <is>
          <t>Yes_Batch 1</t>
        </is>
      </c>
      <c r="I1109" s="95" t="e">
        <v>#N/A</v>
      </c>
      <c r="J1109" s="125" t="e">
        <v>#N/A</v>
      </c>
      <c r="K1109" s="95" t="inlineStr">
        <is>
          <t>Yes_0721 Allocation</t>
        </is>
      </c>
      <c r="L1109" s="127" t="e">
        <v>#N/A</v>
      </c>
      <c r="M1109" s="128">
        <f>VLOOKUP(G1109,Enactments!#REF!,2,FALSE)</f>
        <v/>
      </c>
      <c r="N1109" s="131">
        <f>COUNTIFS(G:G,G1109)</f>
        <v/>
      </c>
    </row>
    <row r="1110" ht="15" customHeight="1">
      <c r="A1110" t="inlineStr">
        <is>
          <t>2016_1024s_10.20_20161018.docx</t>
        </is>
      </c>
      <c r="B1110">
        <f>LEFT(A1110, FIND("_", A1110, FIND("_", A1110) + 1) - 1)</f>
        <v/>
      </c>
      <c r="C1110">
        <f>MID(A1110, FIND("_", A1110, FIND("_", A1110) + 1) + 1, FIND("_", A1110, FIND("_", A1110, FIND("_", A1110) + 1) + 1) - FIND("_", A1110, FIND("_", A1110) + 1) - 1)</f>
        <v/>
      </c>
      <c r="D1110" s="125">
        <f>DATE(LEFT(E1110,4), MID(E1110,5,2), RIGHT(E1110,2))</f>
        <v/>
      </c>
      <c r="E1110">
        <f>MID(A1110, FIND("_", A1110, FIND("_", A1110, FIND("_", A1110) + 1) + 1) + 1, 8)</f>
        <v/>
      </c>
      <c r="G1110" s="95">
        <f>B1110&amp;C1110&amp;D1110</f>
        <v/>
      </c>
      <c r="H1110" s="95" t="inlineStr">
        <is>
          <t>Yes_Batch 1</t>
        </is>
      </c>
      <c r="I1110" s="95" t="e">
        <v>#N/A</v>
      </c>
      <c r="J1110" s="125" t="e">
        <v>#N/A</v>
      </c>
      <c r="K1110" s="95" t="inlineStr">
        <is>
          <t>Yes_0721 Allocation</t>
        </is>
      </c>
      <c r="L1110" s="127" t="e">
        <v>#N/A</v>
      </c>
      <c r="M1110" s="128">
        <f>VLOOKUP(G1110,Enactments!#REF!,2,FALSE)</f>
        <v/>
      </c>
      <c r="N1110" s="131">
        <f>COUNTIFS(G:G,G1110)</f>
        <v/>
      </c>
    </row>
    <row r="1111" ht="15" customHeight="1">
      <c r="A1111" t="inlineStr">
        <is>
          <t>1986_1925s_5A.25_99990101.docx</t>
        </is>
      </c>
      <c r="B1111">
        <f>LEFT(A1111, FIND("_", A1111, FIND("_", A1111) + 1) - 1)</f>
        <v/>
      </c>
      <c r="C1111">
        <f>MID(A1111, FIND("_", A1111, FIND("_", A1111) + 1) + 1, FIND("_", A1111, FIND("_", A1111, FIND("_", A1111) + 1) + 1) - FIND("_", A1111, FIND("_", A1111) + 1) - 1)</f>
        <v/>
      </c>
      <c r="D1111" s="125">
        <f>DATE(LEFT(E1111,4), MID(E1111,5,2), RIGHT(E1111,2))</f>
        <v/>
      </c>
      <c r="E1111">
        <f>MID(A1111, FIND("_", A1111, FIND("_", A1111, FIND("_", A1111) + 1) + 1) + 1, 8)</f>
        <v/>
      </c>
      <c r="G1111" s="95">
        <f>B1111&amp;C1111&amp;D1111</f>
        <v/>
      </c>
      <c r="H1111" s="95" t="inlineStr">
        <is>
          <t>Yes_Batch 1</t>
        </is>
      </c>
      <c r="I1111" s="95" t="e">
        <v>#N/A</v>
      </c>
      <c r="J1111" s="125" t="e">
        <v>#N/A</v>
      </c>
      <c r="K1111" s="95" t="inlineStr">
        <is>
          <t>Yes_0721 Allocation</t>
        </is>
      </c>
      <c r="L1111" s="127" t="e">
        <v>#N/A</v>
      </c>
      <c r="M1111" s="128">
        <f>VLOOKUP(G1111,Enactments!#REF!,2,FALSE)</f>
        <v/>
      </c>
      <c r="N1111" s="131">
        <f>COUNTIFS(G:G,G1111)</f>
        <v/>
      </c>
    </row>
    <row r="1112" ht="15" customHeight="1">
      <c r="A1112" t="inlineStr">
        <is>
          <t>1986_1925s_4.178_99990101.docx</t>
        </is>
      </c>
      <c r="B1112">
        <f>LEFT(A1112, FIND("_", A1112, FIND("_", A1112) + 1) - 1)</f>
        <v/>
      </c>
      <c r="C1112">
        <f>MID(A1112, FIND("_", A1112, FIND("_", A1112) + 1) + 1, FIND("_", A1112, FIND("_", A1112, FIND("_", A1112) + 1) + 1) - FIND("_", A1112, FIND("_", A1112) + 1) - 1)</f>
        <v/>
      </c>
      <c r="D1112" s="125">
        <f>DATE(LEFT(E1112,4), MID(E1112,5,2), RIGHT(E1112,2))</f>
        <v/>
      </c>
      <c r="E1112">
        <f>MID(A1112, FIND("_", A1112, FIND("_", A1112, FIND("_", A1112) + 1) + 1) + 1, 8)</f>
        <v/>
      </c>
      <c r="G1112" s="95">
        <f>B1112&amp;C1112&amp;D1112</f>
        <v/>
      </c>
      <c r="H1112" s="95" t="inlineStr">
        <is>
          <t>Yes_Batch 1</t>
        </is>
      </c>
      <c r="I1112" s="95" t="e">
        <v>#N/A</v>
      </c>
      <c r="J1112" s="125" t="e">
        <v>#N/A</v>
      </c>
      <c r="K1112" s="95" t="inlineStr">
        <is>
          <t>Yes_0721 Allocation</t>
        </is>
      </c>
      <c r="L1112" s="127" t="e">
        <v>#N/A</v>
      </c>
      <c r="M1112" s="128">
        <f>VLOOKUP(G1112,Enactments!#REF!,2,FALSE)</f>
        <v/>
      </c>
      <c r="N1112" s="131">
        <f>COUNTIFS(G:G,G1112)</f>
        <v/>
      </c>
    </row>
    <row r="1113" ht="15" customHeight="1">
      <c r="A1113" t="inlineStr">
        <is>
          <t>2016_1153s_15_99990101.docx</t>
        </is>
      </c>
      <c r="B1113">
        <f>LEFT(A1113, FIND("_", A1113, FIND("_", A1113) + 1) - 1)</f>
        <v/>
      </c>
      <c r="C1113">
        <f>MID(A1113, FIND("_", A1113, FIND("_", A1113) + 1) + 1, FIND("_", A1113, FIND("_", A1113, FIND("_", A1113) + 1) + 1) - FIND("_", A1113, FIND("_", A1113) + 1) - 1)</f>
        <v/>
      </c>
      <c r="D1113" s="125">
        <f>DATE(LEFT(E1113,4), MID(E1113,5,2), RIGHT(E1113,2))</f>
        <v/>
      </c>
      <c r="E1113">
        <f>MID(A1113, FIND("_", A1113, FIND("_", A1113, FIND("_", A1113) + 1) + 1) + 1, 8)</f>
        <v/>
      </c>
      <c r="G1113" s="95">
        <f>B1113&amp;C1113&amp;D1113</f>
        <v/>
      </c>
      <c r="H1113" s="95" t="inlineStr">
        <is>
          <t>Yes_Batch 1</t>
        </is>
      </c>
      <c r="I1113" s="95" t="e">
        <v>#N/A</v>
      </c>
      <c r="J1113" s="125" t="e">
        <v>#N/A</v>
      </c>
      <c r="K1113" s="95" t="inlineStr">
        <is>
          <t>Yes_0721 Allocation</t>
        </is>
      </c>
      <c r="L1113" s="127" t="e">
        <v>#N/A</v>
      </c>
      <c r="M1113" s="128">
        <f>VLOOKUP(G1113,Enactments!#REF!,2,FALSE)</f>
        <v/>
      </c>
      <c r="N1113" s="131">
        <f>COUNTIFS(G:G,G1113)</f>
        <v/>
      </c>
    </row>
    <row r="1114" ht="15" customHeight="1">
      <c r="A1114" t="inlineStr">
        <is>
          <t>1986_1925s_6.156_99990101.docx</t>
        </is>
      </c>
      <c r="B1114">
        <f>LEFT(A1114, FIND("_", A1114, FIND("_", A1114) + 1) - 1)</f>
        <v/>
      </c>
      <c r="C1114">
        <f>MID(A1114, FIND("_", A1114, FIND("_", A1114) + 1) + 1, FIND("_", A1114, FIND("_", A1114, FIND("_", A1114) + 1) + 1) - FIND("_", A1114, FIND("_", A1114) + 1) - 1)</f>
        <v/>
      </c>
      <c r="D1114" s="125">
        <f>DATE(LEFT(E1114,4), MID(E1114,5,2), RIGHT(E1114,2))</f>
        <v/>
      </c>
      <c r="E1114">
        <f>MID(A1114, FIND("_", A1114, FIND("_", A1114, FIND("_", A1114) + 1) + 1) + 1, 8)</f>
        <v/>
      </c>
      <c r="G1114" s="95">
        <f>B1114&amp;C1114&amp;D1114</f>
        <v/>
      </c>
      <c r="H1114" s="95" t="inlineStr">
        <is>
          <t>Yes_Batch 1</t>
        </is>
      </c>
      <c r="I1114" s="95" t="e">
        <v>#N/A</v>
      </c>
      <c r="J1114" s="125" t="e">
        <v>#N/A</v>
      </c>
      <c r="K1114" s="95" t="inlineStr">
        <is>
          <t>Yes_0721 Allocation</t>
        </is>
      </c>
      <c r="L1114" s="127" t="e">
        <v>#N/A</v>
      </c>
      <c r="M1114" s="128">
        <f>VLOOKUP(G1114,Enactments!#REF!,2,FALSE)</f>
        <v/>
      </c>
      <c r="N1114" s="131">
        <f>COUNTIFS(G:G,G1114)</f>
        <v/>
      </c>
    </row>
    <row r="1115" ht="15" customHeight="1">
      <c r="A1115" t="inlineStr">
        <is>
          <t>2023_30a_155_20231231.docx</t>
        </is>
      </c>
      <c r="B1115">
        <f>LEFT(A1115, FIND("_", A1115, FIND("_", A1115) + 1) - 1)</f>
        <v/>
      </c>
      <c r="C1115">
        <f>MID(A1115, FIND("_", A1115, FIND("_", A1115) + 1) + 1, FIND("_", A1115, FIND("_", A1115, FIND("_", A1115) + 1) + 1) - FIND("_", A1115, FIND("_", A1115) + 1) - 1)</f>
        <v/>
      </c>
      <c r="D1115" s="125">
        <f>DATE(LEFT(E1115,4), MID(E1115,5,2), RIGHT(E1115,2))</f>
        <v/>
      </c>
      <c r="E1115">
        <f>MID(A1115, FIND("_", A1115, FIND("_", A1115, FIND("_", A1115) + 1) + 1) + 1, 8)</f>
        <v/>
      </c>
      <c r="G1115" s="95">
        <f>B1115&amp;C1115&amp;D1115</f>
        <v/>
      </c>
      <c r="H1115" s="95" t="inlineStr">
        <is>
          <t>Yes_Batch 1</t>
        </is>
      </c>
      <c r="I1115" s="95" t="e">
        <v>#N/A</v>
      </c>
      <c r="J1115" s="125" t="e">
        <v>#N/A</v>
      </c>
      <c r="K1115" s="95" t="inlineStr">
        <is>
          <t>Yes_0721 Allocation</t>
        </is>
      </c>
      <c r="L1115" s="127" t="e">
        <v>#N/A</v>
      </c>
      <c r="M1115" s="128">
        <f>VLOOKUP(G1115,Enactments!#REF!,2,FALSE)</f>
        <v/>
      </c>
      <c r="N1115" s="131">
        <f>COUNTIFS(G:G,G1115)</f>
        <v/>
      </c>
    </row>
    <row r="1116" ht="15" customHeight="1">
      <c r="A1116" t="inlineStr">
        <is>
          <t>1995_18a_17_20150921.docx</t>
        </is>
      </c>
      <c r="B1116">
        <f>LEFT(A1116, FIND("_", A1116, FIND("_", A1116) + 1) - 1)</f>
        <v/>
      </c>
      <c r="C1116">
        <f>MID(A1116, FIND("_", A1116, FIND("_", A1116) + 1) + 1, FIND("_", A1116, FIND("_", A1116, FIND("_", A1116) + 1) + 1) - FIND("_", A1116, FIND("_", A1116) + 1) - 1)</f>
        <v/>
      </c>
      <c r="D1116" s="125">
        <f>DATE(LEFT(E1116,4), MID(E1116,5,2), RIGHT(E1116,2))</f>
        <v/>
      </c>
      <c r="E1116">
        <f>MID(A1116, FIND("_", A1116, FIND("_", A1116, FIND("_", A1116) + 1) + 1) + 1, 8)</f>
        <v/>
      </c>
      <c r="G1116" s="95">
        <f>B1116&amp;C1116&amp;D1116</f>
        <v/>
      </c>
      <c r="H1116" s="95" t="inlineStr">
        <is>
          <t>Yes_Batch 1</t>
        </is>
      </c>
      <c r="I1116" s="95" t="inlineStr">
        <is>
          <t>Completed</t>
        </is>
      </c>
      <c r="J1116" s="125" t="n">
        <v>45856</v>
      </c>
      <c r="K1116" s="95" t="e">
        <v>#N/A</v>
      </c>
      <c r="L1116" s="127" t="inlineStr">
        <is>
          <t>Submitted_2025-08-01</t>
        </is>
      </c>
      <c r="M1116" s="128">
        <f>VLOOKUP(G1116,Enactments!#REF!,2,FALSE)</f>
        <v/>
      </c>
      <c r="N1116" s="131">
        <f>COUNTIFS(G:G,G1116)</f>
        <v/>
      </c>
    </row>
    <row r="1117" ht="15" customHeight="1">
      <c r="A1117" t="inlineStr">
        <is>
          <t>1979_7a_5_19990701.docx</t>
        </is>
      </c>
      <c r="B1117">
        <f>LEFT(A1117, FIND("_", A1117, FIND("_", A1117) + 1) - 1)</f>
        <v/>
      </c>
      <c r="C1117">
        <f>MID(A1117, FIND("_", A1117, FIND("_", A1117) + 1) + 1, FIND("_", A1117, FIND("_", A1117, FIND("_", A1117) + 1) + 1) - FIND("_", A1117, FIND("_", A1117) + 1) - 1)</f>
        <v/>
      </c>
      <c r="D1117" s="125">
        <f>DATE(LEFT(E1117,4), MID(E1117,5,2), RIGHT(E1117,2))</f>
        <v/>
      </c>
      <c r="E1117">
        <f>MID(A1117, FIND("_", A1117, FIND("_", A1117, FIND("_", A1117) + 1) + 1) + 1, 8)</f>
        <v/>
      </c>
      <c r="G1117" s="95">
        <f>B1117&amp;C1117&amp;D1117</f>
        <v/>
      </c>
      <c r="H1117" s="95" t="inlineStr">
        <is>
          <t>Yes_Batch 1</t>
        </is>
      </c>
      <c r="I1117" s="95" t="e">
        <v>#N/A</v>
      </c>
      <c r="J1117" s="125" t="e">
        <v>#N/A</v>
      </c>
      <c r="K1117" s="95" t="inlineStr">
        <is>
          <t>Yes_0721 Allocation</t>
        </is>
      </c>
      <c r="L1117" s="127" t="e">
        <v>#N/A</v>
      </c>
      <c r="M1117" s="128">
        <f>VLOOKUP(G1117,Enactments!#REF!,2,FALSE)</f>
        <v/>
      </c>
      <c r="N1117" s="131">
        <f>COUNTIFS(G:G,G1117)</f>
        <v/>
      </c>
    </row>
    <row r="1118" ht="15" customHeight="1">
      <c r="A1118" t="inlineStr">
        <is>
          <t>2002_17a_SCHEDULE 6_20070301.docx</t>
        </is>
      </c>
      <c r="B1118">
        <f>LEFT(A1118, FIND("_", A1118, FIND("_", A1118) + 1) - 1)</f>
        <v/>
      </c>
      <c r="C1118">
        <f>MID(A1118, FIND("_", A1118, FIND("_", A1118) + 1) + 1, FIND("_", A1118, FIND("_", A1118, FIND("_", A1118) + 1) + 1) - FIND("_", A1118, FIND("_", A1118) + 1) - 1)</f>
        <v/>
      </c>
      <c r="D1118" s="125">
        <f>DATE(LEFT(E1118,4), MID(E1118,5,2), RIGHT(E1118,2))</f>
        <v/>
      </c>
      <c r="E1118">
        <f>MID(A1118, FIND("_", A1118, FIND("_", A1118, FIND("_", A1118) + 1) + 1) + 1, 8)</f>
        <v/>
      </c>
      <c r="G1118" s="95">
        <f>B1118&amp;C1118&amp;D1118</f>
        <v/>
      </c>
      <c r="H1118" s="95" t="inlineStr">
        <is>
          <t>Yes_Batch 1</t>
        </is>
      </c>
      <c r="I1118" s="95" t="e">
        <v>#N/A</v>
      </c>
      <c r="J1118" s="125" t="e">
        <v>#N/A</v>
      </c>
      <c r="K1118" s="95" t="inlineStr">
        <is>
          <t>Yes_0721 Allocation</t>
        </is>
      </c>
      <c r="L1118" s="127" t="e">
        <v>#N/A</v>
      </c>
      <c r="M1118" s="128">
        <f>VLOOKUP(G1118,Enactments!#REF!,2,FALSE)</f>
        <v/>
      </c>
      <c r="N1118" s="131">
        <f>COUNTIFS(G:G,G1118)</f>
        <v/>
      </c>
    </row>
    <row r="1119" ht="15" customHeight="1">
      <c r="A1119" t="inlineStr">
        <is>
          <t>2000_8a_SCHEDULE 1ZAPart 3_20131218.docx</t>
        </is>
      </c>
      <c r="B1119">
        <f>LEFT(A1119, FIND("_", A1119, FIND("_", A1119) + 1) - 1)</f>
        <v/>
      </c>
      <c r="C1119">
        <f>MID(A1119, FIND("_", A1119, FIND("_", A1119) + 1) + 1, FIND("_", A1119, FIND("_", A1119, FIND("_", A1119) + 1) + 1) - FIND("_", A1119, FIND("_", A1119) + 1) - 1)</f>
        <v/>
      </c>
      <c r="D1119" s="125">
        <f>DATE(LEFT(E1119,4), MID(E1119,5,2), RIGHT(E1119,2))</f>
        <v/>
      </c>
      <c r="E1119">
        <f>MID(A1119, FIND("_", A1119, FIND("_", A1119, FIND("_", A1119) + 1) + 1) + 1, 8)</f>
        <v/>
      </c>
      <c r="G1119" s="95">
        <f>B1119&amp;C1119&amp;D1119</f>
        <v/>
      </c>
      <c r="H1119" s="95" t="inlineStr">
        <is>
          <t>Yes_Batch 1</t>
        </is>
      </c>
      <c r="I1119" s="95" t="e">
        <v>#N/A</v>
      </c>
      <c r="J1119" s="125" t="e">
        <v>#N/A</v>
      </c>
      <c r="K1119" s="95" t="inlineStr">
        <is>
          <t>Yes_0721 Allocation</t>
        </is>
      </c>
      <c r="L1119" s="127" t="e">
        <v>#N/A</v>
      </c>
      <c r="M1119" s="128">
        <f>VLOOKUP(G1119,Enactments!#REF!,2,FALSE)</f>
        <v/>
      </c>
      <c r="N1119" s="131">
        <f>COUNTIFS(G:G,G1119)</f>
        <v/>
      </c>
    </row>
    <row r="1120" ht="15" customHeight="1">
      <c r="A1120" t="inlineStr">
        <is>
          <t>1985_6a_38_20061108.docx</t>
        </is>
      </c>
      <c r="B1120">
        <f>LEFT(A1120, FIND("_", A1120, FIND("_", A1120) + 1) - 1)</f>
        <v/>
      </c>
      <c r="C1120">
        <f>MID(A1120, FIND("_", A1120, FIND("_", A1120) + 1) + 1, FIND("_", A1120, FIND("_", A1120, FIND("_", A1120) + 1) + 1) - FIND("_", A1120, FIND("_", A1120) + 1) - 1)</f>
        <v/>
      </c>
      <c r="D1120" s="125">
        <f>DATE(LEFT(E1120,4), MID(E1120,5,2), RIGHT(E1120,2))</f>
        <v/>
      </c>
      <c r="E1120">
        <f>MID(A1120, FIND("_", A1120, FIND("_", A1120, FIND("_", A1120) + 1) + 1) + 1, 8)</f>
        <v/>
      </c>
      <c r="G1120" s="95">
        <f>B1120&amp;C1120&amp;D1120</f>
        <v/>
      </c>
      <c r="H1120" s="95" t="inlineStr">
        <is>
          <t>Yes_Batch 1</t>
        </is>
      </c>
      <c r="I1120" s="95" t="e">
        <v>#N/A</v>
      </c>
      <c r="J1120" s="125" t="e">
        <v>#N/A</v>
      </c>
      <c r="K1120" s="95" t="inlineStr">
        <is>
          <t>Yes_0721 Allocation</t>
        </is>
      </c>
      <c r="L1120" s="127" t="e">
        <v>#N/A</v>
      </c>
      <c r="M1120" s="128">
        <f>VLOOKUP(G1120,Enactments!#REF!,2,FALSE)</f>
        <v/>
      </c>
      <c r="N1120" s="131">
        <f>COUNTIFS(G:G,G1120)</f>
        <v/>
      </c>
    </row>
    <row r="1121" ht="15" customHeight="1">
      <c r="A1121" t="inlineStr">
        <is>
          <t>2010_4a_515_20100303.docx</t>
        </is>
      </c>
      <c r="B1121">
        <f>LEFT(A1121, FIND("_", A1121, FIND("_", A1121) + 1) - 1)</f>
        <v/>
      </c>
      <c r="C1121">
        <f>MID(A1121, FIND("_", A1121, FIND("_", A1121) + 1) + 1, FIND("_", A1121, FIND("_", A1121, FIND("_", A1121) + 1) + 1) - FIND("_", A1121, FIND("_", A1121) + 1) - 1)</f>
        <v/>
      </c>
      <c r="D1121" s="125">
        <f>DATE(LEFT(E1121,4), MID(E1121,5,2), RIGHT(E1121,2))</f>
        <v/>
      </c>
      <c r="E1121">
        <f>MID(A1121, FIND("_", A1121, FIND("_", A1121, FIND("_", A1121) + 1) + 1) + 1, 8)</f>
        <v/>
      </c>
      <c r="G1121" s="95">
        <f>B1121&amp;C1121&amp;D1121</f>
        <v/>
      </c>
      <c r="H1121" s="95" t="inlineStr">
        <is>
          <t>Yes_Batch 1</t>
        </is>
      </c>
      <c r="I1121" s="95" t="e">
        <v>#N/A</v>
      </c>
      <c r="J1121" s="125" t="e">
        <v>#N/A</v>
      </c>
      <c r="K1121" s="95" t="inlineStr">
        <is>
          <t>Yes_0721 Allocation</t>
        </is>
      </c>
      <c r="L1121" s="127" t="e">
        <v>#N/A</v>
      </c>
      <c r="M1121" s="128">
        <f>VLOOKUP(G1121,Enactments!#REF!,2,FALSE)</f>
        <v/>
      </c>
      <c r="N1121" s="131">
        <f>COUNTIFS(G:G,G1121)</f>
        <v/>
      </c>
    </row>
    <row r="1122" ht="15" customHeight="1">
      <c r="A1122" t="inlineStr">
        <is>
          <t>2010_4a_329D_20131205.docx</t>
        </is>
      </c>
      <c r="B1122">
        <f>LEFT(A1122, FIND("_", A1122, FIND("_", A1122) + 1) - 1)</f>
        <v/>
      </c>
      <c r="C1122">
        <f>MID(A1122, FIND("_", A1122, FIND("_", A1122) + 1) + 1, FIND("_", A1122, FIND("_", A1122, FIND("_", A1122) + 1) + 1) - FIND("_", A1122, FIND("_", A1122) + 1) - 1)</f>
        <v/>
      </c>
      <c r="D1122" s="125">
        <f>DATE(LEFT(E1122,4), MID(E1122,5,2), RIGHT(E1122,2))</f>
        <v/>
      </c>
      <c r="E1122">
        <f>MID(A1122, FIND("_", A1122, FIND("_", A1122, FIND("_", A1122) + 1) + 1) + 1, 8)</f>
        <v/>
      </c>
      <c r="G1122" s="95">
        <f>B1122&amp;C1122&amp;D1122</f>
        <v/>
      </c>
      <c r="H1122" s="95" t="inlineStr">
        <is>
          <t>Yes_Batch 1</t>
        </is>
      </c>
      <c r="I1122" s="95" t="e">
        <v>#N/A</v>
      </c>
      <c r="J1122" s="125" t="e">
        <v>#N/A</v>
      </c>
      <c r="K1122" s="95" t="inlineStr">
        <is>
          <t>Yes_0721 Allocation</t>
        </is>
      </c>
      <c r="L1122" s="127" t="e">
        <v>#N/A</v>
      </c>
      <c r="M1122" s="128">
        <f>VLOOKUP(G1122,Enactments!#REF!,2,FALSE)</f>
        <v/>
      </c>
      <c r="N1122" s="131">
        <f>COUNTIFS(G:G,G1122)</f>
        <v/>
      </c>
    </row>
    <row r="1123" ht="15" customHeight="1">
      <c r="A1123" t="inlineStr">
        <is>
          <t>2007_3a_735A_20080406.docx</t>
        </is>
      </c>
      <c r="B1123">
        <f>LEFT(A1123, FIND("_", A1123, FIND("_", A1123) + 1) - 1)</f>
        <v/>
      </c>
      <c r="C1123">
        <f>MID(A1123, FIND("_", A1123, FIND("_", A1123) + 1) + 1, FIND("_", A1123, FIND("_", A1123, FIND("_", A1123) + 1) + 1) - FIND("_", A1123, FIND("_", A1123) + 1) - 1)</f>
        <v/>
      </c>
      <c r="D1123" s="125">
        <f>DATE(LEFT(E1123,4), MID(E1123,5,2), RIGHT(E1123,2))</f>
        <v/>
      </c>
      <c r="E1123">
        <f>MID(A1123, FIND("_", A1123, FIND("_", A1123, FIND("_", A1123) + 1) + 1) + 1, 8)</f>
        <v/>
      </c>
      <c r="G1123" s="95">
        <f>B1123&amp;C1123&amp;D1123</f>
        <v/>
      </c>
      <c r="H1123" s="95" t="inlineStr">
        <is>
          <t>Yes_Batch 1</t>
        </is>
      </c>
      <c r="I1123" s="95" t="e">
        <v>#N/A</v>
      </c>
      <c r="J1123" s="125" t="e">
        <v>#N/A</v>
      </c>
      <c r="K1123" s="95" t="inlineStr">
        <is>
          <t>Yes_0721 Allocation</t>
        </is>
      </c>
      <c r="L1123" s="127" t="e">
        <v>#N/A</v>
      </c>
      <c r="M1123" s="128">
        <f>VLOOKUP(G1123,Enactments!#REF!,2,FALSE)</f>
        <v/>
      </c>
      <c r="N1123" s="131">
        <f>COUNTIFS(G:G,G1123)</f>
        <v/>
      </c>
    </row>
    <row r="1124" ht="15" customHeight="1">
      <c r="A1124" t="inlineStr">
        <is>
          <t>1985_51a_28_20090209.docx</t>
        </is>
      </c>
      <c r="B1124">
        <f>LEFT(A1124, FIND("_", A1124, FIND("_", A1124) + 1) - 1)</f>
        <v/>
      </c>
      <c r="C1124">
        <f>MID(A1124, FIND("_", A1124, FIND("_", A1124) + 1) + 1, FIND("_", A1124, FIND("_", A1124, FIND("_", A1124) + 1) + 1) - FIND("_", A1124, FIND("_", A1124) + 1) - 1)</f>
        <v/>
      </c>
      <c r="D1124" s="125">
        <f>DATE(LEFT(E1124,4), MID(E1124,5,2), RIGHT(E1124,2))</f>
        <v/>
      </c>
      <c r="E1124">
        <f>MID(A1124, FIND("_", A1124, FIND("_", A1124, FIND("_", A1124) + 1) + 1) + 1, 8)</f>
        <v/>
      </c>
      <c r="G1124" s="95">
        <f>B1124&amp;C1124&amp;D1124</f>
        <v/>
      </c>
      <c r="H1124" s="95" t="inlineStr">
        <is>
          <t>Yes_Batch 1</t>
        </is>
      </c>
      <c r="I1124" s="95" t="inlineStr">
        <is>
          <t>Completed</t>
        </is>
      </c>
      <c r="J1124" s="125" t="n">
        <v>45856</v>
      </c>
      <c r="K1124" s="95" t="e">
        <v>#N/A</v>
      </c>
      <c r="L1124" s="127" t="inlineStr">
        <is>
          <t>Submitted_2025-08-01</t>
        </is>
      </c>
      <c r="M1124" s="128">
        <f>VLOOKUP(G1124,Enactments!#REF!,2,FALSE)</f>
        <v/>
      </c>
      <c r="N1124" s="131">
        <f>COUNTIFS(G:G,G1124)</f>
        <v/>
      </c>
    </row>
    <row r="1125" ht="15" customHeight="1">
      <c r="A1125" t="inlineStr">
        <is>
          <t>1996_52a_185_19961001.docx</t>
        </is>
      </c>
      <c r="B1125">
        <f>LEFT(A1125, FIND("_", A1125, FIND("_", A1125) + 1) - 1)</f>
        <v/>
      </c>
      <c r="C1125">
        <f>MID(A1125, FIND("_", A1125, FIND("_", A1125) + 1) + 1, FIND("_", A1125, FIND("_", A1125, FIND("_", A1125) + 1) + 1) - FIND("_", A1125, FIND("_", A1125) + 1) - 1)</f>
        <v/>
      </c>
      <c r="D1125" s="125">
        <f>DATE(LEFT(E1125,4), MID(E1125,5,2), RIGHT(E1125,2))</f>
        <v/>
      </c>
      <c r="E1125">
        <f>MID(A1125, FIND("_", A1125, FIND("_", A1125, FIND("_", A1125) + 1) + 1) + 1, 8)</f>
        <v/>
      </c>
      <c r="G1125" s="95">
        <f>B1125&amp;C1125&amp;D1125</f>
        <v/>
      </c>
      <c r="H1125" s="95" t="inlineStr">
        <is>
          <t>Yes_Batch 1</t>
        </is>
      </c>
      <c r="I1125" s="95" t="e">
        <v>#N/A</v>
      </c>
      <c r="J1125" s="125" t="e">
        <v>#N/A</v>
      </c>
      <c r="K1125" s="95" t="inlineStr">
        <is>
          <t>Yes_0721 Allocation</t>
        </is>
      </c>
      <c r="L1125" s="127" t="e">
        <v>#N/A</v>
      </c>
      <c r="M1125" s="128">
        <f>VLOOKUP(G1125,Enactments!#REF!,2,FALSE)</f>
        <v/>
      </c>
      <c r="N1125" s="131">
        <f>COUNTIFS(G:G,G1125)</f>
        <v/>
      </c>
    </row>
    <row r="1126" ht="15" customHeight="1">
      <c r="A1126" t="inlineStr">
        <is>
          <t>1985_6a_246_19910107.docx</t>
        </is>
      </c>
      <c r="B1126">
        <f>LEFT(A1126, FIND("_", A1126, FIND("_", A1126) + 1) - 1)</f>
        <v/>
      </c>
      <c r="C1126">
        <f>MID(A1126, FIND("_", A1126, FIND("_", A1126) + 1) + 1, FIND("_", A1126, FIND("_", A1126, FIND("_", A1126) + 1) + 1) - FIND("_", A1126, FIND("_", A1126) + 1) - 1)</f>
        <v/>
      </c>
      <c r="D1126" s="125">
        <f>DATE(LEFT(E1126,4), MID(E1126,5,2), RIGHT(E1126,2))</f>
        <v/>
      </c>
      <c r="E1126">
        <f>MID(A1126, FIND("_", A1126, FIND("_", A1126, FIND("_", A1126) + 1) + 1) + 1, 8)</f>
        <v/>
      </c>
      <c r="G1126" s="95">
        <f>B1126&amp;C1126&amp;D1126</f>
        <v/>
      </c>
      <c r="H1126" s="95" t="inlineStr">
        <is>
          <t>Yes_Batch 1</t>
        </is>
      </c>
      <c r="I1126" s="95" t="e">
        <v>#N/A</v>
      </c>
      <c r="J1126" s="125" t="e">
        <v>#N/A</v>
      </c>
      <c r="K1126" s="95" t="inlineStr">
        <is>
          <t>Yes_0721 Allocation</t>
        </is>
      </c>
      <c r="L1126" s="127" t="e">
        <v>#N/A</v>
      </c>
      <c r="M1126" s="128">
        <f>VLOOKUP(G1126,Enactments!#REF!,2,FALSE)</f>
        <v/>
      </c>
      <c r="N1126" s="131">
        <f>COUNTIFS(G:G,G1126)</f>
        <v/>
      </c>
    </row>
    <row r="1127" ht="15" customHeight="1">
      <c r="A1127" t="inlineStr">
        <is>
          <t>2010_4a_940A_20170401.docx</t>
        </is>
      </c>
      <c r="B1127">
        <f>LEFT(A1127, FIND("_", A1127, FIND("_", A1127) + 1) - 1)</f>
        <v/>
      </c>
      <c r="C1127">
        <f>MID(A1127, FIND("_", A1127, FIND("_", A1127) + 1) + 1, FIND("_", A1127, FIND("_", A1127, FIND("_", A1127) + 1) + 1) - FIND("_", A1127, FIND("_", A1127) + 1) - 1)</f>
        <v/>
      </c>
      <c r="D1127" s="125">
        <f>DATE(LEFT(E1127,4), MID(E1127,5,2), RIGHT(E1127,2))</f>
        <v/>
      </c>
      <c r="E1127">
        <f>MID(A1127, FIND("_", A1127, FIND("_", A1127, FIND("_", A1127) + 1) + 1) + 1, 8)</f>
        <v/>
      </c>
      <c r="G1127" s="95">
        <f>B1127&amp;C1127&amp;D1127</f>
        <v/>
      </c>
      <c r="H1127" s="95" t="inlineStr">
        <is>
          <t>Yes_Batch 1</t>
        </is>
      </c>
      <c r="I1127" s="95" t="e">
        <v>#N/A</v>
      </c>
      <c r="J1127" s="125" t="e">
        <v>#N/A</v>
      </c>
      <c r="K1127" s="95" t="inlineStr">
        <is>
          <t>Yes_0721 Allocation</t>
        </is>
      </c>
      <c r="L1127" s="127" t="e">
        <v>#N/A</v>
      </c>
      <c r="M1127" s="128">
        <f>VLOOKUP(G1127,Enactments!#REF!,2,FALSE)</f>
        <v/>
      </c>
      <c r="N1127" s="131">
        <f>COUNTIFS(G:G,G1127)</f>
        <v/>
      </c>
    </row>
    <row r="1128" ht="15" customHeight="1">
      <c r="A1128" t="inlineStr">
        <is>
          <t>2018_1105_Prelims_20200131.docx</t>
        </is>
      </c>
      <c r="B1128">
        <f>LEFT(A1128, FIND("_", A1128, FIND("_", A1128) + 1) - 1)</f>
        <v/>
      </c>
      <c r="C1128">
        <f>MID(A1128, FIND("_", A1128, FIND("_", A1128) + 1) + 1, FIND("_", A1128, FIND("_", A1128, FIND("_", A1128) + 1) + 1) - FIND("_", A1128, FIND("_", A1128) + 1) - 1)</f>
        <v/>
      </c>
      <c r="D1128" s="125">
        <f>DATE(LEFT(E1128,4), MID(E1128,5,2), RIGHT(E1128,2))</f>
        <v/>
      </c>
      <c r="E1128">
        <f>MID(A1128, FIND("_", A1128, FIND("_", A1128, FIND("_", A1128) + 1) + 1) + 1, 8)</f>
        <v/>
      </c>
      <c r="G1128" s="95">
        <f>B1128&amp;C1128&amp;D1128</f>
        <v/>
      </c>
      <c r="H1128" s="95" t="inlineStr">
        <is>
          <t>Yes_Batch 1</t>
        </is>
      </c>
      <c r="I1128" s="95" t="e">
        <v>#N/A</v>
      </c>
      <c r="J1128" s="125" t="e">
        <v>#N/A</v>
      </c>
      <c r="K1128" s="95" t="inlineStr">
        <is>
          <t>Yes_0721 Allocation</t>
        </is>
      </c>
      <c r="L1128" s="127" t="e">
        <v>#N/A</v>
      </c>
      <c r="M1128" s="128">
        <f>VLOOKUP(G1128,Enactments!#REF!,2,FALSE)</f>
        <v/>
      </c>
      <c r="N1128" s="131">
        <f>COUNTIFS(G:G,G1128)</f>
        <v/>
      </c>
    </row>
    <row r="1129" ht="15" customHeight="1">
      <c r="A1129" t="inlineStr">
        <is>
          <t>2010_9a_18_20120508.docx</t>
        </is>
      </c>
      <c r="B1129">
        <f>LEFT(A1129, FIND("_", A1129, FIND("_", A1129) + 1) - 1)</f>
        <v/>
      </c>
      <c r="C1129">
        <f>MID(A1129, FIND("_", A1129, FIND("_", A1129) + 1) + 1, FIND("_", A1129, FIND("_", A1129, FIND("_", A1129) + 1) + 1) - FIND("_", A1129, FIND("_", A1129) + 1) - 1)</f>
        <v/>
      </c>
      <c r="D1129" s="125">
        <f>DATE(LEFT(E1129,4), MID(E1129,5,2), RIGHT(E1129,2))</f>
        <v/>
      </c>
      <c r="E1129">
        <f>MID(A1129, FIND("_", A1129, FIND("_", A1129, FIND("_", A1129) + 1) + 1) + 1, 8)</f>
        <v/>
      </c>
      <c r="G1129" s="95">
        <f>B1129&amp;C1129&amp;D1129</f>
        <v/>
      </c>
      <c r="H1129" s="95" t="inlineStr">
        <is>
          <t>Yes_Batch 1</t>
        </is>
      </c>
      <c r="I1129" s="95" t="e">
        <v>#N/A</v>
      </c>
      <c r="J1129" s="125" t="e">
        <v>#N/A</v>
      </c>
      <c r="K1129" s="95" t="inlineStr">
        <is>
          <t>Yes_0721 Allocation</t>
        </is>
      </c>
      <c r="L1129" s="127" t="e">
        <v>#N/A</v>
      </c>
      <c r="M1129" s="128">
        <f>VLOOKUP(G1129,Enactments!#REF!,2,FALSE)</f>
        <v/>
      </c>
      <c r="N1129" s="131">
        <f>COUNTIFS(G:G,G1129)</f>
        <v/>
      </c>
    </row>
    <row r="1130" ht="15" customHeight="1">
      <c r="A1130" t="inlineStr">
        <is>
          <t>1989_26a_73_19890727.docx</t>
        </is>
      </c>
      <c r="B1130">
        <f>LEFT(A1130, FIND("_", A1130, FIND("_", A1130) + 1) - 1)</f>
        <v/>
      </c>
      <c r="C1130">
        <f>MID(A1130, FIND("_", A1130, FIND("_", A1130) + 1) + 1, FIND("_", A1130, FIND("_", A1130, FIND("_", A1130) + 1) + 1) - FIND("_", A1130, FIND("_", A1130) + 1) - 1)</f>
        <v/>
      </c>
      <c r="D1130" s="125">
        <f>DATE(LEFT(E1130,4), MID(E1130,5,2), RIGHT(E1130,2))</f>
        <v/>
      </c>
      <c r="E1130">
        <f>MID(A1130, FIND("_", A1130, FIND("_", A1130, FIND("_", A1130) + 1) + 1) + 1, 8)</f>
        <v/>
      </c>
      <c r="G1130" s="95">
        <f>B1130&amp;C1130&amp;D1130</f>
        <v/>
      </c>
      <c r="H1130" s="95" t="inlineStr">
        <is>
          <t>Yes_Batch 1</t>
        </is>
      </c>
      <c r="I1130" s="95" t="e">
        <v>#N/A</v>
      </c>
      <c r="J1130" s="125" t="e">
        <v>#N/A</v>
      </c>
      <c r="K1130" s="95" t="inlineStr">
        <is>
          <t>Yes_0721 Allocation</t>
        </is>
      </c>
      <c r="L1130" s="127" t="e">
        <v>#N/A</v>
      </c>
      <c r="M1130" s="128">
        <f>VLOOKUP(G1130,Enactments!#REF!,2,FALSE)</f>
        <v/>
      </c>
      <c r="N1130" s="131">
        <f>COUNTIFS(G:G,G1130)</f>
        <v/>
      </c>
    </row>
    <row r="1131" ht="15" customHeight="1">
      <c r="A1131" t="inlineStr">
        <is>
          <t>2019_2072_Article 12_20201231.docx</t>
        </is>
      </c>
      <c r="B1131">
        <f>LEFT(A1131, FIND("_", A1131, FIND("_", A1131) + 1) - 1)</f>
        <v/>
      </c>
      <c r="C1131">
        <f>MID(A1131, FIND("_", A1131, FIND("_", A1131) + 1) + 1, FIND("_", A1131, FIND("_", A1131, FIND("_", A1131) + 1) + 1) - FIND("_", A1131, FIND("_", A1131) + 1) - 1)</f>
        <v/>
      </c>
      <c r="D1131" s="125">
        <f>DATE(LEFT(E1131,4), MID(E1131,5,2), RIGHT(E1131,2))</f>
        <v/>
      </c>
      <c r="E1131">
        <f>MID(A1131, FIND("_", A1131, FIND("_", A1131, FIND("_", A1131) + 1) + 1) + 1, 8)</f>
        <v/>
      </c>
      <c r="G1131" s="95">
        <f>B1131&amp;C1131&amp;D1131</f>
        <v/>
      </c>
      <c r="H1131" s="95" t="inlineStr">
        <is>
          <t>Yes_Batch 1</t>
        </is>
      </c>
      <c r="I1131" s="95" t="e">
        <v>#N/A</v>
      </c>
      <c r="J1131" s="125" t="e">
        <v>#N/A</v>
      </c>
      <c r="K1131" s="95" t="inlineStr">
        <is>
          <t>Yes_0721 Allocation</t>
        </is>
      </c>
      <c r="L1131" s="127" t="e">
        <v>#N/A</v>
      </c>
      <c r="M1131" s="128">
        <f>VLOOKUP(G1131,Enactments!#REF!,2,FALSE)</f>
        <v/>
      </c>
      <c r="N1131" s="131">
        <f>COUNTIFS(G:G,G1131)</f>
        <v/>
      </c>
    </row>
    <row r="1132" ht="15" customHeight="1">
      <c r="A1132" t="inlineStr">
        <is>
          <t>2002_17a_SCHEDULE 9Part 3_20030101.docx</t>
        </is>
      </c>
      <c r="B1132">
        <f>LEFT(A1132, FIND("_", A1132, FIND("_", A1132) + 1) - 1)</f>
        <v/>
      </c>
      <c r="C1132">
        <f>MID(A1132, FIND("_", A1132, FIND("_", A1132) + 1) + 1, FIND("_", A1132, FIND("_", A1132, FIND("_", A1132) + 1) + 1) - FIND("_", A1132, FIND("_", A1132) + 1) - 1)</f>
        <v/>
      </c>
      <c r="D1132" s="125">
        <f>DATE(LEFT(E1132,4), MID(E1132,5,2), RIGHT(E1132,2))</f>
        <v/>
      </c>
      <c r="E1132">
        <f>MID(A1132, FIND("_", A1132, FIND("_", A1132, FIND("_", A1132) + 1) + 1) + 1, 8)</f>
        <v/>
      </c>
      <c r="G1132" s="95">
        <f>B1132&amp;C1132&amp;D1132</f>
        <v/>
      </c>
      <c r="H1132" s="95" t="inlineStr">
        <is>
          <t>Yes_Batch 1</t>
        </is>
      </c>
      <c r="I1132" s="95" t="e">
        <v>#N/A</v>
      </c>
      <c r="J1132" s="125" t="e">
        <v>#N/A</v>
      </c>
      <c r="K1132" s="95" t="inlineStr">
        <is>
          <t>Yes_0721 Allocation</t>
        </is>
      </c>
      <c r="L1132" s="127" t="e">
        <v>#N/A</v>
      </c>
      <c r="M1132" s="128">
        <f>VLOOKUP(G1132,Enactments!#REF!,2,FALSE)</f>
        <v/>
      </c>
      <c r="N1132" s="131">
        <f>COUNTIFS(G:G,G1132)</f>
        <v/>
      </c>
    </row>
    <row r="1133" ht="15" customHeight="1">
      <c r="A1133" t="inlineStr">
        <is>
          <t>1996_56a_SCHEDULE 1_20100419.docx</t>
        </is>
      </c>
      <c r="B1133">
        <f>LEFT(A1133, FIND("_", A1133, FIND("_", A1133) + 1) - 1)</f>
        <v/>
      </c>
      <c r="C1133">
        <f>MID(A1133, FIND("_", A1133, FIND("_", A1133) + 1) + 1, FIND("_", A1133, FIND("_", A1133, FIND("_", A1133) + 1) + 1) - FIND("_", A1133, FIND("_", A1133) + 1) - 1)</f>
        <v/>
      </c>
      <c r="D1133" s="125">
        <f>DATE(LEFT(E1133,4), MID(E1133,5,2), RIGHT(E1133,2))</f>
        <v/>
      </c>
      <c r="E1133">
        <f>MID(A1133, FIND("_", A1133, FIND("_", A1133, FIND("_", A1133) + 1) + 1) + 1, 8)</f>
        <v/>
      </c>
      <c r="G1133" s="95">
        <f>B1133&amp;C1133&amp;D1133</f>
        <v/>
      </c>
      <c r="H1133" s="95" t="inlineStr">
        <is>
          <t>Yes_Batch 1</t>
        </is>
      </c>
      <c r="I1133" s="95" t="e">
        <v>#N/A</v>
      </c>
      <c r="J1133" s="125" t="e">
        <v>#N/A</v>
      </c>
      <c r="K1133" s="95" t="inlineStr">
        <is>
          <t>Yes_0721 Allocation</t>
        </is>
      </c>
      <c r="L1133" s="127" t="e">
        <v>#N/A</v>
      </c>
      <c r="M1133" s="128">
        <f>VLOOKUP(G1133,Enactments!#REF!,2,FALSE)</f>
        <v/>
      </c>
      <c r="N1133" s="131">
        <f>COUNTIFS(G:G,G1133)</f>
        <v/>
      </c>
    </row>
    <row r="1134" ht="15" customHeight="1">
      <c r="A1134" t="inlineStr">
        <is>
          <t>2021_23a_SCHEDULE 2Part 1_20210429.docx</t>
        </is>
      </c>
      <c r="B1134">
        <f>LEFT(A1134, FIND("_", A1134, FIND("_", A1134) + 1) - 1)</f>
        <v/>
      </c>
      <c r="C1134">
        <f>MID(A1134, FIND("_", A1134, FIND("_", A1134) + 1) + 1, FIND("_", A1134, FIND("_", A1134, FIND("_", A1134) + 1) + 1) - FIND("_", A1134, FIND("_", A1134) + 1) - 1)</f>
        <v/>
      </c>
      <c r="D1134" s="125">
        <f>DATE(LEFT(E1134,4), MID(E1134,5,2), RIGHT(E1134,2))</f>
        <v/>
      </c>
      <c r="E1134">
        <f>MID(A1134, FIND("_", A1134, FIND("_", A1134, FIND("_", A1134) + 1) + 1) + 1, 8)</f>
        <v/>
      </c>
      <c r="G1134" s="95">
        <f>B1134&amp;C1134&amp;D1134</f>
        <v/>
      </c>
      <c r="H1134" s="95" t="inlineStr">
        <is>
          <t>Yes_Batch 1</t>
        </is>
      </c>
      <c r="I1134" s="95" t="e">
        <v>#N/A</v>
      </c>
      <c r="J1134" s="125" t="e">
        <v>#N/A</v>
      </c>
      <c r="K1134" s="95" t="inlineStr">
        <is>
          <t>Yes_0721 Allocation</t>
        </is>
      </c>
      <c r="L1134" s="127" t="e">
        <v>#N/A</v>
      </c>
      <c r="M1134" s="128">
        <f>VLOOKUP(G1134,Enactments!#REF!,2,FALSE)</f>
        <v/>
      </c>
      <c r="N1134" s="131">
        <f>COUNTIFS(G:G,G1134)</f>
        <v/>
      </c>
    </row>
    <row r="1135" ht="15" customHeight="1">
      <c r="A1135" t="inlineStr">
        <is>
          <t>2003_43a_173_20051201.docx</t>
        </is>
      </c>
      <c r="B1135">
        <f>LEFT(A1135, FIND("_", A1135, FIND("_", A1135) + 1) - 1)</f>
        <v/>
      </c>
      <c r="C1135">
        <f>MID(A1135, FIND("_", A1135, FIND("_", A1135) + 1) + 1, FIND("_", A1135, FIND("_", A1135, FIND("_", A1135) + 1) + 1) - FIND("_", A1135, FIND("_", A1135) + 1) - 1)</f>
        <v/>
      </c>
      <c r="D1135" s="125">
        <f>DATE(LEFT(E1135,4), MID(E1135,5,2), RIGHT(E1135,2))</f>
        <v/>
      </c>
      <c r="E1135">
        <f>MID(A1135, FIND("_", A1135, FIND("_", A1135, FIND("_", A1135) + 1) + 1) + 1, 8)</f>
        <v/>
      </c>
      <c r="G1135" s="95">
        <f>B1135&amp;C1135&amp;D1135</f>
        <v/>
      </c>
      <c r="H1135" s="95" t="inlineStr">
        <is>
          <t>Yes_Batch 1</t>
        </is>
      </c>
      <c r="I1135" s="95" t="e">
        <v>#N/A</v>
      </c>
      <c r="J1135" s="125" t="e">
        <v>#N/A</v>
      </c>
      <c r="K1135" s="95" t="inlineStr">
        <is>
          <t>Yes_0721 Allocation</t>
        </is>
      </c>
      <c r="L1135" s="127" t="e">
        <v>#N/A</v>
      </c>
      <c r="M1135" s="128">
        <f>VLOOKUP(G1135,Enactments!#REF!,2,FALSE)</f>
        <v/>
      </c>
      <c r="N1135" s="131">
        <f>COUNTIFS(G:G,G1135)</f>
        <v/>
      </c>
    </row>
    <row r="1136" ht="15" customHeight="1">
      <c r="A1136" t="inlineStr">
        <is>
          <t>2006_46a_926_20110801.docx</t>
        </is>
      </c>
      <c r="B1136">
        <f>LEFT(A1136, FIND("_", A1136, FIND("_", A1136) + 1) - 1)</f>
        <v/>
      </c>
      <c r="C1136">
        <f>MID(A1136, FIND("_", A1136, FIND("_", A1136) + 1) + 1, FIND("_", A1136, FIND("_", A1136, FIND("_", A1136) + 1) + 1) - FIND("_", A1136, FIND("_", A1136) + 1) - 1)</f>
        <v/>
      </c>
      <c r="D1136" s="125">
        <f>DATE(LEFT(E1136,4), MID(E1136,5,2), RIGHT(E1136,2))</f>
        <v/>
      </c>
      <c r="E1136">
        <f>MID(A1136, FIND("_", A1136, FIND("_", A1136, FIND("_", A1136) + 1) + 1) + 1, 8)</f>
        <v/>
      </c>
      <c r="G1136" s="95">
        <f>B1136&amp;C1136&amp;D1136</f>
        <v/>
      </c>
      <c r="H1136" s="95" t="inlineStr">
        <is>
          <t>Yes_Batch 1</t>
        </is>
      </c>
      <c r="I1136" s="95" t="e">
        <v>#N/A</v>
      </c>
      <c r="J1136" s="125" t="e">
        <v>#N/A</v>
      </c>
      <c r="K1136" s="95" t="inlineStr">
        <is>
          <t>Yes_0721 Allocation</t>
        </is>
      </c>
      <c r="L1136" s="127" t="e">
        <v>#N/A</v>
      </c>
      <c r="M1136" s="128">
        <f>VLOOKUP(G1136,Enactments!#REF!,2,FALSE)</f>
        <v/>
      </c>
      <c r="N1136" s="131">
        <f>COUNTIFS(G:G,G1136)</f>
        <v/>
      </c>
    </row>
    <row r="1137" ht="15" customHeight="1">
      <c r="A1137" t="inlineStr">
        <is>
          <t>1985_6a_SCHEDULE 15D_20110208.docx</t>
        </is>
      </c>
      <c r="B1137">
        <f>LEFT(A1137, FIND("_", A1137, FIND("_", A1137) + 1) - 1)</f>
        <v/>
      </c>
      <c r="C1137">
        <f>MID(A1137, FIND("_", A1137, FIND("_", A1137) + 1) + 1, FIND("_", A1137, FIND("_", A1137, FIND("_", A1137) + 1) + 1) - FIND("_", A1137, FIND("_", A1137) + 1) - 1)</f>
        <v/>
      </c>
      <c r="D1137" s="125">
        <f>DATE(LEFT(E1137,4), MID(E1137,5,2), RIGHT(E1137,2))</f>
        <v/>
      </c>
      <c r="E1137">
        <f>MID(A1137, FIND("_", A1137, FIND("_", A1137, FIND("_", A1137) + 1) + 1) + 1, 8)</f>
        <v/>
      </c>
      <c r="G1137" s="95">
        <f>B1137&amp;C1137&amp;D1137</f>
        <v/>
      </c>
      <c r="H1137" s="95" t="inlineStr">
        <is>
          <t>Yes_Batch 1</t>
        </is>
      </c>
      <c r="I1137" s="95" t="e">
        <v>#N/A</v>
      </c>
      <c r="J1137" s="125" t="e">
        <v>#N/A</v>
      </c>
      <c r="K1137" s="95" t="inlineStr">
        <is>
          <t>Yes_0721 Allocation</t>
        </is>
      </c>
      <c r="L1137" s="127" t="e">
        <v>#N/A</v>
      </c>
      <c r="M1137" s="128">
        <f>VLOOKUP(G1137,Enactments!#REF!,2,FALSE)</f>
        <v/>
      </c>
      <c r="N1137" s="131">
        <f>COUNTIFS(G:G,G1137)</f>
        <v/>
      </c>
    </row>
    <row r="1138" ht="15" customHeight="1">
      <c r="A1138" t="inlineStr">
        <is>
          <t>2006_47a_SCHEDULE 7_20120828.docx</t>
        </is>
      </c>
      <c r="B1138">
        <f>LEFT(A1138, FIND("_", A1138, FIND("_", A1138) + 1) - 1)</f>
        <v/>
      </c>
      <c r="C1138">
        <f>MID(A1138, FIND("_", A1138, FIND("_", A1138) + 1) + 1, FIND("_", A1138, FIND("_", A1138, FIND("_", A1138) + 1) + 1) - FIND("_", A1138, FIND("_", A1138) + 1) - 1)</f>
        <v/>
      </c>
      <c r="D1138" s="125">
        <f>DATE(LEFT(E1138,4), MID(E1138,5,2), RIGHT(E1138,2))</f>
        <v/>
      </c>
      <c r="E1138">
        <f>MID(A1138, FIND("_", A1138, FIND("_", A1138, FIND("_", A1138) + 1) + 1) + 1, 8)</f>
        <v/>
      </c>
      <c r="G1138" s="95">
        <f>B1138&amp;C1138&amp;D1138</f>
        <v/>
      </c>
      <c r="H1138" s="95" t="inlineStr">
        <is>
          <t>Yes_Batch 1</t>
        </is>
      </c>
      <c r="I1138" s="95" t="e">
        <v>#N/A</v>
      </c>
      <c r="J1138" s="125" t="e">
        <v>#N/A</v>
      </c>
      <c r="K1138" s="95" t="inlineStr">
        <is>
          <t>Yes_0721 Allocation</t>
        </is>
      </c>
      <c r="L1138" s="127" t="e">
        <v>#N/A</v>
      </c>
      <c r="M1138" s="128">
        <f>VLOOKUP(G1138,Enactments!#REF!,2,FALSE)</f>
        <v/>
      </c>
      <c r="N1138" s="131">
        <f>COUNTIFS(G:G,G1138)</f>
        <v/>
      </c>
    </row>
    <row r="1139" ht="15" customHeight="1">
      <c r="A1139" t="inlineStr">
        <is>
          <t>1992_13a_19_19920930.docx</t>
        </is>
      </c>
      <c r="B1139">
        <f>LEFT(A1139, FIND("_", A1139, FIND("_", A1139) + 1) - 1)</f>
        <v/>
      </c>
      <c r="C1139">
        <f>MID(A1139, FIND("_", A1139, FIND("_", A1139) + 1) + 1, FIND("_", A1139, FIND("_", A1139, FIND("_", A1139) + 1) + 1) - FIND("_", A1139, FIND("_", A1139) + 1) - 1)</f>
        <v/>
      </c>
      <c r="D1139" s="125">
        <f>DATE(LEFT(E1139,4), MID(E1139,5,2), RIGHT(E1139,2))</f>
        <v/>
      </c>
      <c r="E1139">
        <f>MID(A1139, FIND("_", A1139, FIND("_", A1139, FIND("_", A1139) + 1) + 1) + 1, 8)</f>
        <v/>
      </c>
      <c r="G1139" s="95">
        <f>B1139&amp;C1139&amp;D1139</f>
        <v/>
      </c>
      <c r="H1139" s="95" t="inlineStr">
        <is>
          <t>Yes_Batch 1</t>
        </is>
      </c>
      <c r="I1139" s="95" t="e">
        <v>#N/A</v>
      </c>
      <c r="J1139" s="125" t="e">
        <v>#N/A</v>
      </c>
      <c r="K1139" s="95" t="inlineStr">
        <is>
          <t>Yes_0721 Allocation</t>
        </is>
      </c>
      <c r="L1139" s="127" t="e">
        <v>#N/A</v>
      </c>
      <c r="M1139" s="128">
        <f>VLOOKUP(G1139,Enactments!#REF!,2,FALSE)</f>
        <v/>
      </c>
      <c r="N1139" s="131">
        <f>COUNTIFS(G:G,G1139)</f>
        <v/>
      </c>
    </row>
    <row r="1140" ht="15" customHeight="1">
      <c r="A1140" t="inlineStr">
        <is>
          <t>2004_12a_213M_20110406.docx</t>
        </is>
      </c>
      <c r="B1140">
        <f>LEFT(A1140, FIND("_", A1140, FIND("_", A1140) + 1) - 1)</f>
        <v/>
      </c>
      <c r="C1140">
        <f>MID(A1140, FIND("_", A1140, FIND("_", A1140) + 1) + 1, FIND("_", A1140, FIND("_", A1140, FIND("_", A1140) + 1) + 1) - FIND("_", A1140, FIND("_", A1140) + 1) - 1)</f>
        <v/>
      </c>
      <c r="D1140" s="125">
        <f>DATE(LEFT(E1140,4), MID(E1140,5,2), RIGHT(E1140,2))</f>
        <v/>
      </c>
      <c r="E1140">
        <f>MID(A1140, FIND("_", A1140, FIND("_", A1140, FIND("_", A1140) + 1) + 1) + 1, 8)</f>
        <v/>
      </c>
      <c r="G1140" s="95">
        <f>B1140&amp;C1140&amp;D1140</f>
        <v/>
      </c>
      <c r="H1140" s="95" t="inlineStr">
        <is>
          <t>Yes_Batch 1</t>
        </is>
      </c>
      <c r="I1140" s="95" t="e">
        <v>#N/A</v>
      </c>
      <c r="J1140" s="125" t="e">
        <v>#N/A</v>
      </c>
      <c r="K1140" s="95" t="inlineStr">
        <is>
          <t>Yes_0721 Allocation</t>
        </is>
      </c>
      <c r="L1140" s="127" t="e">
        <v>#N/A</v>
      </c>
      <c r="M1140" s="128">
        <f>VLOOKUP(G1140,Enactments!#REF!,2,FALSE)</f>
        <v/>
      </c>
      <c r="N1140" s="131">
        <f>COUNTIFS(G:G,G1140)</f>
        <v/>
      </c>
    </row>
    <row r="1141" ht="15" customHeight="1">
      <c r="A1141" t="inlineStr">
        <is>
          <t>2016_1024s_8.17_20161018.docx</t>
        </is>
      </c>
      <c r="B1141">
        <f>LEFT(A1141, FIND("_", A1141, FIND("_", A1141) + 1) - 1)</f>
        <v/>
      </c>
      <c r="C1141">
        <f>MID(A1141, FIND("_", A1141, FIND("_", A1141) + 1) + 1, FIND("_", A1141, FIND("_", A1141, FIND("_", A1141) + 1) + 1) - FIND("_", A1141, FIND("_", A1141) + 1) - 1)</f>
        <v/>
      </c>
      <c r="D1141" s="125">
        <f>DATE(LEFT(E1141,4), MID(E1141,5,2), RIGHT(E1141,2))</f>
        <v/>
      </c>
      <c r="E1141">
        <f>MID(A1141, FIND("_", A1141, FIND("_", A1141, FIND("_", A1141) + 1) + 1) + 1, 8)</f>
        <v/>
      </c>
      <c r="G1141" s="95">
        <f>B1141&amp;C1141&amp;D1141</f>
        <v/>
      </c>
      <c r="H1141" s="95" t="inlineStr">
        <is>
          <t>Yes_Batch 1</t>
        </is>
      </c>
      <c r="I1141" s="95" t="e">
        <v>#N/A</v>
      </c>
      <c r="J1141" s="125" t="e">
        <v>#N/A</v>
      </c>
      <c r="K1141" s="95" t="inlineStr">
        <is>
          <t>Yes_0721 Allocation</t>
        </is>
      </c>
      <c r="L1141" s="127" t="e">
        <v>#N/A</v>
      </c>
      <c r="M1141" s="128">
        <f>VLOOKUP(G1141,Enactments!#REF!,2,FALSE)</f>
        <v/>
      </c>
      <c r="N1141" s="131">
        <f>COUNTIFS(G:G,G1141)</f>
        <v/>
      </c>
    </row>
    <row r="1142" ht="15" customHeight="1">
      <c r="A1142" t="inlineStr">
        <is>
          <t>1986_1925s_5.33_20030101.docx</t>
        </is>
      </c>
      <c r="B1142">
        <f>LEFT(A1142, FIND("_", A1142, FIND("_", A1142) + 1) - 1)</f>
        <v/>
      </c>
      <c r="C1142">
        <f>MID(A1142, FIND("_", A1142, FIND("_", A1142) + 1) + 1, FIND("_", A1142, FIND("_", A1142, FIND("_", A1142) + 1) + 1) - FIND("_", A1142, FIND("_", A1142) + 1) - 1)</f>
        <v/>
      </c>
      <c r="D1142" s="125">
        <f>DATE(LEFT(E1142,4), MID(E1142,5,2), RIGHT(E1142,2))</f>
        <v/>
      </c>
      <c r="E1142">
        <f>MID(A1142, FIND("_", A1142, FIND("_", A1142, FIND("_", A1142) + 1) + 1) + 1, 8)</f>
        <v/>
      </c>
      <c r="G1142" s="95">
        <f>B1142&amp;C1142&amp;D1142</f>
        <v/>
      </c>
      <c r="H1142" s="95" t="inlineStr">
        <is>
          <t>Yes_Batch 1</t>
        </is>
      </c>
      <c r="I1142" s="95" t="e">
        <v>#N/A</v>
      </c>
      <c r="J1142" s="125" t="e">
        <v>#N/A</v>
      </c>
      <c r="K1142" s="95" t="inlineStr">
        <is>
          <t>Yes_0721 Allocation</t>
        </is>
      </c>
      <c r="L1142" s="127" t="e">
        <v>#N/A</v>
      </c>
      <c r="M1142" s="128">
        <f>VLOOKUP(G1142,Enactments!#REF!,2,FALSE)</f>
        <v/>
      </c>
      <c r="N1142" s="131">
        <f>COUNTIFS(G:G,G1142)</f>
        <v/>
      </c>
    </row>
    <row r="1143" ht="15" customHeight="1">
      <c r="A1143" t="inlineStr">
        <is>
          <t>2006_46a_261_20061108.docx</t>
        </is>
      </c>
      <c r="B1143">
        <f>LEFT(A1143, FIND("_", A1143, FIND("_", A1143) + 1) - 1)</f>
        <v/>
      </c>
      <c r="C1143">
        <f>MID(A1143, FIND("_", A1143, FIND("_", A1143) + 1) + 1, FIND("_", A1143, FIND("_", A1143, FIND("_", A1143) + 1) + 1) - FIND("_", A1143, FIND("_", A1143) + 1) - 1)</f>
        <v/>
      </c>
      <c r="D1143" s="125">
        <f>DATE(LEFT(E1143,4), MID(E1143,5,2), RIGHT(E1143,2))</f>
        <v/>
      </c>
      <c r="E1143">
        <f>MID(A1143, FIND("_", A1143, FIND("_", A1143, FIND("_", A1143) + 1) + 1) + 1, 8)</f>
        <v/>
      </c>
      <c r="G1143" s="95">
        <f>B1143&amp;C1143&amp;D1143</f>
        <v/>
      </c>
      <c r="H1143" s="95" t="inlineStr">
        <is>
          <t>Yes_Batch 1</t>
        </is>
      </c>
      <c r="I1143" s="95" t="e">
        <v>#N/A</v>
      </c>
      <c r="J1143" s="125" t="e">
        <v>#N/A</v>
      </c>
      <c r="K1143" s="95" t="inlineStr">
        <is>
          <t>Yes_0721 Allocation</t>
        </is>
      </c>
      <c r="L1143" s="127" t="e">
        <v>#N/A</v>
      </c>
      <c r="M1143" s="128">
        <f>VLOOKUP(G1143,Enactments!#REF!,2,FALSE)</f>
        <v/>
      </c>
      <c r="N1143" s="131">
        <f>COUNTIFS(G:G,G1143)</f>
        <v/>
      </c>
    </row>
    <row r="1144" ht="15" customHeight="1">
      <c r="A1144" t="inlineStr">
        <is>
          <t>2006_46a_751_20080406.docx</t>
        </is>
      </c>
      <c r="B1144">
        <f>LEFT(A1144, FIND("_", A1144, FIND("_", A1144) + 1) - 1)</f>
        <v/>
      </c>
      <c r="C1144">
        <f>MID(A1144, FIND("_", A1144, FIND("_", A1144) + 1) + 1, FIND("_", A1144, FIND("_", A1144, FIND("_", A1144) + 1) + 1) - FIND("_", A1144, FIND("_", A1144) + 1) - 1)</f>
        <v/>
      </c>
      <c r="D1144" s="125">
        <f>DATE(LEFT(E1144,4), MID(E1144,5,2), RIGHT(E1144,2))</f>
        <v/>
      </c>
      <c r="E1144">
        <f>MID(A1144, FIND("_", A1144, FIND("_", A1144, FIND("_", A1144) + 1) + 1) + 1, 8)</f>
        <v/>
      </c>
      <c r="G1144" s="95">
        <f>B1144&amp;C1144&amp;D1144</f>
        <v/>
      </c>
      <c r="H1144" s="95" t="inlineStr">
        <is>
          <t>Yes_Batch 1</t>
        </is>
      </c>
      <c r="I1144" s="95" t="e">
        <v>#N/A</v>
      </c>
      <c r="J1144" s="125" t="e">
        <v>#N/A</v>
      </c>
      <c r="K1144" s="95" t="inlineStr">
        <is>
          <t>Yes_0721 Allocation</t>
        </is>
      </c>
      <c r="L1144" s="127" t="e">
        <v>#N/A</v>
      </c>
      <c r="M1144" s="128">
        <f>VLOOKUP(G1144,Enactments!#REF!,2,FALSE)</f>
        <v/>
      </c>
      <c r="N1144" s="131">
        <f>COUNTIFS(G:G,G1144)</f>
        <v/>
      </c>
    </row>
    <row r="1145" ht="15" customHeight="1">
      <c r="A1145" t="inlineStr">
        <is>
          <t>2006_46a_1203_20061108.docx</t>
        </is>
      </c>
      <c r="B1145">
        <f>LEFT(A1145, FIND("_", A1145, FIND("_", A1145) + 1) - 1)</f>
        <v/>
      </c>
      <c r="C1145">
        <f>MID(A1145, FIND("_", A1145, FIND("_", A1145) + 1) + 1, FIND("_", A1145, FIND("_", A1145, FIND("_", A1145) + 1) + 1) - FIND("_", A1145, FIND("_", A1145) + 1) - 1)</f>
        <v/>
      </c>
      <c r="D1145" s="125">
        <f>DATE(LEFT(E1145,4), MID(E1145,5,2), RIGHT(E1145,2))</f>
        <v/>
      </c>
      <c r="E1145">
        <f>MID(A1145, FIND("_", A1145, FIND("_", A1145, FIND("_", A1145) + 1) + 1) + 1, 8)</f>
        <v/>
      </c>
      <c r="G1145" s="95">
        <f>B1145&amp;C1145&amp;D1145</f>
        <v/>
      </c>
      <c r="H1145" s="95" t="inlineStr">
        <is>
          <t>Yes_Batch 1</t>
        </is>
      </c>
      <c r="I1145" s="95" t="e">
        <v>#N/A</v>
      </c>
      <c r="J1145" s="125" t="e">
        <v>#N/A</v>
      </c>
      <c r="K1145" s="95" t="inlineStr">
        <is>
          <t>Yes_0721 Allocation</t>
        </is>
      </c>
      <c r="L1145" s="127" t="e">
        <v>#N/A</v>
      </c>
      <c r="M1145" s="128">
        <f>VLOOKUP(G1145,Enactments!#REF!,2,FALSE)</f>
        <v/>
      </c>
      <c r="N1145" s="131">
        <f>COUNTIFS(G:G,G1145)</f>
        <v/>
      </c>
    </row>
    <row r="1146" ht="15" customHeight="1">
      <c r="A1146" t="inlineStr">
        <is>
          <t>2006_46a_1173_20080406.docx</t>
        </is>
      </c>
      <c r="B1146">
        <f>LEFT(A1146, FIND("_", A1146, FIND("_", A1146) + 1) - 1)</f>
        <v/>
      </c>
      <c r="C1146">
        <f>MID(A1146, FIND("_", A1146, FIND("_", A1146) + 1) + 1, FIND("_", A1146, FIND("_", A1146, FIND("_", A1146) + 1) + 1) - FIND("_", A1146, FIND("_", A1146) + 1) - 1)</f>
        <v/>
      </c>
      <c r="D1146" s="125">
        <f>DATE(LEFT(E1146,4), MID(E1146,5,2), RIGHT(E1146,2))</f>
        <v/>
      </c>
      <c r="E1146">
        <f>MID(A1146, FIND("_", A1146, FIND("_", A1146, FIND("_", A1146) + 1) + 1) + 1, 8)</f>
        <v/>
      </c>
      <c r="G1146" s="95">
        <f>B1146&amp;C1146&amp;D1146</f>
        <v/>
      </c>
      <c r="H1146" s="95" t="inlineStr">
        <is>
          <t>Yes_Batch 1</t>
        </is>
      </c>
      <c r="I1146" s="95" t="e">
        <v>#N/A</v>
      </c>
      <c r="J1146" s="125" t="e">
        <v>#N/A</v>
      </c>
      <c r="K1146" s="95" t="inlineStr">
        <is>
          <t>Yes_0721 Allocation</t>
        </is>
      </c>
      <c r="L1146" s="127" t="e">
        <v>#N/A</v>
      </c>
      <c r="M1146" s="128">
        <f>VLOOKUP(G1146,Enactments!#REF!,2,FALSE)</f>
        <v/>
      </c>
      <c r="N1146" s="131">
        <f>COUNTIFS(G:G,G1146)</f>
        <v/>
      </c>
    </row>
    <row r="1147" ht="15" customHeight="1">
      <c r="A1147" t="inlineStr">
        <is>
          <t>1998_1833s_35_20091216.docx</t>
        </is>
      </c>
      <c r="B1147">
        <f>LEFT(A1147, FIND("_", A1147, FIND("_", A1147) + 1) - 1)</f>
        <v/>
      </c>
      <c r="C1147">
        <f>MID(A1147, FIND("_", A1147, FIND("_", A1147) + 1) + 1, FIND("_", A1147, FIND("_", A1147, FIND("_", A1147) + 1) + 1) - FIND("_", A1147, FIND("_", A1147) + 1) - 1)</f>
        <v/>
      </c>
      <c r="D1147" s="125">
        <f>DATE(LEFT(E1147,4), MID(E1147,5,2), RIGHT(E1147,2))</f>
        <v/>
      </c>
      <c r="E1147">
        <f>MID(A1147, FIND("_", A1147, FIND("_", A1147, FIND("_", A1147) + 1) + 1) + 1, 8)</f>
        <v/>
      </c>
      <c r="G1147" s="95">
        <f>B1147&amp;C1147&amp;D1147</f>
        <v/>
      </c>
      <c r="H1147" s="95" t="inlineStr">
        <is>
          <t>Yes_Batch 1</t>
        </is>
      </c>
      <c r="I1147" s="95" t="e">
        <v>#N/A</v>
      </c>
      <c r="J1147" s="125" t="e">
        <v>#N/A</v>
      </c>
      <c r="K1147" s="95" t="inlineStr">
        <is>
          <t>Yes_0721 Allocation</t>
        </is>
      </c>
      <c r="L1147" s="127" t="e">
        <v>#N/A</v>
      </c>
      <c r="M1147" s="128">
        <f>VLOOKUP(G1147,Enactments!#REF!,2,FALSE)</f>
        <v/>
      </c>
      <c r="N1147" s="131">
        <f>COUNTIFS(G:G,G1147)</f>
        <v/>
      </c>
    </row>
    <row r="1148" ht="15" customHeight="1">
      <c r="A1148" t="inlineStr">
        <is>
          <t>2006_46a_226B_20250511.docx</t>
        </is>
      </c>
      <c r="B1148">
        <f>LEFT(A1148, FIND("_", A1148, FIND("_", A1148) + 1) - 1)</f>
        <v/>
      </c>
      <c r="C1148">
        <f>MID(A1148, FIND("_", A1148, FIND("_", A1148) + 1) + 1, FIND("_", A1148, FIND("_", A1148, FIND("_", A1148) + 1) + 1) - FIND("_", A1148, FIND("_", A1148) + 1) - 1)</f>
        <v/>
      </c>
      <c r="D1148" s="125">
        <f>DATE(LEFT(E1148,4), MID(E1148,5,2), RIGHT(E1148,2))</f>
        <v/>
      </c>
      <c r="E1148">
        <f>MID(A1148, FIND("_", A1148, FIND("_", A1148, FIND("_", A1148) + 1) + 1) + 1, 8)</f>
        <v/>
      </c>
      <c r="G1148" s="95">
        <f>B1148&amp;C1148&amp;D1148</f>
        <v/>
      </c>
      <c r="H1148" s="95" t="inlineStr">
        <is>
          <t>Yes_Batch 1</t>
        </is>
      </c>
      <c r="I1148" s="95" t="e">
        <v>#N/A</v>
      </c>
      <c r="J1148" s="125" t="e">
        <v>#N/A</v>
      </c>
      <c r="K1148" s="95" t="inlineStr">
        <is>
          <t>Yes_0721 Allocation</t>
        </is>
      </c>
      <c r="L1148" s="127" t="e">
        <v>#N/A</v>
      </c>
      <c r="M1148" s="128">
        <f>VLOOKUP(G1148,Enactments!#REF!,2,FALSE)</f>
        <v/>
      </c>
      <c r="N1148" s="131">
        <f>COUNTIFS(G:G,G1148)</f>
        <v/>
      </c>
    </row>
    <row r="1149" ht="15" customHeight="1">
      <c r="A1149" t="inlineStr">
        <is>
          <t>2007_3a_853_20201231.docx</t>
        </is>
      </c>
      <c r="B1149">
        <f>LEFT(A1149, FIND("_", A1149, FIND("_", A1149) + 1) - 1)</f>
        <v/>
      </c>
      <c r="C1149">
        <f>MID(A1149, FIND("_", A1149, FIND("_", A1149) + 1) + 1, FIND("_", A1149, FIND("_", A1149, FIND("_", A1149) + 1) + 1) - FIND("_", A1149, FIND("_", A1149) + 1) - 1)</f>
        <v/>
      </c>
      <c r="D1149" s="125">
        <f>DATE(LEFT(E1149,4), MID(E1149,5,2), RIGHT(E1149,2))</f>
        <v/>
      </c>
      <c r="E1149">
        <f>MID(A1149, FIND("_", A1149, FIND("_", A1149, FIND("_", A1149) + 1) + 1) + 1, 8)</f>
        <v/>
      </c>
      <c r="G1149" s="95">
        <f>B1149&amp;C1149&amp;D1149</f>
        <v/>
      </c>
      <c r="H1149" s="95" t="inlineStr">
        <is>
          <t>Yes_Batch 1</t>
        </is>
      </c>
      <c r="I1149" s="95" t="e">
        <v>#N/A</v>
      </c>
      <c r="J1149" s="125" t="e">
        <v>#N/A</v>
      </c>
      <c r="K1149" s="95" t="inlineStr">
        <is>
          <t>Yes_0721 Allocation</t>
        </is>
      </c>
      <c r="L1149" s="127" t="e">
        <v>#N/A</v>
      </c>
      <c r="M1149" s="128">
        <f>VLOOKUP(G1149,Enactments!#REF!,2,FALSE)</f>
        <v/>
      </c>
      <c r="N1149" s="131">
        <f>COUNTIFS(G:G,G1149)</f>
        <v/>
      </c>
    </row>
    <row r="1150" ht="15" customHeight="1">
      <c r="A1150" t="inlineStr">
        <is>
          <t>1985_6a_7_20101001.docx</t>
        </is>
      </c>
      <c r="B1150">
        <f>LEFT(A1150, FIND("_", A1150, FIND("_", A1150) + 1) - 1)</f>
        <v/>
      </c>
      <c r="C1150">
        <f>MID(A1150, FIND("_", A1150, FIND("_", A1150) + 1) + 1, FIND("_", A1150, FIND("_", A1150, FIND("_", A1150) + 1) + 1) - FIND("_", A1150, FIND("_", A1150) + 1) - 1)</f>
        <v/>
      </c>
      <c r="D1150" s="125">
        <f>DATE(LEFT(E1150,4), MID(E1150,5,2), RIGHT(E1150,2))</f>
        <v/>
      </c>
      <c r="E1150">
        <f>MID(A1150, FIND("_", A1150, FIND("_", A1150, FIND("_", A1150) + 1) + 1) + 1, 8)</f>
        <v/>
      </c>
      <c r="G1150" s="95">
        <f>B1150&amp;C1150&amp;D1150</f>
        <v/>
      </c>
      <c r="H1150" s="95" t="inlineStr">
        <is>
          <t>Yes_Batch 1</t>
        </is>
      </c>
      <c r="I1150" s="95" t="e">
        <v>#N/A</v>
      </c>
      <c r="J1150" s="125" t="e">
        <v>#N/A</v>
      </c>
      <c r="K1150" s="95" t="inlineStr">
        <is>
          <t>Yes_0721 Allocation</t>
        </is>
      </c>
      <c r="L1150" s="127" t="e">
        <v>#N/A</v>
      </c>
      <c r="M1150" s="128">
        <f>VLOOKUP(G1150,Enactments!#REF!,2,FALSE)</f>
        <v/>
      </c>
      <c r="N1150" s="131">
        <f>COUNTIFS(G:G,G1150)</f>
        <v/>
      </c>
    </row>
    <row r="1151" ht="15" customHeight="1">
      <c r="A1151" t="inlineStr">
        <is>
          <t>2000_36a_63_20001130.docx</t>
        </is>
      </c>
      <c r="B1151">
        <f>LEFT(A1151, FIND("_", A1151, FIND("_", A1151) + 1) - 1)</f>
        <v/>
      </c>
      <c r="C1151">
        <f>MID(A1151, FIND("_", A1151, FIND("_", A1151) + 1) + 1, FIND("_", A1151, FIND("_", A1151, FIND("_", A1151) + 1) + 1) - FIND("_", A1151, FIND("_", A1151) + 1) - 1)</f>
        <v/>
      </c>
      <c r="D1151" s="125">
        <f>DATE(LEFT(E1151,4), MID(E1151,5,2), RIGHT(E1151,2))</f>
        <v/>
      </c>
      <c r="E1151">
        <f>MID(A1151, FIND("_", A1151, FIND("_", A1151, FIND("_", A1151) + 1) + 1) + 1, 8)</f>
        <v/>
      </c>
      <c r="G1151" s="95">
        <f>B1151&amp;C1151&amp;D1151</f>
        <v/>
      </c>
      <c r="H1151" s="95" t="inlineStr">
        <is>
          <t>Yes_Batch 1</t>
        </is>
      </c>
      <c r="I1151" s="95" t="e">
        <v>#N/A</v>
      </c>
      <c r="J1151" s="125" t="e">
        <v>#N/A</v>
      </c>
      <c r="K1151" s="95" t="inlineStr">
        <is>
          <t>Yes_0721 Allocation</t>
        </is>
      </c>
      <c r="L1151" s="127" t="e">
        <v>#N/A</v>
      </c>
      <c r="M1151" s="128">
        <f>VLOOKUP(G1151,Enactments!#REF!,2,FALSE)</f>
        <v/>
      </c>
      <c r="N1151" s="131">
        <f>COUNTIFS(G:G,G1151)</f>
        <v/>
      </c>
    </row>
    <row r="1152" ht="15" customHeight="1">
      <c r="A1152" t="inlineStr">
        <is>
          <t>1996_56a_328_20220901.docx</t>
        </is>
      </c>
      <c r="B1152">
        <f>LEFT(A1152, FIND("_", A1152, FIND("_", A1152) + 1) - 1)</f>
        <v/>
      </c>
      <c r="C1152">
        <f>MID(A1152, FIND("_", A1152, FIND("_", A1152) + 1) + 1, FIND("_", A1152, FIND("_", A1152, FIND("_", A1152) + 1) + 1) - FIND("_", A1152, FIND("_", A1152) + 1) - 1)</f>
        <v/>
      </c>
      <c r="D1152" s="125">
        <f>DATE(LEFT(E1152,4), MID(E1152,5,2), RIGHT(E1152,2))</f>
        <v/>
      </c>
      <c r="E1152">
        <f>MID(A1152, FIND("_", A1152, FIND("_", A1152, FIND("_", A1152) + 1) + 1) + 1, 8)</f>
        <v/>
      </c>
      <c r="G1152" s="95">
        <f>B1152&amp;C1152&amp;D1152</f>
        <v/>
      </c>
      <c r="H1152" s="95" t="inlineStr">
        <is>
          <t>Yes_Batch 1</t>
        </is>
      </c>
      <c r="I1152" s="95" t="e">
        <v>#N/A</v>
      </c>
      <c r="J1152" s="125" t="e">
        <v>#N/A</v>
      </c>
      <c r="K1152" s="95" t="inlineStr">
        <is>
          <t>Yes_0721 Allocation</t>
        </is>
      </c>
      <c r="L1152" s="127" t="e">
        <v>#N/A</v>
      </c>
      <c r="M1152" s="128">
        <f>VLOOKUP(G1152,Enactments!#REF!,2,FALSE)</f>
        <v/>
      </c>
      <c r="N1152" s="131">
        <f>COUNTIFS(G:G,G1152)</f>
        <v/>
      </c>
    </row>
    <row r="1153" ht="15" customHeight="1">
      <c r="A1153" t="inlineStr">
        <is>
          <t>2003_43a_118_20031120.docx</t>
        </is>
      </c>
      <c r="B1153">
        <f>LEFT(A1153, FIND("_", A1153, FIND("_", A1153) + 1) - 1)</f>
        <v/>
      </c>
      <c r="C1153">
        <f>MID(A1153, FIND("_", A1153, FIND("_", A1153) + 1) + 1, FIND("_", A1153, FIND("_", A1153, FIND("_", A1153) + 1) + 1) - FIND("_", A1153, FIND("_", A1153) + 1) - 1)</f>
        <v/>
      </c>
      <c r="D1153" s="125">
        <f>DATE(LEFT(E1153,4), MID(E1153,5,2), RIGHT(E1153,2))</f>
        <v/>
      </c>
      <c r="E1153">
        <f>MID(A1153, FIND("_", A1153, FIND("_", A1153, FIND("_", A1153) + 1) + 1) + 1, 8)</f>
        <v/>
      </c>
      <c r="G1153" s="95">
        <f>B1153&amp;C1153&amp;D1153</f>
        <v/>
      </c>
      <c r="H1153" s="95" t="inlineStr">
        <is>
          <t>Yes_Batch 1</t>
        </is>
      </c>
      <c r="I1153" s="95" t="e">
        <v>#N/A</v>
      </c>
      <c r="J1153" s="125" t="e">
        <v>#N/A</v>
      </c>
      <c r="K1153" s="95" t="inlineStr">
        <is>
          <t>Yes_0721 Allocation</t>
        </is>
      </c>
      <c r="L1153" s="127" t="e">
        <v>#N/A</v>
      </c>
      <c r="M1153" s="128">
        <f>VLOOKUP(G1153,Enactments!#REF!,2,FALSE)</f>
        <v/>
      </c>
      <c r="N1153" s="131">
        <f>COUNTIFS(G:G,G1153)</f>
        <v/>
      </c>
    </row>
    <row r="1154" ht="15" customHeight="1">
      <c r="A1154" t="inlineStr">
        <is>
          <t>1986_1925s_6.52_20170406.docx</t>
        </is>
      </c>
      <c r="B1154">
        <f>LEFT(A1154, FIND("_", A1154, FIND("_", A1154) + 1) - 1)</f>
        <v/>
      </c>
      <c r="C1154">
        <f>MID(A1154, FIND("_", A1154, FIND("_", A1154) + 1) + 1, FIND("_", A1154, FIND("_", A1154, FIND("_", A1154) + 1) + 1) - FIND("_", A1154, FIND("_", A1154) + 1) - 1)</f>
        <v/>
      </c>
      <c r="D1154" s="125">
        <f>DATE(LEFT(E1154,4), MID(E1154,5,2), RIGHT(E1154,2))</f>
        <v/>
      </c>
      <c r="E1154">
        <f>MID(A1154, FIND("_", A1154, FIND("_", A1154, FIND("_", A1154) + 1) + 1) + 1, 8)</f>
        <v/>
      </c>
      <c r="G1154" s="95">
        <f>B1154&amp;C1154&amp;D1154</f>
        <v/>
      </c>
      <c r="H1154" s="95" t="inlineStr">
        <is>
          <t>Yes_Batch 1</t>
        </is>
      </c>
      <c r="I1154" s="95" t="e">
        <v>#N/A</v>
      </c>
      <c r="J1154" s="125" t="e">
        <v>#N/A</v>
      </c>
      <c r="K1154" s="95" t="inlineStr">
        <is>
          <t>Yes_0721 Allocation</t>
        </is>
      </c>
      <c r="L1154" s="127" t="e">
        <v>#N/A</v>
      </c>
      <c r="M1154" s="128">
        <f>VLOOKUP(G1154,Enactments!#REF!,2,FALSE)</f>
        <v/>
      </c>
      <c r="N1154" s="131">
        <f>COUNTIFS(G:G,G1154)</f>
        <v/>
      </c>
    </row>
    <row r="1155" ht="15" customHeight="1">
      <c r="A1155" t="inlineStr">
        <is>
          <t>2010_4a_1001_20100303.docx</t>
        </is>
      </c>
      <c r="B1155">
        <f>LEFT(A1155, FIND("_", A1155, FIND("_", A1155) + 1) - 1)</f>
        <v/>
      </c>
      <c r="C1155">
        <f>MID(A1155, FIND("_", A1155, FIND("_", A1155) + 1) + 1, FIND("_", A1155, FIND("_", A1155, FIND("_", A1155) + 1) + 1) - FIND("_", A1155, FIND("_", A1155) + 1) - 1)</f>
        <v/>
      </c>
      <c r="D1155" s="125">
        <f>DATE(LEFT(E1155,4), MID(E1155,5,2), RIGHT(E1155,2))</f>
        <v/>
      </c>
      <c r="E1155">
        <f>MID(A1155, FIND("_", A1155, FIND("_", A1155, FIND("_", A1155) + 1) + 1) + 1, 8)</f>
        <v/>
      </c>
      <c r="G1155" s="95">
        <f>B1155&amp;C1155&amp;D1155</f>
        <v/>
      </c>
      <c r="H1155" s="95" t="inlineStr">
        <is>
          <t>Yes_Batch 1</t>
        </is>
      </c>
      <c r="I1155" s="95" t="e">
        <v>#N/A</v>
      </c>
      <c r="J1155" s="125" t="e">
        <v>#N/A</v>
      </c>
      <c r="K1155" s="95" t="inlineStr">
        <is>
          <t>Yes_0721 Allocation</t>
        </is>
      </c>
      <c r="L1155" s="127" t="e">
        <v>#N/A</v>
      </c>
      <c r="M1155" s="128">
        <f>VLOOKUP(G1155,Enactments!#REF!,2,FALSE)</f>
        <v/>
      </c>
      <c r="N1155" s="131">
        <f>COUNTIFS(G:G,G1155)</f>
        <v/>
      </c>
    </row>
    <row r="1156" ht="15" customHeight="1">
      <c r="A1156" t="inlineStr">
        <is>
          <t>1986_1925s_5.17_20100406.docx</t>
        </is>
      </c>
      <c r="B1156">
        <f>LEFT(A1156, FIND("_", A1156, FIND("_", A1156) + 1) - 1)</f>
        <v/>
      </c>
      <c r="C1156">
        <f>MID(A1156, FIND("_", A1156, FIND("_", A1156) + 1) + 1, FIND("_", A1156, FIND("_", A1156, FIND("_", A1156) + 1) + 1) - FIND("_", A1156, FIND("_", A1156) + 1) - 1)</f>
        <v/>
      </c>
      <c r="D1156" s="125">
        <f>DATE(LEFT(E1156,4), MID(E1156,5,2), RIGHT(E1156,2))</f>
        <v/>
      </c>
      <c r="E1156">
        <f>MID(A1156, FIND("_", A1156, FIND("_", A1156, FIND("_", A1156) + 1) + 1) + 1, 8)</f>
        <v/>
      </c>
      <c r="G1156" s="95">
        <f>B1156&amp;C1156&amp;D1156</f>
        <v/>
      </c>
      <c r="H1156" s="95" t="inlineStr">
        <is>
          <t>Yes_Batch 1</t>
        </is>
      </c>
      <c r="I1156" s="95" t="e">
        <v>#N/A</v>
      </c>
      <c r="J1156" s="125" t="e">
        <v>#N/A</v>
      </c>
      <c r="K1156" s="95" t="inlineStr">
        <is>
          <t>Yes_0721 Allocation</t>
        </is>
      </c>
      <c r="L1156" s="127" t="e">
        <v>#N/A</v>
      </c>
      <c r="M1156" s="128">
        <f>VLOOKUP(G1156,Enactments!#REF!,2,FALSE)</f>
        <v/>
      </c>
      <c r="N1156" s="131">
        <f>COUNTIFS(G:G,G1156)</f>
        <v/>
      </c>
    </row>
    <row r="1157" ht="15" customHeight="1">
      <c r="A1157" t="inlineStr">
        <is>
          <t>1996_18a_205_19960522.docx</t>
        </is>
      </c>
      <c r="B1157">
        <f>LEFT(A1157, FIND("_", A1157, FIND("_", A1157) + 1) - 1)</f>
        <v/>
      </c>
      <c r="C1157">
        <f>MID(A1157, FIND("_", A1157, FIND("_", A1157) + 1) + 1, FIND("_", A1157, FIND("_", A1157, FIND("_", A1157) + 1) + 1) - FIND("_", A1157, FIND("_", A1157) + 1) - 1)</f>
        <v/>
      </c>
      <c r="D1157" s="125">
        <f>DATE(LEFT(E1157,4), MID(E1157,5,2), RIGHT(E1157,2))</f>
        <v/>
      </c>
      <c r="E1157">
        <f>MID(A1157, FIND("_", A1157, FIND("_", A1157, FIND("_", A1157) + 1) + 1) + 1, 8)</f>
        <v/>
      </c>
      <c r="G1157" s="95">
        <f>B1157&amp;C1157&amp;D1157</f>
        <v/>
      </c>
      <c r="H1157" s="95" t="inlineStr">
        <is>
          <t>Yes_Batch 1</t>
        </is>
      </c>
      <c r="I1157" s="95" t="e">
        <v>#N/A</v>
      </c>
      <c r="J1157" s="125" t="e">
        <v>#N/A</v>
      </c>
      <c r="K1157" s="95" t="inlineStr">
        <is>
          <t>Yes_0721 Allocation</t>
        </is>
      </c>
      <c r="L1157" s="127" t="e">
        <v>#N/A</v>
      </c>
      <c r="M1157" s="128">
        <f>VLOOKUP(G1157,Enactments!#REF!,2,FALSE)</f>
        <v/>
      </c>
      <c r="N1157" s="131">
        <f>COUNTIFS(G:G,G1157)</f>
        <v/>
      </c>
    </row>
    <row r="1158" ht="15" customHeight="1">
      <c r="A1158" t="inlineStr">
        <is>
          <t>1988_50a_SCHEDULE 10Part III_20090601.docx</t>
        </is>
      </c>
      <c r="B1158">
        <f>LEFT(A1158, FIND("_", A1158, FIND("_", A1158) + 1) - 1)</f>
        <v/>
      </c>
      <c r="C1158">
        <f>MID(A1158, FIND("_", A1158, FIND("_", A1158) + 1) + 1, FIND("_", A1158, FIND("_", A1158, FIND("_", A1158) + 1) + 1) - FIND("_", A1158, FIND("_", A1158) + 1) - 1)</f>
        <v/>
      </c>
      <c r="D1158" s="125">
        <f>DATE(LEFT(E1158,4), MID(E1158,5,2), RIGHT(E1158,2))</f>
        <v/>
      </c>
      <c r="E1158">
        <f>MID(A1158, FIND("_", A1158, FIND("_", A1158, FIND("_", A1158) + 1) + 1) + 1, 8)</f>
        <v/>
      </c>
      <c r="G1158" s="95">
        <f>B1158&amp;C1158&amp;D1158</f>
        <v/>
      </c>
      <c r="H1158" s="95" t="inlineStr">
        <is>
          <t>Yes_Batch 1</t>
        </is>
      </c>
      <c r="I1158" s="95" t="e">
        <v>#N/A</v>
      </c>
      <c r="J1158" s="125" t="e">
        <v>#N/A</v>
      </c>
      <c r="K1158" s="95" t="inlineStr">
        <is>
          <t>Yes_0721 Allocation</t>
        </is>
      </c>
      <c r="L1158" s="127" t="e">
        <v>#N/A</v>
      </c>
      <c r="M1158" s="128">
        <f>VLOOKUP(G1158,Enactments!#REF!,2,FALSE)</f>
        <v/>
      </c>
      <c r="N1158" s="131">
        <f>COUNTIFS(G:G,G1158)</f>
        <v/>
      </c>
    </row>
    <row r="1159" ht="15" customHeight="1">
      <c r="A1159" t="inlineStr">
        <is>
          <t>1986_1925s_SCHEDULE 4Form 3.2_19861110.docx</t>
        </is>
      </c>
      <c r="B1159">
        <f>LEFT(A1159, FIND("_", A1159, FIND("_", A1159) + 1) - 1)</f>
        <v/>
      </c>
      <c r="C1159">
        <f>MID(A1159, FIND("_", A1159, FIND("_", A1159) + 1) + 1, FIND("_", A1159, FIND("_", A1159, FIND("_", A1159) + 1) + 1) - FIND("_", A1159, FIND("_", A1159) + 1) - 1)</f>
        <v/>
      </c>
      <c r="D1159" s="125">
        <f>DATE(LEFT(E1159,4), MID(E1159,5,2), RIGHT(E1159,2))</f>
        <v/>
      </c>
      <c r="E1159">
        <f>MID(A1159, FIND("_", A1159, FIND("_", A1159, FIND("_", A1159) + 1) + 1) + 1, 8)</f>
        <v/>
      </c>
      <c r="G1159" s="95">
        <f>B1159&amp;C1159&amp;D1159</f>
        <v/>
      </c>
      <c r="H1159" s="95" t="inlineStr">
        <is>
          <t>Yes_Batch 1</t>
        </is>
      </c>
      <c r="I1159" s="95" t="e">
        <v>#N/A</v>
      </c>
      <c r="J1159" s="125" t="e">
        <v>#N/A</v>
      </c>
      <c r="K1159" s="95" t="inlineStr">
        <is>
          <t>Yes_0721 Allocation</t>
        </is>
      </c>
      <c r="L1159" s="127" t="e">
        <v>#N/A</v>
      </c>
      <c r="M1159" s="128">
        <f>VLOOKUP(G1159,Enactments!#REF!,2,FALSE)</f>
        <v/>
      </c>
      <c r="N1159" s="131">
        <f>COUNTIFS(G:G,G1159)</f>
        <v/>
      </c>
    </row>
    <row r="1160" ht="15" customHeight="1">
      <c r="A1160" t="inlineStr">
        <is>
          <t>1985_6a_652C_19950701.docx</t>
        </is>
      </c>
      <c r="B1160">
        <f>LEFT(A1160, FIND("_", A1160, FIND("_", A1160) + 1) - 1)</f>
        <v/>
      </c>
      <c r="C1160">
        <f>MID(A1160, FIND("_", A1160, FIND("_", A1160) + 1) + 1, FIND("_", A1160, FIND("_", A1160, FIND("_", A1160) + 1) + 1) - FIND("_", A1160, FIND("_", A1160) + 1) - 1)</f>
        <v/>
      </c>
      <c r="D1160" s="125">
        <f>DATE(LEFT(E1160,4), MID(E1160,5,2), RIGHT(E1160,2))</f>
        <v/>
      </c>
      <c r="E1160">
        <f>MID(A1160, FIND("_", A1160, FIND("_", A1160, FIND("_", A1160) + 1) + 1) + 1, 8)</f>
        <v/>
      </c>
      <c r="G1160" s="95">
        <f>B1160&amp;C1160&amp;D1160</f>
        <v/>
      </c>
      <c r="H1160" s="95" t="inlineStr">
        <is>
          <t>Yes_Batch 1</t>
        </is>
      </c>
      <c r="I1160" s="95" t="e">
        <v>#N/A</v>
      </c>
      <c r="J1160" s="125" t="e">
        <v>#N/A</v>
      </c>
      <c r="K1160" s="95" t="inlineStr">
        <is>
          <t>Yes_0721 Allocation</t>
        </is>
      </c>
      <c r="L1160" s="127" t="e">
        <v>#N/A</v>
      </c>
      <c r="M1160" s="128">
        <f>VLOOKUP(G1160,Enactments!#REF!,2,FALSE)</f>
        <v/>
      </c>
      <c r="N1160" s="131">
        <f>COUNTIFS(G:G,G1160)</f>
        <v/>
      </c>
    </row>
    <row r="1161" ht="15" customHeight="1">
      <c r="A1161" t="inlineStr">
        <is>
          <t>1992_13a_85B_20070531.docx</t>
        </is>
      </c>
      <c r="B1161">
        <f>LEFT(A1161, FIND("_", A1161, FIND("_", A1161) + 1) - 1)</f>
        <v/>
      </c>
      <c r="C1161">
        <f>MID(A1161, FIND("_", A1161, FIND("_", A1161) + 1) + 1, FIND("_", A1161, FIND("_", A1161, FIND("_", A1161) + 1) + 1) - FIND("_", A1161, FIND("_", A1161) + 1) - 1)</f>
        <v/>
      </c>
      <c r="D1161" s="125">
        <f>DATE(LEFT(E1161,4), MID(E1161,5,2), RIGHT(E1161,2))</f>
        <v/>
      </c>
      <c r="E1161">
        <f>MID(A1161, FIND("_", A1161, FIND("_", A1161, FIND("_", A1161) + 1) + 1) + 1, 8)</f>
        <v/>
      </c>
      <c r="G1161" s="95">
        <f>B1161&amp;C1161&amp;D1161</f>
        <v/>
      </c>
      <c r="H1161" s="95" t="inlineStr">
        <is>
          <t>Yes_Batch 1</t>
        </is>
      </c>
      <c r="I1161" s="95" t="e">
        <v>#N/A</v>
      </c>
      <c r="J1161" s="125" t="e">
        <v>#N/A</v>
      </c>
      <c r="K1161" s="95" t="inlineStr">
        <is>
          <t>Yes_0721 Allocation</t>
        </is>
      </c>
      <c r="L1161" s="127" t="e">
        <v>#N/A</v>
      </c>
      <c r="M1161" s="128">
        <f>VLOOKUP(G1161,Enactments!#REF!,2,FALSE)</f>
        <v/>
      </c>
      <c r="N1161" s="131">
        <f>COUNTIFS(G:G,G1161)</f>
        <v/>
      </c>
    </row>
    <row r="1162" ht="15" customHeight="1">
      <c r="A1162" t="inlineStr">
        <is>
          <t>2000_8a_371_20080406.docx</t>
        </is>
      </c>
      <c r="B1162">
        <f>LEFT(A1162, FIND("_", A1162, FIND("_", A1162) + 1) - 1)</f>
        <v/>
      </c>
      <c r="C1162">
        <f>MID(A1162, FIND("_", A1162, FIND("_", A1162) + 1) + 1, FIND("_", A1162, FIND("_", A1162, FIND("_", A1162) + 1) + 1) - FIND("_", A1162, FIND("_", A1162) + 1) - 1)</f>
        <v/>
      </c>
      <c r="D1162" s="125">
        <f>DATE(LEFT(E1162,4), MID(E1162,5,2), RIGHT(E1162,2))</f>
        <v/>
      </c>
      <c r="E1162">
        <f>MID(A1162, FIND("_", A1162, FIND("_", A1162, FIND("_", A1162) + 1) + 1) + 1, 8)</f>
        <v/>
      </c>
      <c r="G1162" s="95">
        <f>B1162&amp;C1162&amp;D1162</f>
        <v/>
      </c>
      <c r="H1162" s="95" t="inlineStr">
        <is>
          <t>Yes_Batch 1</t>
        </is>
      </c>
      <c r="I1162" s="95" t="e">
        <v>#N/A</v>
      </c>
      <c r="J1162" s="125" t="e">
        <v>#N/A</v>
      </c>
      <c r="K1162" s="95" t="inlineStr">
        <is>
          <t>Yes_0721 Allocation</t>
        </is>
      </c>
      <c r="L1162" s="127" t="e">
        <v>#N/A</v>
      </c>
      <c r="M1162" s="128">
        <f>VLOOKUP(G1162,Enactments!#REF!,2,FALSE)</f>
        <v/>
      </c>
      <c r="N1162" s="131">
        <f>COUNTIFS(G:G,G1162)</f>
        <v/>
      </c>
    </row>
    <row r="1163" ht="15" customHeight="1">
      <c r="A1163" t="inlineStr">
        <is>
          <t>2010_4a_89_20190124.docx</t>
        </is>
      </c>
      <c r="B1163">
        <f>LEFT(A1163, FIND("_", A1163, FIND("_", A1163) + 1) - 1)</f>
        <v/>
      </c>
      <c r="C1163">
        <f>MID(A1163, FIND("_", A1163, FIND("_", A1163) + 1) + 1, FIND("_", A1163, FIND("_", A1163, FIND("_", A1163) + 1) + 1) - FIND("_", A1163, FIND("_", A1163) + 1) - 1)</f>
        <v/>
      </c>
      <c r="D1163" s="125">
        <f>DATE(LEFT(E1163,4), MID(E1163,5,2), RIGHT(E1163,2))</f>
        <v/>
      </c>
      <c r="E1163">
        <f>MID(A1163, FIND("_", A1163, FIND("_", A1163, FIND("_", A1163) + 1) + 1) + 1, 8)</f>
        <v/>
      </c>
      <c r="G1163" s="95">
        <f>B1163&amp;C1163&amp;D1163</f>
        <v/>
      </c>
      <c r="H1163" s="95" t="inlineStr">
        <is>
          <t>Yes_Batch 1</t>
        </is>
      </c>
      <c r="I1163" s="95" t="e">
        <v>#N/A</v>
      </c>
      <c r="J1163" s="125" t="e">
        <v>#N/A</v>
      </c>
      <c r="K1163" s="95" t="inlineStr">
        <is>
          <t>Yes_0721 Allocation</t>
        </is>
      </c>
      <c r="L1163" s="127" t="e">
        <v>#N/A</v>
      </c>
      <c r="M1163" s="128">
        <f>VLOOKUP(G1163,Enactments!#REF!,2,FALSE)</f>
        <v/>
      </c>
      <c r="N1163" s="131">
        <f>COUNTIFS(G:G,G1163)</f>
        <v/>
      </c>
    </row>
    <row r="1164" ht="15" customHeight="1">
      <c r="A1164" t="inlineStr">
        <is>
          <t>1993_34a_SCHEDULE 6_19990406.docx</t>
        </is>
      </c>
      <c r="B1164">
        <f>LEFT(A1164, FIND("_", A1164, FIND("_", A1164) + 1) - 1)</f>
        <v/>
      </c>
      <c r="C1164">
        <f>MID(A1164, FIND("_", A1164, FIND("_", A1164) + 1) + 1, FIND("_", A1164, FIND("_", A1164, FIND("_", A1164) + 1) + 1) - FIND("_", A1164, FIND("_", A1164) + 1) - 1)</f>
        <v/>
      </c>
      <c r="D1164" s="125">
        <f>DATE(LEFT(E1164,4), MID(E1164,5,2), RIGHT(E1164,2))</f>
        <v/>
      </c>
      <c r="E1164">
        <f>MID(A1164, FIND("_", A1164, FIND("_", A1164, FIND("_", A1164) + 1) + 1) + 1, 8)</f>
        <v/>
      </c>
      <c r="G1164" s="95">
        <f>B1164&amp;C1164&amp;D1164</f>
        <v/>
      </c>
      <c r="H1164" s="95" t="inlineStr">
        <is>
          <t>Yes_Batch 1</t>
        </is>
      </c>
      <c r="I1164" s="95" t="e">
        <v>#N/A</v>
      </c>
      <c r="J1164" s="125" t="e">
        <v>#N/A</v>
      </c>
      <c r="K1164" s="95" t="inlineStr">
        <is>
          <t>Yes_0721 Allocation</t>
        </is>
      </c>
      <c r="L1164" s="127" t="e">
        <v>#N/A</v>
      </c>
      <c r="M1164" s="128">
        <f>VLOOKUP(G1164,Enactments!#REF!,2,FALSE)</f>
        <v/>
      </c>
      <c r="N1164" s="131">
        <f>COUNTIFS(G:G,G1164)</f>
        <v/>
      </c>
    </row>
    <row r="1165" ht="15" customHeight="1">
      <c r="A1165" t="inlineStr">
        <is>
          <t>2000_22a_32_20030101.docx</t>
        </is>
      </c>
      <c r="B1165">
        <f>LEFT(A1165, FIND("_", A1165, FIND("_", A1165) + 1) - 1)</f>
        <v/>
      </c>
      <c r="C1165">
        <f>MID(A1165, FIND("_", A1165, FIND("_", A1165) + 1) + 1, FIND("_", A1165, FIND("_", A1165, FIND("_", A1165) + 1) + 1) - FIND("_", A1165, FIND("_", A1165) + 1) - 1)</f>
        <v/>
      </c>
      <c r="D1165" s="125">
        <f>DATE(LEFT(E1165,4), MID(E1165,5,2), RIGHT(E1165,2))</f>
        <v/>
      </c>
      <c r="E1165">
        <f>MID(A1165, FIND("_", A1165, FIND("_", A1165, FIND("_", A1165) + 1) + 1) + 1, 8)</f>
        <v/>
      </c>
      <c r="G1165" s="95">
        <f>B1165&amp;C1165&amp;D1165</f>
        <v/>
      </c>
      <c r="H1165" s="95" t="inlineStr">
        <is>
          <t>Yes_Batch 1</t>
        </is>
      </c>
      <c r="I1165" s="95" t="e">
        <v>#N/A</v>
      </c>
      <c r="J1165" s="125" t="e">
        <v>#N/A</v>
      </c>
      <c r="K1165" s="95" t="inlineStr">
        <is>
          <t>Yes_0721 Allocation</t>
        </is>
      </c>
      <c r="L1165" s="127" t="e">
        <v>#N/A</v>
      </c>
      <c r="M1165" s="128">
        <f>VLOOKUP(G1165,Enactments!#REF!,2,FALSE)</f>
        <v/>
      </c>
      <c r="N1165" s="131">
        <f>COUNTIFS(G:G,G1165)</f>
        <v/>
      </c>
    </row>
    <row r="1166" ht="15" customHeight="1">
      <c r="A1166" t="inlineStr">
        <is>
          <t>1996_207s_SCHEDULE 8_20050404.docx</t>
        </is>
      </c>
      <c r="B1166">
        <f>LEFT(A1166, FIND("_", A1166, FIND("_", A1166) + 1) - 1)</f>
        <v/>
      </c>
      <c r="C1166">
        <f>MID(A1166, FIND("_", A1166, FIND("_", A1166) + 1) + 1, FIND("_", A1166, FIND("_", A1166, FIND("_", A1166) + 1) + 1) - FIND("_", A1166, FIND("_", A1166) + 1) - 1)</f>
        <v/>
      </c>
      <c r="D1166" s="125">
        <f>DATE(LEFT(E1166,4), MID(E1166,5,2), RIGHT(E1166,2))</f>
        <v/>
      </c>
      <c r="E1166">
        <f>MID(A1166, FIND("_", A1166, FIND("_", A1166, FIND("_", A1166) + 1) + 1) + 1, 8)</f>
        <v/>
      </c>
      <c r="G1166" s="95">
        <f>B1166&amp;C1166&amp;D1166</f>
        <v/>
      </c>
      <c r="H1166" s="95" t="inlineStr">
        <is>
          <t>Yes_Batch 1</t>
        </is>
      </c>
      <c r="I1166" s="95" t="e">
        <v>#N/A</v>
      </c>
      <c r="J1166" s="125" t="e">
        <v>#N/A</v>
      </c>
      <c r="K1166" s="95" t="inlineStr">
        <is>
          <t>Yes_0721 Allocation</t>
        </is>
      </c>
      <c r="L1166" s="127" t="e">
        <v>#N/A</v>
      </c>
      <c r="M1166" s="128">
        <f>VLOOKUP(G1166,Enactments!#REF!,2,FALSE)</f>
        <v/>
      </c>
      <c r="N1166" s="131">
        <f>COUNTIFS(G:G,G1166)</f>
        <v/>
      </c>
    </row>
    <row r="1167" ht="15" customHeight="1">
      <c r="A1167" t="inlineStr">
        <is>
          <t>w2016_6a_126_20160425.docx</t>
        </is>
      </c>
      <c r="B1167">
        <f>LEFT(A1167, FIND("_", A1167, FIND("_", A1167) + 1) - 1)</f>
        <v/>
      </c>
      <c r="C1167">
        <f>MID(A1167, FIND("_", A1167, FIND("_", A1167) + 1) + 1, FIND("_", A1167, FIND("_", A1167, FIND("_", A1167) + 1) + 1) - FIND("_", A1167, FIND("_", A1167) + 1) - 1)</f>
        <v/>
      </c>
      <c r="D1167" s="125">
        <f>DATE(LEFT(E1167,4), MID(E1167,5,2), RIGHT(E1167,2))</f>
        <v/>
      </c>
      <c r="E1167">
        <f>MID(A1167, FIND("_", A1167, FIND("_", A1167, FIND("_", A1167) + 1) + 1) + 1, 8)</f>
        <v/>
      </c>
      <c r="G1167" s="95">
        <f>B1167&amp;C1167&amp;D1167</f>
        <v/>
      </c>
      <c r="H1167" s="95" t="inlineStr">
        <is>
          <t>Yes_Batch 1</t>
        </is>
      </c>
      <c r="I1167" s="95" t="e">
        <v>#N/A</v>
      </c>
      <c r="J1167" s="125" t="e">
        <v>#N/A</v>
      </c>
      <c r="K1167" s="95" t="inlineStr">
        <is>
          <t>Yes_0721 Allocation</t>
        </is>
      </c>
      <c r="L1167" s="127" t="e">
        <v>#N/A</v>
      </c>
      <c r="M1167" s="128">
        <f>VLOOKUP(G1167,Enactments!#REF!,2,FALSE)</f>
        <v/>
      </c>
      <c r="N1167" s="131">
        <f>COUNTIFS(G:G,G1167)</f>
        <v/>
      </c>
    </row>
    <row r="1168" ht="15" customHeight="1">
      <c r="A1168" t="inlineStr">
        <is>
          <t>2006_47a_6_20150401.docx</t>
        </is>
      </c>
      <c r="B1168">
        <f>LEFT(A1168, FIND("_", A1168, FIND("_", A1168) + 1) - 1)</f>
        <v/>
      </c>
      <c r="C1168">
        <f>MID(A1168, FIND("_", A1168, FIND("_", A1168) + 1) + 1, FIND("_", A1168, FIND("_", A1168, FIND("_", A1168) + 1) + 1) - FIND("_", A1168, FIND("_", A1168) + 1) - 1)</f>
        <v/>
      </c>
      <c r="D1168" s="125">
        <f>DATE(LEFT(E1168,4), MID(E1168,5,2), RIGHT(E1168,2))</f>
        <v/>
      </c>
      <c r="E1168">
        <f>MID(A1168, FIND("_", A1168, FIND("_", A1168, FIND("_", A1168) + 1) + 1) + 1, 8)</f>
        <v/>
      </c>
      <c r="G1168" s="95">
        <f>B1168&amp;C1168&amp;D1168</f>
        <v/>
      </c>
      <c r="H1168" s="95" t="inlineStr">
        <is>
          <t>Yes_Batch 1</t>
        </is>
      </c>
      <c r="I1168" s="95" t="e">
        <v>#N/A</v>
      </c>
      <c r="J1168" s="125" t="e">
        <v>#N/A</v>
      </c>
      <c r="K1168" s="95" t="inlineStr">
        <is>
          <t>Yes_0721 Allocation</t>
        </is>
      </c>
      <c r="L1168" s="127" t="e">
        <v>#N/A</v>
      </c>
      <c r="M1168" s="128">
        <f>VLOOKUP(G1168,Enactments!#REF!,2,FALSE)</f>
        <v/>
      </c>
      <c r="N1168" s="131">
        <f>COUNTIFS(G:G,G1168)</f>
        <v/>
      </c>
    </row>
    <row r="1169" ht="15" customHeight="1">
      <c r="A1169" t="inlineStr">
        <is>
          <t>1988_52a_173_20070924.docx</t>
        </is>
      </c>
      <c r="B1169">
        <f>LEFT(A1169, FIND("_", A1169, FIND("_", A1169) + 1) - 1)</f>
        <v/>
      </c>
      <c r="C1169">
        <f>MID(A1169, FIND("_", A1169, FIND("_", A1169) + 1) + 1, FIND("_", A1169, FIND("_", A1169, FIND("_", A1169) + 1) + 1) - FIND("_", A1169, FIND("_", A1169) + 1) - 1)</f>
        <v/>
      </c>
      <c r="D1169" s="125">
        <f>DATE(LEFT(E1169,4), MID(E1169,5,2), RIGHT(E1169,2))</f>
        <v/>
      </c>
      <c r="E1169">
        <f>MID(A1169, FIND("_", A1169, FIND("_", A1169, FIND("_", A1169) + 1) + 1) + 1, 8)</f>
        <v/>
      </c>
      <c r="G1169" s="95">
        <f>B1169&amp;C1169&amp;D1169</f>
        <v/>
      </c>
      <c r="H1169" s="95" t="inlineStr">
        <is>
          <t>Yes_Batch 1</t>
        </is>
      </c>
      <c r="I1169" s="95" t="e">
        <v>#N/A</v>
      </c>
      <c r="J1169" s="125" t="e">
        <v>#N/A</v>
      </c>
      <c r="K1169" s="95" t="inlineStr">
        <is>
          <t>Yes_0721 Allocation</t>
        </is>
      </c>
      <c r="L1169" s="127" t="e">
        <v>#N/A</v>
      </c>
      <c r="M1169" s="128">
        <f>VLOOKUP(G1169,Enactments!#REF!,2,FALSE)</f>
        <v/>
      </c>
      <c r="N1169" s="131">
        <f>COUNTIFS(G:G,G1169)</f>
        <v/>
      </c>
    </row>
    <row r="1170" ht="15" customHeight="1">
      <c r="A1170" t="inlineStr">
        <is>
          <t>1988_33a_139_20201201.docx</t>
        </is>
      </c>
      <c r="B1170">
        <f>LEFT(A1170, FIND("_", A1170, FIND("_", A1170) + 1) - 1)</f>
        <v/>
      </c>
      <c r="C1170">
        <f>MID(A1170, FIND("_", A1170, FIND("_", A1170) + 1) + 1, FIND("_", A1170, FIND("_", A1170, FIND("_", A1170) + 1) + 1) - FIND("_", A1170, FIND("_", A1170) + 1) - 1)</f>
        <v/>
      </c>
      <c r="D1170" s="125">
        <f>DATE(LEFT(E1170,4), MID(E1170,5,2), RIGHT(E1170,2))</f>
        <v/>
      </c>
      <c r="E1170">
        <f>MID(A1170, FIND("_", A1170, FIND("_", A1170, FIND("_", A1170) + 1) + 1) + 1, 8)</f>
        <v/>
      </c>
      <c r="G1170" s="95">
        <f>B1170&amp;C1170&amp;D1170</f>
        <v/>
      </c>
      <c r="H1170" s="95" t="inlineStr">
        <is>
          <t>Yes_Batch 1</t>
        </is>
      </c>
      <c r="I1170" s="95" t="e">
        <v>#N/A</v>
      </c>
      <c r="J1170" s="125" t="e">
        <v>#N/A</v>
      </c>
      <c r="K1170" s="95" t="inlineStr">
        <is>
          <t>Yes_0721 Allocation</t>
        </is>
      </c>
      <c r="L1170" s="127" t="e">
        <v>#N/A</v>
      </c>
      <c r="M1170" s="128">
        <f>VLOOKUP(G1170,Enactments!#REF!,2,FALSE)</f>
        <v/>
      </c>
      <c r="N1170" s="131">
        <f>COUNTIFS(G:G,G1170)</f>
        <v/>
      </c>
    </row>
    <row r="1171" ht="15" customHeight="1">
      <c r="A1171" t="inlineStr">
        <is>
          <t>2000_22a_SCHEDULE 6_20120522.docx</t>
        </is>
      </c>
      <c r="B1171">
        <f>LEFT(A1171, FIND("_", A1171, FIND("_", A1171) + 1) - 1)</f>
        <v/>
      </c>
      <c r="C1171">
        <f>MID(A1171, FIND("_", A1171, FIND("_", A1171) + 1) + 1, FIND("_", A1171, FIND("_", A1171, FIND("_", A1171) + 1) + 1) - FIND("_", A1171, FIND("_", A1171) + 1) - 1)</f>
        <v/>
      </c>
      <c r="D1171" s="125">
        <f>DATE(LEFT(E1171,4), MID(E1171,5,2), RIGHT(E1171,2))</f>
        <v/>
      </c>
      <c r="E1171">
        <f>MID(A1171, FIND("_", A1171, FIND("_", A1171, FIND("_", A1171) + 1) + 1) + 1, 8)</f>
        <v/>
      </c>
      <c r="G1171" s="95">
        <f>B1171&amp;C1171&amp;D1171</f>
        <v/>
      </c>
      <c r="H1171" s="95" t="inlineStr">
        <is>
          <t>Yes_Batch 1</t>
        </is>
      </c>
      <c r="I1171" s="95" t="e">
        <v>#N/A</v>
      </c>
      <c r="J1171" s="125" t="e">
        <v>#N/A</v>
      </c>
      <c r="K1171" s="95" t="inlineStr">
        <is>
          <t>Yes_0721 Allocation</t>
        </is>
      </c>
      <c r="L1171" s="127" t="e">
        <v>#N/A</v>
      </c>
      <c r="M1171" s="128">
        <f>VLOOKUP(G1171,Enactments!#REF!,2,FALSE)</f>
        <v/>
      </c>
      <c r="N1171" s="131">
        <f>COUNTIFS(G:G,G1171)</f>
        <v/>
      </c>
    </row>
    <row r="1172" ht="15" customHeight="1">
      <c r="A1172" t="inlineStr">
        <is>
          <t>2003_43a_113_20190723.docx</t>
        </is>
      </c>
      <c r="B1172">
        <f>LEFT(A1172, FIND("_", A1172, FIND("_", A1172) + 1) - 1)</f>
        <v/>
      </c>
      <c r="C1172">
        <f>MID(A1172, FIND("_", A1172, FIND("_", A1172) + 1) + 1, FIND("_", A1172, FIND("_", A1172, FIND("_", A1172) + 1) + 1) - FIND("_", A1172, FIND("_", A1172) + 1) - 1)</f>
        <v/>
      </c>
      <c r="D1172" s="125">
        <f>DATE(LEFT(E1172,4), MID(E1172,5,2), RIGHT(E1172,2))</f>
        <v/>
      </c>
      <c r="E1172">
        <f>MID(A1172, FIND("_", A1172, FIND("_", A1172, FIND("_", A1172) + 1) + 1) + 1, 8)</f>
        <v/>
      </c>
      <c r="G1172" s="95">
        <f>B1172&amp;C1172&amp;D1172</f>
        <v/>
      </c>
      <c r="H1172" s="95" t="inlineStr">
        <is>
          <t>Yes_Batch 1</t>
        </is>
      </c>
      <c r="I1172" s="95" t="e">
        <v>#N/A</v>
      </c>
      <c r="J1172" s="125" t="e">
        <v>#N/A</v>
      </c>
      <c r="K1172" s="95" t="inlineStr">
        <is>
          <t>Yes_0721 Allocation</t>
        </is>
      </c>
      <c r="L1172" s="127" t="e">
        <v>#N/A</v>
      </c>
      <c r="M1172" s="128">
        <f>VLOOKUP(G1172,Enactments!#REF!,2,FALSE)</f>
        <v/>
      </c>
      <c r="N1172" s="131">
        <f>COUNTIFS(G:G,G1172)</f>
        <v/>
      </c>
    </row>
    <row r="1173" ht="15" customHeight="1">
      <c r="A1173" t="inlineStr">
        <is>
          <t>2016_362s_SCHEDULE 17Part 10_20160316.docx</t>
        </is>
      </c>
      <c r="B1173">
        <f>LEFT(A1173, FIND("_", A1173, FIND("_", A1173) + 1) - 1)</f>
        <v/>
      </c>
      <c r="C1173">
        <f>MID(A1173, FIND("_", A1173, FIND("_", A1173) + 1) + 1, FIND("_", A1173, FIND("_", A1173, FIND("_", A1173) + 1) + 1) - FIND("_", A1173, FIND("_", A1173) + 1) - 1)</f>
        <v/>
      </c>
      <c r="D1173" s="125">
        <f>DATE(LEFT(E1173,4), MID(E1173,5,2), RIGHT(E1173,2))</f>
        <v/>
      </c>
      <c r="E1173">
        <f>MID(A1173, FIND("_", A1173, FIND("_", A1173, FIND("_", A1173) + 1) + 1) + 1, 8)</f>
        <v/>
      </c>
      <c r="G1173" s="95">
        <f>B1173&amp;C1173&amp;D1173</f>
        <v/>
      </c>
      <c r="H1173" s="95" t="inlineStr">
        <is>
          <t>Yes_Batch 1</t>
        </is>
      </c>
      <c r="I1173" s="95" t="e">
        <v>#N/A</v>
      </c>
      <c r="J1173" s="125" t="e">
        <v>#N/A</v>
      </c>
      <c r="K1173" s="95" t="inlineStr">
        <is>
          <t>Yes_0721 Allocation</t>
        </is>
      </c>
      <c r="L1173" s="127" t="e">
        <v>#N/A</v>
      </c>
      <c r="M1173" s="128">
        <f>VLOOKUP(G1173,Enactments!#REF!,2,FALSE)</f>
        <v/>
      </c>
      <c r="N1173" s="131">
        <f>COUNTIFS(G:G,G1173)</f>
        <v/>
      </c>
    </row>
    <row r="1174" ht="15" customHeight="1">
      <c r="A1174" t="inlineStr">
        <is>
          <t>1970_9a_12ABZB_20180406.docx</t>
        </is>
      </c>
      <c r="B1174">
        <f>LEFT(A1174, FIND("_", A1174, FIND("_", A1174) + 1) - 1)</f>
        <v/>
      </c>
      <c r="C1174">
        <f>MID(A1174, FIND("_", A1174, FIND("_", A1174) + 1) + 1, FIND("_", A1174, FIND("_", A1174, FIND("_", A1174) + 1) + 1) - FIND("_", A1174, FIND("_", A1174) + 1) - 1)</f>
        <v/>
      </c>
      <c r="D1174" s="125">
        <f>DATE(LEFT(E1174,4), MID(E1174,5,2), RIGHT(E1174,2))</f>
        <v/>
      </c>
      <c r="E1174">
        <f>MID(A1174, FIND("_", A1174, FIND("_", A1174, FIND("_", A1174) + 1) + 1) + 1, 8)</f>
        <v/>
      </c>
      <c r="G1174" s="95">
        <f>B1174&amp;C1174&amp;D1174</f>
        <v/>
      </c>
      <c r="H1174" s="95" t="inlineStr">
        <is>
          <t>Yes_Batch 1</t>
        </is>
      </c>
      <c r="I1174" s="95" t="e">
        <v>#N/A</v>
      </c>
      <c r="J1174" s="125" t="e">
        <v>#N/A</v>
      </c>
      <c r="K1174" s="95" t="inlineStr">
        <is>
          <t>Yes_0721 Allocation</t>
        </is>
      </c>
      <c r="L1174" s="127" t="e">
        <v>#N/A</v>
      </c>
      <c r="M1174" s="128">
        <f>VLOOKUP(G1174,Enactments!#REF!,2,FALSE)</f>
        <v/>
      </c>
      <c r="N1174" s="131">
        <f>COUNTIFS(G:G,G1174)</f>
        <v/>
      </c>
    </row>
    <row r="1175" ht="15" customHeight="1">
      <c r="A1175" t="inlineStr">
        <is>
          <t>2016_1024s_10.28_20161018.docx</t>
        </is>
      </c>
      <c r="B1175">
        <f>LEFT(A1175, FIND("_", A1175, FIND("_", A1175) + 1) - 1)</f>
        <v/>
      </c>
      <c r="C1175">
        <f>MID(A1175, FIND("_", A1175, FIND("_", A1175) + 1) + 1, FIND("_", A1175, FIND("_", A1175, FIND("_", A1175) + 1) + 1) - FIND("_", A1175, FIND("_", A1175) + 1) - 1)</f>
        <v/>
      </c>
      <c r="D1175" s="125">
        <f>DATE(LEFT(E1175,4), MID(E1175,5,2), RIGHT(E1175,2))</f>
        <v/>
      </c>
      <c r="E1175">
        <f>MID(A1175, FIND("_", A1175, FIND("_", A1175, FIND("_", A1175) + 1) + 1) + 1, 8)</f>
        <v/>
      </c>
      <c r="G1175" s="95">
        <f>B1175&amp;C1175&amp;D1175</f>
        <v/>
      </c>
      <c r="H1175" s="95" t="inlineStr">
        <is>
          <t>Yes_Batch 1</t>
        </is>
      </c>
      <c r="I1175" s="95" t="e">
        <v>#N/A</v>
      </c>
      <c r="J1175" s="125" t="e">
        <v>#N/A</v>
      </c>
      <c r="K1175" s="95" t="inlineStr">
        <is>
          <t>Yes_0721 Allocation</t>
        </is>
      </c>
      <c r="L1175" s="127" t="e">
        <v>#N/A</v>
      </c>
      <c r="M1175" s="128">
        <f>VLOOKUP(G1175,Enactments!#REF!,2,FALSE)</f>
        <v/>
      </c>
      <c r="N1175" s="131">
        <f>COUNTIFS(G:G,G1175)</f>
        <v/>
      </c>
    </row>
    <row r="1176" ht="15" customHeight="1">
      <c r="A1176" t="inlineStr">
        <is>
          <t>2010_4a_676EA_20170401.docx</t>
        </is>
      </c>
      <c r="B1176">
        <f>LEFT(A1176, FIND("_", A1176, FIND("_", A1176) + 1) - 1)</f>
        <v/>
      </c>
      <c r="C1176">
        <f>MID(A1176, FIND("_", A1176, FIND("_", A1176) + 1) + 1, FIND("_", A1176, FIND("_", A1176, FIND("_", A1176) + 1) + 1) - FIND("_", A1176, FIND("_", A1176) + 1) - 1)</f>
        <v/>
      </c>
      <c r="D1176" s="125">
        <f>DATE(LEFT(E1176,4), MID(E1176,5,2), RIGHT(E1176,2))</f>
        <v/>
      </c>
      <c r="E1176">
        <f>MID(A1176, FIND("_", A1176, FIND("_", A1176, FIND("_", A1176) + 1) + 1) + 1, 8)</f>
        <v/>
      </c>
      <c r="G1176" s="95">
        <f>B1176&amp;C1176&amp;D1176</f>
        <v/>
      </c>
      <c r="H1176" s="95" t="inlineStr">
        <is>
          <t>Yes_Batch 1</t>
        </is>
      </c>
      <c r="I1176" s="95" t="e">
        <v>#N/A</v>
      </c>
      <c r="J1176" s="125" t="e">
        <v>#N/A</v>
      </c>
      <c r="K1176" s="95" t="inlineStr">
        <is>
          <t>Yes_0721 Allocation</t>
        </is>
      </c>
      <c r="L1176" s="127" t="e">
        <v>#N/A</v>
      </c>
      <c r="M1176" s="128">
        <f>VLOOKUP(G1176,Enactments!#REF!,2,FALSE)</f>
        <v/>
      </c>
      <c r="N1176" s="131">
        <f>COUNTIFS(G:G,G1176)</f>
        <v/>
      </c>
    </row>
    <row r="1177" ht="15" customHeight="1">
      <c r="A1177" t="inlineStr">
        <is>
          <t>2008_17a_92D_99990101.docx</t>
        </is>
      </c>
      <c r="B1177">
        <f>LEFT(A1177, FIND("_", A1177, FIND("_", A1177) + 1) - 1)</f>
        <v/>
      </c>
      <c r="C1177">
        <f>MID(A1177, FIND("_", A1177, FIND("_", A1177) + 1) + 1, FIND("_", A1177, FIND("_", A1177, FIND("_", A1177) + 1) + 1) - FIND("_", A1177, FIND("_", A1177) + 1) - 1)</f>
        <v/>
      </c>
      <c r="D1177" s="125">
        <f>DATE(LEFT(E1177,4), MID(E1177,5,2), RIGHT(E1177,2))</f>
        <v/>
      </c>
      <c r="E1177">
        <f>MID(A1177, FIND("_", A1177, FIND("_", A1177, FIND("_", A1177) + 1) + 1) + 1, 8)</f>
        <v/>
      </c>
      <c r="G1177" s="95">
        <f>B1177&amp;C1177&amp;D1177</f>
        <v/>
      </c>
      <c r="H1177" s="95" t="inlineStr">
        <is>
          <t>Yes_Batch 1</t>
        </is>
      </c>
      <c r="I1177" s="95" t="e">
        <v>#N/A</v>
      </c>
      <c r="J1177" s="125" t="e">
        <v>#N/A</v>
      </c>
      <c r="K1177" s="95" t="inlineStr">
        <is>
          <t>Yes_0721 Allocation</t>
        </is>
      </c>
      <c r="L1177" s="127" t="e">
        <v>#N/A</v>
      </c>
      <c r="M1177" s="128">
        <f>VLOOKUP(G1177,Enactments!#REF!,2,FALSE)</f>
        <v/>
      </c>
      <c r="N1177" s="131">
        <f>COUNTIFS(G:G,G1177)</f>
        <v/>
      </c>
    </row>
    <row r="1178" ht="15" customHeight="1">
      <c r="A1178" t="inlineStr">
        <is>
          <t>1996_18a_117_19960522.docx</t>
        </is>
      </c>
      <c r="B1178">
        <f>LEFT(A1178, FIND("_", A1178, FIND("_", A1178) + 1) - 1)</f>
        <v/>
      </c>
      <c r="C1178">
        <f>MID(A1178, FIND("_", A1178, FIND("_", A1178) + 1) + 1, FIND("_", A1178, FIND("_", A1178, FIND("_", A1178) + 1) + 1) - FIND("_", A1178, FIND("_", A1178) + 1) - 1)</f>
        <v/>
      </c>
      <c r="D1178" s="125">
        <f>DATE(LEFT(E1178,4), MID(E1178,5,2), RIGHT(E1178,2))</f>
        <v/>
      </c>
      <c r="E1178">
        <f>MID(A1178, FIND("_", A1178, FIND("_", A1178, FIND("_", A1178) + 1) + 1) + 1, 8)</f>
        <v/>
      </c>
      <c r="G1178" s="95">
        <f>B1178&amp;C1178&amp;D1178</f>
        <v/>
      </c>
      <c r="H1178" s="95" t="inlineStr">
        <is>
          <t>Yes_Batch 1</t>
        </is>
      </c>
      <c r="I1178" s="95" t="e">
        <v>#N/A</v>
      </c>
      <c r="J1178" s="125" t="e">
        <v>#N/A</v>
      </c>
      <c r="K1178" s="95" t="inlineStr">
        <is>
          <t>Yes_0721 Allocation</t>
        </is>
      </c>
      <c r="L1178" s="127" t="e">
        <v>#N/A</v>
      </c>
      <c r="M1178" s="128">
        <f>VLOOKUP(G1178,Enactments!#REF!,2,FALSE)</f>
        <v/>
      </c>
      <c r="N1178" s="131">
        <f>COUNTIFS(G:G,G1178)</f>
        <v/>
      </c>
    </row>
    <row r="1179" ht="15" customHeight="1">
      <c r="A1179" t="inlineStr">
        <is>
          <t>1986_1925s_6.244_99990101.docx</t>
        </is>
      </c>
      <c r="B1179">
        <f>LEFT(A1179, FIND("_", A1179, FIND("_", A1179) + 1) - 1)</f>
        <v/>
      </c>
      <c r="C1179">
        <f>MID(A1179, FIND("_", A1179, FIND("_", A1179) + 1) + 1, FIND("_", A1179, FIND("_", A1179, FIND("_", A1179) + 1) + 1) - FIND("_", A1179, FIND("_", A1179) + 1) - 1)</f>
        <v/>
      </c>
      <c r="D1179" s="125">
        <f>DATE(LEFT(E1179,4), MID(E1179,5,2), RIGHT(E1179,2))</f>
        <v/>
      </c>
      <c r="E1179">
        <f>MID(A1179, FIND("_", A1179, FIND("_", A1179, FIND("_", A1179) + 1) + 1) + 1, 8)</f>
        <v/>
      </c>
      <c r="G1179" s="95">
        <f>B1179&amp;C1179&amp;D1179</f>
        <v/>
      </c>
      <c r="H1179" s="95" t="inlineStr">
        <is>
          <t>Yes_Batch 1</t>
        </is>
      </c>
      <c r="I1179" s="95" t="e">
        <v>#N/A</v>
      </c>
      <c r="J1179" s="125" t="e">
        <v>#N/A</v>
      </c>
      <c r="K1179" s="95" t="inlineStr">
        <is>
          <t>Yes_0721 Allocation</t>
        </is>
      </c>
      <c r="L1179" s="127" t="e">
        <v>#N/A</v>
      </c>
      <c r="M1179" s="128">
        <f>VLOOKUP(G1179,Enactments!#REF!,2,FALSE)</f>
        <v/>
      </c>
      <c r="N1179" s="131">
        <f>COUNTIFS(G:G,G1179)</f>
        <v/>
      </c>
    </row>
    <row r="1180" ht="15" customHeight="1">
      <c r="A1180" t="inlineStr">
        <is>
          <t>1996_56a_Welsh Tribunal332ZB_99990101.docx</t>
        </is>
      </c>
      <c r="B1180">
        <f>LEFT(A1180, FIND("_", A1180, FIND("_", A1180) + 1) - 1)</f>
        <v/>
      </c>
      <c r="C1180">
        <f>MID(A1180, FIND("_", A1180, FIND("_", A1180) + 1) + 1, FIND("_", A1180, FIND("_", A1180, FIND("_", A1180) + 1) + 1) - FIND("_", A1180, FIND("_", A1180) + 1) - 1)</f>
        <v/>
      </c>
      <c r="D1180" s="125">
        <f>DATE(LEFT(E1180,4), MID(E1180,5,2), RIGHT(E1180,2))</f>
        <v/>
      </c>
      <c r="E1180">
        <f>MID(A1180, FIND("_", A1180, FIND("_", A1180, FIND("_", A1180) + 1) + 1) + 1, 8)</f>
        <v/>
      </c>
      <c r="G1180" s="95">
        <f>B1180&amp;C1180&amp;D1180</f>
        <v/>
      </c>
      <c r="H1180" s="95" t="inlineStr">
        <is>
          <t>Yes_Batch 1</t>
        </is>
      </c>
      <c r="I1180" s="95" t="e">
        <v>#N/A</v>
      </c>
      <c r="J1180" s="125" t="e">
        <v>#N/A</v>
      </c>
      <c r="K1180" s="95" t="inlineStr">
        <is>
          <t>Yes_0721 Allocation</t>
        </is>
      </c>
      <c r="L1180" s="127" t="e">
        <v>#N/A</v>
      </c>
      <c r="M1180" s="128">
        <f>VLOOKUP(G1180,Enactments!#REF!,2,FALSE)</f>
        <v/>
      </c>
      <c r="N1180" s="131">
        <f>COUNTIFS(G:G,G1180)</f>
        <v/>
      </c>
    </row>
    <row r="1181" ht="15" customHeight="1">
      <c r="A1181" t="inlineStr">
        <is>
          <t>2007_3a_46_20130131.docx</t>
        </is>
      </c>
      <c r="B1181">
        <f>LEFT(A1181, FIND("_", A1181, FIND("_", A1181) + 1) - 1)</f>
        <v/>
      </c>
      <c r="C1181">
        <f>MID(A1181, FIND("_", A1181, FIND("_", A1181) + 1) + 1, FIND("_", A1181, FIND("_", A1181, FIND("_", A1181) + 1) + 1) - FIND("_", A1181, FIND("_", A1181) + 1) - 1)</f>
        <v/>
      </c>
      <c r="D1181" s="125">
        <f>DATE(LEFT(E1181,4), MID(E1181,5,2), RIGHT(E1181,2))</f>
        <v/>
      </c>
      <c r="E1181">
        <f>MID(A1181, FIND("_", A1181, FIND("_", A1181, FIND("_", A1181) + 1) + 1) + 1, 8)</f>
        <v/>
      </c>
      <c r="G1181" s="95">
        <f>B1181&amp;C1181&amp;D1181</f>
        <v/>
      </c>
      <c r="H1181" s="95" t="inlineStr">
        <is>
          <t>Yes_Batch 1</t>
        </is>
      </c>
      <c r="I1181" s="95" t="e">
        <v>#N/A</v>
      </c>
      <c r="J1181" s="125" t="e">
        <v>#N/A</v>
      </c>
      <c r="K1181" s="95" t="inlineStr">
        <is>
          <t>Yes_0721 Allocation</t>
        </is>
      </c>
      <c r="L1181" s="127" t="e">
        <v>#N/A</v>
      </c>
      <c r="M1181" s="128">
        <f>VLOOKUP(G1181,Enactments!#REF!,2,FALSE)</f>
        <v/>
      </c>
      <c r="N1181" s="131">
        <f>COUNTIFS(G:G,G1181)</f>
        <v/>
      </c>
    </row>
    <row r="1182" ht="15" customHeight="1">
      <c r="A1182" t="inlineStr">
        <is>
          <t>1986_1925s_4.56_19861110.docx</t>
        </is>
      </c>
      <c r="B1182">
        <f>LEFT(A1182, FIND("_", A1182, FIND("_", A1182) + 1) - 1)</f>
        <v/>
      </c>
      <c r="C1182">
        <f>MID(A1182, FIND("_", A1182, FIND("_", A1182) + 1) + 1, FIND("_", A1182, FIND("_", A1182, FIND("_", A1182) + 1) + 1) - FIND("_", A1182, FIND("_", A1182) + 1) - 1)</f>
        <v/>
      </c>
      <c r="D1182" s="125">
        <f>DATE(LEFT(E1182,4), MID(E1182,5,2), RIGHT(E1182,2))</f>
        <v/>
      </c>
      <c r="E1182">
        <f>MID(A1182, FIND("_", A1182, FIND("_", A1182, FIND("_", A1182) + 1) + 1) + 1, 8)</f>
        <v/>
      </c>
      <c r="G1182" s="95">
        <f>B1182&amp;C1182&amp;D1182</f>
        <v/>
      </c>
      <c r="H1182" s="95" t="inlineStr">
        <is>
          <t>Yes_Batch 1</t>
        </is>
      </c>
      <c r="I1182" s="95" t="e">
        <v>#N/A</v>
      </c>
      <c r="J1182" s="125" t="e">
        <v>#N/A</v>
      </c>
      <c r="K1182" s="95" t="inlineStr">
        <is>
          <t>Yes_0721 Allocation</t>
        </is>
      </c>
      <c r="L1182" s="127" t="e">
        <v>#N/A</v>
      </c>
      <c r="M1182" s="128">
        <f>VLOOKUP(G1182,Enactments!#REF!,2,FALSE)</f>
        <v/>
      </c>
      <c r="N1182" s="131">
        <f>COUNTIFS(G:G,G1182)</f>
        <v/>
      </c>
    </row>
    <row r="1183" ht="15" customHeight="1">
      <c r="A1183" t="inlineStr">
        <is>
          <t>2006_47a_SCHEDULE 5Part 4_20061108.docx</t>
        </is>
      </c>
      <c r="B1183">
        <f>LEFT(A1183, FIND("_", A1183, FIND("_", A1183) + 1) - 1)</f>
        <v/>
      </c>
      <c r="C1183">
        <f>MID(A1183, FIND("_", A1183, FIND("_", A1183) + 1) + 1, FIND("_", A1183, FIND("_", A1183, FIND("_", A1183) + 1) + 1) - FIND("_", A1183, FIND("_", A1183) + 1) - 1)</f>
        <v/>
      </c>
      <c r="D1183" s="125">
        <f>DATE(LEFT(E1183,4), MID(E1183,5,2), RIGHT(E1183,2))</f>
        <v/>
      </c>
      <c r="E1183">
        <f>MID(A1183, FIND("_", A1183, FIND("_", A1183, FIND("_", A1183) + 1) + 1) + 1, 8)</f>
        <v/>
      </c>
      <c r="G1183" s="95">
        <f>B1183&amp;C1183&amp;D1183</f>
        <v/>
      </c>
      <c r="H1183" s="95" t="inlineStr">
        <is>
          <t>Yes_Batch 1</t>
        </is>
      </c>
      <c r="I1183" s="95" t="e">
        <v>#N/A</v>
      </c>
      <c r="J1183" s="125" t="e">
        <v>#N/A</v>
      </c>
      <c r="K1183" s="95" t="inlineStr">
        <is>
          <t>Yes_0721 Allocation</t>
        </is>
      </c>
      <c r="L1183" s="127" t="e">
        <v>#N/A</v>
      </c>
      <c r="M1183" s="128">
        <f>VLOOKUP(G1183,Enactments!#REF!,2,FALSE)</f>
        <v/>
      </c>
      <c r="N1183" s="131">
        <f>COUNTIFS(G:G,G1183)</f>
        <v/>
      </c>
    </row>
    <row r="1184" ht="15" customHeight="1">
      <c r="A1184" t="inlineStr">
        <is>
          <t>1969_54a_16A_19881001.docx</t>
        </is>
      </c>
      <c r="B1184">
        <f>LEFT(A1184, FIND("_", A1184, FIND("_", A1184) + 1) - 1)</f>
        <v/>
      </c>
      <c r="C1184">
        <f>MID(A1184, FIND("_", A1184, FIND("_", A1184) + 1) + 1, FIND("_", A1184, FIND("_", A1184, FIND("_", A1184) + 1) + 1) - FIND("_", A1184, FIND("_", A1184) + 1) - 1)</f>
        <v/>
      </c>
      <c r="D1184" s="125">
        <f>DATE(LEFT(E1184,4), MID(E1184,5,2), RIGHT(E1184,2))</f>
        <v/>
      </c>
      <c r="E1184">
        <f>MID(A1184, FIND("_", A1184, FIND("_", A1184, FIND("_", A1184) + 1) + 1) + 1, 8)</f>
        <v/>
      </c>
      <c r="G1184" s="95">
        <f>B1184&amp;C1184&amp;D1184</f>
        <v/>
      </c>
      <c r="H1184" s="95" t="inlineStr">
        <is>
          <t>Yes_Batch 1</t>
        </is>
      </c>
      <c r="I1184" s="95" t="e">
        <v>#N/A</v>
      </c>
      <c r="J1184" s="125" t="e">
        <v>#N/A</v>
      </c>
      <c r="K1184" s="95" t="inlineStr">
        <is>
          <t>Yes_0721 Allocation</t>
        </is>
      </c>
      <c r="L1184" s="127" t="e">
        <v>#N/A</v>
      </c>
      <c r="M1184" s="128">
        <f>VLOOKUP(G1184,Enactments!#REF!,2,FALSE)</f>
        <v/>
      </c>
      <c r="N1184" s="131">
        <f>COUNTIFS(G:G,G1184)</f>
        <v/>
      </c>
    </row>
    <row r="1185" ht="15" customHeight="1">
      <c r="A1185" t="inlineStr">
        <is>
          <t>2016_1024s_8.33_20161018.docx</t>
        </is>
      </c>
      <c r="B1185">
        <f>LEFT(A1185, FIND("_", A1185, FIND("_", A1185) + 1) - 1)</f>
        <v/>
      </c>
      <c r="C1185">
        <f>MID(A1185, FIND("_", A1185, FIND("_", A1185) + 1) + 1, FIND("_", A1185, FIND("_", A1185, FIND("_", A1185) + 1) + 1) - FIND("_", A1185, FIND("_", A1185) + 1) - 1)</f>
        <v/>
      </c>
      <c r="D1185" s="125">
        <f>DATE(LEFT(E1185,4), MID(E1185,5,2), RIGHT(E1185,2))</f>
        <v/>
      </c>
      <c r="E1185">
        <f>MID(A1185, FIND("_", A1185, FIND("_", A1185, FIND("_", A1185) + 1) + 1) + 1, 8)</f>
        <v/>
      </c>
      <c r="G1185" s="95">
        <f>B1185&amp;C1185&amp;D1185</f>
        <v/>
      </c>
      <c r="H1185" s="95" t="inlineStr">
        <is>
          <t>Yes_Batch 1</t>
        </is>
      </c>
      <c r="I1185" s="95" t="e">
        <v>#N/A</v>
      </c>
      <c r="J1185" s="125" t="e">
        <v>#N/A</v>
      </c>
      <c r="K1185" s="95" t="inlineStr">
        <is>
          <t>Yes_0721 Allocation</t>
        </is>
      </c>
      <c r="L1185" s="127" t="e">
        <v>#N/A</v>
      </c>
      <c r="M1185" s="128">
        <f>VLOOKUP(G1185,Enactments!#REF!,2,FALSE)</f>
        <v/>
      </c>
      <c r="N1185" s="131">
        <f>COUNTIFS(G:G,G1185)</f>
        <v/>
      </c>
    </row>
    <row r="1186" ht="15" customHeight="1">
      <c r="A1186" t="inlineStr">
        <is>
          <t>2003_43a_139_20090401.docx</t>
        </is>
      </c>
      <c r="B1186">
        <f>LEFT(A1186, FIND("_", A1186, FIND("_", A1186) + 1) - 1)</f>
        <v/>
      </c>
      <c r="C1186">
        <f>MID(A1186, FIND("_", A1186, FIND("_", A1186) + 1) + 1, FIND("_", A1186, FIND("_", A1186, FIND("_", A1186) + 1) + 1) - FIND("_", A1186, FIND("_", A1186) + 1) - 1)</f>
        <v/>
      </c>
      <c r="D1186" s="125">
        <f>DATE(LEFT(E1186,4), MID(E1186,5,2), RIGHT(E1186,2))</f>
        <v/>
      </c>
      <c r="E1186">
        <f>MID(A1186, FIND("_", A1186, FIND("_", A1186, FIND("_", A1186) + 1) + 1) + 1, 8)</f>
        <v/>
      </c>
      <c r="G1186" s="95">
        <f>B1186&amp;C1186&amp;D1186</f>
        <v/>
      </c>
      <c r="H1186" s="95" t="inlineStr">
        <is>
          <t>Yes_Batch 1</t>
        </is>
      </c>
      <c r="I1186" s="95" t="e">
        <v>#N/A</v>
      </c>
      <c r="J1186" s="125" t="e">
        <v>#N/A</v>
      </c>
      <c r="K1186" s="95" t="inlineStr">
        <is>
          <t>Yes_0721 Allocation</t>
        </is>
      </c>
      <c r="L1186" s="127" t="e">
        <v>#N/A</v>
      </c>
      <c r="M1186" s="128">
        <f>VLOOKUP(G1186,Enactments!#REF!,2,FALSE)</f>
        <v/>
      </c>
      <c r="N1186" s="131">
        <f>COUNTIFS(G:G,G1186)</f>
        <v/>
      </c>
    </row>
    <row r="1187" ht="15" customHeight="1">
      <c r="A1187" t="inlineStr">
        <is>
          <t>2017_67s_SCHEDULE 3Part 6_20240207.docx</t>
        </is>
      </c>
      <c r="B1187">
        <f>LEFT(A1187, FIND("_", A1187, FIND("_", A1187) + 1) - 1)</f>
        <v/>
      </c>
      <c r="C1187">
        <f>MID(A1187, FIND("_", A1187, FIND("_", A1187) + 1) + 1, FIND("_", A1187, FIND("_", A1187, FIND("_", A1187) + 1) + 1) - FIND("_", A1187, FIND("_", A1187) + 1) - 1)</f>
        <v/>
      </c>
      <c r="D1187" s="125">
        <f>DATE(LEFT(E1187,4), MID(E1187,5,2), RIGHT(E1187,2))</f>
        <v/>
      </c>
      <c r="E1187">
        <f>MID(A1187, FIND("_", A1187, FIND("_", A1187, FIND("_", A1187) + 1) + 1) + 1, 8)</f>
        <v/>
      </c>
      <c r="G1187" s="95">
        <f>B1187&amp;C1187&amp;D1187</f>
        <v/>
      </c>
      <c r="H1187" s="95" t="inlineStr">
        <is>
          <t>Yes_Batch 1</t>
        </is>
      </c>
      <c r="I1187" s="95" t="e">
        <v>#N/A</v>
      </c>
      <c r="J1187" s="125" t="e">
        <v>#N/A</v>
      </c>
      <c r="K1187" s="95" t="inlineStr">
        <is>
          <t>Yes_0721 Allocation</t>
        </is>
      </c>
      <c r="L1187" s="127" t="e">
        <v>#N/A</v>
      </c>
      <c r="M1187" s="128">
        <f>VLOOKUP(G1187,Enactments!#REF!,2,FALSE)</f>
        <v/>
      </c>
      <c r="N1187" s="131">
        <f>COUNTIFS(G:G,G1187)</f>
        <v/>
      </c>
    </row>
    <row r="1188" ht="15" customHeight="1">
      <c r="A1188" t="inlineStr">
        <is>
          <t>1989_29a_SCHEDULE 17Part II_19890727.docx</t>
        </is>
      </c>
      <c r="B1188">
        <f>LEFT(A1188, FIND("_", A1188, FIND("_", A1188) + 1) - 1)</f>
        <v/>
      </c>
      <c r="C1188">
        <f>MID(A1188, FIND("_", A1188, FIND("_", A1188) + 1) + 1, FIND("_", A1188, FIND("_", A1188, FIND("_", A1188) + 1) + 1) - FIND("_", A1188, FIND("_", A1188) + 1) - 1)</f>
        <v/>
      </c>
      <c r="D1188" s="125">
        <f>DATE(LEFT(E1188,4), MID(E1188,5,2), RIGHT(E1188,2))</f>
        <v/>
      </c>
      <c r="E1188">
        <f>MID(A1188, FIND("_", A1188, FIND("_", A1188, FIND("_", A1188) + 1) + 1) + 1, 8)</f>
        <v/>
      </c>
      <c r="G1188" s="95">
        <f>B1188&amp;C1188&amp;D1188</f>
        <v/>
      </c>
      <c r="H1188" s="95" t="inlineStr">
        <is>
          <t>Yes_Batch 1</t>
        </is>
      </c>
      <c r="I1188" s="95" t="e">
        <v>#N/A</v>
      </c>
      <c r="J1188" s="125" t="e">
        <v>#N/A</v>
      </c>
      <c r="K1188" s="95" t="inlineStr">
        <is>
          <t>Yes_0721 Allocation</t>
        </is>
      </c>
      <c r="L1188" s="127" t="e">
        <v>#N/A</v>
      </c>
      <c r="M1188" s="128">
        <f>VLOOKUP(G1188,Enactments!#REF!,2,FALSE)</f>
        <v/>
      </c>
      <c r="N1188" s="131">
        <f>COUNTIFS(G:G,G1188)</f>
        <v/>
      </c>
    </row>
    <row r="1189" ht="15" customHeight="1">
      <c r="A1189" t="inlineStr">
        <is>
          <t>1986_44a_30E_20111110.docx</t>
        </is>
      </c>
      <c r="B1189">
        <f>LEFT(A1189, FIND("_", A1189, FIND("_", A1189) + 1) - 1)</f>
        <v/>
      </c>
      <c r="C1189">
        <f>MID(A1189, FIND("_", A1189, FIND("_", A1189) + 1) + 1, FIND("_", A1189, FIND("_", A1189, FIND("_", A1189) + 1) + 1) - FIND("_", A1189, FIND("_", A1189) + 1) - 1)</f>
        <v/>
      </c>
      <c r="D1189" s="125">
        <f>DATE(LEFT(E1189,4), MID(E1189,5,2), RIGHT(E1189,2))</f>
        <v/>
      </c>
      <c r="E1189">
        <f>MID(A1189, FIND("_", A1189, FIND("_", A1189, FIND("_", A1189) + 1) + 1) + 1, 8)</f>
        <v/>
      </c>
      <c r="G1189" s="95">
        <f>B1189&amp;C1189&amp;D1189</f>
        <v/>
      </c>
      <c r="H1189" s="95" t="inlineStr">
        <is>
          <t>Yes_Batch 1</t>
        </is>
      </c>
      <c r="I1189" s="95" t="e">
        <v>#N/A</v>
      </c>
      <c r="J1189" s="125" t="e">
        <v>#N/A</v>
      </c>
      <c r="K1189" s="95" t="inlineStr">
        <is>
          <t>Yes_0721 Allocation</t>
        </is>
      </c>
      <c r="L1189" s="127" t="e">
        <v>#N/A</v>
      </c>
      <c r="M1189" s="128">
        <f>VLOOKUP(G1189,Enactments!#REF!,2,FALSE)</f>
        <v/>
      </c>
      <c r="N1189" s="131">
        <f>COUNTIFS(G:G,G1189)</f>
        <v/>
      </c>
    </row>
    <row r="1190" ht="15" customHeight="1">
      <c r="A1190" t="inlineStr">
        <is>
          <t>2006_46a_1008_20091001.docx</t>
        </is>
      </c>
      <c r="B1190">
        <f>LEFT(A1190, FIND("_", A1190, FIND("_", A1190) + 1) - 1)</f>
        <v/>
      </c>
      <c r="C1190">
        <f>MID(A1190, FIND("_", A1190, FIND("_", A1190) + 1) + 1, FIND("_", A1190, FIND("_", A1190, FIND("_", A1190) + 1) + 1) - FIND("_", A1190, FIND("_", A1190) + 1) - 1)</f>
        <v/>
      </c>
      <c r="D1190" s="125">
        <f>DATE(LEFT(E1190,4), MID(E1190,5,2), RIGHT(E1190,2))</f>
        <v/>
      </c>
      <c r="E1190">
        <f>MID(A1190, FIND("_", A1190, FIND("_", A1190, FIND("_", A1190) + 1) + 1) + 1, 8)</f>
        <v/>
      </c>
      <c r="G1190" s="95">
        <f>B1190&amp;C1190&amp;D1190</f>
        <v/>
      </c>
      <c r="H1190" s="95" t="inlineStr">
        <is>
          <t>Yes_Batch 1</t>
        </is>
      </c>
      <c r="I1190" s="95" t="e">
        <v>#N/A</v>
      </c>
      <c r="J1190" s="125" t="e">
        <v>#N/A</v>
      </c>
      <c r="K1190" s="95" t="inlineStr">
        <is>
          <t>Yes_0721 Allocation</t>
        </is>
      </c>
      <c r="L1190" s="127" t="e">
        <v>#N/A</v>
      </c>
      <c r="M1190" s="128">
        <f>VLOOKUP(G1190,Enactments!#REF!,2,FALSE)</f>
        <v/>
      </c>
      <c r="N1190" s="131">
        <f>COUNTIFS(G:G,G1190)</f>
        <v/>
      </c>
    </row>
    <row r="1191" ht="15" customHeight="1">
      <c r="A1191" t="inlineStr">
        <is>
          <t>1992_53a_SCHEDULE 1Part I_20090901.docx</t>
        </is>
      </c>
      <c r="B1191">
        <f>LEFT(A1191, FIND("_", A1191, FIND("_", A1191) + 1) - 1)</f>
        <v/>
      </c>
      <c r="C1191">
        <f>MID(A1191, FIND("_", A1191, FIND("_", A1191) + 1) + 1, FIND("_", A1191, FIND("_", A1191, FIND("_", A1191) + 1) + 1) - FIND("_", A1191, FIND("_", A1191) + 1) - 1)</f>
        <v/>
      </c>
      <c r="D1191" s="125">
        <f>DATE(LEFT(E1191,4), MID(E1191,5,2), RIGHT(E1191,2))</f>
        <v/>
      </c>
      <c r="E1191">
        <f>MID(A1191, FIND("_", A1191, FIND("_", A1191, FIND("_", A1191) + 1) + 1) + 1, 8)</f>
        <v/>
      </c>
      <c r="G1191" s="95">
        <f>B1191&amp;C1191&amp;D1191</f>
        <v/>
      </c>
      <c r="H1191" s="95" t="inlineStr">
        <is>
          <t>Yes_Batch 1</t>
        </is>
      </c>
      <c r="I1191" s="95" t="e">
        <v>#N/A</v>
      </c>
      <c r="J1191" s="125" t="e">
        <v>#N/A</v>
      </c>
      <c r="K1191" s="95" t="inlineStr">
        <is>
          <t>Yes_0721 Allocation</t>
        </is>
      </c>
      <c r="L1191" s="127" t="e">
        <v>#N/A</v>
      </c>
      <c r="M1191" s="128">
        <f>VLOOKUP(G1191,Enactments!#REF!,2,FALSE)</f>
        <v/>
      </c>
      <c r="N1191" s="131">
        <f>COUNTIFS(G:G,G1191)</f>
        <v/>
      </c>
    </row>
    <row r="1192" ht="15" customHeight="1">
      <c r="A1192" t="inlineStr">
        <is>
          <t>2016_362s_Prelims_20160316.docx</t>
        </is>
      </c>
      <c r="B1192">
        <f>LEFT(A1192, FIND("_", A1192, FIND("_", A1192) + 1) - 1)</f>
        <v/>
      </c>
      <c r="C1192">
        <f>MID(A1192, FIND("_", A1192, FIND("_", A1192) + 1) + 1, FIND("_", A1192, FIND("_", A1192, FIND("_", A1192) + 1) + 1) - FIND("_", A1192, FIND("_", A1192) + 1) - 1)</f>
        <v/>
      </c>
      <c r="D1192" s="125">
        <f>DATE(LEFT(E1192,4), MID(E1192,5,2), RIGHT(E1192,2))</f>
        <v/>
      </c>
      <c r="E1192">
        <f>MID(A1192, FIND("_", A1192, FIND("_", A1192, FIND("_", A1192) + 1) + 1) + 1, 8)</f>
        <v/>
      </c>
      <c r="G1192" s="95">
        <f>B1192&amp;C1192&amp;D1192</f>
        <v/>
      </c>
      <c r="H1192" s="95" t="inlineStr">
        <is>
          <t>Yes_Batch 1</t>
        </is>
      </c>
      <c r="I1192" s="95" t="e">
        <v>#N/A</v>
      </c>
      <c r="J1192" s="125" t="e">
        <v>#N/A</v>
      </c>
      <c r="K1192" s="95" t="inlineStr">
        <is>
          <t>Yes_0721 Allocation</t>
        </is>
      </c>
      <c r="L1192" s="127" t="e">
        <v>#N/A</v>
      </c>
      <c r="M1192" s="128">
        <f>VLOOKUP(G1192,Enactments!#REF!,2,FALSE)</f>
        <v/>
      </c>
      <c r="N1192" s="131">
        <f>COUNTIFS(G:G,G1192)</f>
        <v/>
      </c>
    </row>
    <row r="1193" ht="15" customHeight="1">
      <c r="A1193" t="inlineStr">
        <is>
          <t>1994_23a_SCHEDULE 9Part II_20120301.docx</t>
        </is>
      </c>
      <c r="B1193">
        <f>LEFT(A1193, FIND("_", A1193, FIND("_", A1193) + 1) - 1)</f>
        <v/>
      </c>
      <c r="C1193">
        <f>MID(A1193, FIND("_", A1193, FIND("_", A1193) + 1) + 1, FIND("_", A1193, FIND("_", A1193, FIND("_", A1193) + 1) + 1) - FIND("_", A1193, FIND("_", A1193) + 1) - 1)</f>
        <v/>
      </c>
      <c r="D1193" s="125">
        <f>DATE(LEFT(E1193,4), MID(E1193,5,2), RIGHT(E1193,2))</f>
        <v/>
      </c>
      <c r="E1193">
        <f>MID(A1193, FIND("_", A1193, FIND("_", A1193, FIND("_", A1193) + 1) + 1) + 1, 8)</f>
        <v/>
      </c>
      <c r="G1193" s="95">
        <f>B1193&amp;C1193&amp;D1193</f>
        <v/>
      </c>
      <c r="H1193" s="95" t="inlineStr">
        <is>
          <t>Yes_Batch 1</t>
        </is>
      </c>
      <c r="I1193" s="95" t="e">
        <v>#N/A</v>
      </c>
      <c r="J1193" s="125" t="e">
        <v>#N/A</v>
      </c>
      <c r="K1193" s="95" t="inlineStr">
        <is>
          <t>Yes_0721 Allocation</t>
        </is>
      </c>
      <c r="L1193" s="127" t="e">
        <v>#N/A</v>
      </c>
      <c r="M1193" s="128">
        <f>VLOOKUP(G1193,Enactments!#REF!,2,FALSE)</f>
        <v/>
      </c>
      <c r="N1193" s="131">
        <f>COUNTIFS(G:G,G1193)</f>
        <v/>
      </c>
    </row>
    <row r="1194" ht="15" customHeight="1">
      <c r="A1194" t="inlineStr">
        <is>
          <t>2009_22a_182_20100401.docx</t>
        </is>
      </c>
      <c r="B1194">
        <f>LEFT(A1194, FIND("_", A1194, FIND("_", A1194) + 1) - 1)</f>
        <v/>
      </c>
      <c r="C1194">
        <f>MID(A1194, FIND("_", A1194, FIND("_", A1194) + 1) + 1, FIND("_", A1194, FIND("_", A1194, FIND("_", A1194) + 1) + 1) - FIND("_", A1194, FIND("_", A1194) + 1) - 1)</f>
        <v/>
      </c>
      <c r="D1194" s="125">
        <f>DATE(LEFT(E1194,4), MID(E1194,5,2), RIGHT(E1194,2))</f>
        <v/>
      </c>
      <c r="E1194">
        <f>MID(A1194, FIND("_", A1194, FIND("_", A1194, FIND("_", A1194) + 1) + 1) + 1, 8)</f>
        <v/>
      </c>
      <c r="G1194" s="95">
        <f>B1194&amp;C1194&amp;D1194</f>
        <v/>
      </c>
      <c r="H1194" s="95" t="inlineStr">
        <is>
          <t>Yes_Batch 1</t>
        </is>
      </c>
      <c r="I1194" s="95" t="e">
        <v>#N/A</v>
      </c>
      <c r="J1194" s="125" t="e">
        <v>#N/A</v>
      </c>
      <c r="K1194" s="95" t="inlineStr">
        <is>
          <t>Yes_0721 Allocation</t>
        </is>
      </c>
      <c r="L1194" s="127" t="e">
        <v>#N/A</v>
      </c>
      <c r="M1194" s="128">
        <f>VLOOKUP(G1194,Enactments!#REF!,2,FALSE)</f>
        <v/>
      </c>
      <c r="N1194" s="131">
        <f>COUNTIFS(G:G,G1194)</f>
        <v/>
      </c>
    </row>
    <row r="1195" ht="15" customHeight="1">
      <c r="A1195" t="inlineStr">
        <is>
          <t>2010_4a_357GCA_20160701.docx</t>
        </is>
      </c>
      <c r="B1195">
        <f>LEFT(A1195, FIND("_", A1195, FIND("_", A1195) + 1) - 1)</f>
        <v/>
      </c>
      <c r="C1195">
        <f>MID(A1195, FIND("_", A1195, FIND("_", A1195) + 1) + 1, FIND("_", A1195, FIND("_", A1195, FIND("_", A1195) + 1) + 1) - FIND("_", A1195, FIND("_", A1195) + 1) - 1)</f>
        <v/>
      </c>
      <c r="D1195" s="125">
        <f>DATE(LEFT(E1195,4), MID(E1195,5,2), RIGHT(E1195,2))</f>
        <v/>
      </c>
      <c r="E1195">
        <f>MID(A1195, FIND("_", A1195, FIND("_", A1195, FIND("_", A1195) + 1) + 1) + 1, 8)</f>
        <v/>
      </c>
      <c r="G1195" s="95">
        <f>B1195&amp;C1195&amp;D1195</f>
        <v/>
      </c>
      <c r="H1195" s="95" t="inlineStr">
        <is>
          <t>Yes_Batch 1</t>
        </is>
      </c>
      <c r="I1195" s="95" t="e">
        <v>#N/A</v>
      </c>
      <c r="J1195" s="125" t="e">
        <v>#N/A</v>
      </c>
      <c r="K1195" s="95" t="inlineStr">
        <is>
          <t>Yes_0721 Allocation</t>
        </is>
      </c>
      <c r="L1195" s="127" t="e">
        <v>#N/A</v>
      </c>
      <c r="M1195" s="128">
        <f>VLOOKUP(G1195,Enactments!#REF!,2,FALSE)</f>
        <v/>
      </c>
      <c r="N1195" s="131">
        <f>COUNTIFS(G:G,G1195)</f>
        <v/>
      </c>
    </row>
    <row r="1196" ht="15" customHeight="1">
      <c r="A1196" t="inlineStr">
        <is>
          <t>2004_12a_83_20110406.docx</t>
        </is>
      </c>
      <c r="B1196">
        <f>LEFT(A1196, FIND("_", A1196, FIND("_", A1196) + 1) - 1)</f>
        <v/>
      </c>
      <c r="C1196">
        <f>MID(A1196, FIND("_", A1196, FIND("_", A1196) + 1) + 1, FIND("_", A1196, FIND("_", A1196, FIND("_", A1196) + 1) + 1) - FIND("_", A1196, FIND("_", A1196) + 1) - 1)</f>
        <v/>
      </c>
      <c r="D1196" s="125">
        <f>DATE(LEFT(E1196,4), MID(E1196,5,2), RIGHT(E1196,2))</f>
        <v/>
      </c>
      <c r="E1196">
        <f>MID(A1196, FIND("_", A1196, FIND("_", A1196, FIND("_", A1196) + 1) + 1) + 1, 8)</f>
        <v/>
      </c>
      <c r="G1196" s="95">
        <f>B1196&amp;C1196&amp;D1196</f>
        <v/>
      </c>
      <c r="H1196" s="95" t="inlineStr">
        <is>
          <t>Yes_Batch 1</t>
        </is>
      </c>
      <c r="I1196" s="95" t="e">
        <v>#N/A</v>
      </c>
      <c r="J1196" s="125" t="e">
        <v>#N/A</v>
      </c>
      <c r="K1196" s="95" t="inlineStr">
        <is>
          <t>Yes_0721 Allocation</t>
        </is>
      </c>
      <c r="L1196" s="127" t="e">
        <v>#N/A</v>
      </c>
      <c r="M1196" s="128">
        <f>VLOOKUP(G1196,Enactments!#REF!,2,FALSE)</f>
        <v/>
      </c>
      <c r="N1196" s="131">
        <f>COUNTIFS(G:G,G1196)</f>
        <v/>
      </c>
    </row>
    <row r="1197" ht="15" customHeight="1">
      <c r="A1197" t="inlineStr">
        <is>
          <t>1982_16a_87_19820527.docx</t>
        </is>
      </c>
      <c r="B1197">
        <f>LEFT(A1197, FIND("_", A1197, FIND("_", A1197) + 1) - 1)</f>
        <v/>
      </c>
      <c r="C1197">
        <f>MID(A1197, FIND("_", A1197, FIND("_", A1197) + 1) + 1, FIND("_", A1197, FIND("_", A1197, FIND("_", A1197) + 1) + 1) - FIND("_", A1197, FIND("_", A1197) + 1) - 1)</f>
        <v/>
      </c>
      <c r="D1197" s="125">
        <f>DATE(LEFT(E1197,4), MID(E1197,5,2), RIGHT(E1197,2))</f>
        <v/>
      </c>
      <c r="E1197">
        <f>MID(A1197, FIND("_", A1197, FIND("_", A1197, FIND("_", A1197) + 1) + 1) + 1, 8)</f>
        <v/>
      </c>
      <c r="G1197" s="95">
        <f>B1197&amp;C1197&amp;D1197</f>
        <v/>
      </c>
      <c r="H1197" s="95" t="inlineStr">
        <is>
          <t>Yes_Batch 1</t>
        </is>
      </c>
      <c r="I1197" s="95" t="e">
        <v>#N/A</v>
      </c>
      <c r="J1197" s="125" t="e">
        <v>#N/A</v>
      </c>
      <c r="K1197" s="95" t="inlineStr">
        <is>
          <t>Yes_0721 Allocation</t>
        </is>
      </c>
      <c r="L1197" s="127" t="e">
        <v>#N/A</v>
      </c>
      <c r="M1197" s="128">
        <f>VLOOKUP(G1197,Enactments!#REF!,2,FALSE)</f>
        <v/>
      </c>
      <c r="N1197" s="131">
        <f>COUNTIFS(G:G,G1197)</f>
        <v/>
      </c>
    </row>
    <row r="1198" ht="15" customHeight="1">
      <c r="A1198" t="inlineStr">
        <is>
          <t>1996_207s_83_20250407.docx</t>
        </is>
      </c>
      <c r="B1198">
        <f>LEFT(A1198, FIND("_", A1198, FIND("_", A1198) + 1) - 1)</f>
        <v/>
      </c>
      <c r="C1198">
        <f>MID(A1198, FIND("_", A1198, FIND("_", A1198) + 1) + 1, FIND("_", A1198, FIND("_", A1198, FIND("_", A1198) + 1) + 1) - FIND("_", A1198, FIND("_", A1198) + 1) - 1)</f>
        <v/>
      </c>
      <c r="D1198" s="125">
        <f>DATE(LEFT(E1198,4), MID(E1198,5,2), RIGHT(E1198,2))</f>
        <v/>
      </c>
      <c r="E1198">
        <f>MID(A1198, FIND("_", A1198, FIND("_", A1198, FIND("_", A1198) + 1) + 1) + 1, 8)</f>
        <v/>
      </c>
      <c r="G1198" s="95">
        <f>B1198&amp;C1198&amp;D1198</f>
        <v/>
      </c>
      <c r="H1198" s="95" t="inlineStr">
        <is>
          <t>Yes_Batch 1</t>
        </is>
      </c>
      <c r="I1198" s="95" t="e">
        <v>#N/A</v>
      </c>
      <c r="J1198" s="125" t="e">
        <v>#N/A</v>
      </c>
      <c r="K1198" s="95" t="inlineStr">
        <is>
          <t>Yes_0721 Allocation</t>
        </is>
      </c>
      <c r="L1198" s="127" t="e">
        <v>#N/A</v>
      </c>
      <c r="M1198" s="128">
        <f>VLOOKUP(G1198,Enactments!#REF!,2,FALSE)</f>
        <v/>
      </c>
      <c r="N1198" s="131">
        <f>COUNTIFS(G:G,G1198)</f>
        <v/>
      </c>
    </row>
    <row r="1199" ht="15" customHeight="1">
      <c r="A1199" t="inlineStr">
        <is>
          <t>1984_60a_102_19960522.docx</t>
        </is>
      </c>
      <c r="B1199">
        <f>LEFT(A1199, FIND("_", A1199, FIND("_", A1199) + 1) - 1)</f>
        <v/>
      </c>
      <c r="C1199">
        <f>MID(A1199, FIND("_", A1199, FIND("_", A1199) + 1) + 1, FIND("_", A1199, FIND("_", A1199, FIND("_", A1199) + 1) + 1) - FIND("_", A1199, FIND("_", A1199) + 1) - 1)</f>
        <v/>
      </c>
      <c r="D1199" s="125">
        <f>DATE(LEFT(E1199,4), MID(E1199,5,2), RIGHT(E1199,2))</f>
        <v/>
      </c>
      <c r="E1199">
        <f>MID(A1199, FIND("_", A1199, FIND("_", A1199, FIND("_", A1199) + 1) + 1) + 1, 8)</f>
        <v/>
      </c>
      <c r="G1199" s="95">
        <f>B1199&amp;C1199&amp;D1199</f>
        <v/>
      </c>
      <c r="H1199" s="95" t="inlineStr">
        <is>
          <t>Yes_Batch 1</t>
        </is>
      </c>
      <c r="I1199" s="95" t="e">
        <v>#N/A</v>
      </c>
      <c r="J1199" s="125" t="e">
        <v>#N/A</v>
      </c>
      <c r="K1199" s="95" t="inlineStr">
        <is>
          <t>Yes_0721 Allocation</t>
        </is>
      </c>
      <c r="L1199" s="127" t="e">
        <v>#N/A</v>
      </c>
      <c r="M1199" s="128">
        <f>VLOOKUP(G1199,Enactments!#REF!,2,FALSE)</f>
        <v/>
      </c>
      <c r="N1199" s="131">
        <f>COUNTIFS(G:G,G1199)</f>
        <v/>
      </c>
    </row>
    <row r="1200" ht="15" customHeight="1">
      <c r="A1200" t="inlineStr">
        <is>
          <t>2000_22a_68_20121122.docx</t>
        </is>
      </c>
      <c r="B1200">
        <f>LEFT(A1200, FIND("_", A1200, FIND("_", A1200) + 1) - 1)</f>
        <v/>
      </c>
      <c r="C1200">
        <f>MID(A1200, FIND("_", A1200, FIND("_", A1200) + 1) + 1, FIND("_", A1200, FIND("_", A1200, FIND("_", A1200) + 1) + 1) - FIND("_", A1200, FIND("_", A1200) + 1) - 1)</f>
        <v/>
      </c>
      <c r="D1200" s="125">
        <f>DATE(LEFT(E1200,4), MID(E1200,5,2), RIGHT(E1200,2))</f>
        <v/>
      </c>
      <c r="E1200">
        <f>MID(A1200, FIND("_", A1200, FIND("_", A1200, FIND("_", A1200) + 1) + 1) + 1, 8)</f>
        <v/>
      </c>
      <c r="G1200" s="95">
        <f>B1200&amp;C1200&amp;D1200</f>
        <v/>
      </c>
      <c r="H1200" s="95" t="inlineStr">
        <is>
          <t>Yes_Batch 1</t>
        </is>
      </c>
      <c r="I1200" s="95" t="e">
        <v>#N/A</v>
      </c>
      <c r="J1200" s="125" t="e">
        <v>#N/A</v>
      </c>
      <c r="K1200" s="95" t="inlineStr">
        <is>
          <t>Yes_0721 Allocation</t>
        </is>
      </c>
      <c r="L1200" s="127" t="e">
        <v>#N/A</v>
      </c>
      <c r="M1200" s="128">
        <f>VLOOKUP(G1200,Enactments!#REF!,2,FALSE)</f>
        <v/>
      </c>
      <c r="N1200" s="131">
        <f>COUNTIFS(G:G,G1200)</f>
        <v/>
      </c>
    </row>
    <row r="1201" ht="15" customHeight="1">
      <c r="A1201" t="inlineStr">
        <is>
          <t>2008_17a_79_20230720.docx</t>
        </is>
      </c>
      <c r="B1201">
        <f>LEFT(A1201, FIND("_", A1201, FIND("_", A1201) + 1) - 1)</f>
        <v/>
      </c>
      <c r="C1201">
        <f>MID(A1201, FIND("_", A1201, FIND("_", A1201) + 1) + 1, FIND("_", A1201, FIND("_", A1201, FIND("_", A1201) + 1) + 1) - FIND("_", A1201, FIND("_", A1201) + 1) - 1)</f>
        <v/>
      </c>
      <c r="D1201" s="125">
        <f>DATE(LEFT(E1201,4), MID(E1201,5,2), RIGHT(E1201,2))</f>
        <v/>
      </c>
      <c r="E1201">
        <f>MID(A1201, FIND("_", A1201, FIND("_", A1201, FIND("_", A1201) + 1) + 1) + 1, 8)</f>
        <v/>
      </c>
      <c r="G1201" s="95">
        <f>B1201&amp;C1201&amp;D1201</f>
        <v/>
      </c>
      <c r="H1201" s="95" t="inlineStr">
        <is>
          <t>Yes_Batch 1</t>
        </is>
      </c>
      <c r="I1201" s="95" t="e">
        <v>#N/A</v>
      </c>
      <c r="J1201" s="125" t="e">
        <v>#N/A</v>
      </c>
      <c r="K1201" s="95" t="inlineStr">
        <is>
          <t>Yes_0721 Allocation</t>
        </is>
      </c>
      <c r="L1201" s="127" t="e">
        <v>#N/A</v>
      </c>
      <c r="M1201" s="128">
        <f>VLOOKUP(G1201,Enactments!#REF!,2,FALSE)</f>
        <v/>
      </c>
      <c r="N1201" s="131">
        <f>COUNTIFS(G:G,G1201)</f>
        <v/>
      </c>
    </row>
    <row r="1202" ht="15" customHeight="1">
      <c r="A1202" t="inlineStr">
        <is>
          <t>2008_17a_15_20080722.docx</t>
        </is>
      </c>
      <c r="B1202">
        <f>LEFT(A1202, FIND("_", A1202, FIND("_", A1202) + 1) - 1)</f>
        <v/>
      </c>
      <c r="C1202">
        <f>MID(A1202, FIND("_", A1202, FIND("_", A1202) + 1) + 1, FIND("_", A1202, FIND("_", A1202, FIND("_", A1202) + 1) + 1) - FIND("_", A1202, FIND("_", A1202) + 1) - 1)</f>
        <v/>
      </c>
      <c r="D1202" s="125">
        <f>DATE(LEFT(E1202,4), MID(E1202,5,2), RIGHT(E1202,2))</f>
        <v/>
      </c>
      <c r="E1202">
        <f>MID(A1202, FIND("_", A1202, FIND("_", A1202, FIND("_", A1202) + 1) + 1) + 1, 8)</f>
        <v/>
      </c>
      <c r="G1202" s="95">
        <f>B1202&amp;C1202&amp;D1202</f>
        <v/>
      </c>
      <c r="H1202" s="95" t="inlineStr">
        <is>
          <t>Yes_Batch 1</t>
        </is>
      </c>
      <c r="I1202" s="95" t="e">
        <v>#N/A</v>
      </c>
      <c r="J1202" s="125" t="e">
        <v>#N/A</v>
      </c>
      <c r="K1202" s="95" t="inlineStr">
        <is>
          <t>Yes_0721 Allocation</t>
        </is>
      </c>
      <c r="L1202" s="127" t="e">
        <v>#N/A</v>
      </c>
      <c r="M1202" s="128">
        <f>VLOOKUP(G1202,Enactments!#REF!,2,FALSE)</f>
        <v/>
      </c>
      <c r="N1202" s="131">
        <f>COUNTIFS(G:G,G1202)</f>
        <v/>
      </c>
    </row>
    <row r="1203" ht="15" customHeight="1">
      <c r="A1203" t="inlineStr">
        <is>
          <t>2020_759s_34.1_20200715.docx</t>
        </is>
      </c>
      <c r="B1203">
        <f>LEFT(A1203, FIND("_", A1203, FIND("_", A1203) + 1) - 1)</f>
        <v/>
      </c>
      <c r="C1203">
        <f>MID(A1203, FIND("_", A1203, FIND("_", A1203) + 1) + 1, FIND("_", A1203, FIND("_", A1203, FIND("_", A1203) + 1) + 1) - FIND("_", A1203, FIND("_", A1203) + 1) - 1)</f>
        <v/>
      </c>
      <c r="D1203" s="125">
        <f>DATE(LEFT(E1203,4), MID(E1203,5,2), RIGHT(E1203,2))</f>
        <v/>
      </c>
      <c r="E1203">
        <f>MID(A1203, FIND("_", A1203, FIND("_", A1203, FIND("_", A1203) + 1) + 1) + 1, 8)</f>
        <v/>
      </c>
      <c r="G1203" s="95">
        <f>B1203&amp;C1203&amp;D1203</f>
        <v/>
      </c>
      <c r="H1203" s="95" t="inlineStr">
        <is>
          <t>Yes_Batch 1</t>
        </is>
      </c>
      <c r="I1203" s="95" t="e">
        <v>#N/A</v>
      </c>
      <c r="J1203" s="125" t="e">
        <v>#N/A</v>
      </c>
      <c r="K1203" s="95" t="inlineStr">
        <is>
          <t>Yes_0721 Allocation</t>
        </is>
      </c>
      <c r="L1203" s="127" t="e">
        <v>#N/A</v>
      </c>
      <c r="M1203" s="128">
        <f>VLOOKUP(G1203,Enactments!#REF!,2,FALSE)</f>
        <v/>
      </c>
      <c r="N1203" s="131">
        <f>COUNTIFS(G:G,G1203)</f>
        <v/>
      </c>
    </row>
    <row r="1204" ht="15" customHeight="1">
      <c r="A1204" t="inlineStr">
        <is>
          <t>1989_29a_3D_20021107.docx</t>
        </is>
      </c>
      <c r="B1204">
        <f>LEFT(A1204, FIND("_", A1204, FIND("_", A1204) + 1) - 1)</f>
        <v/>
      </c>
      <c r="C1204">
        <f>MID(A1204, FIND("_", A1204, FIND("_", A1204) + 1) + 1, FIND("_", A1204, FIND("_", A1204, FIND("_", A1204) + 1) + 1) - FIND("_", A1204, FIND("_", A1204) + 1) - 1)</f>
        <v/>
      </c>
      <c r="D1204" s="125">
        <f>DATE(LEFT(E1204,4), MID(E1204,5,2), RIGHT(E1204,2))</f>
        <v/>
      </c>
      <c r="E1204">
        <f>MID(A1204, FIND("_", A1204, FIND("_", A1204, FIND("_", A1204) + 1) + 1) + 1, 8)</f>
        <v/>
      </c>
      <c r="G1204" s="95">
        <f>B1204&amp;C1204&amp;D1204</f>
        <v/>
      </c>
      <c r="H1204" s="95" t="inlineStr">
        <is>
          <t>Yes_Batch 1</t>
        </is>
      </c>
      <c r="I1204" s="95" t="e">
        <v>#N/A</v>
      </c>
      <c r="J1204" s="125" t="e">
        <v>#N/A</v>
      </c>
      <c r="K1204" s="95" t="inlineStr">
        <is>
          <t>Yes_0721 Allocation</t>
        </is>
      </c>
      <c r="L1204" s="127" t="e">
        <v>#N/A</v>
      </c>
      <c r="M1204" s="128">
        <f>VLOOKUP(G1204,Enactments!#REF!,2,FALSE)</f>
        <v/>
      </c>
      <c r="N1204" s="131">
        <f>COUNTIFS(G:G,G1204)</f>
        <v/>
      </c>
    </row>
    <row r="1205" ht="15" customHeight="1">
      <c r="A1205" t="inlineStr">
        <is>
          <t>1984_60a_17_20060101.docx</t>
        </is>
      </c>
      <c r="B1205">
        <f>LEFT(A1205, FIND("_", A1205, FIND("_", A1205) + 1) - 1)</f>
        <v/>
      </c>
      <c r="C1205">
        <f>MID(A1205, FIND("_", A1205, FIND("_", A1205) + 1) + 1, FIND("_", A1205, FIND("_", A1205, FIND("_", A1205) + 1) + 1) - FIND("_", A1205, FIND("_", A1205) + 1) - 1)</f>
        <v/>
      </c>
      <c r="D1205" s="125">
        <f>DATE(LEFT(E1205,4), MID(E1205,5,2), RIGHT(E1205,2))</f>
        <v/>
      </c>
      <c r="E1205">
        <f>MID(A1205, FIND("_", A1205, FIND("_", A1205, FIND("_", A1205) + 1) + 1) + 1, 8)</f>
        <v/>
      </c>
      <c r="G1205" s="95">
        <f>B1205&amp;C1205&amp;D1205</f>
        <v/>
      </c>
      <c r="H1205" s="95" t="inlineStr">
        <is>
          <t>Yes_Batch 1</t>
        </is>
      </c>
      <c r="I1205" s="95" t="e">
        <v>#N/A</v>
      </c>
      <c r="J1205" s="125" t="e">
        <v>#N/A</v>
      </c>
      <c r="K1205" s="95" t="inlineStr">
        <is>
          <t>Yes_0721 Allocation</t>
        </is>
      </c>
      <c r="L1205" s="127" t="e">
        <v>#N/A</v>
      </c>
      <c r="M1205" s="128">
        <f>VLOOKUP(G1205,Enactments!#REF!,2,FALSE)</f>
        <v/>
      </c>
      <c r="N1205" s="131">
        <f>COUNTIFS(G:G,G1205)</f>
        <v/>
      </c>
    </row>
    <row r="1206" ht="15" customHeight="1">
      <c r="A1206" t="inlineStr">
        <is>
          <t>2020_759s_28.8_20210208.docx</t>
        </is>
      </c>
      <c r="B1206">
        <f>LEFT(A1206, FIND("_", A1206, FIND("_", A1206) + 1) - 1)</f>
        <v/>
      </c>
      <c r="C1206">
        <f>MID(A1206, FIND("_", A1206, FIND("_", A1206) + 1) + 1, FIND("_", A1206, FIND("_", A1206, FIND("_", A1206) + 1) + 1) - FIND("_", A1206, FIND("_", A1206) + 1) - 1)</f>
        <v/>
      </c>
      <c r="D1206" s="125">
        <f>DATE(LEFT(E1206,4), MID(E1206,5,2), RIGHT(E1206,2))</f>
        <v/>
      </c>
      <c r="E1206">
        <f>MID(A1206, FIND("_", A1206, FIND("_", A1206, FIND("_", A1206) + 1) + 1) + 1, 8)</f>
        <v/>
      </c>
      <c r="G1206" s="95">
        <f>B1206&amp;C1206&amp;D1206</f>
        <v/>
      </c>
      <c r="H1206" s="95" t="inlineStr">
        <is>
          <t>Yes_Batch 1</t>
        </is>
      </c>
      <c r="I1206" s="95" t="e">
        <v>#N/A</v>
      </c>
      <c r="J1206" s="125" t="e">
        <v>#N/A</v>
      </c>
      <c r="K1206" s="95" t="inlineStr">
        <is>
          <t>Yes_0721 Allocation</t>
        </is>
      </c>
      <c r="L1206" s="127" t="e">
        <v>#N/A</v>
      </c>
      <c r="M1206" s="128">
        <f>VLOOKUP(G1206,Enactments!#REF!,2,FALSE)</f>
        <v/>
      </c>
      <c r="N1206" s="131">
        <f>COUNTIFS(G:G,G1206)</f>
        <v/>
      </c>
    </row>
    <row r="1207" ht="15" customHeight="1">
      <c r="A1207" t="inlineStr">
        <is>
          <t>2007_3a_667_20250406.docx</t>
        </is>
      </c>
      <c r="B1207">
        <f>LEFT(A1207, FIND("_", A1207, FIND("_", A1207) + 1) - 1)</f>
        <v/>
      </c>
      <c r="C1207">
        <f>MID(A1207, FIND("_", A1207, FIND("_", A1207) + 1) + 1, FIND("_", A1207, FIND("_", A1207, FIND("_", A1207) + 1) + 1) - FIND("_", A1207, FIND("_", A1207) + 1) - 1)</f>
        <v/>
      </c>
      <c r="D1207" s="125">
        <f>DATE(LEFT(E1207,4), MID(E1207,5,2), RIGHT(E1207,2))</f>
        <v/>
      </c>
      <c r="E1207">
        <f>MID(A1207, FIND("_", A1207, FIND("_", A1207, FIND("_", A1207) + 1) + 1) + 1, 8)</f>
        <v/>
      </c>
      <c r="G1207" s="95">
        <f>B1207&amp;C1207&amp;D1207</f>
        <v/>
      </c>
      <c r="H1207" s="95" t="inlineStr">
        <is>
          <t>Yes_Batch 1</t>
        </is>
      </c>
      <c r="I1207" s="95" t="e">
        <v>#N/A</v>
      </c>
      <c r="J1207" s="125" t="e">
        <v>#N/A</v>
      </c>
      <c r="K1207" s="95" t="inlineStr">
        <is>
          <t>Yes_0721 Allocation</t>
        </is>
      </c>
      <c r="L1207" s="127" t="e">
        <v>#N/A</v>
      </c>
      <c r="M1207" s="128">
        <f>VLOOKUP(G1207,Enactments!#REF!,2,FALSE)</f>
        <v/>
      </c>
      <c r="N1207" s="131">
        <f>COUNTIFS(G:G,G1207)</f>
        <v/>
      </c>
    </row>
    <row r="1208" ht="15" customHeight="1">
      <c r="A1208" t="inlineStr">
        <is>
          <t>2000_8a_SCHEDULE 2Part IIA_20130726.docx</t>
        </is>
      </c>
      <c r="B1208">
        <f>LEFT(A1208, FIND("_", A1208, FIND("_", A1208) + 1) - 1)</f>
        <v/>
      </c>
      <c r="C1208">
        <f>MID(A1208, FIND("_", A1208, FIND("_", A1208) + 1) + 1, FIND("_", A1208, FIND("_", A1208, FIND("_", A1208) + 1) + 1) - FIND("_", A1208, FIND("_", A1208) + 1) - 1)</f>
        <v/>
      </c>
      <c r="D1208" s="125">
        <f>DATE(LEFT(E1208,4), MID(E1208,5,2), RIGHT(E1208,2))</f>
        <v/>
      </c>
      <c r="E1208">
        <f>MID(A1208, FIND("_", A1208, FIND("_", A1208, FIND("_", A1208) + 1) + 1) + 1, 8)</f>
        <v/>
      </c>
      <c r="G1208" s="95">
        <f>B1208&amp;C1208&amp;D1208</f>
        <v/>
      </c>
      <c r="H1208" s="95" t="inlineStr">
        <is>
          <t>Yes_Batch 1</t>
        </is>
      </c>
      <c r="I1208" s="95" t="e">
        <v>#N/A</v>
      </c>
      <c r="J1208" s="125" t="e">
        <v>#N/A</v>
      </c>
      <c r="K1208" s="95" t="inlineStr">
        <is>
          <t>Yes_0721 Allocation</t>
        </is>
      </c>
      <c r="L1208" s="127" t="e">
        <v>#N/A</v>
      </c>
      <c r="M1208" s="128">
        <f>VLOOKUP(G1208,Enactments!#REF!,2,FALSE)</f>
        <v/>
      </c>
      <c r="N1208" s="131">
        <f>COUNTIFS(G:G,G1208)</f>
        <v/>
      </c>
    </row>
    <row r="1209" ht="15" customHeight="1">
      <c r="A1209" t="inlineStr">
        <is>
          <t>1997_1830s_7_20050630.docx</t>
        </is>
      </c>
      <c r="B1209">
        <f>LEFT(A1209, FIND("_", A1209, FIND("_", A1209) + 1) - 1)</f>
        <v/>
      </c>
      <c r="C1209">
        <f>MID(A1209, FIND("_", A1209, FIND("_", A1209) + 1) + 1, FIND("_", A1209, FIND("_", A1209, FIND("_", A1209) + 1) + 1) - FIND("_", A1209, FIND("_", A1209) + 1) - 1)</f>
        <v/>
      </c>
      <c r="D1209" s="125">
        <f>DATE(LEFT(E1209,4), MID(E1209,5,2), RIGHT(E1209,2))</f>
        <v/>
      </c>
      <c r="E1209">
        <f>MID(A1209, FIND("_", A1209, FIND("_", A1209, FIND("_", A1209) + 1) + 1) + 1, 8)</f>
        <v/>
      </c>
      <c r="G1209" s="95">
        <f>B1209&amp;C1209&amp;D1209</f>
        <v/>
      </c>
      <c r="H1209" s="95" t="inlineStr">
        <is>
          <t>Yes_Batch 1</t>
        </is>
      </c>
      <c r="I1209" s="95" t="e">
        <v>#N/A</v>
      </c>
      <c r="J1209" s="125" t="e">
        <v>#N/A</v>
      </c>
      <c r="K1209" s="95" t="inlineStr">
        <is>
          <t>Yes_0721 Allocation</t>
        </is>
      </c>
      <c r="L1209" s="127" t="e">
        <v>#N/A</v>
      </c>
      <c r="M1209" s="128">
        <f>VLOOKUP(G1209,Enactments!#REF!,2,FALSE)</f>
        <v/>
      </c>
      <c r="N1209" s="131">
        <f>COUNTIFS(G:G,G1209)</f>
        <v/>
      </c>
    </row>
    <row r="1210" ht="15" customHeight="1">
      <c r="A1210" t="inlineStr">
        <is>
          <t>2000_22a_57_20000728.docx</t>
        </is>
      </c>
      <c r="B1210">
        <f>LEFT(A1210, FIND("_", A1210, FIND("_", A1210) + 1) - 1)</f>
        <v/>
      </c>
      <c r="C1210">
        <f>MID(A1210, FIND("_", A1210, FIND("_", A1210) + 1) + 1, FIND("_", A1210, FIND("_", A1210, FIND("_", A1210) + 1) + 1) - FIND("_", A1210, FIND("_", A1210) + 1) - 1)</f>
        <v/>
      </c>
      <c r="D1210" s="125">
        <f>DATE(LEFT(E1210,4), MID(E1210,5,2), RIGHT(E1210,2))</f>
        <v/>
      </c>
      <c r="E1210">
        <f>MID(A1210, FIND("_", A1210, FIND("_", A1210, FIND("_", A1210) + 1) + 1) + 1, 8)</f>
        <v/>
      </c>
      <c r="G1210" s="95">
        <f>B1210&amp;C1210&amp;D1210</f>
        <v/>
      </c>
      <c r="H1210" s="95" t="inlineStr">
        <is>
          <t>Yes_Batch 1</t>
        </is>
      </c>
      <c r="I1210" s="95" t="e">
        <v>#N/A</v>
      </c>
      <c r="J1210" s="125" t="e">
        <v>#N/A</v>
      </c>
      <c r="K1210" s="95" t="inlineStr">
        <is>
          <t>Yes_0721 Allocation</t>
        </is>
      </c>
      <c r="L1210" s="127" t="e">
        <v>#N/A</v>
      </c>
      <c r="M1210" s="128">
        <f>VLOOKUP(G1210,Enactments!#REF!,2,FALSE)</f>
        <v/>
      </c>
      <c r="N1210" s="131">
        <f>COUNTIFS(G:G,G1210)</f>
        <v/>
      </c>
    </row>
    <row r="1211" ht="15" customHeight="1">
      <c r="A1211" t="inlineStr">
        <is>
          <t>1996_18a_105_20070406.docx</t>
        </is>
      </c>
      <c r="B1211">
        <f>LEFT(A1211, FIND("_", A1211, FIND("_", A1211) + 1) - 1)</f>
        <v/>
      </c>
      <c r="C1211">
        <f>MID(A1211, FIND("_", A1211, FIND("_", A1211) + 1) + 1, FIND("_", A1211, FIND("_", A1211, FIND("_", A1211) + 1) + 1) - FIND("_", A1211, FIND("_", A1211) + 1) - 1)</f>
        <v/>
      </c>
      <c r="D1211" s="125">
        <f>DATE(LEFT(E1211,4), MID(E1211,5,2), RIGHT(E1211,2))</f>
        <v/>
      </c>
      <c r="E1211">
        <f>MID(A1211, FIND("_", A1211, FIND("_", A1211, FIND("_", A1211) + 1) + 1) + 1, 8)</f>
        <v/>
      </c>
      <c r="G1211" s="95">
        <f>B1211&amp;C1211&amp;D1211</f>
        <v/>
      </c>
      <c r="H1211" s="95" t="inlineStr">
        <is>
          <t>Yes_Batch 1</t>
        </is>
      </c>
      <c r="I1211" s="95" t="e">
        <v>#N/A</v>
      </c>
      <c r="J1211" s="125" t="e">
        <v>#N/A</v>
      </c>
      <c r="K1211" s="95" t="inlineStr">
        <is>
          <t>Yes_0721 Allocation</t>
        </is>
      </c>
      <c r="L1211" s="127" t="e">
        <v>#N/A</v>
      </c>
      <c r="M1211" s="128">
        <f>VLOOKUP(G1211,Enactments!#REF!,2,FALSE)</f>
        <v/>
      </c>
      <c r="N1211" s="131">
        <f>COUNTIFS(G:G,G1211)</f>
        <v/>
      </c>
    </row>
    <row r="1212" ht="15" customHeight="1">
      <c r="A1212" t="inlineStr">
        <is>
          <t>2007_3a_313_20101216.docx</t>
        </is>
      </c>
      <c r="B1212">
        <f>LEFT(A1212, FIND("_", A1212, FIND("_", A1212) + 1) - 1)</f>
        <v/>
      </c>
      <c r="C1212">
        <f>MID(A1212, FIND("_", A1212, FIND("_", A1212) + 1) + 1, FIND("_", A1212, FIND("_", A1212, FIND("_", A1212) + 1) + 1) - FIND("_", A1212, FIND("_", A1212) + 1) - 1)</f>
        <v/>
      </c>
      <c r="D1212" s="125">
        <f>DATE(LEFT(E1212,4), MID(E1212,5,2), RIGHT(E1212,2))</f>
        <v/>
      </c>
      <c r="E1212">
        <f>MID(A1212, FIND("_", A1212, FIND("_", A1212, FIND("_", A1212) + 1) + 1) + 1, 8)</f>
        <v/>
      </c>
      <c r="G1212" s="95">
        <f>B1212&amp;C1212&amp;D1212</f>
        <v/>
      </c>
      <c r="H1212" s="95" t="inlineStr">
        <is>
          <t>Yes_Batch 1</t>
        </is>
      </c>
      <c r="I1212" s="95" t="inlineStr">
        <is>
          <t>Completed</t>
        </is>
      </c>
      <c r="J1212" s="125" t="n">
        <v>45853</v>
      </c>
      <c r="K1212" s="95" t="e">
        <v>#N/A</v>
      </c>
      <c r="L1212" s="127" t="inlineStr">
        <is>
          <t>Submitted_2025-08-01</t>
        </is>
      </c>
      <c r="M1212" s="128">
        <f>VLOOKUP(G1212,Enactments!#REF!,2,FALSE)</f>
        <v/>
      </c>
      <c r="N1212" s="131">
        <f>COUNTIFS(G:G,G1212)</f>
        <v/>
      </c>
    </row>
    <row r="1213" ht="15" customHeight="1">
      <c r="A1213" t="inlineStr">
        <is>
          <t>2016_1024s_19.4_20161018.docx</t>
        </is>
      </c>
      <c r="B1213">
        <f>LEFT(A1213, FIND("_", A1213, FIND("_", A1213) + 1) - 1)</f>
        <v/>
      </c>
      <c r="C1213">
        <f>MID(A1213, FIND("_", A1213, FIND("_", A1213) + 1) + 1, FIND("_", A1213, FIND("_", A1213, FIND("_", A1213) + 1) + 1) - FIND("_", A1213, FIND("_", A1213) + 1) - 1)</f>
        <v/>
      </c>
      <c r="D1213" s="125">
        <f>DATE(LEFT(E1213,4), MID(E1213,5,2), RIGHT(E1213,2))</f>
        <v/>
      </c>
      <c r="E1213">
        <f>MID(A1213, FIND("_", A1213, FIND("_", A1213, FIND("_", A1213) + 1) + 1) + 1, 8)</f>
        <v/>
      </c>
      <c r="G1213" s="95">
        <f>B1213&amp;C1213&amp;D1213</f>
        <v/>
      </c>
      <c r="H1213" s="95" t="inlineStr">
        <is>
          <t>Yes_Batch 1</t>
        </is>
      </c>
      <c r="I1213" s="95" t="e">
        <v>#N/A</v>
      </c>
      <c r="J1213" s="125" t="e">
        <v>#N/A</v>
      </c>
      <c r="K1213" s="95" t="inlineStr">
        <is>
          <t>Yes_0721 Allocation</t>
        </is>
      </c>
      <c r="L1213" s="127" t="e">
        <v>#N/A</v>
      </c>
      <c r="M1213" s="128">
        <f>VLOOKUP(G1213,Enactments!#REF!,2,FALSE)</f>
        <v/>
      </c>
      <c r="N1213" s="131">
        <f>COUNTIFS(G:G,G1213)</f>
        <v/>
      </c>
    </row>
    <row r="1214" ht="15" customHeight="1">
      <c r="A1214" t="inlineStr">
        <is>
          <t>2000_36a_SCHEDULE 1Part VI_20040629.docx</t>
        </is>
      </c>
      <c r="B1214">
        <f>LEFT(A1214, FIND("_", A1214, FIND("_", A1214) + 1) - 1)</f>
        <v/>
      </c>
      <c r="C1214">
        <f>MID(A1214, FIND("_", A1214, FIND("_", A1214) + 1) + 1, FIND("_", A1214, FIND("_", A1214, FIND("_", A1214) + 1) + 1) - FIND("_", A1214, FIND("_", A1214) + 1) - 1)</f>
        <v/>
      </c>
      <c r="D1214" s="125">
        <f>DATE(LEFT(E1214,4), MID(E1214,5,2), RIGHT(E1214,2))</f>
        <v/>
      </c>
      <c r="E1214">
        <f>MID(A1214, FIND("_", A1214, FIND("_", A1214, FIND("_", A1214) + 1) + 1) + 1, 8)</f>
        <v/>
      </c>
      <c r="G1214" s="95">
        <f>B1214&amp;C1214&amp;D1214</f>
        <v/>
      </c>
      <c r="H1214" s="95" t="inlineStr">
        <is>
          <t>Yes_Batch 1</t>
        </is>
      </c>
      <c r="I1214" s="95" t="e">
        <v>#N/A</v>
      </c>
      <c r="J1214" s="125" t="e">
        <v>#N/A</v>
      </c>
      <c r="K1214" s="95" t="inlineStr">
        <is>
          <t>Yes_0721 Allocation</t>
        </is>
      </c>
      <c r="L1214" s="127" t="e">
        <v>#N/A</v>
      </c>
      <c r="M1214" s="128">
        <f>VLOOKUP(G1214,Enactments!#REF!,2,FALSE)</f>
        <v/>
      </c>
      <c r="N1214" s="131">
        <f>COUNTIFS(G:G,G1214)</f>
        <v/>
      </c>
    </row>
    <row r="1215" ht="15" customHeight="1">
      <c r="A1215" t="inlineStr">
        <is>
          <t>2017_692s_88_20170622.docx</t>
        </is>
      </c>
      <c r="B1215">
        <f>LEFT(A1215, FIND("_", A1215, FIND("_", A1215) + 1) - 1)</f>
        <v/>
      </c>
      <c r="C1215">
        <f>MID(A1215, FIND("_", A1215, FIND("_", A1215) + 1) + 1, FIND("_", A1215, FIND("_", A1215, FIND("_", A1215) + 1) + 1) - FIND("_", A1215, FIND("_", A1215) + 1) - 1)</f>
        <v/>
      </c>
      <c r="D1215" s="125">
        <f>DATE(LEFT(E1215,4), MID(E1215,5,2), RIGHT(E1215,2))</f>
        <v/>
      </c>
      <c r="E1215">
        <f>MID(A1215, FIND("_", A1215, FIND("_", A1215, FIND("_", A1215) + 1) + 1) + 1, 8)</f>
        <v/>
      </c>
      <c r="G1215" s="95">
        <f>B1215&amp;C1215&amp;D1215</f>
        <v/>
      </c>
      <c r="H1215" s="95" t="inlineStr">
        <is>
          <t>Yes_Batch 1</t>
        </is>
      </c>
      <c r="I1215" s="95" t="e">
        <v>#N/A</v>
      </c>
      <c r="J1215" s="125" t="e">
        <v>#N/A</v>
      </c>
      <c r="K1215" s="95" t="inlineStr">
        <is>
          <t>Yes_0721 Allocation</t>
        </is>
      </c>
      <c r="L1215" s="127" t="e">
        <v>#N/A</v>
      </c>
      <c r="M1215" s="128">
        <f>VLOOKUP(G1215,Enactments!#REF!,2,FALSE)</f>
        <v/>
      </c>
      <c r="N1215" s="131">
        <f>COUNTIFS(G:G,G1215)</f>
        <v/>
      </c>
    </row>
    <row r="1216" ht="15" customHeight="1">
      <c r="A1216" t="inlineStr">
        <is>
          <t>1994_23a_SCHEDULE 9ZAPart 1_20201217.docx</t>
        </is>
      </c>
      <c r="B1216">
        <f>LEFT(A1216, FIND("_", A1216, FIND("_", A1216) + 1) - 1)</f>
        <v/>
      </c>
      <c r="C1216">
        <f>MID(A1216, FIND("_", A1216, FIND("_", A1216) + 1) + 1, FIND("_", A1216, FIND("_", A1216, FIND("_", A1216) + 1) + 1) - FIND("_", A1216, FIND("_", A1216) + 1) - 1)</f>
        <v/>
      </c>
      <c r="D1216" s="125">
        <f>DATE(LEFT(E1216,4), MID(E1216,5,2), RIGHT(E1216,2))</f>
        <v/>
      </c>
      <c r="E1216">
        <f>MID(A1216, FIND("_", A1216, FIND("_", A1216, FIND("_", A1216) + 1) + 1) + 1, 8)</f>
        <v/>
      </c>
      <c r="G1216" s="95">
        <f>B1216&amp;C1216&amp;D1216</f>
        <v/>
      </c>
      <c r="H1216" s="95" t="inlineStr">
        <is>
          <t>Yes_Batch 1</t>
        </is>
      </c>
      <c r="I1216" s="95" t="e">
        <v>#N/A</v>
      </c>
      <c r="J1216" s="125" t="e">
        <v>#N/A</v>
      </c>
      <c r="K1216" s="95" t="inlineStr">
        <is>
          <t>Yes_0721 Allocation</t>
        </is>
      </c>
      <c r="L1216" s="127" t="e">
        <v>#N/A</v>
      </c>
      <c r="M1216" s="128">
        <f>VLOOKUP(G1216,Enactments!#REF!,2,FALSE)</f>
        <v/>
      </c>
      <c r="N1216" s="131">
        <f>COUNTIFS(G:G,G1216)</f>
        <v/>
      </c>
    </row>
    <row r="1217" ht="15" customHeight="1">
      <c r="A1217" t="inlineStr">
        <is>
          <t>1984_60a_SCHEDULE 7Part IV_19841031.docx</t>
        </is>
      </c>
      <c r="B1217">
        <f>LEFT(A1217, FIND("_", A1217, FIND("_", A1217) + 1) - 1)</f>
        <v/>
      </c>
      <c r="C1217">
        <f>MID(A1217, FIND("_", A1217, FIND("_", A1217) + 1) + 1, FIND("_", A1217, FIND("_", A1217, FIND("_", A1217) + 1) + 1) - FIND("_", A1217, FIND("_", A1217) + 1) - 1)</f>
        <v/>
      </c>
      <c r="D1217" s="125">
        <f>DATE(LEFT(E1217,4), MID(E1217,5,2), RIGHT(E1217,2))</f>
        <v/>
      </c>
      <c r="E1217">
        <f>MID(A1217, FIND("_", A1217, FIND("_", A1217, FIND("_", A1217) + 1) + 1) + 1, 8)</f>
        <v/>
      </c>
      <c r="G1217" s="95">
        <f>B1217&amp;C1217&amp;D1217</f>
        <v/>
      </c>
      <c r="H1217" s="95" t="inlineStr">
        <is>
          <t>Yes_Batch 1</t>
        </is>
      </c>
      <c r="I1217" s="95" t="e">
        <v>#N/A</v>
      </c>
      <c r="J1217" s="125" t="e">
        <v>#N/A</v>
      </c>
      <c r="K1217" s="95" t="inlineStr">
        <is>
          <t>Yes_0721 Allocation</t>
        </is>
      </c>
      <c r="L1217" s="127" t="e">
        <v>#N/A</v>
      </c>
      <c r="M1217" s="128">
        <f>VLOOKUP(G1217,Enactments!#REF!,2,FALSE)</f>
        <v/>
      </c>
      <c r="N1217" s="131">
        <f>COUNTIFS(G:G,G1217)</f>
        <v/>
      </c>
    </row>
    <row r="1218" ht="15" customHeight="1">
      <c r="A1218" t="inlineStr">
        <is>
          <t>2010_15a_SCHEDULE 17Part 3_20100408.docx</t>
        </is>
      </c>
      <c r="B1218">
        <f>LEFT(A1218, FIND("_", A1218, FIND("_", A1218) + 1) - 1)</f>
        <v/>
      </c>
      <c r="C1218">
        <f>MID(A1218, FIND("_", A1218, FIND("_", A1218) + 1) + 1, FIND("_", A1218, FIND("_", A1218, FIND("_", A1218) + 1) + 1) - FIND("_", A1218, FIND("_", A1218) + 1) - 1)</f>
        <v/>
      </c>
      <c r="D1218" s="125">
        <f>DATE(LEFT(E1218,4), MID(E1218,5,2), RIGHT(E1218,2))</f>
        <v/>
      </c>
      <c r="E1218">
        <f>MID(A1218, FIND("_", A1218, FIND("_", A1218, FIND("_", A1218) + 1) + 1) + 1, 8)</f>
        <v/>
      </c>
      <c r="G1218" s="95">
        <f>B1218&amp;C1218&amp;D1218</f>
        <v/>
      </c>
      <c r="H1218" s="95" t="inlineStr">
        <is>
          <t>Yes_Batch 1</t>
        </is>
      </c>
      <c r="I1218" s="95" t="e">
        <v>#N/A</v>
      </c>
      <c r="J1218" s="125" t="e">
        <v>#N/A</v>
      </c>
      <c r="K1218" s="95" t="inlineStr">
        <is>
          <t>Yes_0721 Allocation</t>
        </is>
      </c>
      <c r="L1218" s="127" t="e">
        <v>#N/A</v>
      </c>
      <c r="M1218" s="128">
        <f>VLOOKUP(G1218,Enactments!#REF!,2,FALSE)</f>
        <v/>
      </c>
      <c r="N1218" s="131">
        <f>COUNTIFS(G:G,G1218)</f>
        <v/>
      </c>
    </row>
    <row r="1219" ht="15" customHeight="1">
      <c r="A1219" t="inlineStr">
        <is>
          <t>2019_1241_Article 10_20250227.docx</t>
        </is>
      </c>
      <c r="B1219">
        <f>LEFT(A1219, FIND("_", A1219, FIND("_", A1219) + 1) - 1)</f>
        <v/>
      </c>
      <c r="C1219">
        <f>MID(A1219, FIND("_", A1219, FIND("_", A1219) + 1) + 1, FIND("_", A1219, FIND("_", A1219, FIND("_", A1219) + 1) + 1) - FIND("_", A1219, FIND("_", A1219) + 1) - 1)</f>
        <v/>
      </c>
      <c r="D1219" s="125">
        <f>DATE(LEFT(E1219,4), MID(E1219,5,2), RIGHT(E1219,2))</f>
        <v/>
      </c>
      <c r="E1219">
        <f>MID(A1219, FIND("_", A1219, FIND("_", A1219, FIND("_", A1219) + 1) + 1) + 1, 8)</f>
        <v/>
      </c>
      <c r="G1219" s="95">
        <f>B1219&amp;C1219&amp;D1219</f>
        <v/>
      </c>
      <c r="H1219" s="95" t="inlineStr">
        <is>
          <t>Yes_Batch 1</t>
        </is>
      </c>
      <c r="I1219" s="95" t="e">
        <v>#N/A</v>
      </c>
      <c r="J1219" s="125" t="e">
        <v>#N/A</v>
      </c>
      <c r="K1219" s="95" t="inlineStr">
        <is>
          <t>Yes_0721 Allocation</t>
        </is>
      </c>
      <c r="L1219" s="127" t="e">
        <v>#N/A</v>
      </c>
      <c r="M1219" s="128">
        <f>VLOOKUP(G1219,Enactments!#REF!,2,FALSE)</f>
        <v/>
      </c>
      <c r="N1219" s="131">
        <f>COUNTIFS(G:G,G1219)</f>
        <v/>
      </c>
    </row>
    <row r="1220" ht="15" customHeight="1">
      <c r="A1220" t="inlineStr">
        <is>
          <t>2007_3a_974_20100406.docx</t>
        </is>
      </c>
      <c r="B1220">
        <f>LEFT(A1220, FIND("_", A1220, FIND("_", A1220) + 1) - 1)</f>
        <v/>
      </c>
      <c r="C1220">
        <f>MID(A1220, FIND("_", A1220, FIND("_", A1220) + 1) + 1, FIND("_", A1220, FIND("_", A1220, FIND("_", A1220) + 1) + 1) - FIND("_", A1220, FIND("_", A1220) + 1) - 1)</f>
        <v/>
      </c>
      <c r="D1220" s="125">
        <f>DATE(LEFT(E1220,4), MID(E1220,5,2), RIGHT(E1220,2))</f>
        <v/>
      </c>
      <c r="E1220">
        <f>MID(A1220, FIND("_", A1220, FIND("_", A1220, FIND("_", A1220) + 1) + 1) + 1, 8)</f>
        <v/>
      </c>
      <c r="G1220" s="95">
        <f>B1220&amp;C1220&amp;D1220</f>
        <v/>
      </c>
      <c r="H1220" s="95" t="inlineStr">
        <is>
          <t>Yes_Batch 1</t>
        </is>
      </c>
      <c r="I1220" s="95" t="inlineStr">
        <is>
          <t>Completed</t>
        </is>
      </c>
      <c r="J1220" s="125" t="n">
        <v>45853</v>
      </c>
      <c r="K1220" s="95" t="e">
        <v>#N/A</v>
      </c>
      <c r="L1220" s="127" t="inlineStr">
        <is>
          <t>Submitted_2025-08-01</t>
        </is>
      </c>
      <c r="M1220" s="128">
        <f>VLOOKUP(G1220,Enactments!#REF!,2,FALSE)</f>
        <v/>
      </c>
      <c r="N1220" s="131">
        <f>COUNTIFS(G:G,G1220)</f>
        <v/>
      </c>
    </row>
    <row r="1221" ht="15" customHeight="1">
      <c r="A1221" t="inlineStr">
        <is>
          <t>2020_759s_4.6_20230403.docx</t>
        </is>
      </c>
      <c r="B1221">
        <f>LEFT(A1221, FIND("_", A1221, FIND("_", A1221) + 1) - 1)</f>
        <v/>
      </c>
      <c r="C1221">
        <f>MID(A1221, FIND("_", A1221, FIND("_", A1221) + 1) + 1, FIND("_", A1221, FIND("_", A1221, FIND("_", A1221) + 1) + 1) - FIND("_", A1221, FIND("_", A1221) + 1) - 1)</f>
        <v/>
      </c>
      <c r="D1221" s="125">
        <f>DATE(LEFT(E1221,4), MID(E1221,5,2), RIGHT(E1221,2))</f>
        <v/>
      </c>
      <c r="E1221">
        <f>MID(A1221, FIND("_", A1221, FIND("_", A1221, FIND("_", A1221) + 1) + 1) + 1, 8)</f>
        <v/>
      </c>
      <c r="G1221" s="95">
        <f>B1221&amp;C1221&amp;D1221</f>
        <v/>
      </c>
      <c r="H1221" s="95" t="inlineStr">
        <is>
          <t>Yes_Batch 1</t>
        </is>
      </c>
      <c r="I1221" s="95" t="e">
        <v>#N/A</v>
      </c>
      <c r="J1221" s="125" t="e">
        <v>#N/A</v>
      </c>
      <c r="K1221" s="95" t="inlineStr">
        <is>
          <t>Yes_0721 Allocation</t>
        </is>
      </c>
      <c r="L1221" s="127" t="e">
        <v>#N/A</v>
      </c>
      <c r="M1221" s="128">
        <f>VLOOKUP(G1221,Enactments!#REF!,2,FALSE)</f>
        <v/>
      </c>
      <c r="N1221" s="131">
        <f>COUNTIFS(G:G,G1221)</f>
        <v/>
      </c>
    </row>
    <row r="1222" ht="15" customHeight="1">
      <c r="A1222" t="inlineStr">
        <is>
          <t>2000_8a_203C_20180523.docx</t>
        </is>
      </c>
      <c r="B1222">
        <f>LEFT(A1222, FIND("_", A1222, FIND("_", A1222) + 1) - 1)</f>
        <v/>
      </c>
      <c r="C1222">
        <f>MID(A1222, FIND("_", A1222, FIND("_", A1222) + 1) + 1, FIND("_", A1222, FIND("_", A1222, FIND("_", A1222) + 1) + 1) - FIND("_", A1222, FIND("_", A1222) + 1) - 1)</f>
        <v/>
      </c>
      <c r="D1222" s="125">
        <f>DATE(LEFT(E1222,4), MID(E1222,5,2), RIGHT(E1222,2))</f>
        <v/>
      </c>
      <c r="E1222">
        <f>MID(A1222, FIND("_", A1222, FIND("_", A1222, FIND("_", A1222) + 1) + 1) + 1, 8)</f>
        <v/>
      </c>
      <c r="G1222" s="95">
        <f>B1222&amp;C1222&amp;D1222</f>
        <v/>
      </c>
      <c r="H1222" s="95" t="inlineStr">
        <is>
          <t>Yes_Batch 1</t>
        </is>
      </c>
      <c r="I1222" s="95" t="e">
        <v>#N/A</v>
      </c>
      <c r="J1222" s="125" t="e">
        <v>#N/A</v>
      </c>
      <c r="K1222" s="95" t="inlineStr">
        <is>
          <t>Yes_0721 Allocation</t>
        </is>
      </c>
      <c r="L1222" s="127" t="e">
        <v>#N/A</v>
      </c>
      <c r="M1222" s="128">
        <f>VLOOKUP(G1222,Enactments!#REF!,2,FALSE)</f>
        <v/>
      </c>
      <c r="N1222" s="131">
        <f>COUNTIFS(G:G,G1222)</f>
        <v/>
      </c>
    </row>
    <row r="1223" ht="15" customHeight="1">
      <c r="A1223" t="inlineStr">
        <is>
          <t>2020_759s_23.5_20200715.docx</t>
        </is>
      </c>
      <c r="B1223">
        <f>LEFT(A1223, FIND("_", A1223, FIND("_", A1223) + 1) - 1)</f>
        <v/>
      </c>
      <c r="C1223">
        <f>MID(A1223, FIND("_", A1223, FIND("_", A1223) + 1) + 1, FIND("_", A1223, FIND("_", A1223, FIND("_", A1223) + 1) + 1) - FIND("_", A1223, FIND("_", A1223) + 1) - 1)</f>
        <v/>
      </c>
      <c r="D1223" s="125">
        <f>DATE(LEFT(E1223,4), MID(E1223,5,2), RIGHT(E1223,2))</f>
        <v/>
      </c>
      <c r="E1223">
        <f>MID(A1223, FIND("_", A1223, FIND("_", A1223, FIND("_", A1223) + 1) + 1) + 1, 8)</f>
        <v/>
      </c>
      <c r="G1223" s="95">
        <f>B1223&amp;C1223&amp;D1223</f>
        <v/>
      </c>
      <c r="H1223" s="95" t="inlineStr">
        <is>
          <t>Yes_Batch 1</t>
        </is>
      </c>
      <c r="I1223" s="95" t="e">
        <v>#N/A</v>
      </c>
      <c r="J1223" s="125" t="e">
        <v>#N/A</v>
      </c>
      <c r="K1223" s="95" t="inlineStr">
        <is>
          <t>Yes_0721 Allocation</t>
        </is>
      </c>
      <c r="L1223" s="127" t="e">
        <v>#N/A</v>
      </c>
      <c r="M1223" s="128">
        <f>VLOOKUP(G1223,Enactments!#REF!,2,FALSE)</f>
        <v/>
      </c>
      <c r="N1223" s="131">
        <f>COUNTIFS(G:G,G1223)</f>
        <v/>
      </c>
    </row>
    <row r="1224" ht="15" customHeight="1">
      <c r="A1224" t="inlineStr">
        <is>
          <t>2020_17a_SCHEDULE 12_99990101.docx</t>
        </is>
      </c>
      <c r="B1224">
        <f>LEFT(A1224, FIND("_", A1224, FIND("_", A1224) + 1) - 1)</f>
        <v/>
      </c>
      <c r="C1224">
        <f>MID(A1224, FIND("_", A1224, FIND("_", A1224) + 1) + 1, FIND("_", A1224, FIND("_", A1224, FIND("_", A1224) + 1) + 1) - FIND("_", A1224, FIND("_", A1224) + 1) - 1)</f>
        <v/>
      </c>
      <c r="D1224" s="125">
        <f>DATE(LEFT(E1224,4), MID(E1224,5,2), RIGHT(E1224,2))</f>
        <v/>
      </c>
      <c r="E1224">
        <f>MID(A1224, FIND("_", A1224, FIND("_", A1224, FIND("_", A1224) + 1) + 1) + 1, 8)</f>
        <v/>
      </c>
      <c r="G1224" s="95">
        <f>B1224&amp;C1224&amp;D1224</f>
        <v/>
      </c>
      <c r="H1224" s="95" t="inlineStr">
        <is>
          <t>Yes_Batch 1</t>
        </is>
      </c>
      <c r="I1224" s="95" t="e">
        <v>#N/A</v>
      </c>
      <c r="J1224" s="125" t="e">
        <v>#N/A</v>
      </c>
      <c r="K1224" s="95" t="inlineStr">
        <is>
          <t>Yes_0721 Allocation</t>
        </is>
      </c>
      <c r="L1224" s="127" t="e">
        <v>#N/A</v>
      </c>
      <c r="M1224" s="128">
        <f>VLOOKUP(G1224,Enactments!#REF!,2,FALSE)</f>
        <v/>
      </c>
      <c r="N1224" s="131">
        <f>COUNTIFS(G:G,G1224)</f>
        <v/>
      </c>
    </row>
    <row r="1225" ht="15" customHeight="1">
      <c r="A1225" t="inlineStr">
        <is>
          <t>2006_46a_330_20090803.docx</t>
        </is>
      </c>
      <c r="B1225">
        <f>LEFT(A1225, FIND("_", A1225, FIND("_", A1225) + 1) - 1)</f>
        <v/>
      </c>
      <c r="C1225">
        <f>MID(A1225, FIND("_", A1225, FIND("_", A1225) + 1) + 1, FIND("_", A1225, FIND("_", A1225, FIND("_", A1225) + 1) + 1) - FIND("_", A1225, FIND("_", A1225) + 1) - 1)</f>
        <v/>
      </c>
      <c r="D1225" s="125">
        <f>DATE(LEFT(E1225,4), MID(E1225,5,2), RIGHT(E1225,2))</f>
        <v/>
      </c>
      <c r="E1225">
        <f>MID(A1225, FIND("_", A1225, FIND("_", A1225, FIND("_", A1225) + 1) + 1) + 1, 8)</f>
        <v/>
      </c>
      <c r="G1225" s="95">
        <f>B1225&amp;C1225&amp;D1225</f>
        <v/>
      </c>
      <c r="H1225" s="95" t="inlineStr">
        <is>
          <t>Yes_Batch 1</t>
        </is>
      </c>
      <c r="I1225" s="95" t="e">
        <v>#N/A</v>
      </c>
      <c r="J1225" s="125" t="e">
        <v>#N/A</v>
      </c>
      <c r="K1225" s="95" t="inlineStr">
        <is>
          <t>Yes_0721 Allocation</t>
        </is>
      </c>
      <c r="L1225" s="127" t="e">
        <v>#N/A</v>
      </c>
      <c r="M1225" s="128">
        <f>VLOOKUP(G1225,Enactments!#REF!,2,FALSE)</f>
        <v/>
      </c>
      <c r="N1225" s="131">
        <f>COUNTIFS(G:G,G1225)</f>
        <v/>
      </c>
    </row>
    <row r="1226" ht="15" customHeight="1">
      <c r="A1226" t="inlineStr">
        <is>
          <t>2000_22a_27_20000807.docx</t>
        </is>
      </c>
      <c r="B1226">
        <f>LEFT(A1226, FIND("_", A1226, FIND("_", A1226) + 1) - 1)</f>
        <v/>
      </c>
      <c r="C1226">
        <f>MID(A1226, FIND("_", A1226, FIND("_", A1226) + 1) + 1, FIND("_", A1226, FIND("_", A1226, FIND("_", A1226) + 1) + 1) - FIND("_", A1226, FIND("_", A1226) + 1) - 1)</f>
        <v/>
      </c>
      <c r="D1226" s="125">
        <f>DATE(LEFT(E1226,4), MID(E1226,5,2), RIGHT(E1226,2))</f>
        <v/>
      </c>
      <c r="E1226">
        <f>MID(A1226, FIND("_", A1226, FIND("_", A1226, FIND("_", A1226) + 1) + 1) + 1, 8)</f>
        <v/>
      </c>
      <c r="G1226" s="95">
        <f>B1226&amp;C1226&amp;D1226</f>
        <v/>
      </c>
      <c r="H1226" s="95" t="inlineStr">
        <is>
          <t>Yes_Batch 1</t>
        </is>
      </c>
      <c r="I1226" s="95" t="e">
        <v>#N/A</v>
      </c>
      <c r="J1226" s="125" t="e">
        <v>#N/A</v>
      </c>
      <c r="K1226" s="95" t="inlineStr">
        <is>
          <t>Yes_0721 Allocation</t>
        </is>
      </c>
      <c r="L1226" s="127" t="e">
        <v>#N/A</v>
      </c>
      <c r="M1226" s="128">
        <f>VLOOKUP(G1226,Enactments!#REF!,2,FALSE)</f>
        <v/>
      </c>
      <c r="N1226" s="131">
        <f>COUNTIFS(G:G,G1226)</f>
        <v/>
      </c>
    </row>
    <row r="1227" ht="15" customHeight="1">
      <c r="A1227" t="inlineStr">
        <is>
          <t>2004_12a_266A_20070406.docx</t>
        </is>
      </c>
      <c r="B1227">
        <f>LEFT(A1227, FIND("_", A1227, FIND("_", A1227) + 1) - 1)</f>
        <v/>
      </c>
      <c r="C1227">
        <f>MID(A1227, FIND("_", A1227, FIND("_", A1227) + 1) + 1, FIND("_", A1227, FIND("_", A1227, FIND("_", A1227) + 1) + 1) - FIND("_", A1227, FIND("_", A1227) + 1) - 1)</f>
        <v/>
      </c>
      <c r="D1227" s="125">
        <f>DATE(LEFT(E1227,4), MID(E1227,5,2), RIGHT(E1227,2))</f>
        <v/>
      </c>
      <c r="E1227">
        <f>MID(A1227, FIND("_", A1227, FIND("_", A1227, FIND("_", A1227) + 1) + 1) + 1, 8)</f>
        <v/>
      </c>
      <c r="G1227" s="95">
        <f>B1227&amp;C1227&amp;D1227</f>
        <v/>
      </c>
      <c r="H1227" s="95" t="inlineStr">
        <is>
          <t>Yes_Batch 1</t>
        </is>
      </c>
      <c r="I1227" s="95" t="e">
        <v>#N/A</v>
      </c>
      <c r="J1227" s="125" t="e">
        <v>#N/A</v>
      </c>
      <c r="K1227" s="95" t="inlineStr">
        <is>
          <t>Yes_0721 Allocation</t>
        </is>
      </c>
      <c r="L1227" s="127" t="e">
        <v>#N/A</v>
      </c>
      <c r="M1227" s="128">
        <f>VLOOKUP(G1227,Enactments!#REF!,2,FALSE)</f>
        <v/>
      </c>
      <c r="N1227" s="131">
        <f>COUNTIFS(G:G,G1227)</f>
        <v/>
      </c>
    </row>
    <row r="1228" ht="15" customHeight="1">
      <c r="A1228" t="inlineStr">
        <is>
          <t>1986_1925s_12.4A_20091001.docx</t>
        </is>
      </c>
      <c r="B1228">
        <f>LEFT(A1228, FIND("_", A1228, FIND("_", A1228) + 1) - 1)</f>
        <v/>
      </c>
      <c r="C1228">
        <f>MID(A1228, FIND("_", A1228, FIND("_", A1228) + 1) + 1, FIND("_", A1228, FIND("_", A1228, FIND("_", A1228) + 1) + 1) - FIND("_", A1228, FIND("_", A1228) + 1) - 1)</f>
        <v/>
      </c>
      <c r="D1228" s="125">
        <f>DATE(LEFT(E1228,4), MID(E1228,5,2), RIGHT(E1228,2))</f>
        <v/>
      </c>
      <c r="E1228">
        <f>MID(A1228, FIND("_", A1228, FIND("_", A1228, FIND("_", A1228) + 1) + 1) + 1, 8)</f>
        <v/>
      </c>
      <c r="G1228" s="95">
        <f>B1228&amp;C1228&amp;D1228</f>
        <v/>
      </c>
      <c r="H1228" s="95" t="inlineStr">
        <is>
          <t>Yes_Batch 1</t>
        </is>
      </c>
      <c r="I1228" s="95" t="e">
        <v>#N/A</v>
      </c>
      <c r="J1228" s="125" t="e">
        <v>#N/A</v>
      </c>
      <c r="K1228" s="95" t="inlineStr">
        <is>
          <t>Yes_0721 Allocation</t>
        </is>
      </c>
      <c r="L1228" s="127" t="e">
        <v>#N/A</v>
      </c>
      <c r="M1228" s="128">
        <f>VLOOKUP(G1228,Enactments!#REF!,2,FALSE)</f>
        <v/>
      </c>
      <c r="N1228" s="131">
        <f>COUNTIFS(G:G,G1228)</f>
        <v/>
      </c>
    </row>
    <row r="1229" ht="15" customHeight="1">
      <c r="A1229" t="inlineStr">
        <is>
          <t>2006_46a_853B_20160501.docx</t>
        </is>
      </c>
      <c r="B1229">
        <f>LEFT(A1229, FIND("_", A1229, FIND("_", A1229) + 1) - 1)</f>
        <v/>
      </c>
      <c r="C1229">
        <f>MID(A1229, FIND("_", A1229, FIND("_", A1229) + 1) + 1, FIND("_", A1229, FIND("_", A1229, FIND("_", A1229) + 1) + 1) - FIND("_", A1229, FIND("_", A1229) + 1) - 1)</f>
        <v/>
      </c>
      <c r="D1229" s="125">
        <f>DATE(LEFT(E1229,4), MID(E1229,5,2), RIGHT(E1229,2))</f>
        <v/>
      </c>
      <c r="E1229">
        <f>MID(A1229, FIND("_", A1229, FIND("_", A1229, FIND("_", A1229) + 1) + 1) + 1, 8)</f>
        <v/>
      </c>
      <c r="G1229" s="95">
        <f>B1229&amp;C1229&amp;D1229</f>
        <v/>
      </c>
      <c r="H1229" s="95" t="inlineStr">
        <is>
          <t>Yes_Batch 1</t>
        </is>
      </c>
      <c r="I1229" s="95" t="e">
        <v>#N/A</v>
      </c>
      <c r="J1229" s="125" t="e">
        <v>#N/A</v>
      </c>
      <c r="K1229" s="95" t="inlineStr">
        <is>
          <t>Yes_0721 Allocation</t>
        </is>
      </c>
      <c r="L1229" s="127" t="e">
        <v>#N/A</v>
      </c>
      <c r="M1229" s="128">
        <f>VLOOKUP(G1229,Enactments!#REF!,2,FALSE)</f>
        <v/>
      </c>
      <c r="N1229" s="131">
        <f>COUNTIFS(G:G,G1229)</f>
        <v/>
      </c>
    </row>
    <row r="1230" ht="15" customHeight="1">
      <c r="A1230" t="inlineStr">
        <is>
          <t>2000_8a_137J_20201231.docx</t>
        </is>
      </c>
      <c r="B1230">
        <f>LEFT(A1230, FIND("_", A1230, FIND("_", A1230) + 1) - 1)</f>
        <v/>
      </c>
      <c r="C1230">
        <f>MID(A1230, FIND("_", A1230, FIND("_", A1230) + 1) + 1, FIND("_", A1230, FIND("_", A1230, FIND("_", A1230) + 1) + 1) - FIND("_", A1230, FIND("_", A1230) + 1) - 1)</f>
        <v/>
      </c>
      <c r="D1230" s="125">
        <f>DATE(LEFT(E1230,4), MID(E1230,5,2), RIGHT(E1230,2))</f>
        <v/>
      </c>
      <c r="E1230">
        <f>MID(A1230, FIND("_", A1230, FIND("_", A1230, FIND("_", A1230) + 1) + 1) + 1, 8)</f>
        <v/>
      </c>
      <c r="G1230" s="95">
        <f>B1230&amp;C1230&amp;D1230</f>
        <v/>
      </c>
      <c r="H1230" s="95" t="inlineStr">
        <is>
          <t>Yes_Batch 1</t>
        </is>
      </c>
      <c r="I1230" s="95" t="e">
        <v>#N/A</v>
      </c>
      <c r="J1230" s="125" t="e">
        <v>#N/A</v>
      </c>
      <c r="K1230" s="95" t="inlineStr">
        <is>
          <t>Yes_0721 Allocation</t>
        </is>
      </c>
      <c r="L1230" s="127" t="e">
        <v>#N/A</v>
      </c>
      <c r="M1230" s="128">
        <f>VLOOKUP(G1230,Enactments!#REF!,2,FALSE)</f>
        <v/>
      </c>
      <c r="N1230" s="131">
        <f>COUNTIFS(G:G,G1230)</f>
        <v/>
      </c>
    </row>
    <row r="1231" ht="15" customHeight="1">
      <c r="A1231" t="inlineStr">
        <is>
          <t>1988_52a_40A_19910725.docx</t>
        </is>
      </c>
      <c r="B1231">
        <f>LEFT(A1231, FIND("_", A1231, FIND("_", A1231) + 1) - 1)</f>
        <v/>
      </c>
      <c r="C1231">
        <f>MID(A1231, FIND("_", A1231, FIND("_", A1231) + 1) + 1, FIND("_", A1231, FIND("_", A1231, FIND("_", A1231) + 1) + 1) - FIND("_", A1231, FIND("_", A1231) + 1) - 1)</f>
        <v/>
      </c>
      <c r="D1231" s="125">
        <f>DATE(LEFT(E1231,4), MID(E1231,5,2), RIGHT(E1231,2))</f>
        <v/>
      </c>
      <c r="E1231">
        <f>MID(A1231, FIND("_", A1231, FIND("_", A1231, FIND("_", A1231) + 1) + 1) + 1, 8)</f>
        <v/>
      </c>
      <c r="G1231" s="95">
        <f>B1231&amp;C1231&amp;D1231</f>
        <v/>
      </c>
      <c r="H1231" s="95" t="inlineStr">
        <is>
          <t>Yes_Batch 1</t>
        </is>
      </c>
      <c r="I1231" s="95" t="e">
        <v>#N/A</v>
      </c>
      <c r="J1231" s="125" t="e">
        <v>#N/A</v>
      </c>
      <c r="K1231" s="95" t="inlineStr">
        <is>
          <t>Yes_0721 Allocation</t>
        </is>
      </c>
      <c r="L1231" s="127" t="e">
        <v>#N/A</v>
      </c>
      <c r="M1231" s="128">
        <f>VLOOKUP(G1231,Enactments!#REF!,2,FALSE)</f>
        <v/>
      </c>
      <c r="N1231" s="131">
        <f>COUNTIFS(G:G,G1231)</f>
        <v/>
      </c>
    </row>
    <row r="1232" ht="15" customHeight="1">
      <c r="A1232" t="inlineStr">
        <is>
          <t>2007_3a_8_20070320.docx</t>
        </is>
      </c>
      <c r="B1232">
        <f>LEFT(A1232, FIND("_", A1232, FIND("_", A1232) + 1) - 1)</f>
        <v/>
      </c>
      <c r="C1232">
        <f>MID(A1232, FIND("_", A1232, FIND("_", A1232) + 1) + 1, FIND("_", A1232, FIND("_", A1232, FIND("_", A1232) + 1) + 1) - FIND("_", A1232, FIND("_", A1232) + 1) - 1)</f>
        <v/>
      </c>
      <c r="D1232" s="125">
        <f>DATE(LEFT(E1232,4), MID(E1232,5,2), RIGHT(E1232,2))</f>
        <v/>
      </c>
      <c r="E1232">
        <f>MID(A1232, FIND("_", A1232, FIND("_", A1232, FIND("_", A1232) + 1) + 1) + 1, 8)</f>
        <v/>
      </c>
      <c r="G1232" s="95">
        <f>B1232&amp;C1232&amp;D1232</f>
        <v/>
      </c>
      <c r="H1232" s="95" t="inlineStr">
        <is>
          <t>Yes_Batch 1</t>
        </is>
      </c>
      <c r="I1232" s="95" t="e">
        <v>#N/A</v>
      </c>
      <c r="J1232" s="125" t="e">
        <v>#N/A</v>
      </c>
      <c r="K1232" s="95" t="inlineStr">
        <is>
          <t>Yes_0721 Allocation</t>
        </is>
      </c>
      <c r="L1232" s="127" t="e">
        <v>#N/A</v>
      </c>
      <c r="M1232" s="128">
        <f>VLOOKUP(G1232,Enactments!#REF!,2,FALSE)</f>
        <v/>
      </c>
      <c r="N1232" s="131">
        <f>COUNTIFS(G:G,G1232)</f>
        <v/>
      </c>
    </row>
    <row r="1233" ht="15" customHeight="1">
      <c r="A1233" t="inlineStr">
        <is>
          <t>2014_809_Article 42_20201231.docx</t>
        </is>
      </c>
      <c r="B1233">
        <f>LEFT(A1233, FIND("_", A1233, FIND("_", A1233) + 1) - 1)</f>
        <v/>
      </c>
      <c r="C1233">
        <f>MID(A1233, FIND("_", A1233, FIND("_", A1233) + 1) + 1, FIND("_", A1233, FIND("_", A1233, FIND("_", A1233) + 1) + 1) - FIND("_", A1233, FIND("_", A1233) + 1) - 1)</f>
        <v/>
      </c>
      <c r="D1233" s="125">
        <f>DATE(LEFT(E1233,4), MID(E1233,5,2), RIGHT(E1233,2))</f>
        <v/>
      </c>
      <c r="E1233">
        <f>MID(A1233, FIND("_", A1233, FIND("_", A1233, FIND("_", A1233) + 1) + 1) + 1, 8)</f>
        <v/>
      </c>
      <c r="G1233" s="95">
        <f>B1233&amp;C1233&amp;D1233</f>
        <v/>
      </c>
      <c r="H1233" s="95" t="inlineStr">
        <is>
          <t>Yes_Batch 1</t>
        </is>
      </c>
      <c r="I1233" s="95" t="e">
        <v>#N/A</v>
      </c>
      <c r="J1233" s="125" t="e">
        <v>#N/A</v>
      </c>
      <c r="K1233" s="95" t="inlineStr">
        <is>
          <t>Yes_0721 Allocation</t>
        </is>
      </c>
      <c r="L1233" s="127" t="e">
        <v>#N/A</v>
      </c>
      <c r="M1233" s="128">
        <f>VLOOKUP(G1233,Enactments!#REF!,2,FALSE)</f>
        <v/>
      </c>
      <c r="N1233" s="131">
        <f>COUNTIFS(G:G,G1233)</f>
        <v/>
      </c>
    </row>
    <row r="1234" ht="15" customHeight="1">
      <c r="A1234" t="inlineStr">
        <is>
          <t>2023_30a_47_20230801.docx</t>
        </is>
      </c>
      <c r="B1234">
        <f>LEFT(A1234, FIND("_", A1234, FIND("_", A1234) + 1) - 1)</f>
        <v/>
      </c>
      <c r="C1234">
        <f>MID(A1234, FIND("_", A1234, FIND("_", A1234) + 1) + 1, FIND("_", A1234, FIND("_", A1234, FIND("_", A1234) + 1) + 1) - FIND("_", A1234, FIND("_", A1234) + 1) - 1)</f>
        <v/>
      </c>
      <c r="D1234" s="125">
        <f>DATE(LEFT(E1234,4), MID(E1234,5,2), RIGHT(E1234,2))</f>
        <v/>
      </c>
      <c r="E1234">
        <f>MID(A1234, FIND("_", A1234, FIND("_", A1234, FIND("_", A1234) + 1) + 1) + 1, 8)</f>
        <v/>
      </c>
      <c r="G1234" s="95">
        <f>B1234&amp;C1234&amp;D1234</f>
        <v/>
      </c>
      <c r="H1234" s="95" t="inlineStr">
        <is>
          <t>Yes_Batch 1</t>
        </is>
      </c>
      <c r="I1234" s="95" t="e">
        <v>#N/A</v>
      </c>
      <c r="J1234" s="125" t="e">
        <v>#N/A</v>
      </c>
      <c r="K1234" s="95" t="inlineStr">
        <is>
          <t>Yes_0721 Allocation</t>
        </is>
      </c>
      <c r="L1234" s="127" t="e">
        <v>#N/A</v>
      </c>
      <c r="M1234" s="128">
        <f>VLOOKUP(G1234,Enactments!#REF!,2,FALSE)</f>
        <v/>
      </c>
      <c r="N1234" s="131">
        <f>COUNTIFS(G:G,G1234)</f>
        <v/>
      </c>
    </row>
    <row r="1235" ht="15" customHeight="1">
      <c r="A1235" t="inlineStr">
        <is>
          <t>2003_43a_84_20031120.docx</t>
        </is>
      </c>
      <c r="B1235">
        <f>LEFT(A1235, FIND("_", A1235, FIND("_", A1235) + 1) - 1)</f>
        <v/>
      </c>
      <c r="C1235">
        <f>MID(A1235, FIND("_", A1235, FIND("_", A1235) + 1) + 1, FIND("_", A1235, FIND("_", A1235, FIND("_", A1235) + 1) + 1) - FIND("_", A1235, FIND("_", A1235) + 1) - 1)</f>
        <v/>
      </c>
      <c r="D1235" s="125">
        <f>DATE(LEFT(E1235,4), MID(E1235,5,2), RIGHT(E1235,2))</f>
        <v/>
      </c>
      <c r="E1235">
        <f>MID(A1235, FIND("_", A1235, FIND("_", A1235, FIND("_", A1235) + 1) + 1) + 1, 8)</f>
        <v/>
      </c>
      <c r="G1235" s="95">
        <f>B1235&amp;C1235&amp;D1235</f>
        <v/>
      </c>
      <c r="H1235" s="95" t="inlineStr">
        <is>
          <t>Yes_Batch 1</t>
        </is>
      </c>
      <c r="I1235" s="95" t="e">
        <v>#N/A</v>
      </c>
      <c r="J1235" s="125" t="e">
        <v>#N/A</v>
      </c>
      <c r="K1235" s="95" t="inlineStr">
        <is>
          <t>Yes_0721 Allocation</t>
        </is>
      </c>
      <c r="L1235" s="127" t="e">
        <v>#N/A</v>
      </c>
      <c r="M1235" s="128">
        <f>VLOOKUP(G1235,Enactments!#REF!,2,FALSE)</f>
        <v/>
      </c>
      <c r="N1235" s="131">
        <f>COUNTIFS(G:G,G1235)</f>
        <v/>
      </c>
    </row>
    <row r="1236" ht="15" customHeight="1">
      <c r="A1236" t="inlineStr">
        <is>
          <t>2023_30a_7_20230711.docx</t>
        </is>
      </c>
      <c r="B1236">
        <f>LEFT(A1236, FIND("_", A1236, FIND("_", A1236) + 1) - 1)</f>
        <v/>
      </c>
      <c r="C1236">
        <f>MID(A1236, FIND("_", A1236, FIND("_", A1236) + 1) + 1, FIND("_", A1236, FIND("_", A1236, FIND("_", A1236) + 1) + 1) - FIND("_", A1236, FIND("_", A1236) + 1) - 1)</f>
        <v/>
      </c>
      <c r="D1236" s="125">
        <f>DATE(LEFT(E1236,4), MID(E1236,5,2), RIGHT(E1236,2))</f>
        <v/>
      </c>
      <c r="E1236">
        <f>MID(A1236, FIND("_", A1236, FIND("_", A1236, FIND("_", A1236) + 1) + 1) + 1, 8)</f>
        <v/>
      </c>
      <c r="G1236" s="95">
        <f>B1236&amp;C1236&amp;D1236</f>
        <v/>
      </c>
      <c r="H1236" s="95" t="inlineStr">
        <is>
          <t>Yes_Batch 1</t>
        </is>
      </c>
      <c r="I1236" s="95" t="e">
        <v>#N/A</v>
      </c>
      <c r="J1236" s="125" t="e">
        <v>#N/A</v>
      </c>
      <c r="K1236" s="95" t="inlineStr">
        <is>
          <t>Yes_0721 Allocation</t>
        </is>
      </c>
      <c r="L1236" s="127" t="e">
        <v>#N/A</v>
      </c>
      <c r="M1236" s="128">
        <f>VLOOKUP(G1236,Enactments!#REF!,2,FALSE)</f>
        <v/>
      </c>
      <c r="N1236" s="131">
        <f>COUNTIFS(G:G,G1236)</f>
        <v/>
      </c>
    </row>
    <row r="1237" ht="15" customHeight="1">
      <c r="A1237" t="inlineStr">
        <is>
          <t>1985_6a_227_19920701.docx</t>
        </is>
      </c>
      <c r="B1237">
        <f>LEFT(A1237, FIND("_", A1237, FIND("_", A1237) + 1) - 1)</f>
        <v/>
      </c>
      <c r="C1237">
        <f>MID(A1237, FIND("_", A1237, FIND("_", A1237) + 1) + 1, FIND("_", A1237, FIND("_", A1237, FIND("_", A1237) + 1) + 1) - FIND("_", A1237, FIND("_", A1237) + 1) - 1)</f>
        <v/>
      </c>
      <c r="D1237" s="125">
        <f>DATE(LEFT(E1237,4), MID(E1237,5,2), RIGHT(E1237,2))</f>
        <v/>
      </c>
      <c r="E1237">
        <f>MID(A1237, FIND("_", A1237, FIND("_", A1237, FIND("_", A1237) + 1) + 1) + 1, 8)</f>
        <v/>
      </c>
      <c r="G1237" s="95">
        <f>B1237&amp;C1237&amp;D1237</f>
        <v/>
      </c>
      <c r="H1237" s="95" t="inlineStr">
        <is>
          <t>Yes_Batch 1</t>
        </is>
      </c>
      <c r="I1237" s="95" t="e">
        <v>#N/A</v>
      </c>
      <c r="J1237" s="125" t="e">
        <v>#N/A</v>
      </c>
      <c r="K1237" s="95" t="inlineStr">
        <is>
          <t>Yes_0721 Allocation</t>
        </is>
      </c>
      <c r="L1237" s="127" t="e">
        <v>#N/A</v>
      </c>
      <c r="M1237" s="128">
        <f>VLOOKUP(G1237,Enactments!#REF!,2,FALSE)</f>
        <v/>
      </c>
      <c r="N1237" s="131">
        <f>COUNTIFS(G:G,G1237)</f>
        <v/>
      </c>
    </row>
    <row r="1238" ht="15" customHeight="1">
      <c r="A1238" t="inlineStr">
        <is>
          <t>2010_4a_357EF_20130401.docx</t>
        </is>
      </c>
      <c r="B1238">
        <f>LEFT(A1238, FIND("_", A1238, FIND("_", A1238) + 1) - 1)</f>
        <v/>
      </c>
      <c r="C1238">
        <f>MID(A1238, FIND("_", A1238, FIND("_", A1238) + 1) + 1, FIND("_", A1238, FIND("_", A1238, FIND("_", A1238) + 1) + 1) - FIND("_", A1238, FIND("_", A1238) + 1) - 1)</f>
        <v/>
      </c>
      <c r="D1238" s="125">
        <f>DATE(LEFT(E1238,4), MID(E1238,5,2), RIGHT(E1238,2))</f>
        <v/>
      </c>
      <c r="E1238">
        <f>MID(A1238, FIND("_", A1238, FIND("_", A1238, FIND("_", A1238) + 1) + 1) + 1, 8)</f>
        <v/>
      </c>
      <c r="G1238" s="95">
        <f>B1238&amp;C1238&amp;D1238</f>
        <v/>
      </c>
      <c r="H1238" s="95" t="inlineStr">
        <is>
          <t>Yes_Batch 1</t>
        </is>
      </c>
      <c r="I1238" s="95" t="e">
        <v>#N/A</v>
      </c>
      <c r="J1238" s="125" t="e">
        <v>#N/A</v>
      </c>
      <c r="K1238" s="95" t="inlineStr">
        <is>
          <t>Yes_0721 Allocation</t>
        </is>
      </c>
      <c r="L1238" s="127" t="e">
        <v>#N/A</v>
      </c>
      <c r="M1238" s="128">
        <f>VLOOKUP(G1238,Enactments!#REF!,2,FALSE)</f>
        <v/>
      </c>
      <c r="N1238" s="131">
        <f>COUNTIFS(G:G,G1238)</f>
        <v/>
      </c>
    </row>
    <row r="1239" ht="15" customHeight="1">
      <c r="A1239" t="inlineStr">
        <is>
          <t>2002_17a_29_20021217.docx</t>
        </is>
      </c>
      <c r="B1239">
        <f>LEFT(A1239, FIND("_", A1239, FIND("_", A1239) + 1) - 1)</f>
        <v/>
      </c>
      <c r="C1239">
        <f>MID(A1239, FIND("_", A1239, FIND("_", A1239) + 1) + 1, FIND("_", A1239, FIND("_", A1239, FIND("_", A1239) + 1) + 1) - FIND("_", A1239, FIND("_", A1239) + 1) - 1)</f>
        <v/>
      </c>
      <c r="D1239" s="125">
        <f>DATE(LEFT(E1239,4), MID(E1239,5,2), RIGHT(E1239,2))</f>
        <v/>
      </c>
      <c r="E1239">
        <f>MID(A1239, FIND("_", A1239, FIND("_", A1239, FIND("_", A1239) + 1) + 1) + 1, 8)</f>
        <v/>
      </c>
      <c r="G1239" s="95">
        <f>B1239&amp;C1239&amp;D1239</f>
        <v/>
      </c>
      <c r="H1239" s="95" t="inlineStr">
        <is>
          <t>Yes_Batch 1</t>
        </is>
      </c>
      <c r="I1239" s="95" t="e">
        <v>#N/A</v>
      </c>
      <c r="J1239" s="125" t="e">
        <v>#N/A</v>
      </c>
      <c r="K1239" s="95" t="inlineStr">
        <is>
          <t>Yes_0721 Allocation</t>
        </is>
      </c>
      <c r="L1239" s="127" t="e">
        <v>#N/A</v>
      </c>
      <c r="M1239" s="128">
        <f>VLOOKUP(G1239,Enactments!#REF!,2,FALSE)</f>
        <v/>
      </c>
      <c r="N1239" s="131">
        <f>COUNTIFS(G:G,G1239)</f>
        <v/>
      </c>
    </row>
    <row r="1240" ht="15" customHeight="1">
      <c r="A1240" t="inlineStr">
        <is>
          <t>1986_1925s_4.70_19861110.docx</t>
        </is>
      </c>
      <c r="B1240">
        <f>LEFT(A1240, FIND("_", A1240, FIND("_", A1240) + 1) - 1)</f>
        <v/>
      </c>
      <c r="C1240">
        <f>MID(A1240, FIND("_", A1240, FIND("_", A1240) + 1) + 1, FIND("_", A1240, FIND("_", A1240, FIND("_", A1240) + 1) + 1) - FIND("_", A1240, FIND("_", A1240) + 1) - 1)</f>
        <v/>
      </c>
      <c r="D1240" s="125">
        <f>DATE(LEFT(E1240,4), MID(E1240,5,2), RIGHT(E1240,2))</f>
        <v/>
      </c>
      <c r="E1240">
        <f>MID(A1240, FIND("_", A1240, FIND("_", A1240, FIND("_", A1240) + 1) + 1) + 1, 8)</f>
        <v/>
      </c>
      <c r="G1240" s="95">
        <f>B1240&amp;C1240&amp;D1240</f>
        <v/>
      </c>
      <c r="H1240" s="95" t="inlineStr">
        <is>
          <t>Yes_Batch 1</t>
        </is>
      </c>
      <c r="I1240" s="95" t="e">
        <v>#N/A</v>
      </c>
      <c r="J1240" s="125" t="e">
        <v>#N/A</v>
      </c>
      <c r="K1240" s="95" t="inlineStr">
        <is>
          <t>Yes_0721 Allocation</t>
        </is>
      </c>
      <c r="L1240" s="127" t="e">
        <v>#N/A</v>
      </c>
      <c r="M1240" s="128">
        <f>VLOOKUP(G1240,Enactments!#REF!,2,FALSE)</f>
        <v/>
      </c>
      <c r="N1240" s="131">
        <f>COUNTIFS(G:G,G1240)</f>
        <v/>
      </c>
    </row>
    <row r="1241" ht="15" customHeight="1">
      <c r="A1241" t="inlineStr">
        <is>
          <t>1986_1925s_4.41_99990101.docx</t>
        </is>
      </c>
      <c r="B1241">
        <f>LEFT(A1241, FIND("_", A1241, FIND("_", A1241) + 1) - 1)</f>
        <v/>
      </c>
      <c r="C1241">
        <f>MID(A1241, FIND("_", A1241, FIND("_", A1241) + 1) + 1, FIND("_", A1241, FIND("_", A1241, FIND("_", A1241) + 1) + 1) - FIND("_", A1241, FIND("_", A1241) + 1) - 1)</f>
        <v/>
      </c>
      <c r="D1241" s="125">
        <f>DATE(LEFT(E1241,4), MID(E1241,5,2), RIGHT(E1241,2))</f>
        <v/>
      </c>
      <c r="E1241">
        <f>MID(A1241, FIND("_", A1241, FIND("_", A1241, FIND("_", A1241) + 1) + 1) + 1, 8)</f>
        <v/>
      </c>
      <c r="G1241" s="95">
        <f>B1241&amp;C1241&amp;D1241</f>
        <v/>
      </c>
      <c r="H1241" s="95" t="inlineStr">
        <is>
          <t>Yes_Batch 1</t>
        </is>
      </c>
      <c r="I1241" s="95" t="e">
        <v>#N/A</v>
      </c>
      <c r="J1241" s="125" t="e">
        <v>#N/A</v>
      </c>
      <c r="K1241" s="95" t="inlineStr">
        <is>
          <t>Yes_0721 Allocation</t>
        </is>
      </c>
      <c r="L1241" s="127" t="e">
        <v>#N/A</v>
      </c>
      <c r="M1241" s="128">
        <f>VLOOKUP(G1241,Enactments!#REF!,2,FALSE)</f>
        <v/>
      </c>
      <c r="N1241" s="131">
        <f>COUNTIFS(G:G,G1241)</f>
        <v/>
      </c>
    </row>
    <row r="1242" ht="15" customHeight="1">
      <c r="A1242" t="inlineStr">
        <is>
          <t>1986_1925s_1.52_99990101.docx</t>
        </is>
      </c>
      <c r="B1242">
        <f>LEFT(A1242, FIND("_", A1242, FIND("_", A1242) + 1) - 1)</f>
        <v/>
      </c>
      <c r="C1242">
        <f>MID(A1242, FIND("_", A1242, FIND("_", A1242) + 1) + 1, FIND("_", A1242, FIND("_", A1242, FIND("_", A1242) + 1) + 1) - FIND("_", A1242, FIND("_", A1242) + 1) - 1)</f>
        <v/>
      </c>
      <c r="D1242" s="125">
        <f>DATE(LEFT(E1242,4), MID(E1242,5,2), RIGHT(E1242,2))</f>
        <v/>
      </c>
      <c r="E1242">
        <f>MID(A1242, FIND("_", A1242, FIND("_", A1242, FIND("_", A1242) + 1) + 1) + 1, 8)</f>
        <v/>
      </c>
      <c r="G1242" s="95">
        <f>B1242&amp;C1242&amp;D1242</f>
        <v/>
      </c>
      <c r="H1242" s="95" t="inlineStr">
        <is>
          <t>Yes_Batch 1</t>
        </is>
      </c>
      <c r="I1242" s="95" t="e">
        <v>#N/A</v>
      </c>
      <c r="J1242" s="125" t="e">
        <v>#N/A</v>
      </c>
      <c r="K1242" s="95" t="inlineStr">
        <is>
          <t>Yes_0721 Allocation</t>
        </is>
      </c>
      <c r="L1242" s="127" t="e">
        <v>#N/A</v>
      </c>
      <c r="M1242" s="128">
        <f>VLOOKUP(G1242,Enactments!#REF!,2,FALSE)</f>
        <v/>
      </c>
      <c r="N1242" s="131">
        <f>COUNTIFS(G:G,G1242)</f>
        <v/>
      </c>
    </row>
    <row r="1243" ht="15" customHeight="1">
      <c r="A1243" t="inlineStr">
        <is>
          <t>2012_748_Article 8_20240701.docx</t>
        </is>
      </c>
      <c r="B1243">
        <f>LEFT(A1243, FIND("_", A1243, FIND("_", A1243) + 1) - 1)</f>
        <v/>
      </c>
      <c r="C1243">
        <f>MID(A1243, FIND("_", A1243, FIND("_", A1243) + 1) + 1, FIND("_", A1243, FIND("_", A1243, FIND("_", A1243) + 1) + 1) - FIND("_", A1243, FIND("_", A1243) + 1) - 1)</f>
        <v/>
      </c>
      <c r="D1243" s="125">
        <f>DATE(LEFT(E1243,4), MID(E1243,5,2), RIGHT(E1243,2))</f>
        <v/>
      </c>
      <c r="E1243">
        <f>MID(A1243, FIND("_", A1243, FIND("_", A1243, FIND("_", A1243) + 1) + 1) + 1, 8)</f>
        <v/>
      </c>
      <c r="G1243" s="95">
        <f>B1243&amp;C1243&amp;D1243</f>
        <v/>
      </c>
      <c r="H1243" s="95" t="inlineStr">
        <is>
          <t>Yes_Batch 1</t>
        </is>
      </c>
      <c r="I1243" s="95" t="e">
        <v>#N/A</v>
      </c>
      <c r="J1243" s="125" t="e">
        <v>#N/A</v>
      </c>
      <c r="K1243" s="95" t="inlineStr">
        <is>
          <t>Yes_0721 Allocation</t>
        </is>
      </c>
      <c r="L1243" s="127" t="e">
        <v>#N/A</v>
      </c>
      <c r="M1243" s="128">
        <f>VLOOKUP(G1243,Enactments!#REF!,2,FALSE)</f>
        <v/>
      </c>
      <c r="N1243" s="131">
        <f>COUNTIFS(G:G,G1243)</f>
        <v/>
      </c>
    </row>
    <row r="1244" ht="15" customHeight="1">
      <c r="A1244" t="inlineStr">
        <is>
          <t>2017_692s_84_20170622.docx</t>
        </is>
      </c>
      <c r="B1244">
        <f>LEFT(A1244, FIND("_", A1244, FIND("_", A1244) + 1) - 1)</f>
        <v/>
      </c>
      <c r="C1244">
        <f>MID(A1244, FIND("_", A1244, FIND("_", A1244) + 1) + 1, FIND("_", A1244, FIND("_", A1244, FIND("_", A1244) + 1) + 1) - FIND("_", A1244, FIND("_", A1244) + 1) - 1)</f>
        <v/>
      </c>
      <c r="D1244" s="125">
        <f>DATE(LEFT(E1244,4), MID(E1244,5,2), RIGHT(E1244,2))</f>
        <v/>
      </c>
      <c r="E1244">
        <f>MID(A1244, FIND("_", A1244, FIND("_", A1244, FIND("_", A1244) + 1) + 1) + 1, 8)</f>
        <v/>
      </c>
      <c r="G1244" s="95">
        <f>B1244&amp;C1244&amp;D1244</f>
        <v/>
      </c>
      <c r="H1244" s="95" t="inlineStr">
        <is>
          <t>Yes_Batch 1</t>
        </is>
      </c>
      <c r="I1244" s="95" t="e">
        <v>#N/A</v>
      </c>
      <c r="J1244" s="125" t="e">
        <v>#N/A</v>
      </c>
      <c r="K1244" s="95" t="inlineStr">
        <is>
          <t>Yes_0721 Allocation</t>
        </is>
      </c>
      <c r="L1244" s="127" t="e">
        <v>#N/A</v>
      </c>
      <c r="M1244" s="128">
        <f>VLOOKUP(G1244,Enactments!#REF!,2,FALSE)</f>
        <v/>
      </c>
      <c r="N1244" s="131">
        <f>COUNTIFS(G:G,G1244)</f>
        <v/>
      </c>
    </row>
    <row r="1245" ht="15" customHeight="1">
      <c r="A1245" t="inlineStr">
        <is>
          <t>2007_3a_303_20160406.docx</t>
        </is>
      </c>
      <c r="B1245">
        <f>LEFT(A1245, FIND("_", A1245, FIND("_", A1245) + 1) - 1)</f>
        <v/>
      </c>
      <c r="C1245">
        <f>MID(A1245, FIND("_", A1245, FIND("_", A1245) + 1) + 1, FIND("_", A1245, FIND("_", A1245, FIND("_", A1245) + 1) + 1) - FIND("_", A1245, FIND("_", A1245) + 1) - 1)</f>
        <v/>
      </c>
      <c r="D1245" s="125">
        <f>DATE(LEFT(E1245,4), MID(E1245,5,2), RIGHT(E1245,2))</f>
        <v/>
      </c>
      <c r="E1245">
        <f>MID(A1245, FIND("_", A1245, FIND("_", A1245, FIND("_", A1245) + 1) + 1) + 1, 8)</f>
        <v/>
      </c>
      <c r="G1245" s="95">
        <f>B1245&amp;C1245&amp;D1245</f>
        <v/>
      </c>
      <c r="H1245" s="95" t="inlineStr">
        <is>
          <t>Yes_Batch 1</t>
        </is>
      </c>
      <c r="I1245" s="95" t="e">
        <v>#N/A</v>
      </c>
      <c r="J1245" s="125" t="e">
        <v>#N/A</v>
      </c>
      <c r="K1245" s="95" t="inlineStr">
        <is>
          <t>Yes_0721 Allocation</t>
        </is>
      </c>
      <c r="L1245" s="127" t="e">
        <v>#N/A</v>
      </c>
      <c r="M1245" s="128">
        <f>VLOOKUP(G1245,Enactments!#REF!,2,FALSE)</f>
        <v/>
      </c>
      <c r="N1245" s="131">
        <f>COUNTIFS(G:G,G1245)</f>
        <v/>
      </c>
    </row>
    <row r="1246" ht="15" customHeight="1">
      <c r="A1246" t="inlineStr">
        <is>
          <t>2009_22a_46_20091112.docx</t>
        </is>
      </c>
      <c r="B1246">
        <f>LEFT(A1246, FIND("_", A1246, FIND("_", A1246) + 1) - 1)</f>
        <v/>
      </c>
      <c r="C1246">
        <f>MID(A1246, FIND("_", A1246, FIND("_", A1246) + 1) + 1, FIND("_", A1246, FIND("_", A1246, FIND("_", A1246) + 1) + 1) - FIND("_", A1246, FIND("_", A1246) + 1) - 1)</f>
        <v/>
      </c>
      <c r="D1246" s="125">
        <f>DATE(LEFT(E1246,4), MID(E1246,5,2), RIGHT(E1246,2))</f>
        <v/>
      </c>
      <c r="E1246">
        <f>MID(A1246, FIND("_", A1246, FIND("_", A1246, FIND("_", A1246) + 1) + 1) + 1, 8)</f>
        <v/>
      </c>
      <c r="G1246" s="95">
        <f>B1246&amp;C1246&amp;D1246</f>
        <v/>
      </c>
      <c r="H1246" s="95" t="inlineStr">
        <is>
          <t>Yes_Batch 1</t>
        </is>
      </c>
      <c r="I1246" s="95" t="e">
        <v>#N/A</v>
      </c>
      <c r="J1246" s="125" t="e">
        <v>#N/A</v>
      </c>
      <c r="K1246" s="95" t="inlineStr">
        <is>
          <t>Yes_0721 Allocation</t>
        </is>
      </c>
      <c r="L1246" s="127" t="e">
        <v>#N/A</v>
      </c>
      <c r="M1246" s="128">
        <f>VLOOKUP(G1246,Enactments!#REF!,2,FALSE)</f>
        <v/>
      </c>
      <c r="N1246" s="131">
        <f>COUNTIFS(G:G,G1246)</f>
        <v/>
      </c>
    </row>
    <row r="1247" ht="15" customHeight="1">
      <c r="A1247" t="inlineStr">
        <is>
          <t>1985_6a_617_19850311.docx</t>
        </is>
      </c>
      <c r="B1247">
        <f>LEFT(A1247, FIND("_", A1247, FIND("_", A1247) + 1) - 1)</f>
        <v/>
      </c>
      <c r="C1247">
        <f>MID(A1247, FIND("_", A1247, FIND("_", A1247) + 1) + 1, FIND("_", A1247, FIND("_", A1247, FIND("_", A1247) + 1) + 1) - FIND("_", A1247, FIND("_", A1247) + 1) - 1)</f>
        <v/>
      </c>
      <c r="D1247" s="125">
        <f>DATE(LEFT(E1247,4), MID(E1247,5,2), RIGHT(E1247,2))</f>
        <v/>
      </c>
      <c r="E1247">
        <f>MID(A1247, FIND("_", A1247, FIND("_", A1247, FIND("_", A1247) + 1) + 1) + 1, 8)</f>
        <v/>
      </c>
      <c r="G1247" s="95">
        <f>B1247&amp;C1247&amp;D1247</f>
        <v/>
      </c>
      <c r="H1247" s="95" t="inlineStr">
        <is>
          <t>Yes_Batch 1</t>
        </is>
      </c>
      <c r="I1247" s="95" t="e">
        <v>#N/A</v>
      </c>
      <c r="J1247" s="125" t="e">
        <v>#N/A</v>
      </c>
      <c r="K1247" s="95" t="inlineStr">
        <is>
          <t>Yes_0721 Allocation</t>
        </is>
      </c>
      <c r="L1247" s="127" t="e">
        <v>#N/A</v>
      </c>
      <c r="M1247" s="128">
        <f>VLOOKUP(G1247,Enactments!#REF!,2,FALSE)</f>
        <v/>
      </c>
      <c r="N1247" s="131">
        <f>COUNTIFS(G:G,G1247)</f>
        <v/>
      </c>
    </row>
    <row r="1248" ht="15" customHeight="1">
      <c r="A1248" t="inlineStr">
        <is>
          <t>w2016_6a_133_20180401.docx</t>
        </is>
      </c>
      <c r="B1248">
        <f>LEFT(A1248, FIND("_", A1248, FIND("_", A1248) + 1) - 1)</f>
        <v/>
      </c>
      <c r="C1248">
        <f>MID(A1248, FIND("_", A1248, FIND("_", A1248) + 1) + 1, FIND("_", A1248, FIND("_", A1248, FIND("_", A1248) + 1) + 1) - FIND("_", A1248, FIND("_", A1248) + 1) - 1)</f>
        <v/>
      </c>
      <c r="D1248" s="125">
        <f>DATE(LEFT(E1248,4), MID(E1248,5,2), RIGHT(E1248,2))</f>
        <v/>
      </c>
      <c r="E1248">
        <f>MID(A1248, FIND("_", A1248, FIND("_", A1248, FIND("_", A1248) + 1) + 1) + 1, 8)</f>
        <v/>
      </c>
      <c r="G1248" s="95">
        <f>B1248&amp;C1248&amp;D1248</f>
        <v/>
      </c>
      <c r="H1248" s="95" t="inlineStr">
        <is>
          <t>Yes_Batch 1</t>
        </is>
      </c>
      <c r="I1248" s="95" t="e">
        <v>#N/A</v>
      </c>
      <c r="J1248" s="125" t="e">
        <v>#N/A</v>
      </c>
      <c r="K1248" s="95" t="inlineStr">
        <is>
          <t>Yes_0721 Allocation</t>
        </is>
      </c>
      <c r="L1248" s="127" t="e">
        <v>#N/A</v>
      </c>
      <c r="M1248" s="128">
        <f>VLOOKUP(G1248,Enactments!#REF!,2,FALSE)</f>
        <v/>
      </c>
      <c r="N1248" s="131">
        <f>COUNTIFS(G:G,G1248)</f>
        <v/>
      </c>
    </row>
    <row r="1249" ht="15" customHeight="1">
      <c r="A1249" t="inlineStr">
        <is>
          <t>2002_17a_25_20100927.docx</t>
        </is>
      </c>
      <c r="B1249">
        <f>LEFT(A1249, FIND("_", A1249, FIND("_", A1249) + 1) - 1)</f>
        <v/>
      </c>
      <c r="C1249">
        <f>MID(A1249, FIND("_", A1249, FIND("_", A1249) + 1) + 1, FIND("_", A1249, FIND("_", A1249, FIND("_", A1249) + 1) + 1) - FIND("_", A1249, FIND("_", A1249) + 1) - 1)</f>
        <v/>
      </c>
      <c r="D1249" s="125">
        <f>DATE(LEFT(E1249,4), MID(E1249,5,2), RIGHT(E1249,2))</f>
        <v/>
      </c>
      <c r="E1249">
        <f>MID(A1249, FIND("_", A1249, FIND("_", A1249, FIND("_", A1249) + 1) + 1) + 1, 8)</f>
        <v/>
      </c>
      <c r="G1249" s="95">
        <f>B1249&amp;C1249&amp;D1249</f>
        <v/>
      </c>
      <c r="H1249" s="95" t="inlineStr">
        <is>
          <t>Yes_Batch 1</t>
        </is>
      </c>
      <c r="I1249" s="95" t="e">
        <v>#N/A</v>
      </c>
      <c r="J1249" s="125" t="e">
        <v>#N/A</v>
      </c>
      <c r="K1249" s="95" t="inlineStr">
        <is>
          <t>Yes_0721 Allocation</t>
        </is>
      </c>
      <c r="L1249" s="127" t="e">
        <v>#N/A</v>
      </c>
      <c r="M1249" s="128">
        <f>VLOOKUP(G1249,Enactments!#REF!,2,FALSE)</f>
        <v/>
      </c>
      <c r="N1249" s="131">
        <f>COUNTIFS(G:G,G1249)</f>
        <v/>
      </c>
    </row>
    <row r="1250" ht="15" customHeight="1">
      <c r="A1250" t="inlineStr">
        <is>
          <t>2010_4a_357UQ_99990101.docx</t>
        </is>
      </c>
      <c r="B1250">
        <f>LEFT(A1250, FIND("_", A1250, FIND("_", A1250) + 1) - 1)</f>
        <v/>
      </c>
      <c r="C1250">
        <f>MID(A1250, FIND("_", A1250, FIND("_", A1250) + 1) + 1, FIND("_", A1250, FIND("_", A1250, FIND("_", A1250) + 1) + 1) - FIND("_", A1250, FIND("_", A1250) + 1) - 1)</f>
        <v/>
      </c>
      <c r="D1250" s="125">
        <f>DATE(LEFT(E1250,4), MID(E1250,5,2), RIGHT(E1250,2))</f>
        <v/>
      </c>
      <c r="E1250">
        <f>MID(A1250, FIND("_", A1250, FIND("_", A1250, FIND("_", A1250) + 1) + 1) + 1, 8)</f>
        <v/>
      </c>
      <c r="G1250" s="95">
        <f>B1250&amp;C1250&amp;D1250</f>
        <v/>
      </c>
      <c r="H1250" s="95" t="inlineStr">
        <is>
          <t>Yes_Batch 1</t>
        </is>
      </c>
      <c r="I1250" s="95" t="e">
        <v>#N/A</v>
      </c>
      <c r="J1250" s="125" t="e">
        <v>#N/A</v>
      </c>
      <c r="K1250" s="95" t="inlineStr">
        <is>
          <t>Yes_0721 Allocation</t>
        </is>
      </c>
      <c r="L1250" s="127" t="e">
        <v>#N/A</v>
      </c>
      <c r="M1250" s="128">
        <f>VLOOKUP(G1250,Enactments!#REF!,2,FALSE)</f>
        <v/>
      </c>
      <c r="N1250" s="131">
        <f>COUNTIFS(G:G,G1250)</f>
        <v/>
      </c>
    </row>
    <row r="1251" ht="15" customHeight="1">
      <c r="A1251" t="inlineStr">
        <is>
          <t>1986_1925s_6A.4_20160406.docx</t>
        </is>
      </c>
      <c r="B1251">
        <f>LEFT(A1251, FIND("_", A1251, FIND("_", A1251) + 1) - 1)</f>
        <v/>
      </c>
      <c r="C1251">
        <f>MID(A1251, FIND("_", A1251, FIND("_", A1251) + 1) + 1, FIND("_", A1251, FIND("_", A1251, FIND("_", A1251) + 1) + 1) - FIND("_", A1251, FIND("_", A1251) + 1) - 1)</f>
        <v/>
      </c>
      <c r="D1251" s="125">
        <f>DATE(LEFT(E1251,4), MID(E1251,5,2), RIGHT(E1251,2))</f>
        <v/>
      </c>
      <c r="E1251">
        <f>MID(A1251, FIND("_", A1251, FIND("_", A1251, FIND("_", A1251) + 1) + 1) + 1, 8)</f>
        <v/>
      </c>
      <c r="G1251" s="95">
        <f>B1251&amp;C1251&amp;D1251</f>
        <v/>
      </c>
      <c r="H1251" s="95" t="inlineStr">
        <is>
          <t>Yes_Batch 1</t>
        </is>
      </c>
      <c r="I1251" s="95" t="e">
        <v>#N/A</v>
      </c>
      <c r="J1251" s="125" t="e">
        <v>#N/A</v>
      </c>
      <c r="K1251" s="95" t="inlineStr">
        <is>
          <t>Yes_0721 Allocation</t>
        </is>
      </c>
      <c r="L1251" s="127" t="e">
        <v>#N/A</v>
      </c>
      <c r="M1251" s="128">
        <f>VLOOKUP(G1251,Enactments!#REF!,2,FALSE)</f>
        <v/>
      </c>
      <c r="N1251" s="131">
        <f>COUNTIFS(G:G,G1251)</f>
        <v/>
      </c>
    </row>
    <row r="1252" ht="15" customHeight="1">
      <c r="A1252" t="inlineStr">
        <is>
          <t>2000_8a_198_20000614.docx</t>
        </is>
      </c>
      <c r="B1252">
        <f>LEFT(A1252, FIND("_", A1252, FIND("_", A1252) + 1) - 1)</f>
        <v/>
      </c>
      <c r="C1252">
        <f>MID(A1252, FIND("_", A1252, FIND("_", A1252) + 1) + 1, FIND("_", A1252, FIND("_", A1252, FIND("_", A1252) + 1) + 1) - FIND("_", A1252, FIND("_", A1252) + 1) - 1)</f>
        <v/>
      </c>
      <c r="D1252" s="125">
        <f>DATE(LEFT(E1252,4), MID(E1252,5,2), RIGHT(E1252,2))</f>
        <v/>
      </c>
      <c r="E1252">
        <f>MID(A1252, FIND("_", A1252, FIND("_", A1252, FIND("_", A1252) + 1) + 1) + 1, 8)</f>
        <v/>
      </c>
      <c r="G1252" s="95">
        <f>B1252&amp;C1252&amp;D1252</f>
        <v/>
      </c>
      <c r="H1252" s="95" t="inlineStr">
        <is>
          <t>Yes_Batch 1</t>
        </is>
      </c>
      <c r="I1252" s="95" t="e">
        <v>#N/A</v>
      </c>
      <c r="J1252" s="125" t="e">
        <v>#N/A</v>
      </c>
      <c r="K1252" s="95" t="inlineStr">
        <is>
          <t>Yes_0721 Allocation</t>
        </is>
      </c>
      <c r="L1252" s="127" t="e">
        <v>#N/A</v>
      </c>
      <c r="M1252" s="128">
        <f>VLOOKUP(G1252,Enactments!#REF!,2,FALSE)</f>
        <v/>
      </c>
      <c r="N1252" s="131">
        <f>COUNTIFS(G:G,G1252)</f>
        <v/>
      </c>
    </row>
    <row r="1253" ht="15" customHeight="1">
      <c r="A1253" t="inlineStr">
        <is>
          <t>2007_3a_138_20070320.docx</t>
        </is>
      </c>
      <c r="B1253">
        <f>LEFT(A1253, FIND("_", A1253, FIND("_", A1253) + 1) - 1)</f>
        <v/>
      </c>
      <c r="C1253">
        <f>MID(A1253, FIND("_", A1253, FIND("_", A1253) + 1) + 1, FIND("_", A1253, FIND("_", A1253, FIND("_", A1253) + 1) + 1) - FIND("_", A1253, FIND("_", A1253) + 1) - 1)</f>
        <v/>
      </c>
      <c r="D1253" s="125">
        <f>DATE(LEFT(E1253,4), MID(E1253,5,2), RIGHT(E1253,2))</f>
        <v/>
      </c>
      <c r="E1253">
        <f>MID(A1253, FIND("_", A1253, FIND("_", A1253, FIND("_", A1253) + 1) + 1) + 1, 8)</f>
        <v/>
      </c>
      <c r="G1253" s="95">
        <f>B1253&amp;C1253&amp;D1253</f>
        <v/>
      </c>
      <c r="H1253" s="95" t="inlineStr">
        <is>
          <t>Yes_Batch 1</t>
        </is>
      </c>
      <c r="I1253" s="95" t="e">
        <v>#N/A</v>
      </c>
      <c r="J1253" s="125" t="e">
        <v>#N/A</v>
      </c>
      <c r="K1253" s="95" t="inlineStr">
        <is>
          <t>Yes_0721 Allocation</t>
        </is>
      </c>
      <c r="L1253" s="127" t="e">
        <v>#N/A</v>
      </c>
      <c r="M1253" s="128">
        <f>VLOOKUP(G1253,Enactments!#REF!,2,FALSE)</f>
        <v/>
      </c>
      <c r="N1253" s="131">
        <f>COUNTIFS(G:G,G1253)</f>
        <v/>
      </c>
    </row>
    <row r="1254" ht="15" customHeight="1">
      <c r="A1254" t="inlineStr">
        <is>
          <t>1970_9a_29_20050210.docx</t>
        </is>
      </c>
      <c r="B1254">
        <f>LEFT(A1254, FIND("_", A1254, FIND("_", A1254) + 1) - 1)</f>
        <v/>
      </c>
      <c r="C1254">
        <f>MID(A1254, FIND("_", A1254, FIND("_", A1254) + 1) + 1, FIND("_", A1254, FIND("_", A1254, FIND("_", A1254) + 1) + 1) - FIND("_", A1254, FIND("_", A1254) + 1) - 1)</f>
        <v/>
      </c>
      <c r="D1254" s="125">
        <f>DATE(LEFT(E1254,4), MID(E1254,5,2), RIGHT(E1254,2))</f>
        <v/>
      </c>
      <c r="E1254">
        <f>MID(A1254, FIND("_", A1254, FIND("_", A1254, FIND("_", A1254) + 1) + 1) + 1, 8)</f>
        <v/>
      </c>
      <c r="G1254" s="95">
        <f>B1254&amp;C1254&amp;D1254</f>
        <v/>
      </c>
      <c r="H1254" s="95" t="inlineStr">
        <is>
          <t>Yes_Batch 1</t>
        </is>
      </c>
      <c r="I1254" s="95" t="e">
        <v>#N/A</v>
      </c>
      <c r="J1254" s="125" t="e">
        <v>#N/A</v>
      </c>
      <c r="K1254" s="95" t="inlineStr">
        <is>
          <t>Yes_0721 Allocation</t>
        </is>
      </c>
      <c r="L1254" s="127" t="e">
        <v>#N/A</v>
      </c>
      <c r="M1254" s="128">
        <f>VLOOKUP(G1254,Enactments!#REF!,2,FALSE)</f>
        <v/>
      </c>
      <c r="N1254" s="131">
        <f>COUNTIFS(G:G,G1254)</f>
        <v/>
      </c>
    </row>
    <row r="1255" ht="15" customHeight="1">
      <c r="A1255" t="inlineStr">
        <is>
          <t>w2015_2a_25_20160201.docx</t>
        </is>
      </c>
      <c r="B1255">
        <f>LEFT(A1255, FIND("_", A1255, FIND("_", A1255) + 1) - 1)</f>
        <v/>
      </c>
      <c r="C1255">
        <f>MID(A1255, FIND("_", A1255, FIND("_", A1255) + 1) + 1, FIND("_", A1255, FIND("_", A1255, FIND("_", A1255) + 1) + 1) - FIND("_", A1255, FIND("_", A1255) + 1) - 1)</f>
        <v/>
      </c>
      <c r="D1255" s="125">
        <f>DATE(LEFT(E1255,4), MID(E1255,5,2), RIGHT(E1255,2))</f>
        <v/>
      </c>
      <c r="E1255">
        <f>MID(A1255, FIND("_", A1255, FIND("_", A1255, FIND("_", A1255) + 1) + 1) + 1, 8)</f>
        <v/>
      </c>
      <c r="G1255" s="95">
        <f>B1255&amp;C1255&amp;D1255</f>
        <v/>
      </c>
      <c r="H1255" s="95" t="inlineStr">
        <is>
          <t>Yes_Batch 1</t>
        </is>
      </c>
      <c r="I1255" s="95" t="e">
        <v>#N/A</v>
      </c>
      <c r="J1255" s="125" t="e">
        <v>#N/A</v>
      </c>
      <c r="K1255" s="95" t="inlineStr">
        <is>
          <t>Yes_0721 Allocation</t>
        </is>
      </c>
      <c r="L1255" s="127" t="e">
        <v>#N/A</v>
      </c>
      <c r="M1255" s="128">
        <f>VLOOKUP(G1255,Enactments!#REF!,2,FALSE)</f>
        <v/>
      </c>
      <c r="N1255" s="131">
        <f>COUNTIFS(G:G,G1255)</f>
        <v/>
      </c>
    </row>
    <row r="1256" ht="15" customHeight="1">
      <c r="A1256" t="inlineStr">
        <is>
          <t>2012_748_Appendix II_20241206.docx</t>
        </is>
      </c>
      <c r="B1256">
        <f>LEFT(A1256, FIND("_", A1256, FIND("_", A1256) + 1) - 1)</f>
        <v/>
      </c>
      <c r="C1256">
        <f>MID(A1256, FIND("_", A1256, FIND("_", A1256) + 1) + 1, FIND("_", A1256, FIND("_", A1256, FIND("_", A1256) + 1) + 1) - FIND("_", A1256, FIND("_", A1256) + 1) - 1)</f>
        <v/>
      </c>
      <c r="D1256" s="125">
        <f>DATE(LEFT(E1256,4), MID(E1256,5,2), RIGHT(E1256,2))</f>
        <v/>
      </c>
      <c r="E1256">
        <f>MID(A1256, FIND("_", A1256, FIND("_", A1256, FIND("_", A1256) + 1) + 1) + 1, 8)</f>
        <v/>
      </c>
      <c r="G1256" s="95">
        <f>B1256&amp;C1256&amp;D1256</f>
        <v/>
      </c>
      <c r="H1256" s="95" t="inlineStr">
        <is>
          <t>Yes_Batch 1</t>
        </is>
      </c>
      <c r="I1256" s="95" t="e">
        <v>#N/A</v>
      </c>
      <c r="J1256" s="125" t="e">
        <v>#N/A</v>
      </c>
      <c r="K1256" s="95" t="inlineStr">
        <is>
          <t>Yes_0721 Allocation</t>
        </is>
      </c>
      <c r="L1256" s="127" t="e">
        <v>#N/A</v>
      </c>
      <c r="M1256" s="128">
        <f>VLOOKUP(G1256,Enactments!#REF!,2,FALSE)</f>
        <v/>
      </c>
      <c r="N1256" s="131">
        <f>COUNTIFS(G:G,G1256)</f>
        <v/>
      </c>
    </row>
    <row r="1257" ht="15" customHeight="1">
      <c r="A1257" t="inlineStr">
        <is>
          <t>2006_46a_936_20080406.docx</t>
        </is>
      </c>
      <c r="B1257">
        <f>LEFT(A1257, FIND("_", A1257, FIND("_", A1257) + 1) - 1)</f>
        <v/>
      </c>
      <c r="C1257">
        <f>MID(A1257, FIND("_", A1257, FIND("_", A1257) + 1) + 1, FIND("_", A1257, FIND("_", A1257, FIND("_", A1257) + 1) + 1) - FIND("_", A1257, FIND("_", A1257) + 1) - 1)</f>
        <v/>
      </c>
      <c r="D1257" s="125">
        <f>DATE(LEFT(E1257,4), MID(E1257,5,2), RIGHT(E1257,2))</f>
        <v/>
      </c>
      <c r="E1257">
        <f>MID(A1257, FIND("_", A1257, FIND("_", A1257, FIND("_", A1257) + 1) + 1) + 1, 8)</f>
        <v/>
      </c>
      <c r="G1257" s="95">
        <f>B1257&amp;C1257&amp;D1257</f>
        <v/>
      </c>
      <c r="H1257" s="95" t="inlineStr">
        <is>
          <t>Yes_Batch 1</t>
        </is>
      </c>
      <c r="I1257" s="95" t="e">
        <v>#N/A</v>
      </c>
      <c r="J1257" s="125" t="e">
        <v>#N/A</v>
      </c>
      <c r="K1257" s="95" t="inlineStr">
        <is>
          <t>Yes_0721 Allocation</t>
        </is>
      </c>
      <c r="L1257" s="127" t="e">
        <v>#N/A</v>
      </c>
      <c r="M1257" s="128">
        <f>VLOOKUP(G1257,Enactments!#REF!,2,FALSE)</f>
        <v/>
      </c>
      <c r="N1257" s="131">
        <f>COUNTIFS(G:G,G1257)</f>
        <v/>
      </c>
    </row>
    <row r="1258" ht="15" customHeight="1">
      <c r="A1258" t="inlineStr">
        <is>
          <t>1970_9a_109B_20190212.docx</t>
        </is>
      </c>
      <c r="B1258">
        <f>LEFT(A1258, FIND("_", A1258, FIND("_", A1258) + 1) - 1)</f>
        <v/>
      </c>
      <c r="C1258">
        <f>MID(A1258, FIND("_", A1258, FIND("_", A1258) + 1) + 1, FIND("_", A1258, FIND("_", A1258, FIND("_", A1258) + 1) + 1) - FIND("_", A1258, FIND("_", A1258) + 1) - 1)</f>
        <v/>
      </c>
      <c r="D1258" s="125">
        <f>DATE(LEFT(E1258,4), MID(E1258,5,2), RIGHT(E1258,2))</f>
        <v/>
      </c>
      <c r="E1258">
        <f>MID(A1258, FIND("_", A1258, FIND("_", A1258, FIND("_", A1258) + 1) + 1) + 1, 8)</f>
        <v/>
      </c>
      <c r="G1258" s="95">
        <f>B1258&amp;C1258&amp;D1258</f>
        <v/>
      </c>
      <c r="H1258" s="95" t="inlineStr">
        <is>
          <t>Yes_Batch 1</t>
        </is>
      </c>
      <c r="I1258" s="95" t="e">
        <v>#N/A</v>
      </c>
      <c r="J1258" s="125" t="e">
        <v>#N/A</v>
      </c>
      <c r="K1258" s="95" t="inlineStr">
        <is>
          <t>Yes_0721 Allocation</t>
        </is>
      </c>
      <c r="L1258" s="127" t="e">
        <v>#N/A</v>
      </c>
      <c r="M1258" s="128">
        <f>VLOOKUP(G1258,Enactments!#REF!,2,FALSE)</f>
        <v/>
      </c>
      <c r="N1258" s="131">
        <f>COUNTIFS(G:G,G1258)</f>
        <v/>
      </c>
    </row>
    <row r="1259" ht="15" customHeight="1">
      <c r="A1259" t="inlineStr">
        <is>
          <t>2006_46a_109_20061108.docx</t>
        </is>
      </c>
      <c r="B1259">
        <f>LEFT(A1259, FIND("_", A1259, FIND("_", A1259) + 1) - 1)</f>
        <v/>
      </c>
      <c r="C1259">
        <f>MID(A1259, FIND("_", A1259, FIND("_", A1259) + 1) + 1, FIND("_", A1259, FIND("_", A1259, FIND("_", A1259) + 1) + 1) - FIND("_", A1259, FIND("_", A1259) + 1) - 1)</f>
        <v/>
      </c>
      <c r="D1259" s="125">
        <f>DATE(LEFT(E1259,4), MID(E1259,5,2), RIGHT(E1259,2))</f>
        <v/>
      </c>
      <c r="E1259">
        <f>MID(A1259, FIND("_", A1259, FIND("_", A1259, FIND("_", A1259) + 1) + 1) + 1, 8)</f>
        <v/>
      </c>
      <c r="G1259" s="95">
        <f>B1259&amp;C1259&amp;D1259</f>
        <v/>
      </c>
      <c r="H1259" s="95" t="inlineStr">
        <is>
          <t>Yes_Batch 1</t>
        </is>
      </c>
      <c r="I1259" s="95" t="e">
        <v>#N/A</v>
      </c>
      <c r="J1259" s="125" t="e">
        <v>#N/A</v>
      </c>
      <c r="K1259" s="95" t="inlineStr">
        <is>
          <t>Yes_0721 Allocation</t>
        </is>
      </c>
      <c r="L1259" s="127" t="e">
        <v>#N/A</v>
      </c>
      <c r="M1259" s="128">
        <f>VLOOKUP(G1259,Enactments!#REF!,2,FALSE)</f>
        <v/>
      </c>
      <c r="N1259" s="131">
        <f>COUNTIFS(G:G,G1259)</f>
        <v/>
      </c>
    </row>
    <row r="1260" ht="15" customHeight="1">
      <c r="A1260" t="inlineStr">
        <is>
          <t>1994_23a_18A_20201217.docx</t>
        </is>
      </c>
      <c r="B1260">
        <f>LEFT(A1260, FIND("_", A1260, FIND("_", A1260) + 1) - 1)</f>
        <v/>
      </c>
      <c r="C1260">
        <f>MID(A1260, FIND("_", A1260, FIND("_", A1260) + 1) + 1, FIND("_", A1260, FIND("_", A1260, FIND("_", A1260) + 1) + 1) - FIND("_", A1260, FIND("_", A1260) + 1) - 1)</f>
        <v/>
      </c>
      <c r="D1260" s="125">
        <f>DATE(LEFT(E1260,4), MID(E1260,5,2), RIGHT(E1260,2))</f>
        <v/>
      </c>
      <c r="E1260">
        <f>MID(A1260, FIND("_", A1260, FIND("_", A1260, FIND("_", A1260) + 1) + 1) + 1, 8)</f>
        <v/>
      </c>
      <c r="G1260" s="95">
        <f>B1260&amp;C1260&amp;D1260</f>
        <v/>
      </c>
      <c r="H1260" s="95" t="inlineStr">
        <is>
          <t>Yes_Batch 1</t>
        </is>
      </c>
      <c r="I1260" s="95" t="e">
        <v>#N/A</v>
      </c>
      <c r="J1260" s="125" t="e">
        <v>#N/A</v>
      </c>
      <c r="K1260" s="95" t="inlineStr">
        <is>
          <t>Yes_0721 Allocation</t>
        </is>
      </c>
      <c r="L1260" s="127" t="e">
        <v>#N/A</v>
      </c>
      <c r="M1260" s="128">
        <f>VLOOKUP(G1260,Enactments!#REF!,2,FALSE)</f>
        <v/>
      </c>
      <c r="N1260" s="131">
        <f>COUNTIFS(G:G,G1260)</f>
        <v/>
      </c>
    </row>
    <row r="1261" ht="15" customHeight="1">
      <c r="A1261" t="inlineStr">
        <is>
          <t>2009_22a_SCHEDULE 16Part 5_20100401.docx</t>
        </is>
      </c>
      <c r="B1261">
        <f>LEFT(A1261, FIND("_", A1261, FIND("_", A1261) + 1) - 1)</f>
        <v/>
      </c>
      <c r="C1261">
        <f>MID(A1261, FIND("_", A1261, FIND("_", A1261) + 1) + 1, FIND("_", A1261, FIND("_", A1261, FIND("_", A1261) + 1) + 1) - FIND("_", A1261, FIND("_", A1261) + 1) - 1)</f>
        <v/>
      </c>
      <c r="D1261" s="125">
        <f>DATE(LEFT(E1261,4), MID(E1261,5,2), RIGHT(E1261,2))</f>
        <v/>
      </c>
      <c r="E1261">
        <f>MID(A1261, FIND("_", A1261, FIND("_", A1261, FIND("_", A1261) + 1) + 1) + 1, 8)</f>
        <v/>
      </c>
      <c r="G1261" s="95">
        <f>B1261&amp;C1261&amp;D1261</f>
        <v/>
      </c>
      <c r="H1261" s="95" t="inlineStr">
        <is>
          <t>Yes_Batch 1</t>
        </is>
      </c>
      <c r="I1261" s="95" t="e">
        <v>#N/A</v>
      </c>
      <c r="J1261" s="125" t="e">
        <v>#N/A</v>
      </c>
      <c r="K1261" s="95" t="inlineStr">
        <is>
          <t>Yes_0721 Allocation</t>
        </is>
      </c>
      <c r="L1261" s="127" t="e">
        <v>#N/A</v>
      </c>
      <c r="M1261" s="128">
        <f>VLOOKUP(G1261,Enactments!#REF!,2,FALSE)</f>
        <v/>
      </c>
      <c r="N1261" s="131">
        <f>COUNTIFS(G:G,G1261)</f>
        <v/>
      </c>
    </row>
    <row r="1262" ht="15" customHeight="1">
      <c r="A1262" t="inlineStr">
        <is>
          <t>2010_15a_SCHEDULE 21_20100408.docx</t>
        </is>
      </c>
      <c r="B1262">
        <f>LEFT(A1262, FIND("_", A1262, FIND("_", A1262) + 1) - 1)</f>
        <v/>
      </c>
      <c r="C1262">
        <f>MID(A1262, FIND("_", A1262, FIND("_", A1262) + 1) + 1, FIND("_", A1262, FIND("_", A1262, FIND("_", A1262) + 1) + 1) - FIND("_", A1262, FIND("_", A1262) + 1) - 1)</f>
        <v/>
      </c>
      <c r="D1262" s="125">
        <f>DATE(LEFT(E1262,4), MID(E1262,5,2), RIGHT(E1262,2))</f>
        <v/>
      </c>
      <c r="E1262">
        <f>MID(A1262, FIND("_", A1262, FIND("_", A1262, FIND("_", A1262) + 1) + 1) + 1, 8)</f>
        <v/>
      </c>
      <c r="G1262" s="95">
        <f>B1262&amp;C1262&amp;D1262</f>
        <v/>
      </c>
      <c r="H1262" s="95" t="inlineStr">
        <is>
          <t>Yes_Batch 1</t>
        </is>
      </c>
      <c r="I1262" s="95" t="e">
        <v>#N/A</v>
      </c>
      <c r="J1262" s="125" t="e">
        <v>#N/A</v>
      </c>
      <c r="K1262" s="95" t="inlineStr">
        <is>
          <t>Yes_0721 Allocation</t>
        </is>
      </c>
      <c r="L1262" s="127" t="e">
        <v>#N/A</v>
      </c>
      <c r="M1262" s="128">
        <f>VLOOKUP(G1262,Enactments!#REF!,2,FALSE)</f>
        <v/>
      </c>
      <c r="N1262" s="131">
        <f>COUNTIFS(G:G,G1262)</f>
        <v/>
      </c>
    </row>
    <row r="1263" ht="15" customHeight="1">
      <c r="A1263" t="inlineStr">
        <is>
          <t>1993_34a_35_19931201.docx</t>
        </is>
      </c>
      <c r="B1263">
        <f>LEFT(A1263, FIND("_", A1263, FIND("_", A1263) + 1) - 1)</f>
        <v/>
      </c>
      <c r="C1263">
        <f>MID(A1263, FIND("_", A1263, FIND("_", A1263) + 1) + 1, FIND("_", A1263, FIND("_", A1263, FIND("_", A1263) + 1) + 1) - FIND("_", A1263, FIND("_", A1263) + 1) - 1)</f>
        <v/>
      </c>
      <c r="D1263" s="125">
        <f>DATE(LEFT(E1263,4), MID(E1263,5,2), RIGHT(E1263,2))</f>
        <v/>
      </c>
      <c r="E1263">
        <f>MID(A1263, FIND("_", A1263, FIND("_", A1263, FIND("_", A1263) + 1) + 1) + 1, 8)</f>
        <v/>
      </c>
      <c r="G1263" s="95">
        <f>B1263&amp;C1263&amp;D1263</f>
        <v/>
      </c>
      <c r="H1263" s="95" t="inlineStr">
        <is>
          <t>Yes_Batch 1</t>
        </is>
      </c>
      <c r="I1263" s="95" t="e">
        <v>#N/A</v>
      </c>
      <c r="J1263" s="125" t="e">
        <v>#N/A</v>
      </c>
      <c r="K1263" s="95" t="inlineStr">
        <is>
          <t>Yes_0721 Allocation</t>
        </is>
      </c>
      <c r="L1263" s="127" t="e">
        <v>#N/A</v>
      </c>
      <c r="M1263" s="128">
        <f>VLOOKUP(G1263,Enactments!#REF!,2,FALSE)</f>
        <v/>
      </c>
      <c r="N1263" s="131">
        <f>COUNTIFS(G:G,G1263)</f>
        <v/>
      </c>
    </row>
    <row r="1264" ht="15" customHeight="1">
      <c r="A1264" t="inlineStr">
        <is>
          <t>2003_43a_85_20031120.docx</t>
        </is>
      </c>
      <c r="B1264">
        <f>LEFT(A1264, FIND("_", A1264, FIND("_", A1264) + 1) - 1)</f>
        <v/>
      </c>
      <c r="C1264">
        <f>MID(A1264, FIND("_", A1264, FIND("_", A1264) + 1) + 1, FIND("_", A1264, FIND("_", A1264, FIND("_", A1264) + 1) + 1) - FIND("_", A1264, FIND("_", A1264) + 1) - 1)</f>
        <v/>
      </c>
      <c r="D1264" s="125">
        <f>DATE(LEFT(E1264,4), MID(E1264,5,2), RIGHT(E1264,2))</f>
        <v/>
      </c>
      <c r="E1264">
        <f>MID(A1264, FIND("_", A1264, FIND("_", A1264, FIND("_", A1264) + 1) + 1) + 1, 8)</f>
        <v/>
      </c>
      <c r="G1264" s="95">
        <f>B1264&amp;C1264&amp;D1264</f>
        <v/>
      </c>
      <c r="H1264" s="95" t="inlineStr">
        <is>
          <t>Yes_Batch 1</t>
        </is>
      </c>
      <c r="I1264" s="95" t="e">
        <v>#N/A</v>
      </c>
      <c r="J1264" s="125" t="e">
        <v>#N/A</v>
      </c>
      <c r="K1264" s="95" t="inlineStr">
        <is>
          <t>Yes_0721 Allocation</t>
        </is>
      </c>
      <c r="L1264" s="127" t="e">
        <v>#N/A</v>
      </c>
      <c r="M1264" s="128">
        <f>VLOOKUP(G1264,Enactments!#REF!,2,FALSE)</f>
        <v/>
      </c>
      <c r="N1264" s="131">
        <f>COUNTIFS(G:G,G1264)</f>
        <v/>
      </c>
    </row>
    <row r="1265" ht="15" customHeight="1">
      <c r="A1265" t="inlineStr">
        <is>
          <t>1996_52a_195_20020731.docx</t>
        </is>
      </c>
      <c r="B1265">
        <f>LEFT(A1265, FIND("_", A1265, FIND("_", A1265) + 1) - 1)</f>
        <v/>
      </c>
      <c r="C1265">
        <f>MID(A1265, FIND("_", A1265, FIND("_", A1265) + 1) + 1, FIND("_", A1265, FIND("_", A1265, FIND("_", A1265) + 1) + 1) - FIND("_", A1265, FIND("_", A1265) + 1) - 1)</f>
        <v/>
      </c>
      <c r="D1265" s="125">
        <f>DATE(LEFT(E1265,4), MID(E1265,5,2), RIGHT(E1265,2))</f>
        <v/>
      </c>
      <c r="E1265">
        <f>MID(A1265, FIND("_", A1265, FIND("_", A1265, FIND("_", A1265) + 1) + 1) + 1, 8)</f>
        <v/>
      </c>
      <c r="G1265" s="95">
        <f>B1265&amp;C1265&amp;D1265</f>
        <v/>
      </c>
      <c r="H1265" s="95" t="inlineStr">
        <is>
          <t>Yes_Batch 1</t>
        </is>
      </c>
      <c r="I1265" s="95" t="e">
        <v>#N/A</v>
      </c>
      <c r="J1265" s="125" t="e">
        <v>#N/A</v>
      </c>
      <c r="K1265" s="95" t="inlineStr">
        <is>
          <t>Yes_0721 Allocation</t>
        </is>
      </c>
      <c r="L1265" s="127" t="e">
        <v>#N/A</v>
      </c>
      <c r="M1265" s="128">
        <f>VLOOKUP(G1265,Enactments!#REF!,2,FALSE)</f>
        <v/>
      </c>
      <c r="N1265" s="131">
        <f>COUNTIFS(G:G,G1265)</f>
        <v/>
      </c>
    </row>
    <row r="1266" ht="15" customHeight="1">
      <c r="A1266" t="inlineStr">
        <is>
          <t>1988_50a_1_99990101.docx</t>
        </is>
      </c>
      <c r="B1266">
        <f>LEFT(A1266, FIND("_", A1266, FIND("_", A1266) + 1) - 1)</f>
        <v/>
      </c>
      <c r="C1266">
        <f>MID(A1266, FIND("_", A1266, FIND("_", A1266) + 1) + 1, FIND("_", A1266, FIND("_", A1266, FIND("_", A1266) + 1) + 1) - FIND("_", A1266, FIND("_", A1266) + 1) - 1)</f>
        <v/>
      </c>
      <c r="D1266" s="125">
        <f>DATE(LEFT(E1266,4), MID(E1266,5,2), RIGHT(E1266,2))</f>
        <v/>
      </c>
      <c r="E1266">
        <f>MID(A1266, FIND("_", A1266, FIND("_", A1266, FIND("_", A1266) + 1) + 1) + 1, 8)</f>
        <v/>
      </c>
      <c r="G1266" s="95">
        <f>B1266&amp;C1266&amp;D1266</f>
        <v/>
      </c>
      <c r="H1266" s="95" t="inlineStr">
        <is>
          <t>Yes_Batch 1</t>
        </is>
      </c>
      <c r="I1266" s="95" t="e">
        <v>#N/A</v>
      </c>
      <c r="J1266" s="125" t="e">
        <v>#N/A</v>
      </c>
      <c r="K1266" s="95" t="inlineStr">
        <is>
          <t>Yes_0721 Allocation</t>
        </is>
      </c>
      <c r="L1266" s="127" t="e">
        <v>#N/A</v>
      </c>
      <c r="M1266" s="128">
        <f>VLOOKUP(G1266,Enactments!#REF!,2,FALSE)</f>
        <v/>
      </c>
      <c r="N1266" s="131">
        <f>COUNTIFS(G:G,G1266)</f>
        <v/>
      </c>
    </row>
    <row r="1267" ht="15" customHeight="1">
      <c r="A1267" t="inlineStr">
        <is>
          <t>2000_8a_137K_20150110.docx</t>
        </is>
      </c>
      <c r="B1267">
        <f>LEFT(A1267, FIND("_", A1267, FIND("_", A1267) + 1) - 1)</f>
        <v/>
      </c>
      <c r="C1267">
        <f>MID(A1267, FIND("_", A1267, FIND("_", A1267) + 1) + 1, FIND("_", A1267, FIND("_", A1267, FIND("_", A1267) + 1) + 1) - FIND("_", A1267, FIND("_", A1267) + 1) - 1)</f>
        <v/>
      </c>
      <c r="D1267" s="125">
        <f>DATE(LEFT(E1267,4), MID(E1267,5,2), RIGHT(E1267,2))</f>
        <v/>
      </c>
      <c r="E1267">
        <f>MID(A1267, FIND("_", A1267, FIND("_", A1267, FIND("_", A1267) + 1) + 1) + 1, 8)</f>
        <v/>
      </c>
      <c r="G1267" s="95">
        <f>B1267&amp;C1267&amp;D1267</f>
        <v/>
      </c>
      <c r="H1267" s="95" t="inlineStr">
        <is>
          <t>Yes_Batch 1</t>
        </is>
      </c>
      <c r="I1267" s="95" t="e">
        <v>#N/A</v>
      </c>
      <c r="J1267" s="125" t="e">
        <v>#N/A</v>
      </c>
      <c r="K1267" s="95" t="inlineStr">
        <is>
          <t>Yes_0721 Allocation</t>
        </is>
      </c>
      <c r="L1267" s="127" t="e">
        <v>#N/A</v>
      </c>
      <c r="M1267" s="128">
        <f>VLOOKUP(G1267,Enactments!#REF!,2,FALSE)</f>
        <v/>
      </c>
      <c r="N1267" s="131">
        <f>COUNTIFS(G:G,G1267)</f>
        <v/>
      </c>
    </row>
    <row r="1268" ht="15" customHeight="1">
      <c r="A1268" t="inlineStr">
        <is>
          <t>2000_8a_103_20010225.docx</t>
        </is>
      </c>
      <c r="B1268">
        <f>LEFT(A1268, FIND("_", A1268, FIND("_", A1268) + 1) - 1)</f>
        <v/>
      </c>
      <c r="C1268">
        <f>MID(A1268, FIND("_", A1268, FIND("_", A1268) + 1) + 1, FIND("_", A1268, FIND("_", A1268, FIND("_", A1268) + 1) + 1) - FIND("_", A1268, FIND("_", A1268) + 1) - 1)</f>
        <v/>
      </c>
      <c r="D1268" s="125">
        <f>DATE(LEFT(E1268,4), MID(E1268,5,2), RIGHT(E1268,2))</f>
        <v/>
      </c>
      <c r="E1268">
        <f>MID(A1268, FIND("_", A1268, FIND("_", A1268, FIND("_", A1268) + 1) + 1) + 1, 8)</f>
        <v/>
      </c>
      <c r="G1268" s="95">
        <f>B1268&amp;C1268&amp;D1268</f>
        <v/>
      </c>
      <c r="H1268" s="95" t="inlineStr">
        <is>
          <t>Yes_Batch 1</t>
        </is>
      </c>
      <c r="I1268" s="95" t="e">
        <v>#N/A</v>
      </c>
      <c r="J1268" s="125" t="e">
        <v>#N/A</v>
      </c>
      <c r="K1268" s="95" t="inlineStr">
        <is>
          <t>Yes_0721 Allocation</t>
        </is>
      </c>
      <c r="L1268" s="127" t="e">
        <v>#N/A</v>
      </c>
      <c r="M1268" s="128">
        <f>VLOOKUP(G1268,Enactments!#REF!,2,FALSE)</f>
        <v/>
      </c>
      <c r="N1268" s="131">
        <f>COUNTIFS(G:G,G1268)</f>
        <v/>
      </c>
    </row>
    <row r="1269" ht="15" customHeight="1">
      <c r="A1269" t="inlineStr">
        <is>
          <t>2007_3a_254_20070320.docx</t>
        </is>
      </c>
      <c r="B1269">
        <f>LEFT(A1269, FIND("_", A1269, FIND("_", A1269) + 1) - 1)</f>
        <v/>
      </c>
      <c r="C1269">
        <f>MID(A1269, FIND("_", A1269, FIND("_", A1269) + 1) + 1, FIND("_", A1269, FIND("_", A1269, FIND("_", A1269) + 1) + 1) - FIND("_", A1269, FIND("_", A1269) + 1) - 1)</f>
        <v/>
      </c>
      <c r="D1269" s="125">
        <f>DATE(LEFT(E1269,4), MID(E1269,5,2), RIGHT(E1269,2))</f>
        <v/>
      </c>
      <c r="E1269">
        <f>MID(A1269, FIND("_", A1269, FIND("_", A1269, FIND("_", A1269) + 1) + 1) + 1, 8)</f>
        <v/>
      </c>
      <c r="G1269" s="95">
        <f>B1269&amp;C1269&amp;D1269</f>
        <v/>
      </c>
      <c r="H1269" s="95" t="inlineStr">
        <is>
          <t>Yes_Batch 1</t>
        </is>
      </c>
      <c r="I1269" s="95" t="e">
        <v>#N/A</v>
      </c>
      <c r="J1269" s="125" t="e">
        <v>#N/A</v>
      </c>
      <c r="K1269" s="95" t="inlineStr">
        <is>
          <t>Yes_0721 Allocation</t>
        </is>
      </c>
      <c r="L1269" s="127" t="e">
        <v>#N/A</v>
      </c>
      <c r="M1269" s="128">
        <f>VLOOKUP(G1269,Enactments!#REF!,2,FALSE)</f>
        <v/>
      </c>
      <c r="N1269" s="131">
        <f>COUNTIFS(G:G,G1269)</f>
        <v/>
      </c>
    </row>
    <row r="1270" ht="15" customHeight="1">
      <c r="A1270" t="inlineStr">
        <is>
          <t>1989_29a_41A_20011001.docx</t>
        </is>
      </c>
      <c r="B1270">
        <f>LEFT(A1270, FIND("_", A1270, FIND("_", A1270) + 1) - 1)</f>
        <v/>
      </c>
      <c r="C1270">
        <f>MID(A1270, FIND("_", A1270, FIND("_", A1270) + 1) + 1, FIND("_", A1270, FIND("_", A1270, FIND("_", A1270) + 1) + 1) - FIND("_", A1270, FIND("_", A1270) + 1) - 1)</f>
        <v/>
      </c>
      <c r="D1270" s="125">
        <f>DATE(LEFT(E1270,4), MID(E1270,5,2), RIGHT(E1270,2))</f>
        <v/>
      </c>
      <c r="E1270">
        <f>MID(A1270, FIND("_", A1270, FIND("_", A1270, FIND("_", A1270) + 1) + 1) + 1, 8)</f>
        <v/>
      </c>
      <c r="G1270" s="95">
        <f>B1270&amp;C1270&amp;D1270</f>
        <v/>
      </c>
      <c r="H1270" s="95" t="inlineStr">
        <is>
          <t>Yes_Batch 1</t>
        </is>
      </c>
      <c r="I1270" s="95" t="e">
        <v>#N/A</v>
      </c>
      <c r="J1270" s="125" t="e">
        <v>#N/A</v>
      </c>
      <c r="K1270" s="95" t="inlineStr">
        <is>
          <t>Yes_0721 Allocation</t>
        </is>
      </c>
      <c r="L1270" s="127" t="e">
        <v>#N/A</v>
      </c>
      <c r="M1270" s="128">
        <f>VLOOKUP(G1270,Enactments!#REF!,2,FALSE)</f>
        <v/>
      </c>
      <c r="N1270" s="131">
        <f>COUNTIFS(G:G,G1270)</f>
        <v/>
      </c>
    </row>
    <row r="1271" ht="15" customHeight="1">
      <c r="A1271" t="inlineStr">
        <is>
          <t>2000_8a_301G_20130401.docx</t>
        </is>
      </c>
      <c r="B1271">
        <f>LEFT(A1271, FIND("_", A1271, FIND("_", A1271) + 1) - 1)</f>
        <v/>
      </c>
      <c r="C1271">
        <f>MID(A1271, FIND("_", A1271, FIND("_", A1271) + 1) + 1, FIND("_", A1271, FIND("_", A1271, FIND("_", A1271) + 1) + 1) - FIND("_", A1271, FIND("_", A1271) + 1) - 1)</f>
        <v/>
      </c>
      <c r="D1271" s="125">
        <f>DATE(LEFT(E1271,4), MID(E1271,5,2), RIGHT(E1271,2))</f>
        <v/>
      </c>
      <c r="E1271">
        <f>MID(A1271, FIND("_", A1271, FIND("_", A1271, FIND("_", A1271) + 1) + 1) + 1, 8)</f>
        <v/>
      </c>
      <c r="G1271" s="95">
        <f>B1271&amp;C1271&amp;D1271</f>
        <v/>
      </c>
      <c r="H1271" s="95" t="inlineStr">
        <is>
          <t>Yes_Batch 1</t>
        </is>
      </c>
      <c r="I1271" s="95" t="e">
        <v>#N/A</v>
      </c>
      <c r="J1271" s="125" t="e">
        <v>#N/A</v>
      </c>
      <c r="K1271" s="95" t="inlineStr">
        <is>
          <t>Yes_0721 Allocation</t>
        </is>
      </c>
      <c r="L1271" s="127" t="e">
        <v>#N/A</v>
      </c>
      <c r="M1271" s="128">
        <f>VLOOKUP(G1271,Enactments!#REF!,2,FALSE)</f>
        <v/>
      </c>
      <c r="N1271" s="131">
        <f>COUNTIFS(G:G,G1271)</f>
        <v/>
      </c>
    </row>
    <row r="1272" ht="15" customHeight="1">
      <c r="A1272" t="inlineStr">
        <is>
          <t>2004_12a_131_20090406.docx</t>
        </is>
      </c>
      <c r="B1272">
        <f>LEFT(A1272, FIND("_", A1272, FIND("_", A1272) + 1) - 1)</f>
        <v/>
      </c>
      <c r="C1272">
        <f>MID(A1272, FIND("_", A1272, FIND("_", A1272) + 1) + 1, FIND("_", A1272, FIND("_", A1272, FIND("_", A1272) + 1) + 1) - FIND("_", A1272, FIND("_", A1272) + 1) - 1)</f>
        <v/>
      </c>
      <c r="D1272" s="125">
        <f>DATE(LEFT(E1272,4), MID(E1272,5,2), RIGHT(E1272,2))</f>
        <v/>
      </c>
      <c r="E1272">
        <f>MID(A1272, FIND("_", A1272, FIND("_", A1272, FIND("_", A1272) + 1) + 1) + 1, 8)</f>
        <v/>
      </c>
      <c r="G1272" s="95">
        <f>B1272&amp;C1272&amp;D1272</f>
        <v/>
      </c>
      <c r="H1272" s="95" t="inlineStr">
        <is>
          <t>Yes_Batch 1</t>
        </is>
      </c>
      <c r="I1272" s="95" t="e">
        <v>#N/A</v>
      </c>
      <c r="J1272" s="125" t="e">
        <v>#N/A</v>
      </c>
      <c r="K1272" s="95" t="inlineStr">
        <is>
          <t>Yes_0721 Allocation</t>
        </is>
      </c>
      <c r="L1272" s="127" t="e">
        <v>#N/A</v>
      </c>
      <c r="M1272" s="128">
        <f>VLOOKUP(G1272,Enactments!#REF!,2,FALSE)</f>
        <v/>
      </c>
      <c r="N1272" s="131">
        <f>COUNTIFS(G:G,G1272)</f>
        <v/>
      </c>
    </row>
    <row r="1273" ht="15" customHeight="1">
      <c r="A1273" t="inlineStr">
        <is>
          <t>1962_46a_73_19620801.docx</t>
        </is>
      </c>
      <c r="B1273">
        <f>LEFT(A1273, FIND("_", A1273, FIND("_", A1273) + 1) - 1)</f>
        <v/>
      </c>
      <c r="C1273">
        <f>MID(A1273, FIND("_", A1273, FIND("_", A1273) + 1) + 1, FIND("_", A1273, FIND("_", A1273, FIND("_", A1273) + 1) + 1) - FIND("_", A1273, FIND("_", A1273) + 1) - 1)</f>
        <v/>
      </c>
      <c r="D1273" s="125">
        <f>DATE(LEFT(E1273,4), MID(E1273,5,2), RIGHT(E1273,2))</f>
        <v/>
      </c>
      <c r="E1273">
        <f>MID(A1273, FIND("_", A1273, FIND("_", A1273, FIND("_", A1273) + 1) + 1) + 1, 8)</f>
        <v/>
      </c>
      <c r="G1273" s="95">
        <f>B1273&amp;C1273&amp;D1273</f>
        <v/>
      </c>
      <c r="H1273" s="95" t="inlineStr">
        <is>
          <t>Yes_Batch 1</t>
        </is>
      </c>
      <c r="I1273" s="95" t="e">
        <v>#N/A</v>
      </c>
      <c r="J1273" s="125" t="e">
        <v>#N/A</v>
      </c>
      <c r="K1273" s="95" t="inlineStr">
        <is>
          <t>Yes_0721 Allocation</t>
        </is>
      </c>
      <c r="L1273" s="127" t="e">
        <v>#N/A</v>
      </c>
      <c r="M1273" s="128">
        <f>VLOOKUP(G1273,Enactments!#REF!,2,FALSE)</f>
        <v/>
      </c>
      <c r="N1273" s="131">
        <f>COUNTIFS(G:G,G1273)</f>
        <v/>
      </c>
    </row>
    <row r="1274" ht="15" customHeight="1">
      <c r="A1274" t="inlineStr">
        <is>
          <t>1996_207s_18_19960201.docx</t>
        </is>
      </c>
      <c r="B1274">
        <f>LEFT(A1274, FIND("_", A1274, FIND("_", A1274) + 1) - 1)</f>
        <v/>
      </c>
      <c r="C1274">
        <f>MID(A1274, FIND("_", A1274, FIND("_", A1274) + 1) + 1, FIND("_", A1274, FIND("_", A1274, FIND("_", A1274) + 1) + 1) - FIND("_", A1274, FIND("_", A1274) + 1) - 1)</f>
        <v/>
      </c>
      <c r="D1274" s="125">
        <f>DATE(LEFT(E1274,4), MID(E1274,5,2), RIGHT(E1274,2))</f>
        <v/>
      </c>
      <c r="E1274">
        <f>MID(A1274, FIND("_", A1274, FIND("_", A1274, FIND("_", A1274) + 1) + 1) + 1, 8)</f>
        <v/>
      </c>
      <c r="G1274" s="95">
        <f>B1274&amp;C1274&amp;D1274</f>
        <v/>
      </c>
      <c r="H1274" s="95" t="inlineStr">
        <is>
          <t>Yes_Batch 1</t>
        </is>
      </c>
      <c r="I1274" s="95" t="e">
        <v>#N/A</v>
      </c>
      <c r="J1274" s="125" t="e">
        <v>#N/A</v>
      </c>
      <c r="K1274" s="95" t="inlineStr">
        <is>
          <t>Yes_0721 Allocation</t>
        </is>
      </c>
      <c r="L1274" s="127" t="e">
        <v>#N/A</v>
      </c>
      <c r="M1274" s="128">
        <f>VLOOKUP(G1274,Enactments!#REF!,2,FALSE)</f>
        <v/>
      </c>
      <c r="N1274" s="131">
        <f>COUNTIFS(G:G,G1274)</f>
        <v/>
      </c>
    </row>
    <row r="1275" ht="15" customHeight="1">
      <c r="A1275" t="inlineStr">
        <is>
          <t>2004_12a_SCHEDULE 1_20040722.docx</t>
        </is>
      </c>
      <c r="B1275">
        <f>LEFT(A1275, FIND("_", A1275, FIND("_", A1275) + 1) - 1)</f>
        <v/>
      </c>
      <c r="C1275">
        <f>MID(A1275, FIND("_", A1275, FIND("_", A1275) + 1) + 1, FIND("_", A1275, FIND("_", A1275, FIND("_", A1275) + 1) + 1) - FIND("_", A1275, FIND("_", A1275) + 1) - 1)</f>
        <v/>
      </c>
      <c r="D1275" s="125">
        <f>DATE(LEFT(E1275,4), MID(E1275,5,2), RIGHT(E1275,2))</f>
        <v/>
      </c>
      <c r="E1275">
        <f>MID(A1275, FIND("_", A1275, FIND("_", A1275, FIND("_", A1275) + 1) + 1) + 1, 8)</f>
        <v/>
      </c>
      <c r="G1275" s="95">
        <f>B1275&amp;C1275&amp;D1275</f>
        <v/>
      </c>
      <c r="H1275" s="95" t="inlineStr">
        <is>
          <t>Yes_Batch 1</t>
        </is>
      </c>
      <c r="I1275" s="95" t="e">
        <v>#N/A</v>
      </c>
      <c r="J1275" s="125" t="e">
        <v>#N/A</v>
      </c>
      <c r="K1275" s="95" t="inlineStr">
        <is>
          <t>Yes_0721 Allocation</t>
        </is>
      </c>
      <c r="L1275" s="127" t="e">
        <v>#N/A</v>
      </c>
      <c r="M1275" s="128">
        <f>VLOOKUP(G1275,Enactments!#REF!,2,FALSE)</f>
        <v/>
      </c>
      <c r="N1275" s="131">
        <f>COUNTIFS(G:G,G1275)</f>
        <v/>
      </c>
    </row>
    <row r="1276" ht="15" customHeight="1">
      <c r="A1276" t="inlineStr">
        <is>
          <t>1984_60a_64_20081126.docx</t>
        </is>
      </c>
      <c r="B1276">
        <f>LEFT(A1276, FIND("_", A1276, FIND("_", A1276) + 1) - 1)</f>
        <v/>
      </c>
      <c r="C1276">
        <f>MID(A1276, FIND("_", A1276, FIND("_", A1276) + 1) + 1, FIND("_", A1276, FIND("_", A1276, FIND("_", A1276) + 1) + 1) - FIND("_", A1276, FIND("_", A1276) + 1) - 1)</f>
        <v/>
      </c>
      <c r="D1276" s="125">
        <f>DATE(LEFT(E1276,4), MID(E1276,5,2), RIGHT(E1276,2))</f>
        <v/>
      </c>
      <c r="E1276">
        <f>MID(A1276, FIND("_", A1276, FIND("_", A1276, FIND("_", A1276) + 1) + 1) + 1, 8)</f>
        <v/>
      </c>
      <c r="G1276" s="95">
        <f>B1276&amp;C1276&amp;D1276</f>
        <v/>
      </c>
      <c r="H1276" s="95" t="inlineStr">
        <is>
          <t>Yes_Batch 1</t>
        </is>
      </c>
      <c r="I1276" s="95" t="e">
        <v>#N/A</v>
      </c>
      <c r="J1276" s="125" t="e">
        <v>#N/A</v>
      </c>
      <c r="K1276" s="95" t="inlineStr">
        <is>
          <t>Yes_0721 Allocation</t>
        </is>
      </c>
      <c r="L1276" s="127" t="e">
        <v>#N/A</v>
      </c>
      <c r="M1276" s="128">
        <f>VLOOKUP(G1276,Enactments!#REF!,2,FALSE)</f>
        <v/>
      </c>
      <c r="N1276" s="131">
        <f>COUNTIFS(G:G,G1276)</f>
        <v/>
      </c>
    </row>
    <row r="1277" ht="15" customHeight="1">
      <c r="A1277" t="inlineStr">
        <is>
          <t>w2016_6a_61_20180401.docx</t>
        </is>
      </c>
      <c r="B1277">
        <f>LEFT(A1277, FIND("_", A1277, FIND("_", A1277) + 1) - 1)</f>
        <v/>
      </c>
      <c r="C1277">
        <f>MID(A1277, FIND("_", A1277, FIND("_", A1277) + 1) + 1, FIND("_", A1277, FIND("_", A1277, FIND("_", A1277) + 1) + 1) - FIND("_", A1277, FIND("_", A1277) + 1) - 1)</f>
        <v/>
      </c>
      <c r="D1277" s="125">
        <f>DATE(LEFT(E1277,4), MID(E1277,5,2), RIGHT(E1277,2))</f>
        <v/>
      </c>
      <c r="E1277">
        <f>MID(A1277, FIND("_", A1277, FIND("_", A1277, FIND("_", A1277) + 1) + 1) + 1, 8)</f>
        <v/>
      </c>
      <c r="G1277" s="95">
        <f>B1277&amp;C1277&amp;D1277</f>
        <v/>
      </c>
      <c r="H1277" s="95" t="inlineStr">
        <is>
          <t>Yes_Batch 1</t>
        </is>
      </c>
      <c r="I1277" s="95" t="e">
        <v>#N/A</v>
      </c>
      <c r="J1277" s="125" t="e">
        <v>#N/A</v>
      </c>
      <c r="K1277" s="95" t="inlineStr">
        <is>
          <t>Yes_0721 Allocation</t>
        </is>
      </c>
      <c r="L1277" s="127" t="e">
        <v>#N/A</v>
      </c>
      <c r="M1277" s="128">
        <f>VLOOKUP(G1277,Enactments!#REF!,2,FALSE)</f>
        <v/>
      </c>
      <c r="N1277" s="131">
        <f>COUNTIFS(G:G,G1277)</f>
        <v/>
      </c>
    </row>
    <row r="1278" ht="15" customHeight="1">
      <c r="A1278" t="inlineStr">
        <is>
          <t>2020_759s_47.27_20200715.docx</t>
        </is>
      </c>
      <c r="B1278">
        <f>LEFT(A1278, FIND("_", A1278, FIND("_", A1278) + 1) - 1)</f>
        <v/>
      </c>
      <c r="C1278">
        <f>MID(A1278, FIND("_", A1278, FIND("_", A1278) + 1) + 1, FIND("_", A1278, FIND("_", A1278, FIND("_", A1278) + 1) + 1) - FIND("_", A1278, FIND("_", A1278) + 1) - 1)</f>
        <v/>
      </c>
      <c r="D1278" s="125">
        <f>DATE(LEFT(E1278,4), MID(E1278,5,2), RIGHT(E1278,2))</f>
        <v/>
      </c>
      <c r="E1278">
        <f>MID(A1278, FIND("_", A1278, FIND("_", A1278, FIND("_", A1278) + 1) + 1) + 1, 8)</f>
        <v/>
      </c>
      <c r="G1278" s="95">
        <f>B1278&amp;C1278&amp;D1278</f>
        <v/>
      </c>
      <c r="H1278" s="95" t="inlineStr">
        <is>
          <t>Yes_Batch 1</t>
        </is>
      </c>
      <c r="I1278" s="95" t="e">
        <v>#N/A</v>
      </c>
      <c r="J1278" s="125" t="e">
        <v>#N/A</v>
      </c>
      <c r="K1278" s="95" t="inlineStr">
        <is>
          <t>Yes_0721 Allocation</t>
        </is>
      </c>
      <c r="L1278" s="127" t="e">
        <v>#N/A</v>
      </c>
      <c r="M1278" s="128">
        <f>VLOOKUP(G1278,Enactments!#REF!,2,FALSE)</f>
        <v/>
      </c>
      <c r="N1278" s="131">
        <f>COUNTIFS(G:G,G1278)</f>
        <v/>
      </c>
    </row>
    <row r="1279" ht="15" customHeight="1">
      <c r="A1279" t="inlineStr">
        <is>
          <t>2020_17a_203_20201022.docx</t>
        </is>
      </c>
      <c r="B1279">
        <f>LEFT(A1279, FIND("_", A1279, FIND("_", A1279) + 1) - 1)</f>
        <v/>
      </c>
      <c r="C1279">
        <f>MID(A1279, FIND("_", A1279, FIND("_", A1279) + 1) + 1, FIND("_", A1279, FIND("_", A1279, FIND("_", A1279) + 1) + 1) - FIND("_", A1279, FIND("_", A1279) + 1) - 1)</f>
        <v/>
      </c>
      <c r="D1279" s="125">
        <f>DATE(LEFT(E1279,4), MID(E1279,5,2), RIGHT(E1279,2))</f>
        <v/>
      </c>
      <c r="E1279">
        <f>MID(A1279, FIND("_", A1279, FIND("_", A1279, FIND("_", A1279) + 1) + 1) + 1, 8)</f>
        <v/>
      </c>
      <c r="G1279" s="95">
        <f>B1279&amp;C1279&amp;D1279</f>
        <v/>
      </c>
      <c r="H1279" s="95" t="inlineStr">
        <is>
          <t>Yes_Batch 1</t>
        </is>
      </c>
      <c r="I1279" s="95" t="e">
        <v>#N/A</v>
      </c>
      <c r="J1279" s="125" t="e">
        <v>#N/A</v>
      </c>
      <c r="K1279" s="95" t="inlineStr">
        <is>
          <t>Yes_0721 Allocation</t>
        </is>
      </c>
      <c r="L1279" s="127" t="e">
        <v>#N/A</v>
      </c>
      <c r="M1279" s="128">
        <f>VLOOKUP(G1279,Enactments!#REF!,2,FALSE)</f>
        <v/>
      </c>
      <c r="N1279" s="131">
        <f>COUNTIFS(G:G,G1279)</f>
        <v/>
      </c>
    </row>
    <row r="1280" ht="15" customHeight="1">
      <c r="A1280" t="inlineStr">
        <is>
          <t>1958_51a_SCHEDULE 1_20000208.docx</t>
        </is>
      </c>
      <c r="B1280">
        <f>LEFT(A1280, FIND("_", A1280, FIND("_", A1280) + 1) - 1)</f>
        <v/>
      </c>
      <c r="C1280">
        <f>MID(A1280, FIND("_", A1280, FIND("_", A1280) + 1) + 1, FIND("_", A1280, FIND("_", A1280, FIND("_", A1280) + 1) + 1) - FIND("_", A1280, FIND("_", A1280) + 1) - 1)</f>
        <v/>
      </c>
      <c r="D1280" s="125">
        <f>DATE(LEFT(E1280,4), MID(E1280,5,2), RIGHT(E1280,2))</f>
        <v/>
      </c>
      <c r="E1280">
        <f>MID(A1280, FIND("_", A1280, FIND("_", A1280, FIND("_", A1280) + 1) + 1) + 1, 8)</f>
        <v/>
      </c>
      <c r="G1280" s="95">
        <f>B1280&amp;C1280&amp;D1280</f>
        <v/>
      </c>
      <c r="H1280" s="95" t="inlineStr">
        <is>
          <t>Yes_Batch 1</t>
        </is>
      </c>
      <c r="I1280" s="95" t="e">
        <v>#N/A</v>
      </c>
      <c r="J1280" s="125" t="e">
        <v>#N/A</v>
      </c>
      <c r="K1280" s="95" t="inlineStr">
        <is>
          <t>Yes_0721 Allocation</t>
        </is>
      </c>
      <c r="L1280" s="127" t="e">
        <v>#N/A</v>
      </c>
      <c r="M1280" s="128">
        <f>VLOOKUP(G1280,Enactments!#REF!,2,FALSE)</f>
        <v/>
      </c>
      <c r="N1280" s="131">
        <f>COUNTIFS(G:G,G1280)</f>
        <v/>
      </c>
    </row>
    <row r="1281" ht="15" customHeight="1">
      <c r="A1281" t="inlineStr">
        <is>
          <t>2000_8a_SCHEDULE 10APart 3_20201231.docx</t>
        </is>
      </c>
      <c r="B1281">
        <f>LEFT(A1281, FIND("_", A1281, FIND("_", A1281) + 1) - 1)</f>
        <v/>
      </c>
      <c r="C1281">
        <f>MID(A1281, FIND("_", A1281, FIND("_", A1281) + 1) + 1, FIND("_", A1281, FIND("_", A1281, FIND("_", A1281) + 1) + 1) - FIND("_", A1281, FIND("_", A1281) + 1) - 1)</f>
        <v/>
      </c>
      <c r="D1281" s="125">
        <f>DATE(LEFT(E1281,4), MID(E1281,5,2), RIGHT(E1281,2))</f>
        <v/>
      </c>
      <c r="E1281">
        <f>MID(A1281, FIND("_", A1281, FIND("_", A1281, FIND("_", A1281) + 1) + 1) + 1, 8)</f>
        <v/>
      </c>
      <c r="G1281" s="95">
        <f>B1281&amp;C1281&amp;D1281</f>
        <v/>
      </c>
      <c r="H1281" s="95" t="inlineStr">
        <is>
          <t>Yes_Batch 1</t>
        </is>
      </c>
      <c r="I1281" s="95" t="e">
        <v>#N/A</v>
      </c>
      <c r="J1281" s="125" t="e">
        <v>#N/A</v>
      </c>
      <c r="K1281" s="95" t="inlineStr">
        <is>
          <t>Yes_0721 Allocation</t>
        </is>
      </c>
      <c r="L1281" s="127" t="e">
        <v>#N/A</v>
      </c>
      <c r="M1281" s="128">
        <f>VLOOKUP(G1281,Enactments!#REF!,2,FALSE)</f>
        <v/>
      </c>
      <c r="N1281" s="131">
        <f>COUNTIFS(G:G,G1281)</f>
        <v/>
      </c>
    </row>
    <row r="1282" ht="15" customHeight="1">
      <c r="A1282" t="inlineStr">
        <is>
          <t>2006_46a_210_20061108.docx</t>
        </is>
      </c>
      <c r="B1282">
        <f>LEFT(A1282, FIND("_", A1282, FIND("_", A1282) + 1) - 1)</f>
        <v/>
      </c>
      <c r="C1282">
        <f>MID(A1282, FIND("_", A1282, FIND("_", A1282) + 1) + 1, FIND("_", A1282, FIND("_", A1282, FIND("_", A1282) + 1) + 1) - FIND("_", A1282, FIND("_", A1282) + 1) - 1)</f>
        <v/>
      </c>
      <c r="D1282" s="125">
        <f>DATE(LEFT(E1282,4), MID(E1282,5,2), RIGHT(E1282,2))</f>
        <v/>
      </c>
      <c r="E1282">
        <f>MID(A1282, FIND("_", A1282, FIND("_", A1282, FIND("_", A1282) + 1) + 1) + 1, 8)</f>
        <v/>
      </c>
      <c r="G1282" s="95">
        <f>B1282&amp;C1282&amp;D1282</f>
        <v/>
      </c>
      <c r="H1282" s="95" t="inlineStr">
        <is>
          <t>Yes_Batch 1</t>
        </is>
      </c>
      <c r="I1282" s="95" t="e">
        <v>#N/A</v>
      </c>
      <c r="J1282" s="125" t="e">
        <v>#N/A</v>
      </c>
      <c r="K1282" s="95" t="inlineStr">
        <is>
          <t>Yes_0721 Allocation</t>
        </is>
      </c>
      <c r="L1282" s="127" t="e">
        <v>#N/A</v>
      </c>
      <c r="M1282" s="128">
        <f>VLOOKUP(G1282,Enactments!#REF!,2,FALSE)</f>
        <v/>
      </c>
      <c r="N1282" s="131">
        <f>COUNTIFS(G:G,G1282)</f>
        <v/>
      </c>
    </row>
    <row r="1283" ht="15" customHeight="1">
      <c r="A1283" t="inlineStr">
        <is>
          <t>s2016_1a_62_20160113.docx</t>
        </is>
      </c>
      <c r="B1283">
        <f>LEFT(A1283, FIND("_", A1283, FIND("_", A1283) + 1) - 1)</f>
        <v/>
      </c>
      <c r="C1283">
        <f>MID(A1283, FIND("_", A1283, FIND("_", A1283) + 1) + 1, FIND("_", A1283, FIND("_", A1283, FIND("_", A1283) + 1) + 1) - FIND("_", A1283, FIND("_", A1283) + 1) - 1)</f>
        <v/>
      </c>
      <c r="D1283" s="125">
        <f>DATE(LEFT(E1283,4), MID(E1283,5,2), RIGHT(E1283,2))</f>
        <v/>
      </c>
      <c r="E1283">
        <f>MID(A1283, FIND("_", A1283, FIND("_", A1283, FIND("_", A1283) + 1) + 1) + 1, 8)</f>
        <v/>
      </c>
      <c r="G1283" s="95">
        <f>B1283&amp;C1283&amp;D1283</f>
        <v/>
      </c>
      <c r="H1283" s="95" t="inlineStr">
        <is>
          <t>Yes_Batch 1</t>
        </is>
      </c>
      <c r="I1283" s="95" t="e">
        <v>#N/A</v>
      </c>
      <c r="J1283" s="125" t="e">
        <v>#N/A</v>
      </c>
      <c r="K1283" s="95" t="inlineStr">
        <is>
          <t>Yes_0721 Allocation</t>
        </is>
      </c>
      <c r="L1283" s="127" t="e">
        <v>#N/A</v>
      </c>
      <c r="M1283" s="128">
        <f>VLOOKUP(G1283,Enactments!#REF!,2,FALSE)</f>
        <v/>
      </c>
      <c r="N1283" s="131">
        <f>COUNTIFS(G:G,G1283)</f>
        <v/>
      </c>
    </row>
    <row r="1284" ht="15" customHeight="1">
      <c r="A1284" t="inlineStr">
        <is>
          <t>1986_1925s_2.57_20030915.docx</t>
        </is>
      </c>
      <c r="B1284">
        <f>LEFT(A1284, FIND("_", A1284, FIND("_", A1284) + 1) - 1)</f>
        <v/>
      </c>
      <c r="C1284">
        <f>MID(A1284, FIND("_", A1284, FIND("_", A1284) + 1) + 1, FIND("_", A1284, FIND("_", A1284, FIND("_", A1284) + 1) + 1) - FIND("_", A1284, FIND("_", A1284) + 1) - 1)</f>
        <v/>
      </c>
      <c r="D1284" s="125">
        <f>DATE(LEFT(E1284,4), MID(E1284,5,2), RIGHT(E1284,2))</f>
        <v/>
      </c>
      <c r="E1284">
        <f>MID(A1284, FIND("_", A1284, FIND("_", A1284, FIND("_", A1284) + 1) + 1) + 1, 8)</f>
        <v/>
      </c>
      <c r="G1284" s="95">
        <f>B1284&amp;C1284&amp;D1284</f>
        <v/>
      </c>
      <c r="H1284" s="95" t="inlineStr">
        <is>
          <t>Yes_Batch 1</t>
        </is>
      </c>
      <c r="I1284" s="95" t="e">
        <v>#N/A</v>
      </c>
      <c r="J1284" s="125" t="e">
        <v>#N/A</v>
      </c>
      <c r="K1284" s="95" t="inlineStr">
        <is>
          <t>Yes_0721 Allocation</t>
        </is>
      </c>
      <c r="L1284" s="127" t="e">
        <v>#N/A</v>
      </c>
      <c r="M1284" s="128">
        <f>VLOOKUP(G1284,Enactments!#REF!,2,FALSE)</f>
        <v/>
      </c>
      <c r="N1284" s="131">
        <f>COUNTIFS(G:G,G1284)</f>
        <v/>
      </c>
    </row>
    <row r="1285" ht="15" customHeight="1">
      <c r="A1285" t="inlineStr">
        <is>
          <t>2007_3a_157_20120406.docx</t>
        </is>
      </c>
      <c r="B1285">
        <f>LEFT(A1285, FIND("_", A1285, FIND("_", A1285) + 1) - 1)</f>
        <v/>
      </c>
      <c r="C1285">
        <f>MID(A1285, FIND("_", A1285, FIND("_", A1285) + 1) + 1, FIND("_", A1285, FIND("_", A1285, FIND("_", A1285) + 1) + 1) - FIND("_", A1285, FIND("_", A1285) + 1) - 1)</f>
        <v/>
      </c>
      <c r="D1285" s="125">
        <f>DATE(LEFT(E1285,4), MID(E1285,5,2), RIGHT(E1285,2))</f>
        <v/>
      </c>
      <c r="E1285">
        <f>MID(A1285, FIND("_", A1285, FIND("_", A1285, FIND("_", A1285) + 1) + 1) + 1, 8)</f>
        <v/>
      </c>
      <c r="G1285" s="95">
        <f>B1285&amp;C1285&amp;D1285</f>
        <v/>
      </c>
      <c r="H1285" s="95" t="inlineStr">
        <is>
          <t>Yes_Batch 1</t>
        </is>
      </c>
      <c r="I1285" s="95" t="e">
        <v>#N/A</v>
      </c>
      <c r="J1285" s="125" t="e">
        <v>#N/A</v>
      </c>
      <c r="K1285" s="95" t="inlineStr">
        <is>
          <t>Yes_0721 Allocation</t>
        </is>
      </c>
      <c r="L1285" s="127" t="e">
        <v>#N/A</v>
      </c>
      <c r="M1285" s="128">
        <f>VLOOKUP(G1285,Enactments!#REF!,2,FALSE)</f>
        <v/>
      </c>
      <c r="N1285" s="131">
        <f>COUNTIFS(G:G,G1285)</f>
        <v/>
      </c>
    </row>
    <row r="1286" ht="15" customHeight="1">
      <c r="A1286" t="inlineStr">
        <is>
          <t>1986_1925s_2.114_99990101.docx</t>
        </is>
      </c>
      <c r="B1286">
        <f>LEFT(A1286, FIND("_", A1286, FIND("_", A1286) + 1) - 1)</f>
        <v/>
      </c>
      <c r="C1286">
        <f>MID(A1286, FIND("_", A1286, FIND("_", A1286) + 1) + 1, FIND("_", A1286, FIND("_", A1286, FIND("_", A1286) + 1) + 1) - FIND("_", A1286, FIND("_", A1286) + 1) - 1)</f>
        <v/>
      </c>
      <c r="D1286" s="125">
        <f>DATE(LEFT(E1286,4), MID(E1286,5,2), RIGHT(E1286,2))</f>
        <v/>
      </c>
      <c r="E1286">
        <f>MID(A1286, FIND("_", A1286, FIND("_", A1286, FIND("_", A1286) + 1) + 1) + 1, 8)</f>
        <v/>
      </c>
      <c r="G1286" s="95">
        <f>B1286&amp;C1286&amp;D1286</f>
        <v/>
      </c>
      <c r="H1286" s="95" t="inlineStr">
        <is>
          <t>Yes_Batch 1</t>
        </is>
      </c>
      <c r="I1286" s="95" t="e">
        <v>#N/A</v>
      </c>
      <c r="J1286" s="125" t="e">
        <v>#N/A</v>
      </c>
      <c r="K1286" s="95" t="inlineStr">
        <is>
          <t>Yes_0721 Allocation</t>
        </is>
      </c>
      <c r="L1286" s="127" t="e">
        <v>#N/A</v>
      </c>
      <c r="M1286" s="128">
        <f>VLOOKUP(G1286,Enactments!#REF!,2,FALSE)</f>
        <v/>
      </c>
      <c r="N1286" s="131">
        <f>COUNTIFS(G:G,G1286)</f>
        <v/>
      </c>
    </row>
    <row r="1287" ht="15" customHeight="1">
      <c r="A1287" t="inlineStr">
        <is>
          <t>1985_6a_355_20091001.docx</t>
        </is>
      </c>
      <c r="B1287">
        <f>LEFT(A1287, FIND("_", A1287, FIND("_", A1287) + 1) - 1)</f>
        <v/>
      </c>
      <c r="C1287">
        <f>MID(A1287, FIND("_", A1287, FIND("_", A1287) + 1) + 1, FIND("_", A1287, FIND("_", A1287, FIND("_", A1287) + 1) + 1) - FIND("_", A1287, FIND("_", A1287) + 1) - 1)</f>
        <v/>
      </c>
      <c r="D1287" s="125">
        <f>DATE(LEFT(E1287,4), MID(E1287,5,2), RIGHT(E1287,2))</f>
        <v/>
      </c>
      <c r="E1287">
        <f>MID(A1287, FIND("_", A1287, FIND("_", A1287, FIND("_", A1287) + 1) + 1) + 1, 8)</f>
        <v/>
      </c>
      <c r="G1287" s="95">
        <f>B1287&amp;C1287&amp;D1287</f>
        <v/>
      </c>
      <c r="H1287" s="95" t="inlineStr">
        <is>
          <t>Yes_Batch 1</t>
        </is>
      </c>
      <c r="I1287" s="95" t="e">
        <v>#N/A</v>
      </c>
      <c r="J1287" s="125" t="e">
        <v>#N/A</v>
      </c>
      <c r="K1287" s="95" t="inlineStr">
        <is>
          <t>Yes_0721 Allocation</t>
        </is>
      </c>
      <c r="L1287" s="127" t="e">
        <v>#N/A</v>
      </c>
      <c r="M1287" s="128">
        <f>VLOOKUP(G1287,Enactments!#REF!,2,FALSE)</f>
        <v/>
      </c>
      <c r="N1287" s="131">
        <f>COUNTIFS(G:G,G1287)</f>
        <v/>
      </c>
    </row>
    <row r="1288" ht="15" customHeight="1">
      <c r="A1288" t="inlineStr">
        <is>
          <t>2007_3a_977_20070320.docx</t>
        </is>
      </c>
      <c r="B1288">
        <f>LEFT(A1288, FIND("_", A1288, FIND("_", A1288) + 1) - 1)</f>
        <v/>
      </c>
      <c r="C1288">
        <f>MID(A1288, FIND("_", A1288, FIND("_", A1288) + 1) + 1, FIND("_", A1288, FIND("_", A1288, FIND("_", A1288) + 1) + 1) - FIND("_", A1288, FIND("_", A1288) + 1) - 1)</f>
        <v/>
      </c>
      <c r="D1288" s="125">
        <f>DATE(LEFT(E1288,4), MID(E1288,5,2), RIGHT(E1288,2))</f>
        <v/>
      </c>
      <c r="E1288">
        <f>MID(A1288, FIND("_", A1288, FIND("_", A1288, FIND("_", A1288) + 1) + 1) + 1, 8)</f>
        <v/>
      </c>
      <c r="G1288" s="95">
        <f>B1288&amp;C1288&amp;D1288</f>
        <v/>
      </c>
      <c r="H1288" s="95" t="inlineStr">
        <is>
          <t>Yes_Batch 1</t>
        </is>
      </c>
      <c r="I1288" s="95" t="e">
        <v>#N/A</v>
      </c>
      <c r="J1288" s="125" t="e">
        <v>#N/A</v>
      </c>
      <c r="K1288" s="95" t="inlineStr">
        <is>
          <t>Yes_0721 Allocation</t>
        </is>
      </c>
      <c r="L1288" s="127" t="e">
        <v>#N/A</v>
      </c>
      <c r="M1288" s="128">
        <f>VLOOKUP(G1288,Enactments!#REF!,2,FALSE)</f>
        <v/>
      </c>
      <c r="N1288" s="131">
        <f>COUNTIFS(G:G,G1288)</f>
        <v/>
      </c>
    </row>
    <row r="1289" ht="15" customHeight="1">
      <c r="A1289" t="inlineStr">
        <is>
          <t>1984_60a_47ZJ_20170403.docx</t>
        </is>
      </c>
      <c r="B1289">
        <f>LEFT(A1289, FIND("_", A1289, FIND("_", A1289) + 1) - 1)</f>
        <v/>
      </c>
      <c r="C1289">
        <f>MID(A1289, FIND("_", A1289, FIND("_", A1289) + 1) + 1, FIND("_", A1289, FIND("_", A1289, FIND("_", A1289) + 1) + 1) - FIND("_", A1289, FIND("_", A1289) + 1) - 1)</f>
        <v/>
      </c>
      <c r="D1289" s="125">
        <f>DATE(LEFT(E1289,4), MID(E1289,5,2), RIGHT(E1289,2))</f>
        <v/>
      </c>
      <c r="E1289">
        <f>MID(A1289, FIND("_", A1289, FIND("_", A1289, FIND("_", A1289) + 1) + 1) + 1, 8)</f>
        <v/>
      </c>
      <c r="G1289" s="95">
        <f>B1289&amp;C1289&amp;D1289</f>
        <v/>
      </c>
      <c r="H1289" s="95" t="inlineStr">
        <is>
          <t>Yes_Batch 1</t>
        </is>
      </c>
      <c r="I1289" s="95" t="e">
        <v>#N/A</v>
      </c>
      <c r="J1289" s="125" t="e">
        <v>#N/A</v>
      </c>
      <c r="K1289" s="95" t="inlineStr">
        <is>
          <t>Yes_0721 Allocation</t>
        </is>
      </c>
      <c r="L1289" s="127" t="e">
        <v>#N/A</v>
      </c>
      <c r="M1289" s="128">
        <f>VLOOKUP(G1289,Enactments!#REF!,2,FALSE)</f>
        <v/>
      </c>
      <c r="N1289" s="131">
        <f>COUNTIFS(G:G,G1289)</f>
        <v/>
      </c>
    </row>
    <row r="1290" ht="15" customHeight="1">
      <c r="A1290" t="inlineStr">
        <is>
          <t>2016_1024s_4.1_20170406.docx</t>
        </is>
      </c>
      <c r="B1290">
        <f>LEFT(A1290, FIND("_", A1290, FIND("_", A1290) + 1) - 1)</f>
        <v/>
      </c>
      <c r="C1290">
        <f>MID(A1290, FIND("_", A1290, FIND("_", A1290) + 1) + 1, FIND("_", A1290, FIND("_", A1290, FIND("_", A1290) + 1) + 1) - FIND("_", A1290, FIND("_", A1290) + 1) - 1)</f>
        <v/>
      </c>
      <c r="D1290" s="125">
        <f>DATE(LEFT(E1290,4), MID(E1290,5,2), RIGHT(E1290,2))</f>
        <v/>
      </c>
      <c r="E1290">
        <f>MID(A1290, FIND("_", A1290, FIND("_", A1290, FIND("_", A1290) + 1) + 1) + 1, 8)</f>
        <v/>
      </c>
      <c r="G1290" s="95">
        <f>B1290&amp;C1290&amp;D1290</f>
        <v/>
      </c>
      <c r="H1290" s="95" t="inlineStr">
        <is>
          <t>Yes_Batch 1</t>
        </is>
      </c>
      <c r="I1290" s="95" t="e">
        <v>#N/A</v>
      </c>
      <c r="J1290" s="125" t="e">
        <v>#N/A</v>
      </c>
      <c r="K1290" s="95" t="inlineStr">
        <is>
          <t>Yes_0721 Allocation</t>
        </is>
      </c>
      <c r="L1290" s="127" t="e">
        <v>#N/A</v>
      </c>
      <c r="M1290" s="128">
        <f>VLOOKUP(G1290,Enactments!#REF!,2,FALSE)</f>
        <v/>
      </c>
      <c r="N1290" s="131">
        <f>COUNTIFS(G:G,G1290)</f>
        <v/>
      </c>
    </row>
    <row r="1291" ht="15" customHeight="1">
      <c r="A1291" t="inlineStr">
        <is>
          <t>1984_60a_114A_20010711.docx</t>
        </is>
      </c>
      <c r="B1291">
        <f>LEFT(A1291, FIND("_", A1291, FIND("_", A1291) + 1) - 1)</f>
        <v/>
      </c>
      <c r="C1291">
        <f>MID(A1291, FIND("_", A1291, FIND("_", A1291) + 1) + 1, FIND("_", A1291, FIND("_", A1291, FIND("_", A1291) + 1) + 1) - FIND("_", A1291, FIND("_", A1291) + 1) - 1)</f>
        <v/>
      </c>
      <c r="D1291" s="125">
        <f>DATE(LEFT(E1291,4), MID(E1291,5,2), RIGHT(E1291,2))</f>
        <v/>
      </c>
      <c r="E1291">
        <f>MID(A1291, FIND("_", A1291, FIND("_", A1291, FIND("_", A1291) + 1) + 1) + 1, 8)</f>
        <v/>
      </c>
      <c r="G1291" s="95">
        <f>B1291&amp;C1291&amp;D1291</f>
        <v/>
      </c>
      <c r="H1291" s="95" t="inlineStr">
        <is>
          <t>Yes_Batch 1</t>
        </is>
      </c>
      <c r="I1291" s="95" t="e">
        <v>#N/A</v>
      </c>
      <c r="J1291" s="125" t="e">
        <v>#N/A</v>
      </c>
      <c r="K1291" s="95" t="inlineStr">
        <is>
          <t>Yes_0721 Allocation</t>
        </is>
      </c>
      <c r="L1291" s="127" t="e">
        <v>#N/A</v>
      </c>
      <c r="M1291" s="128">
        <f>VLOOKUP(G1291,Enactments!#REF!,2,FALSE)</f>
        <v/>
      </c>
      <c r="N1291" s="131">
        <f>COUNTIFS(G:G,G1291)</f>
        <v/>
      </c>
    </row>
    <row r="1292" ht="15" customHeight="1">
      <c r="A1292" t="inlineStr">
        <is>
          <t>1970_9a_78_19700312.docx</t>
        </is>
      </c>
      <c r="B1292">
        <f>LEFT(A1292, FIND("_", A1292, FIND("_", A1292) + 1) - 1)</f>
        <v/>
      </c>
      <c r="C1292">
        <f>MID(A1292, FIND("_", A1292, FIND("_", A1292) + 1) + 1, FIND("_", A1292, FIND("_", A1292, FIND("_", A1292) + 1) + 1) - FIND("_", A1292, FIND("_", A1292) + 1) - 1)</f>
        <v/>
      </c>
      <c r="D1292" s="125">
        <f>DATE(LEFT(E1292,4), MID(E1292,5,2), RIGHT(E1292,2))</f>
        <v/>
      </c>
      <c r="E1292">
        <f>MID(A1292, FIND("_", A1292, FIND("_", A1292, FIND("_", A1292) + 1) + 1) + 1, 8)</f>
        <v/>
      </c>
      <c r="G1292" s="95">
        <f>B1292&amp;C1292&amp;D1292</f>
        <v/>
      </c>
      <c r="H1292" s="95" t="inlineStr">
        <is>
          <t>Yes_Batch 1</t>
        </is>
      </c>
      <c r="I1292" s="95" t="inlineStr">
        <is>
          <t>Completed</t>
        </is>
      </c>
      <c r="J1292" s="125" t="n">
        <v>45855</v>
      </c>
      <c r="K1292" s="95" t="e">
        <v>#N/A</v>
      </c>
      <c r="L1292" s="127" t="inlineStr">
        <is>
          <t>Submitted_2025-08-01</t>
        </is>
      </c>
      <c r="M1292" s="128">
        <f>VLOOKUP(G1292,Enactments!#REF!,2,FALSE)</f>
        <v/>
      </c>
      <c r="N1292" s="131">
        <f>COUNTIFS(G:G,G1292)</f>
        <v/>
      </c>
    </row>
    <row r="1293" ht="15" customHeight="1">
      <c r="A1293" t="inlineStr">
        <is>
          <t>2016_362s_SCHEDULE 10Part 2_20160316.docx</t>
        </is>
      </c>
      <c r="B1293">
        <f>LEFT(A1293, FIND("_", A1293, FIND("_", A1293) + 1) - 1)</f>
        <v/>
      </c>
      <c r="C1293">
        <f>MID(A1293, FIND("_", A1293, FIND("_", A1293) + 1) + 1, FIND("_", A1293, FIND("_", A1293, FIND("_", A1293) + 1) + 1) - FIND("_", A1293, FIND("_", A1293) + 1) - 1)</f>
        <v/>
      </c>
      <c r="D1293" s="125">
        <f>DATE(LEFT(E1293,4), MID(E1293,5,2), RIGHT(E1293,2))</f>
        <v/>
      </c>
      <c r="E1293">
        <f>MID(A1293, FIND("_", A1293, FIND("_", A1293, FIND("_", A1293) + 1) + 1) + 1, 8)</f>
        <v/>
      </c>
      <c r="G1293" s="95">
        <f>B1293&amp;C1293&amp;D1293</f>
        <v/>
      </c>
      <c r="H1293" s="95" t="inlineStr">
        <is>
          <t>Yes_Batch 1</t>
        </is>
      </c>
      <c r="I1293" s="95" t="e">
        <v>#N/A</v>
      </c>
      <c r="J1293" s="125" t="e">
        <v>#N/A</v>
      </c>
      <c r="K1293" s="95" t="inlineStr">
        <is>
          <t>Yes_0721 Allocation</t>
        </is>
      </c>
      <c r="L1293" s="127" t="e">
        <v>#N/A</v>
      </c>
      <c r="M1293" s="128">
        <f>VLOOKUP(G1293,Enactments!#REF!,2,FALSE)</f>
        <v/>
      </c>
      <c r="N1293" s="131">
        <f>COUNTIFS(G:G,G1293)</f>
        <v/>
      </c>
    </row>
    <row r="1294" ht="15" customHeight="1">
      <c r="A1294" t="inlineStr">
        <is>
          <t>1969_54a_70_99990101.docx</t>
        </is>
      </c>
      <c r="B1294">
        <f>LEFT(A1294, FIND("_", A1294, FIND("_", A1294) + 1) - 1)</f>
        <v/>
      </c>
      <c r="C1294">
        <f>MID(A1294, FIND("_", A1294, FIND("_", A1294) + 1) + 1, FIND("_", A1294, FIND("_", A1294, FIND("_", A1294) + 1) + 1) - FIND("_", A1294, FIND("_", A1294) + 1) - 1)</f>
        <v/>
      </c>
      <c r="D1294" s="125">
        <f>DATE(LEFT(E1294,4), MID(E1294,5,2), RIGHT(E1294,2))</f>
        <v/>
      </c>
      <c r="E1294">
        <f>MID(A1294, FIND("_", A1294, FIND("_", A1294, FIND("_", A1294) + 1) + 1) + 1, 8)</f>
        <v/>
      </c>
      <c r="G1294" s="95">
        <f>B1294&amp;C1294&amp;D1294</f>
        <v/>
      </c>
      <c r="H1294" s="95" t="inlineStr">
        <is>
          <t>Yes_Batch 1</t>
        </is>
      </c>
      <c r="I1294" s="95" t="e">
        <v>#N/A</v>
      </c>
      <c r="J1294" s="125" t="e">
        <v>#N/A</v>
      </c>
      <c r="K1294" s="95" t="inlineStr">
        <is>
          <t>Yes_0721 Allocation</t>
        </is>
      </c>
      <c r="L1294" s="127" t="e">
        <v>#N/A</v>
      </c>
      <c r="M1294" s="128">
        <f>VLOOKUP(G1294,Enactments!#REF!,2,FALSE)</f>
        <v/>
      </c>
      <c r="N1294" s="131">
        <f>COUNTIFS(G:G,G1294)</f>
        <v/>
      </c>
    </row>
    <row r="1295" ht="15" customHeight="1">
      <c r="A1295" t="inlineStr">
        <is>
          <t>2008_17a_154_20140801.docx</t>
        </is>
      </c>
      <c r="B1295">
        <f>LEFT(A1295, FIND("_", A1295, FIND("_", A1295) + 1) - 1)</f>
        <v/>
      </c>
      <c r="C1295">
        <f>MID(A1295, FIND("_", A1295, FIND("_", A1295) + 1) + 1, FIND("_", A1295, FIND("_", A1295, FIND("_", A1295) + 1) + 1) - FIND("_", A1295, FIND("_", A1295) + 1) - 1)</f>
        <v/>
      </c>
      <c r="D1295" s="125">
        <f>DATE(LEFT(E1295,4), MID(E1295,5,2), RIGHT(E1295,2))</f>
        <v/>
      </c>
      <c r="E1295">
        <f>MID(A1295, FIND("_", A1295, FIND("_", A1295, FIND("_", A1295) + 1) + 1) + 1, 8)</f>
        <v/>
      </c>
      <c r="G1295" s="95">
        <f>B1295&amp;C1295&amp;D1295</f>
        <v/>
      </c>
      <c r="H1295" s="95" t="inlineStr">
        <is>
          <t>Yes_Batch 1</t>
        </is>
      </c>
      <c r="I1295" s="95" t="e">
        <v>#N/A</v>
      </c>
      <c r="J1295" s="125" t="e">
        <v>#N/A</v>
      </c>
      <c r="K1295" s="95" t="inlineStr">
        <is>
          <t>Yes_0721 Allocation</t>
        </is>
      </c>
      <c r="L1295" s="127" t="e">
        <v>#N/A</v>
      </c>
      <c r="M1295" s="128">
        <f>VLOOKUP(G1295,Enactments!#REF!,2,FALSE)</f>
        <v/>
      </c>
      <c r="N1295" s="131">
        <f>COUNTIFS(G:G,G1295)</f>
        <v/>
      </c>
    </row>
    <row r="1296" ht="15" customHeight="1">
      <c r="A1296" t="inlineStr">
        <is>
          <t>1996_56a_580_19960724.docx</t>
        </is>
      </c>
      <c r="B1296">
        <f>LEFT(A1296, FIND("_", A1296, FIND("_", A1296) + 1) - 1)</f>
        <v/>
      </c>
      <c r="C1296">
        <f>MID(A1296, FIND("_", A1296, FIND("_", A1296) + 1) + 1, FIND("_", A1296, FIND("_", A1296, FIND("_", A1296) + 1) + 1) - FIND("_", A1296, FIND("_", A1296) + 1) - 1)</f>
        <v/>
      </c>
      <c r="D1296" s="125">
        <f>DATE(LEFT(E1296,4), MID(E1296,5,2), RIGHT(E1296,2))</f>
        <v/>
      </c>
      <c r="E1296">
        <f>MID(A1296, FIND("_", A1296, FIND("_", A1296, FIND("_", A1296) + 1) + 1) + 1, 8)</f>
        <v/>
      </c>
      <c r="G1296" s="95">
        <f>B1296&amp;C1296&amp;D1296</f>
        <v/>
      </c>
      <c r="H1296" s="95" t="inlineStr">
        <is>
          <t>Yes_Batch 1</t>
        </is>
      </c>
      <c r="I1296" s="95" t="e">
        <v>#N/A</v>
      </c>
      <c r="J1296" s="125" t="e">
        <v>#N/A</v>
      </c>
      <c r="K1296" s="95" t="inlineStr">
        <is>
          <t>Yes_0721 Allocation</t>
        </is>
      </c>
      <c r="L1296" s="127" t="e">
        <v>#N/A</v>
      </c>
      <c r="M1296" s="128">
        <f>VLOOKUP(G1296,Enactments!#REF!,2,FALSE)</f>
        <v/>
      </c>
      <c r="N1296" s="131">
        <f>COUNTIFS(G:G,G1296)</f>
        <v/>
      </c>
    </row>
    <row r="1297" ht="15" customHeight="1">
      <c r="A1297" t="inlineStr">
        <is>
          <t>1994_23a_SCHEDULE 9ZAPart 3_20201217.docx</t>
        </is>
      </c>
      <c r="B1297">
        <f>LEFT(A1297, FIND("_", A1297, FIND("_", A1297) + 1) - 1)</f>
        <v/>
      </c>
      <c r="C1297">
        <f>MID(A1297, FIND("_", A1297, FIND("_", A1297) + 1) + 1, FIND("_", A1297, FIND("_", A1297, FIND("_", A1297) + 1) + 1) - FIND("_", A1297, FIND("_", A1297) + 1) - 1)</f>
        <v/>
      </c>
      <c r="D1297" s="125">
        <f>DATE(LEFT(E1297,4), MID(E1297,5,2), RIGHT(E1297,2))</f>
        <v/>
      </c>
      <c r="E1297">
        <f>MID(A1297, FIND("_", A1297, FIND("_", A1297, FIND("_", A1297) + 1) + 1) + 1, 8)</f>
        <v/>
      </c>
      <c r="G1297" s="95">
        <f>B1297&amp;C1297&amp;D1297</f>
        <v/>
      </c>
      <c r="H1297" s="95" t="inlineStr">
        <is>
          <t>Yes_Batch 1</t>
        </is>
      </c>
      <c r="I1297" s="95" t="e">
        <v>#N/A</v>
      </c>
      <c r="J1297" s="125" t="e">
        <v>#N/A</v>
      </c>
      <c r="K1297" s="95" t="inlineStr">
        <is>
          <t>Yes_0721 Allocation</t>
        </is>
      </c>
      <c r="L1297" s="127" t="e">
        <v>#N/A</v>
      </c>
      <c r="M1297" s="128">
        <f>VLOOKUP(G1297,Enactments!#REF!,2,FALSE)</f>
        <v/>
      </c>
      <c r="N1297" s="131">
        <f>COUNTIFS(G:G,G1297)</f>
        <v/>
      </c>
    </row>
    <row r="1298" ht="15" customHeight="1">
      <c r="A1298" t="inlineStr">
        <is>
          <t>1986_1925s_4.43_20100406.docx</t>
        </is>
      </c>
      <c r="B1298">
        <f>LEFT(A1298, FIND("_", A1298, FIND("_", A1298) + 1) - 1)</f>
        <v/>
      </c>
      <c r="C1298">
        <f>MID(A1298, FIND("_", A1298, FIND("_", A1298) + 1) + 1, FIND("_", A1298, FIND("_", A1298, FIND("_", A1298) + 1) + 1) - FIND("_", A1298, FIND("_", A1298) + 1) - 1)</f>
        <v/>
      </c>
      <c r="D1298" s="125">
        <f>DATE(LEFT(E1298,4), MID(E1298,5,2), RIGHT(E1298,2))</f>
        <v/>
      </c>
      <c r="E1298">
        <f>MID(A1298, FIND("_", A1298, FIND("_", A1298, FIND("_", A1298) + 1) + 1) + 1, 8)</f>
        <v/>
      </c>
      <c r="G1298" s="95">
        <f>B1298&amp;C1298&amp;D1298</f>
        <v/>
      </c>
      <c r="H1298" s="95" t="inlineStr">
        <is>
          <t>Yes_Batch 1</t>
        </is>
      </c>
      <c r="I1298" s="95" t="e">
        <v>#N/A</v>
      </c>
      <c r="J1298" s="125" t="e">
        <v>#N/A</v>
      </c>
      <c r="K1298" s="95" t="inlineStr">
        <is>
          <t>Yes_0721 Allocation</t>
        </is>
      </c>
      <c r="L1298" s="127" t="e">
        <v>#N/A</v>
      </c>
      <c r="M1298" s="128">
        <f>VLOOKUP(G1298,Enactments!#REF!,2,FALSE)</f>
        <v/>
      </c>
      <c r="N1298" s="131">
        <f>COUNTIFS(G:G,G1298)</f>
        <v/>
      </c>
    </row>
    <row r="1299" ht="15" customHeight="1">
      <c r="A1299" t="inlineStr">
        <is>
          <t>1996_207s_55_20100406.docx</t>
        </is>
      </c>
      <c r="B1299">
        <f>LEFT(A1299, FIND("_", A1299, FIND("_", A1299) + 1) - 1)</f>
        <v/>
      </c>
      <c r="C1299">
        <f>MID(A1299, FIND("_", A1299, FIND("_", A1299) + 1) + 1, FIND("_", A1299, FIND("_", A1299, FIND("_", A1299) + 1) + 1) - FIND("_", A1299, FIND("_", A1299) + 1) - 1)</f>
        <v/>
      </c>
      <c r="D1299" s="125">
        <f>DATE(LEFT(E1299,4), MID(E1299,5,2), RIGHT(E1299,2))</f>
        <v/>
      </c>
      <c r="E1299">
        <f>MID(A1299, FIND("_", A1299, FIND("_", A1299, FIND("_", A1299) + 1) + 1) + 1, 8)</f>
        <v/>
      </c>
      <c r="G1299" s="95">
        <f>B1299&amp;C1299&amp;D1299</f>
        <v/>
      </c>
      <c r="H1299" s="95" t="inlineStr">
        <is>
          <t>Yes_Batch 1</t>
        </is>
      </c>
      <c r="I1299" s="95" t="e">
        <v>#N/A</v>
      </c>
      <c r="J1299" s="125" t="e">
        <v>#N/A</v>
      </c>
      <c r="K1299" s="95" t="inlineStr">
        <is>
          <t>Yes_0721 Allocation</t>
        </is>
      </c>
      <c r="L1299" s="127" t="e">
        <v>#N/A</v>
      </c>
      <c r="M1299" s="128">
        <f>VLOOKUP(G1299,Enactments!#REF!,2,FALSE)</f>
        <v/>
      </c>
      <c r="N1299" s="131">
        <f>COUNTIFS(G:G,G1299)</f>
        <v/>
      </c>
    </row>
    <row r="1300" ht="15" customHeight="1">
      <c r="A1300" t="inlineStr">
        <is>
          <t>1998_18a_SCHEDULE 2_20130331.docx</t>
        </is>
      </c>
      <c r="B1300">
        <f>LEFT(A1300, FIND("_", A1300, FIND("_", A1300) + 1) - 1)</f>
        <v/>
      </c>
      <c r="C1300">
        <f>MID(A1300, FIND("_", A1300, FIND("_", A1300) + 1) + 1, FIND("_", A1300, FIND("_", A1300, FIND("_", A1300) + 1) + 1) - FIND("_", A1300, FIND("_", A1300) + 1) - 1)</f>
        <v/>
      </c>
      <c r="D1300" s="125">
        <f>DATE(LEFT(E1300,4), MID(E1300,5,2), RIGHT(E1300,2))</f>
        <v/>
      </c>
      <c r="E1300">
        <f>MID(A1300, FIND("_", A1300, FIND("_", A1300, FIND("_", A1300) + 1) + 1) + 1, 8)</f>
        <v/>
      </c>
      <c r="G1300" s="95">
        <f>B1300&amp;C1300&amp;D1300</f>
        <v/>
      </c>
      <c r="H1300" s="95" t="inlineStr">
        <is>
          <t>Yes_Batch 1</t>
        </is>
      </c>
      <c r="I1300" s="95" t="e">
        <v>#N/A</v>
      </c>
      <c r="J1300" s="125" t="e">
        <v>#N/A</v>
      </c>
      <c r="K1300" s="95" t="inlineStr">
        <is>
          <t>Yes_0721 Allocation</t>
        </is>
      </c>
      <c r="L1300" s="127" t="e">
        <v>#N/A</v>
      </c>
      <c r="M1300" s="128">
        <f>VLOOKUP(G1300,Enactments!#REF!,2,FALSE)</f>
        <v/>
      </c>
      <c r="N1300" s="131">
        <f>COUNTIFS(G:G,G1300)</f>
        <v/>
      </c>
    </row>
    <row r="1301" ht="15" customHeight="1">
      <c r="A1301" t="inlineStr">
        <is>
          <t>2006_46a_SCHEDULE 11Part 2_20070120.docx</t>
        </is>
      </c>
      <c r="B1301">
        <f>LEFT(A1301, FIND("_", A1301, FIND("_", A1301) + 1) - 1)</f>
        <v/>
      </c>
      <c r="C1301">
        <f>MID(A1301, FIND("_", A1301, FIND("_", A1301) + 1) + 1, FIND("_", A1301, FIND("_", A1301, FIND("_", A1301) + 1) + 1) - FIND("_", A1301, FIND("_", A1301) + 1) - 1)</f>
        <v/>
      </c>
      <c r="D1301" s="125">
        <f>DATE(LEFT(E1301,4), MID(E1301,5,2), RIGHT(E1301,2))</f>
        <v/>
      </c>
      <c r="E1301">
        <f>MID(A1301, FIND("_", A1301, FIND("_", A1301, FIND("_", A1301) + 1) + 1) + 1, 8)</f>
        <v/>
      </c>
      <c r="G1301" s="95">
        <f>B1301&amp;C1301&amp;D1301</f>
        <v/>
      </c>
      <c r="H1301" s="95" t="inlineStr">
        <is>
          <t>Yes_Batch 1</t>
        </is>
      </c>
      <c r="I1301" s="95" t="e">
        <v>#N/A</v>
      </c>
      <c r="J1301" s="125" t="e">
        <v>#N/A</v>
      </c>
      <c r="K1301" s="95" t="inlineStr">
        <is>
          <t>Yes_0721 Allocation</t>
        </is>
      </c>
      <c r="L1301" s="127" t="e">
        <v>#N/A</v>
      </c>
      <c r="M1301" s="128">
        <f>VLOOKUP(G1301,Enactments!#REF!,2,FALSE)</f>
        <v/>
      </c>
      <c r="N1301" s="131">
        <f>COUNTIFS(G:G,G1301)</f>
        <v/>
      </c>
    </row>
    <row r="1302" ht="15" customHeight="1">
      <c r="A1302" t="inlineStr">
        <is>
          <t>2009_10a_56_20110701.docx</t>
        </is>
      </c>
      <c r="B1302">
        <f>LEFT(A1302, FIND("_", A1302, FIND("_", A1302) + 1) - 1)</f>
        <v/>
      </c>
      <c r="C1302">
        <f>MID(A1302, FIND("_", A1302, FIND("_", A1302) + 1) + 1, FIND("_", A1302, FIND("_", A1302, FIND("_", A1302) + 1) + 1) - FIND("_", A1302, FIND("_", A1302) + 1) - 1)</f>
        <v/>
      </c>
      <c r="D1302" s="125">
        <f>DATE(LEFT(E1302,4), MID(E1302,5,2), RIGHT(E1302,2))</f>
        <v/>
      </c>
      <c r="E1302">
        <f>MID(A1302, FIND("_", A1302, FIND("_", A1302, FIND("_", A1302) + 1) + 1) + 1, 8)</f>
        <v/>
      </c>
      <c r="G1302" s="95">
        <f>B1302&amp;C1302&amp;D1302</f>
        <v/>
      </c>
      <c r="H1302" s="95" t="inlineStr">
        <is>
          <t>Yes_Batch 1</t>
        </is>
      </c>
      <c r="I1302" s="95" t="e">
        <v>#N/A</v>
      </c>
      <c r="J1302" s="125" t="e">
        <v>#N/A</v>
      </c>
      <c r="K1302" s="95" t="inlineStr">
        <is>
          <t>Yes_0721 Allocation</t>
        </is>
      </c>
      <c r="L1302" s="127" t="e">
        <v>#N/A</v>
      </c>
      <c r="M1302" s="128">
        <f>VLOOKUP(G1302,Enactments!#REF!,2,FALSE)</f>
        <v/>
      </c>
      <c r="N1302" s="131">
        <f>COUNTIFS(G:G,G1302)</f>
        <v/>
      </c>
    </row>
    <row r="1303" ht="15" customHeight="1">
      <c r="A1303" t="inlineStr">
        <is>
          <t>2016_1024s_12.44_20161018.docx</t>
        </is>
      </c>
      <c r="B1303">
        <f>LEFT(A1303, FIND("_", A1303, FIND("_", A1303) + 1) - 1)</f>
        <v/>
      </c>
      <c r="C1303">
        <f>MID(A1303, FIND("_", A1303, FIND("_", A1303) + 1) + 1, FIND("_", A1303, FIND("_", A1303, FIND("_", A1303) + 1) + 1) - FIND("_", A1303, FIND("_", A1303) + 1) - 1)</f>
        <v/>
      </c>
      <c r="D1303" s="125">
        <f>DATE(LEFT(E1303,4), MID(E1303,5,2), RIGHT(E1303,2))</f>
        <v/>
      </c>
      <c r="E1303">
        <f>MID(A1303, FIND("_", A1303, FIND("_", A1303, FIND("_", A1303) + 1) + 1) + 1, 8)</f>
        <v/>
      </c>
      <c r="G1303" s="95">
        <f>B1303&amp;C1303&amp;D1303</f>
        <v/>
      </c>
      <c r="H1303" s="95" t="inlineStr">
        <is>
          <t>Yes_Batch 1</t>
        </is>
      </c>
      <c r="I1303" s="95" t="e">
        <v>#N/A</v>
      </c>
      <c r="J1303" s="125" t="e">
        <v>#N/A</v>
      </c>
      <c r="K1303" s="95" t="inlineStr">
        <is>
          <t>Yes_0721 Allocation</t>
        </is>
      </c>
      <c r="L1303" s="127" t="e">
        <v>#N/A</v>
      </c>
      <c r="M1303" s="128">
        <f>VLOOKUP(G1303,Enactments!#REF!,2,FALSE)</f>
        <v/>
      </c>
      <c r="N1303" s="131">
        <f>COUNTIFS(G:G,G1303)</f>
        <v/>
      </c>
    </row>
    <row r="1304" ht="15" customHeight="1">
      <c r="A1304" t="inlineStr">
        <is>
          <t>1998_1833s_40_19980730.docx</t>
        </is>
      </c>
      <c r="B1304">
        <f>LEFT(A1304, FIND("_", A1304, FIND("_", A1304) + 1) - 1)</f>
        <v/>
      </c>
      <c r="C1304">
        <f>MID(A1304, FIND("_", A1304, FIND("_", A1304) + 1) + 1, FIND("_", A1304, FIND("_", A1304, FIND("_", A1304) + 1) + 1) - FIND("_", A1304, FIND("_", A1304) + 1) - 1)</f>
        <v/>
      </c>
      <c r="D1304" s="125">
        <f>DATE(LEFT(E1304,4), MID(E1304,5,2), RIGHT(E1304,2))</f>
        <v/>
      </c>
      <c r="E1304">
        <f>MID(A1304, FIND("_", A1304, FIND("_", A1304, FIND("_", A1304) + 1) + 1) + 1, 8)</f>
        <v/>
      </c>
      <c r="G1304" s="95">
        <f>B1304&amp;C1304&amp;D1304</f>
        <v/>
      </c>
      <c r="H1304" s="95" t="inlineStr">
        <is>
          <t>Yes_Batch 1</t>
        </is>
      </c>
      <c r="I1304" s="95" t="e">
        <v>#N/A</v>
      </c>
      <c r="J1304" s="125" t="e">
        <v>#N/A</v>
      </c>
      <c r="K1304" s="95" t="inlineStr">
        <is>
          <t>Yes_0721 Allocation</t>
        </is>
      </c>
      <c r="L1304" s="127" t="e">
        <v>#N/A</v>
      </c>
      <c r="M1304" s="128">
        <f>VLOOKUP(G1304,Enactments!#REF!,2,FALSE)</f>
        <v/>
      </c>
      <c r="N1304" s="131">
        <f>COUNTIFS(G:G,G1304)</f>
        <v/>
      </c>
    </row>
    <row r="1305" ht="15" customHeight="1">
      <c r="A1305" t="inlineStr">
        <is>
          <t>1985_6a_279_19850311.docx</t>
        </is>
      </c>
      <c r="B1305">
        <f>LEFT(A1305, FIND("_", A1305, FIND("_", A1305) + 1) - 1)</f>
        <v/>
      </c>
      <c r="C1305">
        <f>MID(A1305, FIND("_", A1305, FIND("_", A1305) + 1) + 1, FIND("_", A1305, FIND("_", A1305, FIND("_", A1305) + 1) + 1) - FIND("_", A1305, FIND("_", A1305) + 1) - 1)</f>
        <v/>
      </c>
      <c r="D1305" s="125">
        <f>DATE(LEFT(E1305,4), MID(E1305,5,2), RIGHT(E1305,2))</f>
        <v/>
      </c>
      <c r="E1305">
        <f>MID(A1305, FIND("_", A1305, FIND("_", A1305, FIND("_", A1305) + 1) + 1) + 1, 8)</f>
        <v/>
      </c>
      <c r="G1305" s="95">
        <f>B1305&amp;C1305&amp;D1305</f>
        <v/>
      </c>
      <c r="H1305" s="95" t="inlineStr">
        <is>
          <t>Yes_Batch 1</t>
        </is>
      </c>
      <c r="I1305" s="95" t="e">
        <v>#N/A</v>
      </c>
      <c r="J1305" s="125" t="e">
        <v>#N/A</v>
      </c>
      <c r="K1305" s="95" t="inlineStr">
        <is>
          <t>Yes_0721 Allocation</t>
        </is>
      </c>
      <c r="L1305" s="127" t="e">
        <v>#N/A</v>
      </c>
      <c r="M1305" s="128">
        <f>VLOOKUP(G1305,Enactments!#REF!,2,FALSE)</f>
        <v/>
      </c>
      <c r="N1305" s="131">
        <f>COUNTIFS(G:G,G1305)</f>
        <v/>
      </c>
    </row>
    <row r="1306" ht="15" customHeight="1">
      <c r="A1306" t="inlineStr">
        <is>
          <t>1986_1925s_1.45_20100406.docx</t>
        </is>
      </c>
      <c r="B1306">
        <f>LEFT(A1306, FIND("_", A1306, FIND("_", A1306) + 1) - 1)</f>
        <v/>
      </c>
      <c r="C1306">
        <f>MID(A1306, FIND("_", A1306, FIND("_", A1306) + 1) + 1, FIND("_", A1306, FIND("_", A1306, FIND("_", A1306) + 1) + 1) - FIND("_", A1306, FIND("_", A1306) + 1) - 1)</f>
        <v/>
      </c>
      <c r="D1306" s="125">
        <f>DATE(LEFT(E1306,4), MID(E1306,5,2), RIGHT(E1306,2))</f>
        <v/>
      </c>
      <c r="E1306">
        <f>MID(A1306, FIND("_", A1306, FIND("_", A1306, FIND("_", A1306) + 1) + 1) + 1, 8)</f>
        <v/>
      </c>
      <c r="G1306" s="95">
        <f>B1306&amp;C1306&amp;D1306</f>
        <v/>
      </c>
      <c r="H1306" s="95" t="inlineStr">
        <is>
          <t>Yes_Batch 1</t>
        </is>
      </c>
      <c r="I1306" s="95" t="e">
        <v>#N/A</v>
      </c>
      <c r="J1306" s="125" t="e">
        <v>#N/A</v>
      </c>
      <c r="K1306" s="95" t="inlineStr">
        <is>
          <t>Yes_0721 Allocation</t>
        </is>
      </c>
      <c r="L1306" s="127" t="e">
        <v>#N/A</v>
      </c>
      <c r="M1306" s="128">
        <f>VLOOKUP(G1306,Enactments!#REF!,2,FALSE)</f>
        <v/>
      </c>
      <c r="N1306" s="131">
        <f>COUNTIFS(G:G,G1306)</f>
        <v/>
      </c>
    </row>
    <row r="1307" ht="15" customHeight="1">
      <c r="A1307" t="inlineStr">
        <is>
          <t>2000_8a_417_20180523.docx</t>
        </is>
      </c>
      <c r="B1307">
        <f>LEFT(A1307, FIND("_", A1307, FIND("_", A1307) + 1) - 1)</f>
        <v/>
      </c>
      <c r="C1307">
        <f>MID(A1307, FIND("_", A1307, FIND("_", A1307) + 1) + 1, FIND("_", A1307, FIND("_", A1307, FIND("_", A1307) + 1) + 1) - FIND("_", A1307, FIND("_", A1307) + 1) - 1)</f>
        <v/>
      </c>
      <c r="D1307" s="125">
        <f>DATE(LEFT(E1307,4), MID(E1307,5,2), RIGHT(E1307,2))</f>
        <v/>
      </c>
      <c r="E1307">
        <f>MID(A1307, FIND("_", A1307, FIND("_", A1307, FIND("_", A1307) + 1) + 1) + 1, 8)</f>
        <v/>
      </c>
      <c r="G1307" s="95">
        <f>B1307&amp;C1307&amp;D1307</f>
        <v/>
      </c>
      <c r="H1307" s="95" t="inlineStr">
        <is>
          <t>Yes_Batch 1</t>
        </is>
      </c>
      <c r="I1307" s="95" t="e">
        <v>#N/A</v>
      </c>
      <c r="J1307" s="125" t="e">
        <v>#N/A</v>
      </c>
      <c r="K1307" s="95" t="inlineStr">
        <is>
          <t>Yes_0721 Allocation</t>
        </is>
      </c>
      <c r="L1307" s="127" t="e">
        <v>#N/A</v>
      </c>
      <c r="M1307" s="128">
        <f>VLOOKUP(G1307,Enactments!#REF!,2,FALSE)</f>
        <v/>
      </c>
      <c r="N1307" s="131">
        <f>COUNTIFS(G:G,G1307)</f>
        <v/>
      </c>
    </row>
    <row r="1308" ht="15" customHeight="1">
      <c r="A1308" t="inlineStr">
        <is>
          <t>2016_1153s_33A_20211209.docx</t>
        </is>
      </c>
      <c r="B1308">
        <f>LEFT(A1308, FIND("_", A1308, FIND("_", A1308) + 1) - 1)</f>
        <v/>
      </c>
      <c r="C1308">
        <f>MID(A1308, FIND("_", A1308, FIND("_", A1308) + 1) + 1, FIND("_", A1308, FIND("_", A1308, FIND("_", A1308) + 1) + 1) - FIND("_", A1308, FIND("_", A1308) + 1) - 1)</f>
        <v/>
      </c>
      <c r="D1308" s="125">
        <f>DATE(LEFT(E1308,4), MID(E1308,5,2), RIGHT(E1308,2))</f>
        <v/>
      </c>
      <c r="E1308">
        <f>MID(A1308, FIND("_", A1308, FIND("_", A1308, FIND("_", A1308) + 1) + 1) + 1, 8)</f>
        <v/>
      </c>
      <c r="G1308" s="95">
        <f>B1308&amp;C1308&amp;D1308</f>
        <v/>
      </c>
      <c r="H1308" s="95" t="inlineStr">
        <is>
          <t>Yes_Batch 1</t>
        </is>
      </c>
      <c r="I1308" s="95" t="e">
        <v>#N/A</v>
      </c>
      <c r="J1308" s="125" t="e">
        <v>#N/A</v>
      </c>
      <c r="K1308" s="95" t="inlineStr">
        <is>
          <t>Yes_0721 Allocation</t>
        </is>
      </c>
      <c r="L1308" s="127" t="e">
        <v>#N/A</v>
      </c>
      <c r="M1308" s="128">
        <f>VLOOKUP(G1308,Enactments!#REF!,2,FALSE)</f>
        <v/>
      </c>
      <c r="N1308" s="131">
        <f>COUNTIFS(G:G,G1308)</f>
        <v/>
      </c>
    </row>
    <row r="1309" ht="15" customHeight="1">
      <c r="A1309" t="inlineStr">
        <is>
          <t>2019_2072_ANNEX VIII_20190101.docx</t>
        </is>
      </c>
      <c r="B1309">
        <f>LEFT(A1309, FIND("_", A1309, FIND("_", A1309) + 1) - 1)</f>
        <v/>
      </c>
      <c r="C1309">
        <f>MID(A1309, FIND("_", A1309, FIND("_", A1309) + 1) + 1, FIND("_", A1309, FIND("_", A1309, FIND("_", A1309) + 1) + 1) - FIND("_", A1309, FIND("_", A1309) + 1) - 1)</f>
        <v/>
      </c>
      <c r="D1309" s="125">
        <f>DATE(LEFT(E1309,4), MID(E1309,5,2), RIGHT(E1309,2))</f>
        <v/>
      </c>
      <c r="E1309">
        <f>MID(A1309, FIND("_", A1309, FIND("_", A1309, FIND("_", A1309) + 1) + 1) + 1, 8)</f>
        <v/>
      </c>
      <c r="G1309" s="95">
        <f>B1309&amp;C1309&amp;D1309</f>
        <v/>
      </c>
      <c r="H1309" s="95" t="inlineStr">
        <is>
          <t>Yes_Batch 1</t>
        </is>
      </c>
      <c r="I1309" s="95" t="e">
        <v>#N/A</v>
      </c>
      <c r="J1309" s="125" t="e">
        <v>#N/A</v>
      </c>
      <c r="K1309" s="95" t="inlineStr">
        <is>
          <t>Yes_0721 Allocation</t>
        </is>
      </c>
      <c r="L1309" s="127" t="e">
        <v>#N/A</v>
      </c>
      <c r="M1309" s="128">
        <f>VLOOKUP(G1309,Enactments!#REF!,2,FALSE)</f>
        <v/>
      </c>
      <c r="N1309" s="131">
        <f>COUNTIFS(G:G,G1309)</f>
        <v/>
      </c>
    </row>
    <row r="1310" ht="15" customHeight="1">
      <c r="A1310" t="inlineStr">
        <is>
          <t>2010_4a_357YP_20170314.docx</t>
        </is>
      </c>
      <c r="B1310">
        <f>LEFT(A1310, FIND("_", A1310, FIND("_", A1310) + 1) - 1)</f>
        <v/>
      </c>
      <c r="C1310">
        <f>MID(A1310, FIND("_", A1310, FIND("_", A1310) + 1) + 1, FIND("_", A1310, FIND("_", A1310, FIND("_", A1310) + 1) + 1) - FIND("_", A1310, FIND("_", A1310) + 1) - 1)</f>
        <v/>
      </c>
      <c r="D1310" s="125">
        <f>DATE(LEFT(E1310,4), MID(E1310,5,2), RIGHT(E1310,2))</f>
        <v/>
      </c>
      <c r="E1310">
        <f>MID(A1310, FIND("_", A1310, FIND("_", A1310, FIND("_", A1310) + 1) + 1) + 1, 8)</f>
        <v/>
      </c>
      <c r="G1310" s="95">
        <f>B1310&amp;C1310&amp;D1310</f>
        <v/>
      </c>
      <c r="H1310" s="95" t="inlineStr">
        <is>
          <t>Yes_Batch 1</t>
        </is>
      </c>
      <c r="I1310" s="95" t="e">
        <v>#N/A</v>
      </c>
      <c r="J1310" s="125" t="e">
        <v>#N/A</v>
      </c>
      <c r="K1310" s="95" t="inlineStr">
        <is>
          <t>Yes_0721 Allocation</t>
        </is>
      </c>
      <c r="L1310" s="127" t="e">
        <v>#N/A</v>
      </c>
      <c r="M1310" s="128">
        <f>VLOOKUP(G1310,Enactments!#REF!,2,FALSE)</f>
        <v/>
      </c>
      <c r="N1310" s="131">
        <f>COUNTIFS(G:G,G1310)</f>
        <v/>
      </c>
    </row>
    <row r="1311" ht="15" customHeight="1">
      <c r="A1311" t="inlineStr">
        <is>
          <t>1989_29a_25_20081001.docx</t>
        </is>
      </c>
      <c r="B1311">
        <f>LEFT(A1311, FIND("_", A1311, FIND("_", A1311) + 1) - 1)</f>
        <v/>
      </c>
      <c r="C1311">
        <f>MID(A1311, FIND("_", A1311, FIND("_", A1311) + 1) + 1, FIND("_", A1311, FIND("_", A1311, FIND("_", A1311) + 1) + 1) - FIND("_", A1311, FIND("_", A1311) + 1) - 1)</f>
        <v/>
      </c>
      <c r="D1311" s="125">
        <f>DATE(LEFT(E1311,4), MID(E1311,5,2), RIGHT(E1311,2))</f>
        <v/>
      </c>
      <c r="E1311">
        <f>MID(A1311, FIND("_", A1311, FIND("_", A1311, FIND("_", A1311) + 1) + 1) + 1, 8)</f>
        <v/>
      </c>
      <c r="G1311" s="95">
        <f>B1311&amp;C1311&amp;D1311</f>
        <v/>
      </c>
      <c r="H1311" s="95" t="inlineStr">
        <is>
          <t>Yes_Batch 1</t>
        </is>
      </c>
      <c r="I1311" s="95" t="e">
        <v>#N/A</v>
      </c>
      <c r="J1311" s="125" t="e">
        <v>#N/A</v>
      </c>
      <c r="K1311" s="95" t="inlineStr">
        <is>
          <t>Yes_0721 Allocation</t>
        </is>
      </c>
      <c r="L1311" s="127" t="e">
        <v>#N/A</v>
      </c>
      <c r="M1311" s="128">
        <f>VLOOKUP(G1311,Enactments!#REF!,2,FALSE)</f>
        <v/>
      </c>
      <c r="N1311" s="131">
        <f>COUNTIFS(G:G,G1311)</f>
        <v/>
      </c>
    </row>
    <row r="1312" ht="15" customHeight="1">
      <c r="A1312" t="inlineStr">
        <is>
          <t>2008_17a_196_99990101.docx</t>
        </is>
      </c>
      <c r="B1312">
        <f>LEFT(A1312, FIND("_", A1312, FIND("_", A1312) + 1) - 1)</f>
        <v/>
      </c>
      <c r="C1312">
        <f>MID(A1312, FIND("_", A1312, FIND("_", A1312) + 1) + 1, FIND("_", A1312, FIND("_", A1312, FIND("_", A1312) + 1) + 1) - FIND("_", A1312, FIND("_", A1312) + 1) - 1)</f>
        <v/>
      </c>
      <c r="D1312" s="125">
        <f>DATE(LEFT(E1312,4), MID(E1312,5,2), RIGHT(E1312,2))</f>
        <v/>
      </c>
      <c r="E1312">
        <f>MID(A1312, FIND("_", A1312, FIND("_", A1312, FIND("_", A1312) + 1) + 1) + 1, 8)</f>
        <v/>
      </c>
      <c r="G1312" s="95">
        <f>B1312&amp;C1312&amp;D1312</f>
        <v/>
      </c>
      <c r="H1312" s="95" t="inlineStr">
        <is>
          <t>Yes_Batch 1</t>
        </is>
      </c>
      <c r="I1312" s="95" t="e">
        <v>#N/A</v>
      </c>
      <c r="J1312" s="125" t="e">
        <v>#N/A</v>
      </c>
      <c r="K1312" s="95" t="inlineStr">
        <is>
          <t>Yes_0721 Allocation</t>
        </is>
      </c>
      <c r="L1312" s="127" t="e">
        <v>#N/A</v>
      </c>
      <c r="M1312" s="128">
        <f>VLOOKUP(G1312,Enactments!#REF!,2,FALSE)</f>
        <v/>
      </c>
      <c r="N1312" s="131">
        <f>COUNTIFS(G:G,G1312)</f>
        <v/>
      </c>
    </row>
    <row r="1313" ht="15" customHeight="1">
      <c r="A1313" t="inlineStr">
        <is>
          <t>2000_36a_48_20021130.docx</t>
        </is>
      </c>
      <c r="B1313">
        <f>LEFT(A1313, FIND("_", A1313, FIND("_", A1313) + 1) - 1)</f>
        <v/>
      </c>
      <c r="C1313">
        <f>MID(A1313, FIND("_", A1313, FIND("_", A1313) + 1) + 1, FIND("_", A1313, FIND("_", A1313, FIND("_", A1313) + 1) + 1) - FIND("_", A1313, FIND("_", A1313) + 1) - 1)</f>
        <v/>
      </c>
      <c r="D1313" s="125">
        <f>DATE(LEFT(E1313,4), MID(E1313,5,2), RIGHT(E1313,2))</f>
        <v/>
      </c>
      <c r="E1313">
        <f>MID(A1313, FIND("_", A1313, FIND("_", A1313, FIND("_", A1313) + 1) + 1) + 1, 8)</f>
        <v/>
      </c>
      <c r="G1313" s="95">
        <f>B1313&amp;C1313&amp;D1313</f>
        <v/>
      </c>
      <c r="H1313" s="95" t="inlineStr">
        <is>
          <t>Yes_Batch 1</t>
        </is>
      </c>
      <c r="I1313" s="95" t="e">
        <v>#N/A</v>
      </c>
      <c r="J1313" s="125" t="e">
        <v>#N/A</v>
      </c>
      <c r="K1313" s="95" t="inlineStr">
        <is>
          <t>Yes_0721 Allocation</t>
        </is>
      </c>
      <c r="L1313" s="127" t="e">
        <v>#N/A</v>
      </c>
      <c r="M1313" s="128">
        <f>VLOOKUP(G1313,Enactments!#REF!,2,FALSE)</f>
        <v/>
      </c>
      <c r="N1313" s="131">
        <f>COUNTIFS(G:G,G1313)</f>
        <v/>
      </c>
    </row>
    <row r="1314" ht="15" customHeight="1">
      <c r="A1314" t="inlineStr">
        <is>
          <t>1996_18a_70_20201231.docx</t>
        </is>
      </c>
      <c r="B1314">
        <f>LEFT(A1314, FIND("_", A1314, FIND("_", A1314) + 1) - 1)</f>
        <v/>
      </c>
      <c r="C1314">
        <f>MID(A1314, FIND("_", A1314, FIND("_", A1314) + 1) + 1, FIND("_", A1314, FIND("_", A1314, FIND("_", A1314) + 1) + 1) - FIND("_", A1314, FIND("_", A1314) + 1) - 1)</f>
        <v/>
      </c>
      <c r="D1314" s="125">
        <f>DATE(LEFT(E1314,4), MID(E1314,5,2), RIGHT(E1314,2))</f>
        <v/>
      </c>
      <c r="E1314">
        <f>MID(A1314, FIND("_", A1314, FIND("_", A1314, FIND("_", A1314) + 1) + 1) + 1, 8)</f>
        <v/>
      </c>
      <c r="G1314" s="95">
        <f>B1314&amp;C1314&amp;D1314</f>
        <v/>
      </c>
      <c r="H1314" s="95" t="inlineStr">
        <is>
          <t>Yes_Batch 1</t>
        </is>
      </c>
      <c r="I1314" s="95" t="e">
        <v>#N/A</v>
      </c>
      <c r="J1314" s="125" t="e">
        <v>#N/A</v>
      </c>
      <c r="K1314" s="95" t="inlineStr">
        <is>
          <t>Yes_0721 Allocation</t>
        </is>
      </c>
      <c r="L1314" s="127" t="e">
        <v>#N/A</v>
      </c>
      <c r="M1314" s="128">
        <f>VLOOKUP(G1314,Enactments!#REF!,2,FALSE)</f>
        <v/>
      </c>
      <c r="N1314" s="131">
        <f>COUNTIFS(G:G,G1314)</f>
        <v/>
      </c>
    </row>
    <row r="1315" ht="15" customHeight="1">
      <c r="A1315" t="inlineStr">
        <is>
          <t>1993_34a_98_20061231.docx</t>
        </is>
      </c>
      <c r="B1315">
        <f>LEFT(A1315, FIND("_", A1315, FIND("_", A1315) + 1) - 1)</f>
        <v/>
      </c>
      <c r="C1315">
        <f>MID(A1315, FIND("_", A1315, FIND("_", A1315) + 1) + 1, FIND("_", A1315, FIND("_", A1315, FIND("_", A1315) + 1) + 1) - FIND("_", A1315, FIND("_", A1315) + 1) - 1)</f>
        <v/>
      </c>
      <c r="D1315" s="125">
        <f>DATE(LEFT(E1315,4), MID(E1315,5,2), RIGHT(E1315,2))</f>
        <v/>
      </c>
      <c r="E1315">
        <f>MID(A1315, FIND("_", A1315, FIND("_", A1315, FIND("_", A1315) + 1) + 1) + 1, 8)</f>
        <v/>
      </c>
      <c r="G1315" s="95">
        <f>B1315&amp;C1315&amp;D1315</f>
        <v/>
      </c>
      <c r="H1315" s="95" t="inlineStr">
        <is>
          <t>Yes_Batch 1</t>
        </is>
      </c>
      <c r="I1315" s="95" t="e">
        <v>#N/A</v>
      </c>
      <c r="J1315" s="125" t="e">
        <v>#N/A</v>
      </c>
      <c r="K1315" s="95" t="inlineStr">
        <is>
          <t>Yes_0721 Allocation</t>
        </is>
      </c>
      <c r="L1315" s="127" t="e">
        <v>#N/A</v>
      </c>
      <c r="M1315" s="128">
        <f>VLOOKUP(G1315,Enactments!#REF!,2,FALSE)</f>
        <v/>
      </c>
      <c r="N1315" s="131">
        <f>COUNTIFS(G:G,G1315)</f>
        <v/>
      </c>
    </row>
    <row r="1316" ht="15" customHeight="1">
      <c r="A1316" t="inlineStr">
        <is>
          <t>2007_3a_809CZB_20140406.docx</t>
        </is>
      </c>
      <c r="B1316">
        <f>LEFT(A1316, FIND("_", A1316, FIND("_", A1316) + 1) - 1)</f>
        <v/>
      </c>
      <c r="C1316">
        <f>MID(A1316, FIND("_", A1316, FIND("_", A1316) + 1) + 1, FIND("_", A1316, FIND("_", A1316, FIND("_", A1316) + 1) + 1) - FIND("_", A1316, FIND("_", A1316) + 1) - 1)</f>
        <v/>
      </c>
      <c r="D1316" s="125">
        <f>DATE(LEFT(E1316,4), MID(E1316,5,2), RIGHT(E1316,2))</f>
        <v/>
      </c>
      <c r="E1316">
        <f>MID(A1316, FIND("_", A1316, FIND("_", A1316, FIND("_", A1316) + 1) + 1) + 1, 8)</f>
        <v/>
      </c>
      <c r="G1316" s="95">
        <f>B1316&amp;C1316&amp;D1316</f>
        <v/>
      </c>
      <c r="H1316" s="95" t="inlineStr">
        <is>
          <t>Yes_Batch 1</t>
        </is>
      </c>
      <c r="I1316" s="95" t="inlineStr">
        <is>
          <t>Completed</t>
        </is>
      </c>
      <c r="J1316" s="125" t="n">
        <v>45853</v>
      </c>
      <c r="K1316" s="95" t="e">
        <v>#N/A</v>
      </c>
      <c r="L1316" s="127" t="inlineStr">
        <is>
          <t>Submitted_2025-08-01</t>
        </is>
      </c>
      <c r="M1316" s="128">
        <f>VLOOKUP(G1316,Enactments!#REF!,2,FALSE)</f>
        <v/>
      </c>
      <c r="N1316" s="131">
        <f>COUNTIFS(G:G,G1316)</f>
        <v/>
      </c>
    </row>
    <row r="1317" ht="15" customHeight="1">
      <c r="A1317" t="inlineStr">
        <is>
          <t>1965_12a_47_19660101.docx</t>
        </is>
      </c>
      <c r="B1317">
        <f>LEFT(A1317, FIND("_", A1317, FIND("_", A1317) + 1) - 1)</f>
        <v/>
      </c>
      <c r="C1317">
        <f>MID(A1317, FIND("_", A1317, FIND("_", A1317) + 1) + 1, FIND("_", A1317, FIND("_", A1317, FIND("_", A1317) + 1) + 1) - FIND("_", A1317, FIND("_", A1317) + 1) - 1)</f>
        <v/>
      </c>
      <c r="D1317" s="125">
        <f>DATE(LEFT(E1317,4), MID(E1317,5,2), RIGHT(E1317,2))</f>
        <v/>
      </c>
      <c r="E1317">
        <f>MID(A1317, FIND("_", A1317, FIND("_", A1317, FIND("_", A1317) + 1) + 1) + 1, 8)</f>
        <v/>
      </c>
      <c r="G1317" s="95">
        <f>B1317&amp;C1317&amp;D1317</f>
        <v/>
      </c>
      <c r="H1317" s="95" t="inlineStr">
        <is>
          <t>Yes_Batch 1</t>
        </is>
      </c>
      <c r="I1317" s="95" t="e">
        <v>#N/A</v>
      </c>
      <c r="J1317" s="125" t="e">
        <v>#N/A</v>
      </c>
      <c r="K1317" s="95" t="inlineStr">
        <is>
          <t>Yes_0721 Allocation</t>
        </is>
      </c>
      <c r="L1317" s="127" t="e">
        <v>#N/A</v>
      </c>
      <c r="M1317" s="128">
        <f>VLOOKUP(G1317,Enactments!#REF!,2,FALSE)</f>
        <v/>
      </c>
      <c r="N1317" s="131">
        <f>COUNTIFS(G:G,G1317)</f>
        <v/>
      </c>
    </row>
    <row r="1318" ht="15" customHeight="1">
      <c r="A1318" t="inlineStr">
        <is>
          <t>2000_8a_406_20170629.docx</t>
        </is>
      </c>
      <c r="B1318">
        <f>LEFT(A1318, FIND("_", A1318, FIND("_", A1318) + 1) - 1)</f>
        <v/>
      </c>
      <c r="C1318">
        <f>MID(A1318, FIND("_", A1318, FIND("_", A1318) + 1) + 1, FIND("_", A1318, FIND("_", A1318, FIND("_", A1318) + 1) + 1) - FIND("_", A1318, FIND("_", A1318) + 1) - 1)</f>
        <v/>
      </c>
      <c r="D1318" s="125">
        <f>DATE(LEFT(E1318,4), MID(E1318,5,2), RIGHT(E1318,2))</f>
        <v/>
      </c>
      <c r="E1318">
        <f>MID(A1318, FIND("_", A1318, FIND("_", A1318, FIND("_", A1318) + 1) + 1) + 1, 8)</f>
        <v/>
      </c>
      <c r="G1318" s="95">
        <f>B1318&amp;C1318&amp;D1318</f>
        <v/>
      </c>
      <c r="H1318" s="95" t="inlineStr">
        <is>
          <t>Yes_Batch 1</t>
        </is>
      </c>
      <c r="I1318" s="95" t="e">
        <v>#N/A</v>
      </c>
      <c r="J1318" s="125" t="e">
        <v>#N/A</v>
      </c>
      <c r="K1318" s="95" t="inlineStr">
        <is>
          <t>Yes_0721 Allocation</t>
        </is>
      </c>
      <c r="L1318" s="127" t="e">
        <v>#N/A</v>
      </c>
      <c r="M1318" s="128">
        <f>VLOOKUP(G1318,Enactments!#REF!,2,FALSE)</f>
        <v/>
      </c>
      <c r="N1318" s="131">
        <f>COUNTIFS(G:G,G1318)</f>
        <v/>
      </c>
    </row>
    <row r="1319" ht="15" customHeight="1">
      <c r="A1319" t="inlineStr">
        <is>
          <t>1996_207s_SCHEDULE 2_19980105.docx</t>
        </is>
      </c>
      <c r="B1319">
        <f>LEFT(A1319, FIND("_", A1319, FIND("_", A1319) + 1) - 1)</f>
        <v/>
      </c>
      <c r="C1319">
        <f>MID(A1319, FIND("_", A1319, FIND("_", A1319) + 1) + 1, FIND("_", A1319, FIND("_", A1319, FIND("_", A1319) + 1) + 1) - FIND("_", A1319, FIND("_", A1319) + 1) - 1)</f>
        <v/>
      </c>
      <c r="D1319" s="125">
        <f>DATE(LEFT(E1319,4), MID(E1319,5,2), RIGHT(E1319,2))</f>
        <v/>
      </c>
      <c r="E1319">
        <f>MID(A1319, FIND("_", A1319, FIND("_", A1319, FIND("_", A1319) + 1) + 1) + 1, 8)</f>
        <v/>
      </c>
      <c r="G1319" s="95">
        <f>B1319&amp;C1319&amp;D1319</f>
        <v/>
      </c>
      <c r="H1319" s="95" t="inlineStr">
        <is>
          <t>Yes_Batch 1</t>
        </is>
      </c>
      <c r="I1319" s="95" t="e">
        <v>#N/A</v>
      </c>
      <c r="J1319" s="125" t="e">
        <v>#N/A</v>
      </c>
      <c r="K1319" s="95" t="inlineStr">
        <is>
          <t>Yes_0721 Allocation</t>
        </is>
      </c>
      <c r="L1319" s="127" t="e">
        <v>#N/A</v>
      </c>
      <c r="M1319" s="128">
        <f>VLOOKUP(G1319,Enactments!#REF!,2,FALSE)</f>
        <v/>
      </c>
      <c r="N1319" s="131">
        <f>COUNTIFS(G:G,G1319)</f>
        <v/>
      </c>
    </row>
    <row r="1320" ht="15" customHeight="1">
      <c r="A1320" t="inlineStr">
        <is>
          <t>1996_56a_469_20001002.docx</t>
        </is>
      </c>
      <c r="B1320">
        <f>LEFT(A1320, FIND("_", A1320, FIND("_", A1320) + 1) - 1)</f>
        <v/>
      </c>
      <c r="C1320">
        <f>MID(A1320, FIND("_", A1320, FIND("_", A1320) + 1) + 1, FIND("_", A1320, FIND("_", A1320, FIND("_", A1320) + 1) + 1) - FIND("_", A1320, FIND("_", A1320) + 1) - 1)</f>
        <v/>
      </c>
      <c r="D1320" s="125">
        <f>DATE(LEFT(E1320,4), MID(E1320,5,2), RIGHT(E1320,2))</f>
        <v/>
      </c>
      <c r="E1320">
        <f>MID(A1320, FIND("_", A1320, FIND("_", A1320, FIND("_", A1320) + 1) + 1) + 1, 8)</f>
        <v/>
      </c>
      <c r="G1320" s="95">
        <f>B1320&amp;C1320&amp;D1320</f>
        <v/>
      </c>
      <c r="H1320" s="95" t="inlineStr">
        <is>
          <t>Yes_Batch 1</t>
        </is>
      </c>
      <c r="I1320" s="95" t="e">
        <v>#N/A</v>
      </c>
      <c r="J1320" s="125" t="e">
        <v>#N/A</v>
      </c>
      <c r="K1320" s="95" t="inlineStr">
        <is>
          <t>Yes_0721 Allocation</t>
        </is>
      </c>
      <c r="L1320" s="127" t="e">
        <v>#N/A</v>
      </c>
      <c r="M1320" s="128">
        <f>VLOOKUP(G1320,Enactments!#REF!,2,FALSE)</f>
        <v/>
      </c>
      <c r="N1320" s="131">
        <f>COUNTIFS(G:G,G1320)</f>
        <v/>
      </c>
    </row>
    <row r="1321" ht="15" customHeight="1">
      <c r="A1321" t="inlineStr">
        <is>
          <t>2000_6a_24_20090427.docx</t>
        </is>
      </c>
      <c r="B1321">
        <f>LEFT(A1321, FIND("_", A1321, FIND("_", A1321) + 1) - 1)</f>
        <v/>
      </c>
      <c r="C1321">
        <f>MID(A1321, FIND("_", A1321, FIND("_", A1321) + 1) + 1, FIND("_", A1321, FIND("_", A1321, FIND("_", A1321) + 1) + 1) - FIND("_", A1321, FIND("_", A1321) + 1) - 1)</f>
        <v/>
      </c>
      <c r="D1321" s="125">
        <f>DATE(LEFT(E1321,4), MID(E1321,5,2), RIGHT(E1321,2))</f>
        <v/>
      </c>
      <c r="E1321">
        <f>MID(A1321, FIND("_", A1321, FIND("_", A1321, FIND("_", A1321) + 1) + 1) + 1, 8)</f>
        <v/>
      </c>
      <c r="G1321" s="95">
        <f>B1321&amp;C1321&amp;D1321</f>
        <v/>
      </c>
      <c r="H1321" s="95" t="inlineStr">
        <is>
          <t>Yes_Batch 1</t>
        </is>
      </c>
      <c r="I1321" s="95" t="e">
        <v>#N/A</v>
      </c>
      <c r="J1321" s="125" t="e">
        <v>#N/A</v>
      </c>
      <c r="K1321" s="95" t="inlineStr">
        <is>
          <t>Yes_0721 Allocation</t>
        </is>
      </c>
      <c r="L1321" s="127" t="e">
        <v>#N/A</v>
      </c>
      <c r="M1321" s="128">
        <f>VLOOKUP(G1321,Enactments!#REF!,2,FALSE)</f>
        <v/>
      </c>
      <c r="N1321" s="131">
        <f>COUNTIFS(G:G,G1321)</f>
        <v/>
      </c>
    </row>
    <row r="1322" ht="15" customHeight="1">
      <c r="A1322" t="inlineStr">
        <is>
          <t>2009_10a_SCHEDULE 46_20100401.docx</t>
        </is>
      </c>
      <c r="B1322">
        <f>LEFT(A1322, FIND("_", A1322, FIND("_", A1322) + 1) - 1)</f>
        <v/>
      </c>
      <c r="C1322">
        <f>MID(A1322, FIND("_", A1322, FIND("_", A1322) + 1) + 1, FIND("_", A1322, FIND("_", A1322, FIND("_", A1322) + 1) + 1) - FIND("_", A1322, FIND("_", A1322) + 1) - 1)</f>
        <v/>
      </c>
      <c r="D1322" s="125">
        <f>DATE(LEFT(E1322,4), MID(E1322,5,2), RIGHT(E1322,2))</f>
        <v/>
      </c>
      <c r="E1322">
        <f>MID(A1322, FIND("_", A1322, FIND("_", A1322, FIND("_", A1322) + 1) + 1) + 1, 8)</f>
        <v/>
      </c>
      <c r="G1322" s="95">
        <f>B1322&amp;C1322&amp;D1322</f>
        <v/>
      </c>
      <c r="H1322" s="95" t="inlineStr">
        <is>
          <t>Yes_Batch 1</t>
        </is>
      </c>
      <c r="I1322" s="95" t="e">
        <v>#N/A</v>
      </c>
      <c r="J1322" s="125" t="e">
        <v>#N/A</v>
      </c>
      <c r="K1322" s="95" t="inlineStr">
        <is>
          <t>Yes_0721 Allocation</t>
        </is>
      </c>
      <c r="L1322" s="127" t="e">
        <v>#N/A</v>
      </c>
      <c r="M1322" s="128">
        <f>VLOOKUP(G1322,Enactments!#REF!,2,FALSE)</f>
        <v/>
      </c>
      <c r="N1322" s="131">
        <f>COUNTIFS(G:G,G1322)</f>
        <v/>
      </c>
    </row>
    <row r="1323" ht="15" customHeight="1">
      <c r="A1323" t="inlineStr">
        <is>
          <t>1986_1925s_2.108_20060401.docx</t>
        </is>
      </c>
      <c r="B1323">
        <f>LEFT(A1323, FIND("_", A1323, FIND("_", A1323) + 1) - 1)</f>
        <v/>
      </c>
      <c r="C1323">
        <f>MID(A1323, FIND("_", A1323, FIND("_", A1323) + 1) + 1, FIND("_", A1323, FIND("_", A1323, FIND("_", A1323) + 1) + 1) - FIND("_", A1323, FIND("_", A1323) + 1) - 1)</f>
        <v/>
      </c>
      <c r="D1323" s="125">
        <f>DATE(LEFT(E1323,4), MID(E1323,5,2), RIGHT(E1323,2))</f>
        <v/>
      </c>
      <c r="E1323">
        <f>MID(A1323, FIND("_", A1323, FIND("_", A1323, FIND("_", A1323) + 1) + 1) + 1, 8)</f>
        <v/>
      </c>
      <c r="G1323" s="95">
        <f>B1323&amp;C1323&amp;D1323</f>
        <v/>
      </c>
      <c r="H1323" s="95" t="inlineStr">
        <is>
          <t>Yes_Batch 1</t>
        </is>
      </c>
      <c r="I1323" s="95" t="e">
        <v>#N/A</v>
      </c>
      <c r="J1323" s="125" t="e">
        <v>#N/A</v>
      </c>
      <c r="K1323" s="95" t="inlineStr">
        <is>
          <t>Yes_0721 Allocation</t>
        </is>
      </c>
      <c r="L1323" s="127" t="e">
        <v>#N/A</v>
      </c>
      <c r="M1323" s="128">
        <f>VLOOKUP(G1323,Enactments!#REF!,2,FALSE)</f>
        <v/>
      </c>
      <c r="N1323" s="131">
        <f>COUNTIFS(G:G,G1323)</f>
        <v/>
      </c>
    </row>
    <row r="1324" ht="15" customHeight="1">
      <c r="A1324" t="inlineStr">
        <is>
          <t>2000_8a_55A_20240207.docx</t>
        </is>
      </c>
      <c r="B1324">
        <f>LEFT(A1324, FIND("_", A1324, FIND("_", A1324) + 1) - 1)</f>
        <v/>
      </c>
      <c r="C1324">
        <f>MID(A1324, FIND("_", A1324, FIND("_", A1324) + 1) + 1, FIND("_", A1324, FIND("_", A1324, FIND("_", A1324) + 1) + 1) - FIND("_", A1324, FIND("_", A1324) + 1) - 1)</f>
        <v/>
      </c>
      <c r="D1324" s="125">
        <f>DATE(LEFT(E1324,4), MID(E1324,5,2), RIGHT(E1324,2))</f>
        <v/>
      </c>
      <c r="E1324">
        <f>MID(A1324, FIND("_", A1324, FIND("_", A1324, FIND("_", A1324) + 1) + 1) + 1, 8)</f>
        <v/>
      </c>
      <c r="G1324" s="95">
        <f>B1324&amp;C1324&amp;D1324</f>
        <v/>
      </c>
      <c r="H1324" s="95" t="inlineStr">
        <is>
          <t>Yes_Batch 1</t>
        </is>
      </c>
      <c r="I1324" s="95" t="e">
        <v>#N/A</v>
      </c>
      <c r="J1324" s="125" t="e">
        <v>#N/A</v>
      </c>
      <c r="K1324" s="95" t="inlineStr">
        <is>
          <t>Yes_0721 Allocation</t>
        </is>
      </c>
      <c r="L1324" s="127" t="e">
        <v>#N/A</v>
      </c>
      <c r="M1324" s="128">
        <f>VLOOKUP(G1324,Enactments!#REF!,2,FALSE)</f>
        <v/>
      </c>
      <c r="N1324" s="131">
        <f>COUNTIFS(G:G,G1324)</f>
        <v/>
      </c>
    </row>
    <row r="1325" ht="15" customHeight="1">
      <c r="A1325" t="inlineStr">
        <is>
          <t>2000_22a_66C_20080508.docx</t>
        </is>
      </c>
      <c r="B1325">
        <f>LEFT(A1325, FIND("_", A1325, FIND("_", A1325) + 1) - 1)</f>
        <v/>
      </c>
      <c r="C1325">
        <f>MID(A1325, FIND("_", A1325, FIND("_", A1325) + 1) + 1, FIND("_", A1325, FIND("_", A1325, FIND("_", A1325) + 1) + 1) - FIND("_", A1325, FIND("_", A1325) + 1) - 1)</f>
        <v/>
      </c>
      <c r="D1325" s="125">
        <f>DATE(LEFT(E1325,4), MID(E1325,5,2), RIGHT(E1325,2))</f>
        <v/>
      </c>
      <c r="E1325">
        <f>MID(A1325, FIND("_", A1325, FIND("_", A1325, FIND("_", A1325) + 1) + 1) + 1, 8)</f>
        <v/>
      </c>
      <c r="G1325" s="95">
        <f>B1325&amp;C1325&amp;D1325</f>
        <v/>
      </c>
      <c r="H1325" s="95" t="inlineStr">
        <is>
          <t>Yes_Batch 1</t>
        </is>
      </c>
      <c r="I1325" s="95" t="e">
        <v>#N/A</v>
      </c>
      <c r="J1325" s="125" t="e">
        <v>#N/A</v>
      </c>
      <c r="K1325" s="95" t="inlineStr">
        <is>
          <t>Yes_0721 Allocation</t>
        </is>
      </c>
      <c r="L1325" s="127" t="e">
        <v>#N/A</v>
      </c>
      <c r="M1325" s="128">
        <f>VLOOKUP(G1325,Enactments!#REF!,2,FALSE)</f>
        <v/>
      </c>
      <c r="N1325" s="131">
        <f>COUNTIFS(G:G,G1325)</f>
        <v/>
      </c>
    </row>
    <row r="1326" ht="15" customHeight="1">
      <c r="A1326" t="inlineStr">
        <is>
          <t>1985_6a_740_20061108.docx</t>
        </is>
      </c>
      <c r="B1326">
        <f>LEFT(A1326, FIND("_", A1326, FIND("_", A1326) + 1) - 1)</f>
        <v/>
      </c>
      <c r="C1326">
        <f>MID(A1326, FIND("_", A1326, FIND("_", A1326) + 1) + 1, FIND("_", A1326, FIND("_", A1326, FIND("_", A1326) + 1) + 1) - FIND("_", A1326, FIND("_", A1326) + 1) - 1)</f>
        <v/>
      </c>
      <c r="D1326" s="125">
        <f>DATE(LEFT(E1326,4), MID(E1326,5,2), RIGHT(E1326,2))</f>
        <v/>
      </c>
      <c r="E1326">
        <f>MID(A1326, FIND("_", A1326, FIND("_", A1326, FIND("_", A1326) + 1) + 1) + 1, 8)</f>
        <v/>
      </c>
      <c r="G1326" s="95">
        <f>B1326&amp;C1326&amp;D1326</f>
        <v/>
      </c>
      <c r="H1326" s="95" t="inlineStr">
        <is>
          <t>Yes_Batch 1</t>
        </is>
      </c>
      <c r="I1326" s="95" t="e">
        <v>#N/A</v>
      </c>
      <c r="J1326" s="125" t="e">
        <v>#N/A</v>
      </c>
      <c r="K1326" s="95" t="inlineStr">
        <is>
          <t>Yes_0721 Allocation</t>
        </is>
      </c>
      <c r="L1326" s="127" t="e">
        <v>#N/A</v>
      </c>
      <c r="M1326" s="128">
        <f>VLOOKUP(G1326,Enactments!#REF!,2,FALSE)</f>
        <v/>
      </c>
      <c r="N1326" s="131">
        <f>COUNTIFS(G:G,G1326)</f>
        <v/>
      </c>
    </row>
    <row r="1327" ht="15" customHeight="1">
      <c r="A1327" t="inlineStr">
        <is>
          <t>1996_56a_368_20021219.docx</t>
        </is>
      </c>
      <c r="B1327">
        <f>LEFT(A1327, FIND("_", A1327, FIND("_", A1327) + 1) - 1)</f>
        <v/>
      </c>
      <c r="C1327">
        <f>MID(A1327, FIND("_", A1327, FIND("_", A1327) + 1) + 1, FIND("_", A1327, FIND("_", A1327, FIND("_", A1327) + 1) + 1) - FIND("_", A1327, FIND("_", A1327) + 1) - 1)</f>
        <v/>
      </c>
      <c r="D1327" s="125">
        <f>DATE(LEFT(E1327,4), MID(E1327,5,2), RIGHT(E1327,2))</f>
        <v/>
      </c>
      <c r="E1327">
        <f>MID(A1327, FIND("_", A1327, FIND("_", A1327, FIND("_", A1327) + 1) + 1) + 1, 8)</f>
        <v/>
      </c>
      <c r="G1327" s="95">
        <f>B1327&amp;C1327&amp;D1327</f>
        <v/>
      </c>
      <c r="H1327" s="95" t="inlineStr">
        <is>
          <t>Yes_Batch 1</t>
        </is>
      </c>
      <c r="I1327" s="95" t="e">
        <v>#N/A</v>
      </c>
      <c r="J1327" s="125" t="e">
        <v>#N/A</v>
      </c>
      <c r="K1327" s="95" t="inlineStr">
        <is>
          <t>Yes_0721 Allocation</t>
        </is>
      </c>
      <c r="L1327" s="127" t="e">
        <v>#N/A</v>
      </c>
      <c r="M1327" s="128">
        <f>VLOOKUP(G1327,Enactments!#REF!,2,FALSE)</f>
        <v/>
      </c>
      <c r="N1327" s="131">
        <f>COUNTIFS(G:G,G1327)</f>
        <v/>
      </c>
    </row>
    <row r="1328" ht="15" customHeight="1">
      <c r="A1328" t="inlineStr">
        <is>
          <t>1993_34a_92DE_20071229.docx</t>
        </is>
      </c>
      <c r="B1328">
        <f>LEFT(A1328, FIND("_", A1328, FIND("_", A1328) + 1) - 1)</f>
        <v/>
      </c>
      <c r="C1328">
        <f>MID(A1328, FIND("_", A1328, FIND("_", A1328) + 1) + 1, FIND("_", A1328, FIND("_", A1328, FIND("_", A1328) + 1) + 1) - FIND("_", A1328, FIND("_", A1328) + 1) - 1)</f>
        <v/>
      </c>
      <c r="D1328" s="125">
        <f>DATE(LEFT(E1328,4), MID(E1328,5,2), RIGHT(E1328,2))</f>
        <v/>
      </c>
      <c r="E1328">
        <f>MID(A1328, FIND("_", A1328, FIND("_", A1328, FIND("_", A1328) + 1) + 1) + 1, 8)</f>
        <v/>
      </c>
      <c r="G1328" s="95">
        <f>B1328&amp;C1328&amp;D1328</f>
        <v/>
      </c>
      <c r="H1328" s="95" t="inlineStr">
        <is>
          <t>Yes_Batch 1</t>
        </is>
      </c>
      <c r="I1328" s="95" t="e">
        <v>#N/A</v>
      </c>
      <c r="J1328" s="125" t="e">
        <v>#N/A</v>
      </c>
      <c r="K1328" s="95" t="inlineStr">
        <is>
          <t>Yes_0721 Allocation</t>
        </is>
      </c>
      <c r="L1328" s="127" t="e">
        <v>#N/A</v>
      </c>
      <c r="M1328" s="128">
        <f>VLOOKUP(G1328,Enactments!#REF!,2,FALSE)</f>
        <v/>
      </c>
      <c r="N1328" s="131">
        <f>COUNTIFS(G:G,G1328)</f>
        <v/>
      </c>
    </row>
    <row r="1329" ht="15" customHeight="1">
      <c r="A1329" t="inlineStr">
        <is>
          <t>2007_3a_772_20070406.docx</t>
        </is>
      </c>
      <c r="B1329">
        <f>LEFT(A1329, FIND("_", A1329, FIND("_", A1329) + 1) - 1)</f>
        <v/>
      </c>
      <c r="C1329">
        <f>MID(A1329, FIND("_", A1329, FIND("_", A1329) + 1) + 1, FIND("_", A1329, FIND("_", A1329, FIND("_", A1329) + 1) + 1) - FIND("_", A1329, FIND("_", A1329) + 1) - 1)</f>
        <v/>
      </c>
      <c r="D1329" s="125">
        <f>DATE(LEFT(E1329,4), MID(E1329,5,2), RIGHT(E1329,2))</f>
        <v/>
      </c>
      <c r="E1329">
        <f>MID(A1329, FIND("_", A1329, FIND("_", A1329, FIND("_", A1329) + 1) + 1) + 1, 8)</f>
        <v/>
      </c>
      <c r="G1329" s="95">
        <f>B1329&amp;C1329&amp;D1329</f>
        <v/>
      </c>
      <c r="H1329" s="95" t="inlineStr">
        <is>
          <t>Yes_Batch 1</t>
        </is>
      </c>
      <c r="I1329" s="95" t="e">
        <v>#N/A</v>
      </c>
      <c r="J1329" s="125" t="e">
        <v>#N/A</v>
      </c>
      <c r="K1329" s="95" t="inlineStr">
        <is>
          <t>Yes_0721 Allocation</t>
        </is>
      </c>
      <c r="L1329" s="127" t="e">
        <v>#N/A</v>
      </c>
      <c r="M1329" s="128">
        <f>VLOOKUP(G1329,Enactments!#REF!,2,FALSE)</f>
        <v/>
      </c>
      <c r="N1329" s="131">
        <f>COUNTIFS(G:G,G1329)</f>
        <v/>
      </c>
    </row>
    <row r="1330" ht="15" customHeight="1">
      <c r="A1330" t="inlineStr">
        <is>
          <t>2010_15a_170_20101001.docx</t>
        </is>
      </c>
      <c r="B1330">
        <f>LEFT(A1330, FIND("_", A1330, FIND("_", A1330) + 1) - 1)</f>
        <v/>
      </c>
      <c r="C1330">
        <f>MID(A1330, FIND("_", A1330, FIND("_", A1330) + 1) + 1, FIND("_", A1330, FIND("_", A1330, FIND("_", A1330) + 1) + 1) - FIND("_", A1330, FIND("_", A1330) + 1) - 1)</f>
        <v/>
      </c>
      <c r="D1330" s="125">
        <f>DATE(LEFT(E1330,4), MID(E1330,5,2), RIGHT(E1330,2))</f>
        <v/>
      </c>
      <c r="E1330">
        <f>MID(A1330, FIND("_", A1330, FIND("_", A1330, FIND("_", A1330) + 1) + 1) + 1, 8)</f>
        <v/>
      </c>
      <c r="G1330" s="95">
        <f>B1330&amp;C1330&amp;D1330</f>
        <v/>
      </c>
      <c r="H1330" s="95" t="inlineStr">
        <is>
          <t>Yes_Batch 1</t>
        </is>
      </c>
      <c r="I1330" s="95" t="e">
        <v>#N/A</v>
      </c>
      <c r="J1330" s="125" t="e">
        <v>#N/A</v>
      </c>
      <c r="K1330" s="95" t="inlineStr">
        <is>
          <t>Yes_0721 Allocation</t>
        </is>
      </c>
      <c r="L1330" s="127" t="e">
        <v>#N/A</v>
      </c>
      <c r="M1330" s="128">
        <f>VLOOKUP(G1330,Enactments!#REF!,2,FALSE)</f>
        <v/>
      </c>
      <c r="N1330" s="131">
        <f>COUNTIFS(G:G,G1330)</f>
        <v/>
      </c>
    </row>
    <row r="1331" ht="15" customHeight="1">
      <c r="A1331" t="inlineStr">
        <is>
          <t>1996_56a_512A_19990201.docx</t>
        </is>
      </c>
      <c r="B1331">
        <f>LEFT(A1331, FIND("_", A1331, FIND("_", A1331) + 1) - 1)</f>
        <v/>
      </c>
      <c r="C1331">
        <f>MID(A1331, FIND("_", A1331, FIND("_", A1331) + 1) + 1, FIND("_", A1331, FIND("_", A1331, FIND("_", A1331) + 1) + 1) - FIND("_", A1331, FIND("_", A1331) + 1) - 1)</f>
        <v/>
      </c>
      <c r="D1331" s="125">
        <f>DATE(LEFT(E1331,4), MID(E1331,5,2), RIGHT(E1331,2))</f>
        <v/>
      </c>
      <c r="E1331">
        <f>MID(A1331, FIND("_", A1331, FIND("_", A1331, FIND("_", A1331) + 1) + 1) + 1, 8)</f>
        <v/>
      </c>
      <c r="G1331" s="95">
        <f>B1331&amp;C1331&amp;D1331</f>
        <v/>
      </c>
      <c r="H1331" s="95" t="inlineStr">
        <is>
          <t>Yes_Batch 1</t>
        </is>
      </c>
      <c r="I1331" s="95" t="e">
        <v>#N/A</v>
      </c>
      <c r="J1331" s="125" t="e">
        <v>#N/A</v>
      </c>
      <c r="K1331" s="95" t="inlineStr">
        <is>
          <t>Yes_0721 Allocation</t>
        </is>
      </c>
      <c r="L1331" s="127" t="e">
        <v>#N/A</v>
      </c>
      <c r="M1331" s="128">
        <f>VLOOKUP(G1331,Enactments!#REF!,2,FALSE)</f>
        <v/>
      </c>
      <c r="N1331" s="131">
        <f>COUNTIFS(G:G,G1331)</f>
        <v/>
      </c>
    </row>
    <row r="1332" ht="15" customHeight="1">
      <c r="A1332" t="inlineStr">
        <is>
          <t>2016_1024s_10.134_20161018.docx</t>
        </is>
      </c>
      <c r="B1332">
        <f>LEFT(A1332, FIND("_", A1332, FIND("_", A1332) + 1) - 1)</f>
        <v/>
      </c>
      <c r="C1332">
        <f>MID(A1332, FIND("_", A1332, FIND("_", A1332) + 1) + 1, FIND("_", A1332, FIND("_", A1332, FIND("_", A1332) + 1) + 1) - FIND("_", A1332, FIND("_", A1332) + 1) - 1)</f>
        <v/>
      </c>
      <c r="D1332" s="125">
        <f>DATE(LEFT(E1332,4), MID(E1332,5,2), RIGHT(E1332,2))</f>
        <v/>
      </c>
      <c r="E1332">
        <f>MID(A1332, FIND("_", A1332, FIND("_", A1332, FIND("_", A1332) + 1) + 1) + 1, 8)</f>
        <v/>
      </c>
      <c r="G1332" s="95">
        <f>B1332&amp;C1332&amp;D1332</f>
        <v/>
      </c>
      <c r="H1332" s="95" t="inlineStr">
        <is>
          <t>Yes_Batch 1</t>
        </is>
      </c>
      <c r="I1332" s="95" t="e">
        <v>#N/A</v>
      </c>
      <c r="J1332" s="125" t="e">
        <v>#N/A</v>
      </c>
      <c r="K1332" s="95" t="inlineStr">
        <is>
          <t>Yes_0721 Allocation</t>
        </is>
      </c>
      <c r="L1332" s="127" t="e">
        <v>#N/A</v>
      </c>
      <c r="M1332" s="128">
        <f>VLOOKUP(G1332,Enactments!#REF!,2,FALSE)</f>
        <v/>
      </c>
      <c r="N1332" s="131">
        <f>COUNTIFS(G:G,G1332)</f>
        <v/>
      </c>
    </row>
    <row r="1333" ht="15" customHeight="1">
      <c r="A1333" t="inlineStr">
        <is>
          <t>2023_30a_96_20230801.docx</t>
        </is>
      </c>
      <c r="B1333">
        <f>LEFT(A1333, FIND("_", A1333, FIND("_", A1333) + 1) - 1)</f>
        <v/>
      </c>
      <c r="C1333">
        <f>MID(A1333, FIND("_", A1333, FIND("_", A1333) + 1) + 1, FIND("_", A1333, FIND("_", A1333, FIND("_", A1333) + 1) + 1) - FIND("_", A1333, FIND("_", A1333) + 1) - 1)</f>
        <v/>
      </c>
      <c r="D1333" s="125">
        <f>DATE(LEFT(E1333,4), MID(E1333,5,2), RIGHT(E1333,2))</f>
        <v/>
      </c>
      <c r="E1333">
        <f>MID(A1333, FIND("_", A1333, FIND("_", A1333, FIND("_", A1333) + 1) + 1) + 1, 8)</f>
        <v/>
      </c>
      <c r="G1333" s="95">
        <f>B1333&amp;C1333&amp;D1333</f>
        <v/>
      </c>
      <c r="H1333" s="95" t="inlineStr">
        <is>
          <t>Yes_Batch 1</t>
        </is>
      </c>
      <c r="I1333" s="95" t="e">
        <v>#N/A</v>
      </c>
      <c r="J1333" s="125" t="e">
        <v>#N/A</v>
      </c>
      <c r="K1333" s="95" t="inlineStr">
        <is>
          <t>Yes_0721 Allocation</t>
        </is>
      </c>
      <c r="L1333" s="127" t="e">
        <v>#N/A</v>
      </c>
      <c r="M1333" s="128">
        <f>VLOOKUP(G1333,Enactments!#REF!,2,FALSE)</f>
        <v/>
      </c>
      <c r="N1333" s="131">
        <f>COUNTIFS(G:G,G1333)</f>
        <v/>
      </c>
    </row>
    <row r="1334" ht="15" customHeight="1">
      <c r="A1334" t="inlineStr">
        <is>
          <t>2006_46a_SCHEDULE 10Part 3_20120702.docx</t>
        </is>
      </c>
      <c r="B1334">
        <f>LEFT(A1334, FIND("_", A1334, FIND("_", A1334) + 1) - 1)</f>
        <v/>
      </c>
      <c r="C1334">
        <f>MID(A1334, FIND("_", A1334, FIND("_", A1334) + 1) + 1, FIND("_", A1334, FIND("_", A1334, FIND("_", A1334) + 1) + 1) - FIND("_", A1334, FIND("_", A1334) + 1) - 1)</f>
        <v/>
      </c>
      <c r="D1334" s="125">
        <f>DATE(LEFT(E1334,4), MID(E1334,5,2), RIGHT(E1334,2))</f>
        <v/>
      </c>
      <c r="E1334">
        <f>MID(A1334, FIND("_", A1334, FIND("_", A1334, FIND("_", A1334) + 1) + 1) + 1, 8)</f>
        <v/>
      </c>
      <c r="G1334" s="95">
        <f>B1334&amp;C1334&amp;D1334</f>
        <v/>
      </c>
      <c r="H1334" s="95" t="inlineStr">
        <is>
          <t>Yes_Batch 1</t>
        </is>
      </c>
      <c r="I1334" s="95" t="e">
        <v>#N/A</v>
      </c>
      <c r="J1334" s="125" t="e">
        <v>#N/A</v>
      </c>
      <c r="K1334" s="95" t="inlineStr">
        <is>
          <t>Yes_0721 Allocation</t>
        </is>
      </c>
      <c r="L1334" s="127" t="e">
        <v>#N/A</v>
      </c>
      <c r="M1334" s="128">
        <f>VLOOKUP(G1334,Enactments!#REF!,2,FALSE)</f>
        <v/>
      </c>
      <c r="N1334" s="131">
        <f>COUNTIFS(G:G,G1334)</f>
        <v/>
      </c>
    </row>
    <row r="1335" ht="15" customHeight="1">
      <c r="A1335" t="inlineStr">
        <is>
          <t>1996_52a_38_19960724.docx</t>
        </is>
      </c>
      <c r="B1335">
        <f>LEFT(A1335, FIND("_", A1335, FIND("_", A1335) + 1) - 1)</f>
        <v/>
      </c>
      <c r="C1335">
        <f>MID(A1335, FIND("_", A1335, FIND("_", A1335) + 1) + 1, FIND("_", A1335, FIND("_", A1335, FIND("_", A1335) + 1) + 1) - FIND("_", A1335, FIND("_", A1335) + 1) - 1)</f>
        <v/>
      </c>
      <c r="D1335" s="125">
        <f>DATE(LEFT(E1335,4), MID(E1335,5,2), RIGHT(E1335,2))</f>
        <v/>
      </c>
      <c r="E1335">
        <f>MID(A1335, FIND("_", A1335, FIND("_", A1335, FIND("_", A1335) + 1) + 1) + 1, 8)</f>
        <v/>
      </c>
      <c r="G1335" s="95">
        <f>B1335&amp;C1335&amp;D1335</f>
        <v/>
      </c>
      <c r="H1335" s="95" t="inlineStr">
        <is>
          <t>Yes_Batch 1</t>
        </is>
      </c>
      <c r="I1335" s="95" t="e">
        <v>#N/A</v>
      </c>
      <c r="J1335" s="125" t="e">
        <v>#N/A</v>
      </c>
      <c r="K1335" s="95" t="inlineStr">
        <is>
          <t>Yes_0721 Allocation</t>
        </is>
      </c>
      <c r="L1335" s="127" t="e">
        <v>#N/A</v>
      </c>
      <c r="M1335" s="128">
        <f>VLOOKUP(G1335,Enactments!#REF!,2,FALSE)</f>
        <v/>
      </c>
      <c r="N1335" s="131">
        <f>COUNTIFS(G:G,G1335)</f>
        <v/>
      </c>
    </row>
    <row r="1336" ht="15" customHeight="1">
      <c r="A1336" t="inlineStr">
        <is>
          <t>1985_6a_245B_20050101.docx</t>
        </is>
      </c>
      <c r="B1336">
        <f>LEFT(A1336, FIND("_", A1336, FIND("_", A1336) + 1) - 1)</f>
        <v/>
      </c>
      <c r="C1336">
        <f>MID(A1336, FIND("_", A1336, FIND("_", A1336) + 1) + 1, FIND("_", A1336, FIND("_", A1336, FIND("_", A1336) + 1) + 1) - FIND("_", A1336, FIND("_", A1336) + 1) - 1)</f>
        <v/>
      </c>
      <c r="D1336" s="125">
        <f>DATE(LEFT(E1336,4), MID(E1336,5,2), RIGHT(E1336,2))</f>
        <v/>
      </c>
      <c r="E1336">
        <f>MID(A1336, FIND("_", A1336, FIND("_", A1336, FIND("_", A1336) + 1) + 1) + 1, 8)</f>
        <v/>
      </c>
      <c r="G1336" s="95">
        <f>B1336&amp;C1336&amp;D1336</f>
        <v/>
      </c>
      <c r="H1336" s="95" t="inlineStr">
        <is>
          <t>Yes_Batch 1</t>
        </is>
      </c>
      <c r="I1336" s="95" t="e">
        <v>#N/A</v>
      </c>
      <c r="J1336" s="125" t="e">
        <v>#N/A</v>
      </c>
      <c r="K1336" s="95" t="inlineStr">
        <is>
          <t>Yes_0721 Allocation</t>
        </is>
      </c>
      <c r="L1336" s="127" t="e">
        <v>#N/A</v>
      </c>
      <c r="M1336" s="128">
        <f>VLOOKUP(G1336,Enactments!#REF!,2,FALSE)</f>
        <v/>
      </c>
      <c r="N1336" s="131">
        <f>COUNTIFS(G:G,G1336)</f>
        <v/>
      </c>
    </row>
    <row r="1337" ht="15" customHeight="1">
      <c r="A1337" t="inlineStr">
        <is>
          <t>1989_26a_88_20110406.docx</t>
        </is>
      </c>
      <c r="B1337">
        <f>LEFT(A1337, FIND("_", A1337, FIND("_", A1337) + 1) - 1)</f>
        <v/>
      </c>
      <c r="C1337">
        <f>MID(A1337, FIND("_", A1337, FIND("_", A1337) + 1) + 1, FIND("_", A1337, FIND("_", A1337, FIND("_", A1337) + 1) + 1) - FIND("_", A1337, FIND("_", A1337) + 1) - 1)</f>
        <v/>
      </c>
      <c r="D1337" s="125">
        <f>DATE(LEFT(E1337,4), MID(E1337,5,2), RIGHT(E1337,2))</f>
        <v/>
      </c>
      <c r="E1337">
        <f>MID(A1337, FIND("_", A1337, FIND("_", A1337, FIND("_", A1337) + 1) + 1) + 1, 8)</f>
        <v/>
      </c>
      <c r="G1337" s="95">
        <f>B1337&amp;C1337&amp;D1337</f>
        <v/>
      </c>
      <c r="H1337" s="95" t="inlineStr">
        <is>
          <t>Yes_Batch 1</t>
        </is>
      </c>
      <c r="I1337" s="95" t="e">
        <v>#N/A</v>
      </c>
      <c r="J1337" s="125" t="e">
        <v>#N/A</v>
      </c>
      <c r="K1337" s="95" t="inlineStr">
        <is>
          <t>Yes_0721 Allocation</t>
        </is>
      </c>
      <c r="L1337" s="127" t="e">
        <v>#N/A</v>
      </c>
      <c r="M1337" s="128">
        <f>VLOOKUP(G1337,Enactments!#REF!,2,FALSE)</f>
        <v/>
      </c>
      <c r="N1337" s="131">
        <f>COUNTIFS(G:G,G1337)</f>
        <v/>
      </c>
    </row>
    <row r="1338" ht="15" customHeight="1">
      <c r="A1338" t="inlineStr">
        <is>
          <t>2007_3a_798_20070320.docx</t>
        </is>
      </c>
      <c r="B1338">
        <f>LEFT(A1338, FIND("_", A1338, FIND("_", A1338) + 1) - 1)</f>
        <v/>
      </c>
      <c r="C1338">
        <f>MID(A1338, FIND("_", A1338, FIND("_", A1338) + 1) + 1, FIND("_", A1338, FIND("_", A1338, FIND("_", A1338) + 1) + 1) - FIND("_", A1338, FIND("_", A1338) + 1) - 1)</f>
        <v/>
      </c>
      <c r="D1338" s="125">
        <f>DATE(LEFT(E1338,4), MID(E1338,5,2), RIGHT(E1338,2))</f>
        <v/>
      </c>
      <c r="E1338">
        <f>MID(A1338, FIND("_", A1338, FIND("_", A1338, FIND("_", A1338) + 1) + 1) + 1, 8)</f>
        <v/>
      </c>
      <c r="G1338" s="95">
        <f>B1338&amp;C1338&amp;D1338</f>
        <v/>
      </c>
      <c r="H1338" s="95" t="inlineStr">
        <is>
          <t>Yes_Batch 1</t>
        </is>
      </c>
      <c r="I1338" s="95" t="e">
        <v>#N/A</v>
      </c>
      <c r="J1338" s="125" t="e">
        <v>#N/A</v>
      </c>
      <c r="K1338" s="95" t="inlineStr">
        <is>
          <t>Yes_0721 Allocation</t>
        </is>
      </c>
      <c r="L1338" s="127" t="e">
        <v>#N/A</v>
      </c>
      <c r="M1338" s="128">
        <f>VLOOKUP(G1338,Enactments!#REF!,2,FALSE)</f>
        <v/>
      </c>
      <c r="N1338" s="131">
        <f>COUNTIFS(G:G,G1338)</f>
        <v/>
      </c>
    </row>
    <row r="1339" ht="15" customHeight="1">
      <c r="A1339" t="inlineStr">
        <is>
          <t>1992_13a_51_20001001.docx</t>
        </is>
      </c>
      <c r="B1339">
        <f>LEFT(A1339, FIND("_", A1339, FIND("_", A1339) + 1) - 1)</f>
        <v/>
      </c>
      <c r="C1339">
        <f>MID(A1339, FIND("_", A1339, FIND("_", A1339) + 1) + 1, FIND("_", A1339, FIND("_", A1339, FIND("_", A1339) + 1) + 1) - FIND("_", A1339, FIND("_", A1339) + 1) - 1)</f>
        <v/>
      </c>
      <c r="D1339" s="125">
        <f>DATE(LEFT(E1339,4), MID(E1339,5,2), RIGHT(E1339,2))</f>
        <v/>
      </c>
      <c r="E1339">
        <f>MID(A1339, FIND("_", A1339, FIND("_", A1339, FIND("_", A1339) + 1) + 1) + 1, 8)</f>
        <v/>
      </c>
      <c r="G1339" s="95">
        <f>B1339&amp;C1339&amp;D1339</f>
        <v/>
      </c>
      <c r="H1339" s="95" t="inlineStr">
        <is>
          <t>Yes_Batch 1</t>
        </is>
      </c>
      <c r="I1339" s="95" t="e">
        <v>#N/A</v>
      </c>
      <c r="J1339" s="125" t="e">
        <v>#N/A</v>
      </c>
      <c r="K1339" s="95" t="inlineStr">
        <is>
          <t>Yes_0721 Allocation</t>
        </is>
      </c>
      <c r="L1339" s="127" t="e">
        <v>#N/A</v>
      </c>
      <c r="M1339" s="128">
        <f>VLOOKUP(G1339,Enactments!#REF!,2,FALSE)</f>
        <v/>
      </c>
      <c r="N1339" s="131">
        <f>COUNTIFS(G:G,G1339)</f>
        <v/>
      </c>
    </row>
    <row r="1340" ht="15" customHeight="1">
      <c r="A1340" t="inlineStr">
        <is>
          <t>1992_13a_88A_20150526.docx</t>
        </is>
      </c>
      <c r="B1340">
        <f>LEFT(A1340, FIND("_", A1340, FIND("_", A1340) + 1) - 1)</f>
        <v/>
      </c>
      <c r="C1340">
        <f>MID(A1340, FIND("_", A1340, FIND("_", A1340) + 1) + 1, FIND("_", A1340, FIND("_", A1340, FIND("_", A1340) + 1) + 1) - FIND("_", A1340, FIND("_", A1340) + 1) - 1)</f>
        <v/>
      </c>
      <c r="D1340" s="125">
        <f>DATE(LEFT(E1340,4), MID(E1340,5,2), RIGHT(E1340,2))</f>
        <v/>
      </c>
      <c r="E1340">
        <f>MID(A1340, FIND("_", A1340, FIND("_", A1340, FIND("_", A1340) + 1) + 1) + 1, 8)</f>
        <v/>
      </c>
      <c r="G1340" s="95">
        <f>B1340&amp;C1340&amp;D1340</f>
        <v/>
      </c>
      <c r="H1340" s="95" t="inlineStr">
        <is>
          <t>Yes_Batch 1</t>
        </is>
      </c>
      <c r="I1340" s="95" t="e">
        <v>#N/A</v>
      </c>
      <c r="J1340" s="125" t="e">
        <v>#N/A</v>
      </c>
      <c r="K1340" s="95" t="inlineStr">
        <is>
          <t>Yes_0721 Allocation</t>
        </is>
      </c>
      <c r="L1340" s="127" t="e">
        <v>#N/A</v>
      </c>
      <c r="M1340" s="128">
        <f>VLOOKUP(G1340,Enactments!#REF!,2,FALSE)</f>
        <v/>
      </c>
      <c r="N1340" s="131">
        <f>COUNTIFS(G:G,G1340)</f>
        <v/>
      </c>
    </row>
    <row r="1341" ht="15" customHeight="1">
      <c r="A1341" t="inlineStr">
        <is>
          <t>1995_18a_1_20150216.docx</t>
        </is>
      </c>
      <c r="B1341">
        <f>LEFT(A1341, FIND("_", A1341, FIND("_", A1341) + 1) - 1)</f>
        <v/>
      </c>
      <c r="C1341">
        <f>MID(A1341, FIND("_", A1341, FIND("_", A1341) + 1) + 1, FIND("_", A1341, FIND("_", A1341, FIND("_", A1341) + 1) + 1) - FIND("_", A1341, FIND("_", A1341) + 1) - 1)</f>
        <v/>
      </c>
      <c r="D1341" s="125">
        <f>DATE(LEFT(E1341,4), MID(E1341,5,2), RIGHT(E1341,2))</f>
        <v/>
      </c>
      <c r="E1341">
        <f>MID(A1341, FIND("_", A1341, FIND("_", A1341, FIND("_", A1341) + 1) + 1) + 1, 8)</f>
        <v/>
      </c>
      <c r="G1341" s="95">
        <f>B1341&amp;C1341&amp;D1341</f>
        <v/>
      </c>
      <c r="H1341" s="95" t="inlineStr">
        <is>
          <t>Yes_Batch 1</t>
        </is>
      </c>
      <c r="I1341" s="95" t="e">
        <v>#N/A</v>
      </c>
      <c r="J1341" s="125" t="e">
        <v>#N/A</v>
      </c>
      <c r="K1341" s="95" t="inlineStr">
        <is>
          <t>Yes_0721 Allocation</t>
        </is>
      </c>
      <c r="L1341" s="127" t="e">
        <v>#N/A</v>
      </c>
      <c r="M1341" s="128">
        <f>VLOOKUP(G1341,Enactments!#REF!,2,FALSE)</f>
        <v/>
      </c>
      <c r="N1341" s="131">
        <f>COUNTIFS(G:G,G1341)</f>
        <v/>
      </c>
    </row>
    <row r="1342" ht="15" customHeight="1">
      <c r="A1342" t="inlineStr">
        <is>
          <t>1994_23a_SCHEDULE 2_20120717.docx</t>
        </is>
      </c>
      <c r="B1342">
        <f>LEFT(A1342, FIND("_", A1342, FIND("_", A1342) + 1) - 1)</f>
        <v/>
      </c>
      <c r="C1342">
        <f>MID(A1342, FIND("_", A1342, FIND("_", A1342) + 1) + 1, FIND("_", A1342, FIND("_", A1342, FIND("_", A1342) + 1) + 1) - FIND("_", A1342, FIND("_", A1342) + 1) - 1)</f>
        <v/>
      </c>
      <c r="D1342" s="125">
        <f>DATE(LEFT(E1342,4), MID(E1342,5,2), RIGHT(E1342,2))</f>
        <v/>
      </c>
      <c r="E1342">
        <f>MID(A1342, FIND("_", A1342, FIND("_", A1342, FIND("_", A1342) + 1) + 1) + 1, 8)</f>
        <v/>
      </c>
      <c r="G1342" s="95">
        <f>B1342&amp;C1342&amp;D1342</f>
        <v/>
      </c>
      <c r="H1342" s="95" t="inlineStr">
        <is>
          <t>Yes_Batch 1</t>
        </is>
      </c>
      <c r="I1342" s="95" t="e">
        <v>#N/A</v>
      </c>
      <c r="J1342" s="125" t="e">
        <v>#N/A</v>
      </c>
      <c r="K1342" s="95" t="inlineStr">
        <is>
          <t>Yes_0721 Allocation</t>
        </is>
      </c>
      <c r="L1342" s="127" t="e">
        <v>#N/A</v>
      </c>
      <c r="M1342" s="128">
        <f>VLOOKUP(G1342,Enactments!#REF!,2,FALSE)</f>
        <v/>
      </c>
      <c r="N1342" s="131">
        <f>COUNTIFS(G:G,G1342)</f>
        <v/>
      </c>
    </row>
    <row r="1343" ht="15" customHeight="1">
      <c r="A1343" t="inlineStr">
        <is>
          <t>2010_4a_17_20170401.docx</t>
        </is>
      </c>
      <c r="B1343">
        <f>LEFT(A1343, FIND("_", A1343, FIND("_", A1343) + 1) - 1)</f>
        <v/>
      </c>
      <c r="C1343">
        <f>MID(A1343, FIND("_", A1343, FIND("_", A1343) + 1) + 1, FIND("_", A1343, FIND("_", A1343, FIND("_", A1343) + 1) + 1) - FIND("_", A1343, FIND("_", A1343) + 1) - 1)</f>
        <v/>
      </c>
      <c r="D1343" s="125">
        <f>DATE(LEFT(E1343,4), MID(E1343,5,2), RIGHT(E1343,2))</f>
        <v/>
      </c>
      <c r="E1343">
        <f>MID(A1343, FIND("_", A1343, FIND("_", A1343, FIND("_", A1343) + 1) + 1) + 1, 8)</f>
        <v/>
      </c>
      <c r="G1343" s="95">
        <f>B1343&amp;C1343&amp;D1343</f>
        <v/>
      </c>
      <c r="H1343" s="95" t="inlineStr">
        <is>
          <t>Yes_Batch 1</t>
        </is>
      </c>
      <c r="I1343" s="95" t="e">
        <v>#N/A</v>
      </c>
      <c r="J1343" s="125" t="e">
        <v>#N/A</v>
      </c>
      <c r="K1343" s="95" t="inlineStr">
        <is>
          <t>Yes_0721 Allocation</t>
        </is>
      </c>
      <c r="L1343" s="127" t="e">
        <v>#N/A</v>
      </c>
      <c r="M1343" s="128">
        <f>VLOOKUP(G1343,Enactments!#REF!,2,FALSE)</f>
        <v/>
      </c>
      <c r="N1343" s="131">
        <f>COUNTIFS(G:G,G1343)</f>
        <v/>
      </c>
    </row>
    <row r="1344" ht="15" customHeight="1">
      <c r="A1344" t="inlineStr">
        <is>
          <t>1986_44a_Prelims_19860725.docx</t>
        </is>
      </c>
      <c r="B1344">
        <f>LEFT(A1344, FIND("_", A1344, FIND("_", A1344) + 1) - 1)</f>
        <v/>
      </c>
      <c r="C1344">
        <f>MID(A1344, FIND("_", A1344, FIND("_", A1344) + 1) + 1, FIND("_", A1344, FIND("_", A1344, FIND("_", A1344) + 1) + 1) - FIND("_", A1344, FIND("_", A1344) + 1) - 1)</f>
        <v/>
      </c>
      <c r="D1344" s="125">
        <f>DATE(LEFT(E1344,4), MID(E1344,5,2), RIGHT(E1344,2))</f>
        <v/>
      </c>
      <c r="E1344">
        <f>MID(A1344, FIND("_", A1344, FIND("_", A1344, FIND("_", A1344) + 1) + 1) + 1, 8)</f>
        <v/>
      </c>
      <c r="G1344" s="95">
        <f>B1344&amp;C1344&amp;D1344</f>
        <v/>
      </c>
      <c r="H1344" s="95" t="inlineStr">
        <is>
          <t>Yes_Batch 1</t>
        </is>
      </c>
      <c r="I1344" s="95" t="e">
        <v>#N/A</v>
      </c>
      <c r="J1344" s="125" t="e">
        <v>#N/A</v>
      </c>
      <c r="K1344" s="95" t="inlineStr">
        <is>
          <t>Yes_0721 Allocation</t>
        </is>
      </c>
      <c r="L1344" s="127" t="e">
        <v>#N/A</v>
      </c>
      <c r="M1344" s="128">
        <f>VLOOKUP(G1344,Enactments!#REF!,2,FALSE)</f>
        <v/>
      </c>
      <c r="N1344" s="131">
        <f>COUNTIFS(G:G,G1344)</f>
        <v/>
      </c>
    </row>
    <row r="1345" ht="15" customHeight="1">
      <c r="A1345" t="inlineStr">
        <is>
          <t>2000_8a_261L_20130606.docx</t>
        </is>
      </c>
      <c r="B1345">
        <f>LEFT(A1345, FIND("_", A1345, FIND("_", A1345) + 1) - 1)</f>
        <v/>
      </c>
      <c r="C1345">
        <f>MID(A1345, FIND("_", A1345, FIND("_", A1345) + 1) + 1, FIND("_", A1345, FIND("_", A1345, FIND("_", A1345) + 1) + 1) - FIND("_", A1345, FIND("_", A1345) + 1) - 1)</f>
        <v/>
      </c>
      <c r="D1345" s="125">
        <f>DATE(LEFT(E1345,4), MID(E1345,5,2), RIGHT(E1345,2))</f>
        <v/>
      </c>
      <c r="E1345">
        <f>MID(A1345, FIND("_", A1345, FIND("_", A1345, FIND("_", A1345) + 1) + 1) + 1, 8)</f>
        <v/>
      </c>
      <c r="G1345" s="95">
        <f>B1345&amp;C1345&amp;D1345</f>
        <v/>
      </c>
      <c r="H1345" s="95" t="inlineStr">
        <is>
          <t>Yes_Batch 1</t>
        </is>
      </c>
      <c r="I1345" s="95" t="e">
        <v>#N/A</v>
      </c>
      <c r="J1345" s="125" t="e">
        <v>#N/A</v>
      </c>
      <c r="K1345" s="95" t="inlineStr">
        <is>
          <t>Yes_0721 Allocation</t>
        </is>
      </c>
      <c r="L1345" s="127" t="e">
        <v>#N/A</v>
      </c>
      <c r="M1345" s="128">
        <f>VLOOKUP(G1345,Enactments!#REF!,2,FALSE)</f>
        <v/>
      </c>
      <c r="N1345" s="131">
        <f>COUNTIFS(G:G,G1345)</f>
        <v/>
      </c>
    </row>
    <row r="1346" ht="15" customHeight="1">
      <c r="A1346" t="inlineStr">
        <is>
          <t>1989_26a_100_20110406.docx</t>
        </is>
      </c>
      <c r="B1346">
        <f>LEFT(A1346, FIND("_", A1346, FIND("_", A1346) + 1) - 1)</f>
        <v/>
      </c>
      <c r="C1346">
        <f>MID(A1346, FIND("_", A1346, FIND("_", A1346) + 1) + 1, FIND("_", A1346, FIND("_", A1346, FIND("_", A1346) + 1) + 1) - FIND("_", A1346, FIND("_", A1346) + 1) - 1)</f>
        <v/>
      </c>
      <c r="D1346" s="125">
        <f>DATE(LEFT(E1346,4), MID(E1346,5,2), RIGHT(E1346,2))</f>
        <v/>
      </c>
      <c r="E1346">
        <f>MID(A1346, FIND("_", A1346, FIND("_", A1346, FIND("_", A1346) + 1) + 1) + 1, 8)</f>
        <v/>
      </c>
      <c r="G1346" s="95">
        <f>B1346&amp;C1346&amp;D1346</f>
        <v/>
      </c>
      <c r="H1346" s="95" t="inlineStr">
        <is>
          <t>Yes_Batch 1</t>
        </is>
      </c>
      <c r="I1346" s="95" t="e">
        <v>#N/A</v>
      </c>
      <c r="J1346" s="125" t="e">
        <v>#N/A</v>
      </c>
      <c r="K1346" s="95" t="inlineStr">
        <is>
          <t>Yes_0721 Allocation</t>
        </is>
      </c>
      <c r="L1346" s="127" t="e">
        <v>#N/A</v>
      </c>
      <c r="M1346" s="128">
        <f>VLOOKUP(G1346,Enactments!#REF!,2,FALSE)</f>
        <v/>
      </c>
      <c r="N1346" s="131">
        <f>COUNTIFS(G:G,G1346)</f>
        <v/>
      </c>
    </row>
    <row r="1347" ht="15" customHeight="1">
      <c r="A1347" t="inlineStr">
        <is>
          <t>2017_1485_Article 6_20200131.docx</t>
        </is>
      </c>
      <c r="B1347">
        <f>LEFT(A1347, FIND("_", A1347, FIND("_", A1347) + 1) - 1)</f>
        <v/>
      </c>
      <c r="C1347">
        <f>MID(A1347, FIND("_", A1347, FIND("_", A1347) + 1) + 1, FIND("_", A1347, FIND("_", A1347, FIND("_", A1347) + 1) + 1) - FIND("_", A1347, FIND("_", A1347) + 1) - 1)</f>
        <v/>
      </c>
      <c r="D1347" s="125">
        <f>DATE(LEFT(E1347,4), MID(E1347,5,2), RIGHT(E1347,2))</f>
        <v/>
      </c>
      <c r="E1347">
        <f>MID(A1347, FIND("_", A1347, FIND("_", A1347, FIND("_", A1347) + 1) + 1) + 1, 8)</f>
        <v/>
      </c>
      <c r="G1347" s="95">
        <f>B1347&amp;C1347&amp;D1347</f>
        <v/>
      </c>
      <c r="H1347" s="95" t="inlineStr">
        <is>
          <t>Yes_Batch 1</t>
        </is>
      </c>
      <c r="I1347" s="95" t="e">
        <v>#N/A</v>
      </c>
      <c r="J1347" s="125" t="e">
        <v>#N/A</v>
      </c>
      <c r="K1347" s="95" t="inlineStr">
        <is>
          <t>Yes_0721 Allocation</t>
        </is>
      </c>
      <c r="L1347" s="127" t="e">
        <v>#N/A</v>
      </c>
      <c r="M1347" s="128">
        <f>VLOOKUP(G1347,Enactments!#REF!,2,FALSE)</f>
        <v/>
      </c>
      <c r="N1347" s="131">
        <f>COUNTIFS(G:G,G1347)</f>
        <v/>
      </c>
    </row>
    <row r="1348" ht="15" customHeight="1">
      <c r="A1348" t="inlineStr">
        <is>
          <t>1985_6a_676_19850311.docx</t>
        </is>
      </c>
      <c r="B1348">
        <f>LEFT(A1348, FIND("_", A1348, FIND("_", A1348) + 1) - 1)</f>
        <v/>
      </c>
      <c r="C1348">
        <f>MID(A1348, FIND("_", A1348, FIND("_", A1348) + 1) + 1, FIND("_", A1348, FIND("_", A1348, FIND("_", A1348) + 1) + 1) - FIND("_", A1348, FIND("_", A1348) + 1) - 1)</f>
        <v/>
      </c>
      <c r="D1348" s="125">
        <f>DATE(LEFT(E1348,4), MID(E1348,5,2), RIGHT(E1348,2))</f>
        <v/>
      </c>
      <c r="E1348">
        <f>MID(A1348, FIND("_", A1348, FIND("_", A1348, FIND("_", A1348) + 1) + 1) + 1, 8)</f>
        <v/>
      </c>
      <c r="G1348" s="95">
        <f>B1348&amp;C1348&amp;D1348</f>
        <v/>
      </c>
      <c r="H1348" s="95" t="inlineStr">
        <is>
          <t>Yes_Batch 1</t>
        </is>
      </c>
      <c r="I1348" s="95" t="inlineStr">
        <is>
          <t>Completed</t>
        </is>
      </c>
      <c r="J1348" s="125" t="n">
        <v>45855</v>
      </c>
      <c r="K1348" s="95" t="e">
        <v>#N/A</v>
      </c>
      <c r="L1348" s="127" t="inlineStr">
        <is>
          <t>Submitted_2025-08-01</t>
        </is>
      </c>
      <c r="M1348" s="128">
        <f>VLOOKUP(G1348,Enactments!#REF!,2,FALSE)</f>
        <v/>
      </c>
      <c r="N1348" s="131">
        <f>COUNTIFS(G:G,G1348)</f>
        <v/>
      </c>
    </row>
    <row r="1349" ht="15" customHeight="1">
      <c r="A1349" t="inlineStr">
        <is>
          <t>2009_10a_SCHEDULE 25Part 4_20090422.docx</t>
        </is>
      </c>
      <c r="B1349">
        <f>LEFT(A1349, FIND("_", A1349, FIND("_", A1349) + 1) - 1)</f>
        <v/>
      </c>
      <c r="C1349">
        <f>MID(A1349, FIND("_", A1349, FIND("_", A1349) + 1) + 1, FIND("_", A1349, FIND("_", A1349, FIND("_", A1349) + 1) + 1) - FIND("_", A1349, FIND("_", A1349) + 1) - 1)</f>
        <v/>
      </c>
      <c r="D1349" s="125">
        <f>DATE(LEFT(E1349,4), MID(E1349,5,2), RIGHT(E1349,2))</f>
        <v/>
      </c>
      <c r="E1349">
        <f>MID(A1349, FIND("_", A1349, FIND("_", A1349, FIND("_", A1349) + 1) + 1) + 1, 8)</f>
        <v/>
      </c>
      <c r="G1349" s="95">
        <f>B1349&amp;C1349&amp;D1349</f>
        <v/>
      </c>
      <c r="H1349" s="95" t="inlineStr">
        <is>
          <t>Yes_Batch 1</t>
        </is>
      </c>
      <c r="I1349" s="95" t="e">
        <v>#N/A</v>
      </c>
      <c r="J1349" s="125" t="e">
        <v>#N/A</v>
      </c>
      <c r="K1349" s="95" t="inlineStr">
        <is>
          <t>Yes_0721 Allocation</t>
        </is>
      </c>
      <c r="L1349" s="127" t="e">
        <v>#N/A</v>
      </c>
      <c r="M1349" s="128">
        <f>VLOOKUP(G1349,Enactments!#REF!,2,FALSE)</f>
        <v/>
      </c>
      <c r="N1349" s="131">
        <f>COUNTIFS(G:G,G1349)</f>
        <v/>
      </c>
    </row>
    <row r="1350" ht="15" customHeight="1">
      <c r="A1350" t="inlineStr">
        <is>
          <t>2009_22a_218_20100419.docx</t>
        </is>
      </c>
      <c r="B1350">
        <f>LEFT(A1350, FIND("_", A1350, FIND("_", A1350) + 1) - 1)</f>
        <v/>
      </c>
      <c r="C1350">
        <f>MID(A1350, FIND("_", A1350, FIND("_", A1350) + 1) + 1, FIND("_", A1350, FIND("_", A1350, FIND("_", A1350) + 1) + 1) - FIND("_", A1350, FIND("_", A1350) + 1) - 1)</f>
        <v/>
      </c>
      <c r="D1350" s="125">
        <f>DATE(LEFT(E1350,4), MID(E1350,5,2), RIGHT(E1350,2))</f>
        <v/>
      </c>
      <c r="E1350">
        <f>MID(A1350, FIND("_", A1350, FIND("_", A1350, FIND("_", A1350) + 1) + 1) + 1, 8)</f>
        <v/>
      </c>
      <c r="G1350" s="95">
        <f>B1350&amp;C1350&amp;D1350</f>
        <v/>
      </c>
      <c r="H1350" s="95" t="inlineStr">
        <is>
          <t>Yes_Batch 1</t>
        </is>
      </c>
      <c r="I1350" s="95" t="e">
        <v>#N/A</v>
      </c>
      <c r="J1350" s="125" t="e">
        <v>#N/A</v>
      </c>
      <c r="K1350" s="95" t="inlineStr">
        <is>
          <t>Yes_0721 Allocation</t>
        </is>
      </c>
      <c r="L1350" s="127" t="e">
        <v>#N/A</v>
      </c>
      <c r="M1350" s="128">
        <f>VLOOKUP(G1350,Enactments!#REF!,2,FALSE)</f>
        <v/>
      </c>
      <c r="N1350" s="131">
        <f>COUNTIFS(G:G,G1350)</f>
        <v/>
      </c>
    </row>
    <row r="1351" ht="15" customHeight="1">
      <c r="A1351" t="inlineStr">
        <is>
          <t>2023_30a_147_20231231.docx</t>
        </is>
      </c>
      <c r="B1351">
        <f>LEFT(A1351, FIND("_", A1351, FIND("_", A1351) + 1) - 1)</f>
        <v/>
      </c>
      <c r="C1351">
        <f>MID(A1351, FIND("_", A1351, FIND("_", A1351) + 1) + 1, FIND("_", A1351, FIND("_", A1351, FIND("_", A1351) + 1) + 1) - FIND("_", A1351, FIND("_", A1351) + 1) - 1)</f>
        <v/>
      </c>
      <c r="D1351" s="125">
        <f>DATE(LEFT(E1351,4), MID(E1351,5,2), RIGHT(E1351,2))</f>
        <v/>
      </c>
      <c r="E1351">
        <f>MID(A1351, FIND("_", A1351, FIND("_", A1351, FIND("_", A1351) + 1) + 1) + 1, 8)</f>
        <v/>
      </c>
      <c r="G1351" s="95">
        <f>B1351&amp;C1351&amp;D1351</f>
        <v/>
      </c>
      <c r="H1351" s="95" t="inlineStr">
        <is>
          <t>Yes_Batch 1</t>
        </is>
      </c>
      <c r="I1351" s="95" t="e">
        <v>#N/A</v>
      </c>
      <c r="J1351" s="125" t="e">
        <v>#N/A</v>
      </c>
      <c r="K1351" s="95" t="inlineStr">
        <is>
          <t>Yes_0721 Allocation</t>
        </is>
      </c>
      <c r="L1351" s="127" t="e">
        <v>#N/A</v>
      </c>
      <c r="M1351" s="128">
        <f>VLOOKUP(G1351,Enactments!#REF!,2,FALSE)</f>
        <v/>
      </c>
      <c r="N1351" s="131">
        <f>COUNTIFS(G:G,G1351)</f>
        <v/>
      </c>
    </row>
    <row r="1352" ht="15" customHeight="1">
      <c r="A1352" t="inlineStr">
        <is>
          <t>2000_8a_55R_20130401.docx</t>
        </is>
      </c>
      <c r="B1352">
        <f>LEFT(A1352, FIND("_", A1352, FIND("_", A1352) + 1) - 1)</f>
        <v/>
      </c>
      <c r="C1352">
        <f>MID(A1352, FIND("_", A1352, FIND("_", A1352) + 1) + 1, FIND("_", A1352, FIND("_", A1352, FIND("_", A1352) + 1) + 1) - FIND("_", A1352, FIND("_", A1352) + 1) - 1)</f>
        <v/>
      </c>
      <c r="D1352" s="125">
        <f>DATE(LEFT(E1352,4), MID(E1352,5,2), RIGHT(E1352,2))</f>
        <v/>
      </c>
      <c r="E1352">
        <f>MID(A1352, FIND("_", A1352, FIND("_", A1352, FIND("_", A1352) + 1) + 1) + 1, 8)</f>
        <v/>
      </c>
      <c r="G1352" s="95">
        <f>B1352&amp;C1352&amp;D1352</f>
        <v/>
      </c>
      <c r="H1352" s="95" t="inlineStr">
        <is>
          <t>Yes_Batch 1</t>
        </is>
      </c>
      <c r="I1352" s="95" t="e">
        <v>#N/A</v>
      </c>
      <c r="J1352" s="125" t="e">
        <v>#N/A</v>
      </c>
      <c r="K1352" s="95" t="inlineStr">
        <is>
          <t>Yes_0721 Allocation</t>
        </is>
      </c>
      <c r="L1352" s="127" t="e">
        <v>#N/A</v>
      </c>
      <c r="M1352" s="128">
        <f>VLOOKUP(G1352,Enactments!#REF!,2,FALSE)</f>
        <v/>
      </c>
      <c r="N1352" s="131">
        <f>COUNTIFS(G:G,G1352)</f>
        <v/>
      </c>
    </row>
    <row r="1353" ht="15" customHeight="1">
      <c r="A1353" t="inlineStr">
        <is>
          <t>1995_18a_3A_20131125.docx</t>
        </is>
      </c>
      <c r="B1353">
        <f>LEFT(A1353, FIND("_", A1353, FIND("_", A1353) + 1) - 1)</f>
        <v/>
      </c>
      <c r="C1353">
        <f>MID(A1353, FIND("_", A1353, FIND("_", A1353) + 1) + 1, FIND("_", A1353, FIND("_", A1353, FIND("_", A1353) + 1) + 1) - FIND("_", A1353, FIND("_", A1353) + 1) - 1)</f>
        <v/>
      </c>
      <c r="D1353" s="125">
        <f>DATE(LEFT(E1353,4), MID(E1353,5,2), RIGHT(E1353,2))</f>
        <v/>
      </c>
      <c r="E1353">
        <f>MID(A1353, FIND("_", A1353, FIND("_", A1353, FIND("_", A1353) + 1) + 1) + 1, 8)</f>
        <v/>
      </c>
      <c r="G1353" s="95">
        <f>B1353&amp;C1353&amp;D1353</f>
        <v/>
      </c>
      <c r="H1353" s="95" t="inlineStr">
        <is>
          <t>Yes_Batch 1</t>
        </is>
      </c>
      <c r="I1353" s="95" t="e">
        <v>#N/A</v>
      </c>
      <c r="J1353" s="125" t="e">
        <v>#N/A</v>
      </c>
      <c r="K1353" s="95" t="inlineStr">
        <is>
          <t>Yes_0721 Allocation</t>
        </is>
      </c>
      <c r="L1353" s="127" t="e">
        <v>#N/A</v>
      </c>
      <c r="M1353" s="128">
        <f>VLOOKUP(G1353,Enactments!#REF!,2,FALSE)</f>
        <v/>
      </c>
      <c r="N1353" s="131">
        <f>COUNTIFS(G:G,G1353)</f>
        <v/>
      </c>
    </row>
    <row r="1354" ht="15" customHeight="1">
      <c r="A1354" t="inlineStr">
        <is>
          <t>1986_1925s_2.53_20030915.docx</t>
        </is>
      </c>
      <c r="B1354">
        <f>LEFT(A1354, FIND("_", A1354, FIND("_", A1354) + 1) - 1)</f>
        <v/>
      </c>
      <c r="C1354">
        <f>MID(A1354, FIND("_", A1354, FIND("_", A1354) + 1) + 1, FIND("_", A1354, FIND("_", A1354, FIND("_", A1354) + 1) + 1) - FIND("_", A1354, FIND("_", A1354) + 1) - 1)</f>
        <v/>
      </c>
      <c r="D1354" s="125">
        <f>DATE(LEFT(E1354,4), MID(E1354,5,2), RIGHT(E1354,2))</f>
        <v/>
      </c>
      <c r="E1354">
        <f>MID(A1354, FIND("_", A1354, FIND("_", A1354, FIND("_", A1354) + 1) + 1) + 1, 8)</f>
        <v/>
      </c>
      <c r="G1354" s="95">
        <f>B1354&amp;C1354&amp;D1354</f>
        <v/>
      </c>
      <c r="H1354" s="95" t="inlineStr">
        <is>
          <t>Yes_Batch 1</t>
        </is>
      </c>
      <c r="I1354" s="95" t="e">
        <v>#N/A</v>
      </c>
      <c r="J1354" s="125" t="e">
        <v>#N/A</v>
      </c>
      <c r="K1354" s="95" t="inlineStr">
        <is>
          <t>Yes_0721 Allocation</t>
        </is>
      </c>
      <c r="L1354" s="127" t="e">
        <v>#N/A</v>
      </c>
      <c r="M1354" s="128">
        <f>VLOOKUP(G1354,Enactments!#REF!,2,FALSE)</f>
        <v/>
      </c>
      <c r="N1354" s="131">
        <f>COUNTIFS(G:G,G1354)</f>
        <v/>
      </c>
    </row>
    <row r="1355" ht="15" customHeight="1">
      <c r="A1355" t="inlineStr">
        <is>
          <t>2020_17a_416_20201022.docx</t>
        </is>
      </c>
      <c r="B1355">
        <f>LEFT(A1355, FIND("_", A1355, FIND("_", A1355) + 1) - 1)</f>
        <v/>
      </c>
      <c r="C1355">
        <f>MID(A1355, FIND("_", A1355, FIND("_", A1355) + 1) + 1, FIND("_", A1355, FIND("_", A1355, FIND("_", A1355) + 1) + 1) - FIND("_", A1355, FIND("_", A1355) + 1) - 1)</f>
        <v/>
      </c>
      <c r="D1355" s="125">
        <f>DATE(LEFT(E1355,4), MID(E1355,5,2), RIGHT(E1355,2))</f>
        <v/>
      </c>
      <c r="E1355">
        <f>MID(A1355, FIND("_", A1355, FIND("_", A1355, FIND("_", A1355) + 1) + 1) + 1, 8)</f>
        <v/>
      </c>
      <c r="G1355" s="95">
        <f>B1355&amp;C1355&amp;D1355</f>
        <v/>
      </c>
      <c r="H1355" s="95" t="inlineStr">
        <is>
          <t>Yes_Batch 1</t>
        </is>
      </c>
      <c r="I1355" s="95" t="e">
        <v>#N/A</v>
      </c>
      <c r="J1355" s="125" t="e">
        <v>#N/A</v>
      </c>
      <c r="K1355" s="95" t="inlineStr">
        <is>
          <t>Yes_0721 Allocation</t>
        </is>
      </c>
      <c r="L1355" s="127" t="e">
        <v>#N/A</v>
      </c>
      <c r="M1355" s="128">
        <f>VLOOKUP(G1355,Enactments!#REF!,2,FALSE)</f>
        <v/>
      </c>
      <c r="N1355" s="131">
        <f>COUNTIFS(G:G,G1355)</f>
        <v/>
      </c>
    </row>
    <row r="1356" ht="15" customHeight="1">
      <c r="A1356" t="inlineStr">
        <is>
          <t>1986_1925s_3.8_20030915.docx</t>
        </is>
      </c>
      <c r="B1356">
        <f>LEFT(A1356, FIND("_", A1356, FIND("_", A1356) + 1) - 1)</f>
        <v/>
      </c>
      <c r="C1356">
        <f>MID(A1356, FIND("_", A1356, FIND("_", A1356) + 1) + 1, FIND("_", A1356, FIND("_", A1356, FIND("_", A1356) + 1) + 1) - FIND("_", A1356, FIND("_", A1356) + 1) - 1)</f>
        <v/>
      </c>
      <c r="D1356" s="125">
        <f>DATE(LEFT(E1356,4), MID(E1356,5,2), RIGHT(E1356,2))</f>
        <v/>
      </c>
      <c r="E1356">
        <f>MID(A1356, FIND("_", A1356, FIND("_", A1356, FIND("_", A1356) + 1) + 1) + 1, 8)</f>
        <v/>
      </c>
      <c r="G1356" s="95">
        <f>B1356&amp;C1356&amp;D1356</f>
        <v/>
      </c>
      <c r="H1356" s="95" t="inlineStr">
        <is>
          <t>Yes_Batch 1</t>
        </is>
      </c>
      <c r="I1356" s="95" t="e">
        <v>#N/A</v>
      </c>
      <c r="J1356" s="125" t="e">
        <v>#N/A</v>
      </c>
      <c r="K1356" s="95" t="inlineStr">
        <is>
          <t>Yes_0721 Allocation</t>
        </is>
      </c>
      <c r="L1356" s="127" t="e">
        <v>#N/A</v>
      </c>
      <c r="M1356" s="128">
        <f>VLOOKUP(G1356,Enactments!#REF!,2,FALSE)</f>
        <v/>
      </c>
      <c r="N1356" s="131">
        <f>COUNTIFS(G:G,G1356)</f>
        <v/>
      </c>
    </row>
    <row r="1357" ht="15" customHeight="1">
      <c r="A1357" t="inlineStr">
        <is>
          <t>1986_1925s_4.153_19861110.docx</t>
        </is>
      </c>
      <c r="B1357">
        <f>LEFT(A1357, FIND("_", A1357, FIND("_", A1357) + 1) - 1)</f>
        <v/>
      </c>
      <c r="C1357">
        <f>MID(A1357, FIND("_", A1357, FIND("_", A1357) + 1) + 1, FIND("_", A1357, FIND("_", A1357, FIND("_", A1357) + 1) + 1) - FIND("_", A1357, FIND("_", A1357) + 1) - 1)</f>
        <v/>
      </c>
      <c r="D1357" s="125">
        <f>DATE(LEFT(E1357,4), MID(E1357,5,2), RIGHT(E1357,2))</f>
        <v/>
      </c>
      <c r="E1357">
        <f>MID(A1357, FIND("_", A1357, FIND("_", A1357, FIND("_", A1357) + 1) + 1) + 1, 8)</f>
        <v/>
      </c>
      <c r="G1357" s="95">
        <f>B1357&amp;C1357&amp;D1357</f>
        <v/>
      </c>
      <c r="H1357" s="95" t="inlineStr">
        <is>
          <t>Yes_Batch 1</t>
        </is>
      </c>
      <c r="I1357" s="95" t="e">
        <v>#N/A</v>
      </c>
      <c r="J1357" s="125" t="e">
        <v>#N/A</v>
      </c>
      <c r="K1357" s="95" t="inlineStr">
        <is>
          <t>Yes_0721 Allocation</t>
        </is>
      </c>
      <c r="L1357" s="127" t="e">
        <v>#N/A</v>
      </c>
      <c r="M1357" s="128">
        <f>VLOOKUP(G1357,Enactments!#REF!,2,FALSE)</f>
        <v/>
      </c>
      <c r="N1357" s="131">
        <f>COUNTIFS(G:G,G1357)</f>
        <v/>
      </c>
    </row>
    <row r="1358" ht="15" customHeight="1">
      <c r="A1358" t="inlineStr">
        <is>
          <t>2000_22a_77_20001101.docx</t>
        </is>
      </c>
      <c r="B1358">
        <f>LEFT(A1358, FIND("_", A1358, FIND("_", A1358) + 1) - 1)</f>
        <v/>
      </c>
      <c r="C1358">
        <f>MID(A1358, FIND("_", A1358, FIND("_", A1358) + 1) + 1, FIND("_", A1358, FIND("_", A1358, FIND("_", A1358) + 1) + 1) - FIND("_", A1358, FIND("_", A1358) + 1) - 1)</f>
        <v/>
      </c>
      <c r="D1358" s="125">
        <f>DATE(LEFT(E1358,4), MID(E1358,5,2), RIGHT(E1358,2))</f>
        <v/>
      </c>
      <c r="E1358">
        <f>MID(A1358, FIND("_", A1358, FIND("_", A1358, FIND("_", A1358) + 1) + 1) + 1, 8)</f>
        <v/>
      </c>
      <c r="G1358" s="95">
        <f>B1358&amp;C1358&amp;D1358</f>
        <v/>
      </c>
      <c r="H1358" s="95" t="inlineStr">
        <is>
          <t>Yes_Batch 1</t>
        </is>
      </c>
      <c r="I1358" s="95" t="e">
        <v>#N/A</v>
      </c>
      <c r="J1358" s="125" t="e">
        <v>#N/A</v>
      </c>
      <c r="K1358" s="95" t="inlineStr">
        <is>
          <t>Yes_0721 Allocation</t>
        </is>
      </c>
      <c r="L1358" s="127" t="e">
        <v>#N/A</v>
      </c>
      <c r="M1358" s="128">
        <f>VLOOKUP(G1358,Enactments!#REF!,2,FALSE)</f>
        <v/>
      </c>
      <c r="N1358" s="131">
        <f>COUNTIFS(G:G,G1358)</f>
        <v/>
      </c>
    </row>
    <row r="1359" ht="15" customHeight="1">
      <c r="A1359" t="inlineStr">
        <is>
          <t>2007_3a_253_20070320.docx</t>
        </is>
      </c>
      <c r="B1359">
        <f>LEFT(A1359, FIND("_", A1359, FIND("_", A1359) + 1) - 1)</f>
        <v/>
      </c>
      <c r="C1359">
        <f>MID(A1359, FIND("_", A1359, FIND("_", A1359) + 1) + 1, FIND("_", A1359, FIND("_", A1359, FIND("_", A1359) + 1) + 1) - FIND("_", A1359, FIND("_", A1359) + 1) - 1)</f>
        <v/>
      </c>
      <c r="D1359" s="125">
        <f>DATE(LEFT(E1359,4), MID(E1359,5,2), RIGHT(E1359,2))</f>
        <v/>
      </c>
      <c r="E1359">
        <f>MID(A1359, FIND("_", A1359, FIND("_", A1359, FIND("_", A1359) + 1) + 1) + 1, 8)</f>
        <v/>
      </c>
      <c r="G1359" s="95">
        <f>B1359&amp;C1359&amp;D1359</f>
        <v/>
      </c>
      <c r="H1359" s="95" t="inlineStr">
        <is>
          <t>Yes_Batch 1</t>
        </is>
      </c>
      <c r="I1359" s="95" t="e">
        <v>#N/A</v>
      </c>
      <c r="J1359" s="125" t="e">
        <v>#N/A</v>
      </c>
      <c r="K1359" s="95" t="inlineStr">
        <is>
          <t>Yes_0721 Allocation</t>
        </is>
      </c>
      <c r="L1359" s="127" t="e">
        <v>#N/A</v>
      </c>
      <c r="M1359" s="128">
        <f>VLOOKUP(G1359,Enactments!#REF!,2,FALSE)</f>
        <v/>
      </c>
      <c r="N1359" s="131">
        <f>COUNTIFS(G:G,G1359)</f>
        <v/>
      </c>
    </row>
    <row r="1360" ht="15" customHeight="1">
      <c r="A1360" t="inlineStr">
        <is>
          <t>1970_9a_20B_20090401.docx</t>
        </is>
      </c>
      <c r="B1360">
        <f>LEFT(A1360, FIND("_", A1360, FIND("_", A1360) + 1) - 1)</f>
        <v/>
      </c>
      <c r="C1360">
        <f>MID(A1360, FIND("_", A1360, FIND("_", A1360) + 1) + 1, FIND("_", A1360, FIND("_", A1360, FIND("_", A1360) + 1) + 1) - FIND("_", A1360, FIND("_", A1360) + 1) - 1)</f>
        <v/>
      </c>
      <c r="D1360" s="125">
        <f>DATE(LEFT(E1360,4), MID(E1360,5,2), RIGHT(E1360,2))</f>
        <v/>
      </c>
      <c r="E1360">
        <f>MID(A1360, FIND("_", A1360, FIND("_", A1360, FIND("_", A1360) + 1) + 1) + 1, 8)</f>
        <v/>
      </c>
      <c r="G1360" s="95">
        <f>B1360&amp;C1360&amp;D1360</f>
        <v/>
      </c>
      <c r="H1360" s="95" t="inlineStr">
        <is>
          <t>Yes_Batch 1</t>
        </is>
      </c>
      <c r="I1360" s="95" t="e">
        <v>#N/A</v>
      </c>
      <c r="J1360" s="125" t="e">
        <v>#N/A</v>
      </c>
      <c r="K1360" s="95" t="inlineStr">
        <is>
          <t>Yes_0721 Allocation</t>
        </is>
      </c>
      <c r="L1360" s="127" t="e">
        <v>#N/A</v>
      </c>
      <c r="M1360" s="128">
        <f>VLOOKUP(G1360,Enactments!#REF!,2,FALSE)</f>
        <v/>
      </c>
      <c r="N1360" s="131">
        <f>COUNTIFS(G:G,G1360)</f>
        <v/>
      </c>
    </row>
    <row r="1361" ht="15" customHeight="1">
      <c r="A1361" t="inlineStr">
        <is>
          <t>1986_1925s_6.233_20170406.docx</t>
        </is>
      </c>
      <c r="B1361">
        <f>LEFT(A1361, FIND("_", A1361, FIND("_", A1361) + 1) - 1)</f>
        <v/>
      </c>
      <c r="C1361">
        <f>MID(A1361, FIND("_", A1361, FIND("_", A1361) + 1) + 1, FIND("_", A1361, FIND("_", A1361, FIND("_", A1361) + 1) + 1) - FIND("_", A1361, FIND("_", A1361) + 1) - 1)</f>
        <v/>
      </c>
      <c r="D1361" s="125">
        <f>DATE(LEFT(E1361,4), MID(E1361,5,2), RIGHT(E1361,2))</f>
        <v/>
      </c>
      <c r="E1361">
        <f>MID(A1361, FIND("_", A1361, FIND("_", A1361, FIND("_", A1361) + 1) + 1) + 1, 8)</f>
        <v/>
      </c>
      <c r="G1361" s="95">
        <f>B1361&amp;C1361&amp;D1361</f>
        <v/>
      </c>
      <c r="H1361" s="95" t="inlineStr">
        <is>
          <t>Yes_Batch 1</t>
        </is>
      </c>
      <c r="I1361" s="95" t="e">
        <v>#N/A</v>
      </c>
      <c r="J1361" s="125" t="e">
        <v>#N/A</v>
      </c>
      <c r="K1361" s="95" t="inlineStr">
        <is>
          <t>Yes_0721 Allocation</t>
        </is>
      </c>
      <c r="L1361" s="127" t="e">
        <v>#N/A</v>
      </c>
      <c r="M1361" s="128">
        <f>VLOOKUP(G1361,Enactments!#REF!,2,FALSE)</f>
        <v/>
      </c>
      <c r="N1361" s="131">
        <f>COUNTIFS(G:G,G1361)</f>
        <v/>
      </c>
    </row>
    <row r="1362" ht="15" customHeight="1">
      <c r="A1362" t="inlineStr">
        <is>
          <t>2010_15a_19A_20240101.docx</t>
        </is>
      </c>
      <c r="B1362">
        <f>LEFT(A1362, FIND("_", A1362, FIND("_", A1362) + 1) - 1)</f>
        <v/>
      </c>
      <c r="C1362">
        <f>MID(A1362, FIND("_", A1362, FIND("_", A1362) + 1) + 1, FIND("_", A1362, FIND("_", A1362, FIND("_", A1362) + 1) + 1) - FIND("_", A1362, FIND("_", A1362) + 1) - 1)</f>
        <v/>
      </c>
      <c r="D1362" s="125">
        <f>DATE(LEFT(E1362,4), MID(E1362,5,2), RIGHT(E1362,2))</f>
        <v/>
      </c>
      <c r="E1362">
        <f>MID(A1362, FIND("_", A1362, FIND("_", A1362, FIND("_", A1362) + 1) + 1) + 1, 8)</f>
        <v/>
      </c>
      <c r="G1362" s="95">
        <f>B1362&amp;C1362&amp;D1362</f>
        <v/>
      </c>
      <c r="H1362" s="95" t="inlineStr">
        <is>
          <t>Yes_Batch 1</t>
        </is>
      </c>
      <c r="I1362" s="95" t="e">
        <v>#N/A</v>
      </c>
      <c r="J1362" s="125" t="e">
        <v>#N/A</v>
      </c>
      <c r="K1362" s="95" t="inlineStr">
        <is>
          <t>Yes_0721 Allocation</t>
        </is>
      </c>
      <c r="L1362" s="127" t="e">
        <v>#N/A</v>
      </c>
      <c r="M1362" s="128">
        <f>VLOOKUP(G1362,Enactments!#REF!,2,FALSE)</f>
        <v/>
      </c>
      <c r="N1362" s="131">
        <f>COUNTIFS(G:G,G1362)</f>
        <v/>
      </c>
    </row>
    <row r="1363" ht="15" customHeight="1">
      <c r="A1363" t="inlineStr">
        <is>
          <t>2006_46a_101_20061108.docx</t>
        </is>
      </c>
      <c r="B1363">
        <f>LEFT(A1363, FIND("_", A1363, FIND("_", A1363) + 1) - 1)</f>
        <v/>
      </c>
      <c r="C1363">
        <f>MID(A1363, FIND("_", A1363, FIND("_", A1363) + 1) + 1, FIND("_", A1363, FIND("_", A1363, FIND("_", A1363) + 1) + 1) - FIND("_", A1363, FIND("_", A1363) + 1) - 1)</f>
        <v/>
      </c>
      <c r="D1363" s="125">
        <f>DATE(LEFT(E1363,4), MID(E1363,5,2), RIGHT(E1363,2))</f>
        <v/>
      </c>
      <c r="E1363">
        <f>MID(A1363, FIND("_", A1363, FIND("_", A1363, FIND("_", A1363) + 1) + 1) + 1, 8)</f>
        <v/>
      </c>
      <c r="G1363" s="95">
        <f>B1363&amp;C1363&amp;D1363</f>
        <v/>
      </c>
      <c r="H1363" s="95" t="inlineStr">
        <is>
          <t>Yes_Batch 1</t>
        </is>
      </c>
      <c r="I1363" s="95" t="e">
        <v>#N/A</v>
      </c>
      <c r="J1363" s="125" t="e">
        <v>#N/A</v>
      </c>
      <c r="K1363" s="95" t="inlineStr">
        <is>
          <t>Yes_0721 Allocation</t>
        </is>
      </c>
      <c r="L1363" s="127" t="e">
        <v>#N/A</v>
      </c>
      <c r="M1363" s="128">
        <f>VLOOKUP(G1363,Enactments!#REF!,2,FALSE)</f>
        <v/>
      </c>
      <c r="N1363" s="131">
        <f>COUNTIFS(G:G,G1363)</f>
        <v/>
      </c>
    </row>
    <row r="1364" ht="15" customHeight="1">
      <c r="A1364" t="inlineStr">
        <is>
          <t>2006_46a_1130_20080406.docx</t>
        </is>
      </c>
      <c r="B1364">
        <f>LEFT(A1364, FIND("_", A1364, FIND("_", A1364) + 1) - 1)</f>
        <v/>
      </c>
      <c r="C1364">
        <f>MID(A1364, FIND("_", A1364, FIND("_", A1364) + 1) + 1, FIND("_", A1364, FIND("_", A1364, FIND("_", A1364) + 1) + 1) - FIND("_", A1364, FIND("_", A1364) + 1) - 1)</f>
        <v/>
      </c>
      <c r="D1364" s="125">
        <f>DATE(LEFT(E1364,4), MID(E1364,5,2), RIGHT(E1364,2))</f>
        <v/>
      </c>
      <c r="E1364">
        <f>MID(A1364, FIND("_", A1364, FIND("_", A1364, FIND("_", A1364) + 1) + 1) + 1, 8)</f>
        <v/>
      </c>
      <c r="G1364" s="95">
        <f>B1364&amp;C1364&amp;D1364</f>
        <v/>
      </c>
      <c r="H1364" s="95" t="inlineStr">
        <is>
          <t>Yes_Batch 1</t>
        </is>
      </c>
      <c r="I1364" s="95" t="e">
        <v>#N/A</v>
      </c>
      <c r="J1364" s="125" t="e">
        <v>#N/A</v>
      </c>
      <c r="K1364" s="95" t="inlineStr">
        <is>
          <t>Yes_0721 Allocation</t>
        </is>
      </c>
      <c r="L1364" s="127" t="e">
        <v>#N/A</v>
      </c>
      <c r="M1364" s="128">
        <f>VLOOKUP(G1364,Enactments!#REF!,2,FALSE)</f>
        <v/>
      </c>
      <c r="N1364" s="131">
        <f>COUNTIFS(G:G,G1364)</f>
        <v/>
      </c>
    </row>
    <row r="1365" ht="15" customHeight="1">
      <c r="A1365" t="inlineStr">
        <is>
          <t>1996_18a_57ZK_20150405.docx</t>
        </is>
      </c>
      <c r="B1365">
        <f>LEFT(A1365, FIND("_", A1365, FIND("_", A1365) + 1) - 1)</f>
        <v/>
      </c>
      <c r="C1365">
        <f>MID(A1365, FIND("_", A1365, FIND("_", A1365) + 1) + 1, FIND("_", A1365, FIND("_", A1365, FIND("_", A1365) + 1) + 1) - FIND("_", A1365, FIND("_", A1365) + 1) - 1)</f>
        <v/>
      </c>
      <c r="D1365" s="125">
        <f>DATE(LEFT(E1365,4), MID(E1365,5,2), RIGHT(E1365,2))</f>
        <v/>
      </c>
      <c r="E1365">
        <f>MID(A1365, FIND("_", A1365, FIND("_", A1365, FIND("_", A1365) + 1) + 1) + 1, 8)</f>
        <v/>
      </c>
      <c r="G1365" s="95">
        <f>B1365&amp;C1365&amp;D1365</f>
        <v/>
      </c>
      <c r="H1365" s="95" t="inlineStr">
        <is>
          <t>Yes_Batch 1</t>
        </is>
      </c>
      <c r="I1365" s="95" t="e">
        <v>#N/A</v>
      </c>
      <c r="J1365" s="125" t="e">
        <v>#N/A</v>
      </c>
      <c r="K1365" s="95" t="inlineStr">
        <is>
          <t>Yes_0721 Allocation</t>
        </is>
      </c>
      <c r="L1365" s="127" t="e">
        <v>#N/A</v>
      </c>
      <c r="M1365" s="128">
        <f>VLOOKUP(G1365,Enactments!#REF!,2,FALSE)</f>
        <v/>
      </c>
      <c r="N1365" s="131">
        <f>COUNTIFS(G:G,G1365)</f>
        <v/>
      </c>
    </row>
    <row r="1366" ht="15" customHeight="1">
      <c r="A1366" t="inlineStr">
        <is>
          <t>2001_838s_41_20010309.docx</t>
        </is>
      </c>
      <c r="B1366">
        <f>LEFT(A1366, FIND("_", A1366, FIND("_", A1366) + 1) - 1)</f>
        <v/>
      </c>
      <c r="C1366">
        <f>MID(A1366, FIND("_", A1366, FIND("_", A1366) + 1) + 1, FIND("_", A1366, FIND("_", A1366, FIND("_", A1366) + 1) + 1) - FIND("_", A1366, FIND("_", A1366) + 1) - 1)</f>
        <v/>
      </c>
      <c r="D1366" s="125">
        <f>DATE(LEFT(E1366,4), MID(E1366,5,2), RIGHT(E1366,2))</f>
        <v/>
      </c>
      <c r="E1366">
        <f>MID(A1366, FIND("_", A1366, FIND("_", A1366, FIND("_", A1366) + 1) + 1) + 1, 8)</f>
        <v/>
      </c>
      <c r="G1366" s="95">
        <f>B1366&amp;C1366&amp;D1366</f>
        <v/>
      </c>
      <c r="H1366" s="95" t="inlineStr">
        <is>
          <t>Yes_Batch 1</t>
        </is>
      </c>
      <c r="I1366" s="95" t="e">
        <v>#N/A</v>
      </c>
      <c r="J1366" s="125" t="e">
        <v>#N/A</v>
      </c>
      <c r="K1366" s="95" t="inlineStr">
        <is>
          <t>Yes_0721 Allocation</t>
        </is>
      </c>
      <c r="L1366" s="127" t="e">
        <v>#N/A</v>
      </c>
      <c r="M1366" s="128">
        <f>VLOOKUP(G1366,Enactments!#REF!,2,FALSE)</f>
        <v/>
      </c>
      <c r="N1366" s="131">
        <f>COUNTIFS(G:G,G1366)</f>
        <v/>
      </c>
    </row>
    <row r="1367" ht="15" customHeight="1">
      <c r="A1367" t="inlineStr">
        <is>
          <t>2006_46a_57B_20231026.docx</t>
        </is>
      </c>
      <c r="B1367">
        <f>LEFT(A1367, FIND("_", A1367, FIND("_", A1367) + 1) - 1)</f>
        <v/>
      </c>
      <c r="C1367">
        <f>MID(A1367, FIND("_", A1367, FIND("_", A1367) + 1) + 1, FIND("_", A1367, FIND("_", A1367, FIND("_", A1367) + 1) + 1) - FIND("_", A1367, FIND("_", A1367) + 1) - 1)</f>
        <v/>
      </c>
      <c r="D1367" s="125">
        <f>DATE(LEFT(E1367,4), MID(E1367,5,2), RIGHT(E1367,2))</f>
        <v/>
      </c>
      <c r="E1367">
        <f>MID(A1367, FIND("_", A1367, FIND("_", A1367, FIND("_", A1367) + 1) + 1) + 1, 8)</f>
        <v/>
      </c>
      <c r="G1367" s="95">
        <f>B1367&amp;C1367&amp;D1367</f>
        <v/>
      </c>
      <c r="H1367" s="95" t="inlineStr">
        <is>
          <t>Yes_Batch 1</t>
        </is>
      </c>
      <c r="I1367" s="95" t="e">
        <v>#N/A</v>
      </c>
      <c r="J1367" s="125" t="e">
        <v>#N/A</v>
      </c>
      <c r="K1367" s="95" t="inlineStr">
        <is>
          <t>Yes_0721 Allocation</t>
        </is>
      </c>
      <c r="L1367" s="127" t="e">
        <v>#N/A</v>
      </c>
      <c r="M1367" s="128">
        <f>VLOOKUP(G1367,Enactments!#REF!,2,FALSE)</f>
        <v/>
      </c>
      <c r="N1367" s="131">
        <f>COUNTIFS(G:G,G1367)</f>
        <v/>
      </c>
    </row>
    <row r="1368" ht="15" customHeight="1">
      <c r="A1368" t="inlineStr">
        <is>
          <t>2007_3a_148_20130406.docx</t>
        </is>
      </c>
      <c r="B1368">
        <f>LEFT(A1368, FIND("_", A1368, FIND("_", A1368) + 1) - 1)</f>
        <v/>
      </c>
      <c r="C1368">
        <f>MID(A1368, FIND("_", A1368, FIND("_", A1368) + 1) + 1, FIND("_", A1368, FIND("_", A1368, FIND("_", A1368) + 1) + 1) - FIND("_", A1368, FIND("_", A1368) + 1) - 1)</f>
        <v/>
      </c>
      <c r="D1368" s="125">
        <f>DATE(LEFT(E1368,4), MID(E1368,5,2), RIGHT(E1368,2))</f>
        <v/>
      </c>
      <c r="E1368">
        <f>MID(A1368, FIND("_", A1368, FIND("_", A1368, FIND("_", A1368) + 1) + 1) + 1, 8)</f>
        <v/>
      </c>
      <c r="G1368" s="95">
        <f>B1368&amp;C1368&amp;D1368</f>
        <v/>
      </c>
      <c r="H1368" s="95" t="inlineStr">
        <is>
          <t>Yes_Batch 1</t>
        </is>
      </c>
      <c r="I1368" s="95" t="e">
        <v>#N/A</v>
      </c>
      <c r="J1368" s="125" t="e">
        <v>#N/A</v>
      </c>
      <c r="K1368" s="95" t="inlineStr">
        <is>
          <t>Yes_0721 Allocation</t>
        </is>
      </c>
      <c r="L1368" s="127" t="e">
        <v>#N/A</v>
      </c>
      <c r="M1368" s="128">
        <f>VLOOKUP(G1368,Enactments!#REF!,2,FALSE)</f>
        <v/>
      </c>
      <c r="N1368" s="131">
        <f>COUNTIFS(G:G,G1368)</f>
        <v/>
      </c>
    </row>
    <row r="1369" ht="15" customHeight="1">
      <c r="A1369" t="inlineStr">
        <is>
          <t>2016_362s_SCHEDULE 12Part 19_20171213.docx</t>
        </is>
      </c>
      <c r="B1369">
        <f>LEFT(A1369, FIND("_", A1369, FIND("_", A1369) + 1) - 1)</f>
        <v/>
      </c>
      <c r="C1369">
        <f>MID(A1369, FIND("_", A1369, FIND("_", A1369) + 1) + 1, FIND("_", A1369, FIND("_", A1369, FIND("_", A1369) + 1) + 1) - FIND("_", A1369, FIND("_", A1369) + 1) - 1)</f>
        <v/>
      </c>
      <c r="D1369" s="125">
        <f>DATE(LEFT(E1369,4), MID(E1369,5,2), RIGHT(E1369,2))</f>
        <v/>
      </c>
      <c r="E1369">
        <f>MID(A1369, FIND("_", A1369, FIND("_", A1369, FIND("_", A1369) + 1) + 1) + 1, 8)</f>
        <v/>
      </c>
      <c r="G1369" s="95">
        <f>B1369&amp;C1369&amp;D1369</f>
        <v/>
      </c>
      <c r="H1369" s="95" t="inlineStr">
        <is>
          <t>Yes_Batch 1</t>
        </is>
      </c>
      <c r="I1369" s="95" t="e">
        <v>#N/A</v>
      </c>
      <c r="J1369" s="125" t="e">
        <v>#N/A</v>
      </c>
      <c r="K1369" s="95" t="inlineStr">
        <is>
          <t>Yes_0721 Allocation</t>
        </is>
      </c>
      <c r="L1369" s="127" t="e">
        <v>#N/A</v>
      </c>
      <c r="M1369" s="128">
        <f>VLOOKUP(G1369,Enactments!#REF!,2,FALSE)</f>
        <v/>
      </c>
      <c r="N1369" s="131">
        <f>COUNTIFS(G:G,G1369)</f>
        <v/>
      </c>
    </row>
    <row r="1370" ht="15" customHeight="1">
      <c r="A1370" t="inlineStr">
        <is>
          <t>1994_23a_102_19940705.docx</t>
        </is>
      </c>
      <c r="B1370">
        <f>LEFT(A1370, FIND("_", A1370, FIND("_", A1370) + 1) - 1)</f>
        <v/>
      </c>
      <c r="C1370">
        <f>MID(A1370, FIND("_", A1370, FIND("_", A1370) + 1) + 1, FIND("_", A1370, FIND("_", A1370, FIND("_", A1370) + 1) + 1) - FIND("_", A1370, FIND("_", A1370) + 1) - 1)</f>
        <v/>
      </c>
      <c r="D1370" s="125">
        <f>DATE(LEFT(E1370,4), MID(E1370,5,2), RIGHT(E1370,2))</f>
        <v/>
      </c>
      <c r="E1370">
        <f>MID(A1370, FIND("_", A1370, FIND("_", A1370, FIND("_", A1370) + 1) + 1) + 1, 8)</f>
        <v/>
      </c>
      <c r="G1370" s="95">
        <f>B1370&amp;C1370&amp;D1370</f>
        <v/>
      </c>
      <c r="H1370" s="95" t="inlineStr">
        <is>
          <t>Yes_Batch 1</t>
        </is>
      </c>
      <c r="I1370" s="95" t="e">
        <v>#N/A</v>
      </c>
      <c r="J1370" s="125" t="e">
        <v>#N/A</v>
      </c>
      <c r="K1370" s="95" t="inlineStr">
        <is>
          <t>Yes_0721 Allocation</t>
        </is>
      </c>
      <c r="L1370" s="127" t="e">
        <v>#N/A</v>
      </c>
      <c r="M1370" s="128">
        <f>VLOOKUP(G1370,Enactments!#REF!,2,FALSE)</f>
        <v/>
      </c>
      <c r="N1370" s="131">
        <f>COUNTIFS(G:G,G1370)</f>
        <v/>
      </c>
    </row>
    <row r="1371" ht="15" customHeight="1">
      <c r="A1371" t="inlineStr">
        <is>
          <t>1988_52a_33_20060420.docx</t>
        </is>
      </c>
      <c r="B1371">
        <f>LEFT(A1371, FIND("_", A1371, FIND("_", A1371) + 1) - 1)</f>
        <v/>
      </c>
      <c r="C1371">
        <f>MID(A1371, FIND("_", A1371, FIND("_", A1371) + 1) + 1, FIND("_", A1371, FIND("_", A1371, FIND("_", A1371) + 1) + 1) - FIND("_", A1371, FIND("_", A1371) + 1) - 1)</f>
        <v/>
      </c>
      <c r="D1371" s="125">
        <f>DATE(LEFT(E1371,4), MID(E1371,5,2), RIGHT(E1371,2))</f>
        <v/>
      </c>
      <c r="E1371">
        <f>MID(A1371, FIND("_", A1371, FIND("_", A1371, FIND("_", A1371) + 1) + 1) + 1, 8)</f>
        <v/>
      </c>
      <c r="G1371" s="95">
        <f>B1371&amp;C1371&amp;D1371</f>
        <v/>
      </c>
      <c r="H1371" s="95" t="inlineStr">
        <is>
          <t>Yes_Batch 1</t>
        </is>
      </c>
      <c r="I1371" s="95" t="e">
        <v>#N/A</v>
      </c>
      <c r="J1371" s="125" t="e">
        <v>#N/A</v>
      </c>
      <c r="K1371" s="95" t="inlineStr">
        <is>
          <t>Yes_0721 Allocation</t>
        </is>
      </c>
      <c r="L1371" s="127" t="e">
        <v>#N/A</v>
      </c>
      <c r="M1371" s="128">
        <f>VLOOKUP(G1371,Enactments!#REF!,2,FALSE)</f>
        <v/>
      </c>
      <c r="N1371" s="131">
        <f>COUNTIFS(G:G,G1371)</f>
        <v/>
      </c>
    </row>
    <row r="1372" ht="15" customHeight="1">
      <c r="A1372" t="inlineStr">
        <is>
          <t>1970_9a_9A_20070406.docx</t>
        </is>
      </c>
      <c r="B1372">
        <f>LEFT(A1372, FIND("_", A1372, FIND("_", A1372) + 1) - 1)</f>
        <v/>
      </c>
      <c r="C1372">
        <f>MID(A1372, FIND("_", A1372, FIND("_", A1372) + 1) + 1, FIND("_", A1372, FIND("_", A1372, FIND("_", A1372) + 1) + 1) - FIND("_", A1372, FIND("_", A1372) + 1) - 1)</f>
        <v/>
      </c>
      <c r="D1372" s="125">
        <f>DATE(LEFT(E1372,4), MID(E1372,5,2), RIGHT(E1372,2))</f>
        <v/>
      </c>
      <c r="E1372">
        <f>MID(A1372, FIND("_", A1372, FIND("_", A1372, FIND("_", A1372) + 1) + 1) + 1, 8)</f>
        <v/>
      </c>
      <c r="G1372" s="95">
        <f>B1372&amp;C1372&amp;D1372</f>
        <v/>
      </c>
      <c r="H1372" s="95" t="inlineStr">
        <is>
          <t>Yes_Batch 1</t>
        </is>
      </c>
      <c r="I1372" s="95" t="inlineStr">
        <is>
          <t>Completed</t>
        </is>
      </c>
      <c r="J1372" s="125" t="n">
        <v>45855</v>
      </c>
      <c r="K1372" s="95" t="e">
        <v>#N/A</v>
      </c>
      <c r="L1372" s="127" t="inlineStr">
        <is>
          <t>Submitted_2025-08-01</t>
        </is>
      </c>
      <c r="M1372" s="128">
        <f>VLOOKUP(G1372,Enactments!#REF!,2,FALSE)</f>
        <v/>
      </c>
      <c r="N1372" s="131">
        <f>COUNTIFS(G:G,G1372)</f>
        <v/>
      </c>
    </row>
    <row r="1373" ht="15" customHeight="1">
      <c r="A1373" t="inlineStr">
        <is>
          <t>2009_10a_SCHEDULE 55_20100406.docx</t>
        </is>
      </c>
      <c r="B1373">
        <f>LEFT(A1373, FIND("_", A1373, FIND("_", A1373) + 1) - 1)</f>
        <v/>
      </c>
      <c r="C1373">
        <f>MID(A1373, FIND("_", A1373, FIND("_", A1373) + 1) + 1, FIND("_", A1373, FIND("_", A1373, FIND("_", A1373) + 1) + 1) - FIND("_", A1373, FIND("_", A1373) + 1) - 1)</f>
        <v/>
      </c>
      <c r="D1373" s="125">
        <f>DATE(LEFT(E1373,4), MID(E1373,5,2), RIGHT(E1373,2))</f>
        <v/>
      </c>
      <c r="E1373">
        <f>MID(A1373, FIND("_", A1373, FIND("_", A1373, FIND("_", A1373) + 1) + 1) + 1, 8)</f>
        <v/>
      </c>
      <c r="G1373" s="95">
        <f>B1373&amp;C1373&amp;D1373</f>
        <v/>
      </c>
      <c r="H1373" s="95" t="inlineStr">
        <is>
          <t>Yes_Batch 1</t>
        </is>
      </c>
      <c r="I1373" s="95" t="e">
        <v>#N/A</v>
      </c>
      <c r="J1373" s="125" t="e">
        <v>#N/A</v>
      </c>
      <c r="K1373" s="95" t="inlineStr">
        <is>
          <t>Yes_0721 Allocation</t>
        </is>
      </c>
      <c r="L1373" s="127" t="e">
        <v>#N/A</v>
      </c>
      <c r="M1373" s="128">
        <f>VLOOKUP(G1373,Enactments!#REF!,2,FALSE)</f>
        <v/>
      </c>
      <c r="N1373" s="131">
        <f>COUNTIFS(G:G,G1373)</f>
        <v/>
      </c>
    </row>
    <row r="1374" ht="15" customHeight="1">
      <c r="A1374" t="inlineStr">
        <is>
          <t>2000_6a_90_20201201.docx</t>
        </is>
      </c>
      <c r="B1374">
        <f>LEFT(A1374, FIND("_", A1374, FIND("_", A1374) + 1) - 1)</f>
        <v/>
      </c>
      <c r="C1374">
        <f>MID(A1374, FIND("_", A1374, FIND("_", A1374) + 1) + 1, FIND("_", A1374, FIND("_", A1374, FIND("_", A1374) + 1) + 1) - FIND("_", A1374, FIND("_", A1374) + 1) - 1)</f>
        <v/>
      </c>
      <c r="D1374" s="125">
        <f>DATE(LEFT(E1374,4), MID(E1374,5,2), RIGHT(E1374,2))</f>
        <v/>
      </c>
      <c r="E1374">
        <f>MID(A1374, FIND("_", A1374, FIND("_", A1374, FIND("_", A1374) + 1) + 1) + 1, 8)</f>
        <v/>
      </c>
      <c r="G1374" s="95">
        <f>B1374&amp;C1374&amp;D1374</f>
        <v/>
      </c>
      <c r="H1374" s="95" t="inlineStr">
        <is>
          <t>Yes_Batch 1</t>
        </is>
      </c>
      <c r="I1374" s="95" t="e">
        <v>#N/A</v>
      </c>
      <c r="J1374" s="125" t="e">
        <v>#N/A</v>
      </c>
      <c r="K1374" s="95" t="inlineStr">
        <is>
          <t>Yes_0721 Allocation</t>
        </is>
      </c>
      <c r="L1374" s="127" t="e">
        <v>#N/A</v>
      </c>
      <c r="M1374" s="128">
        <f>VLOOKUP(G1374,Enactments!#REF!,2,FALSE)</f>
        <v/>
      </c>
      <c r="N1374" s="131">
        <f>COUNTIFS(G:G,G1374)</f>
        <v/>
      </c>
    </row>
    <row r="1375" ht="15" customHeight="1">
      <c r="A1375" t="inlineStr">
        <is>
          <t>1984_60a_118_20180222.docx</t>
        </is>
      </c>
      <c r="B1375">
        <f>LEFT(A1375, FIND("_", A1375, FIND("_", A1375) + 1) - 1)</f>
        <v/>
      </c>
      <c r="C1375">
        <f>MID(A1375, FIND("_", A1375, FIND("_", A1375) + 1) + 1, FIND("_", A1375, FIND("_", A1375, FIND("_", A1375) + 1) + 1) - FIND("_", A1375, FIND("_", A1375) + 1) - 1)</f>
        <v/>
      </c>
      <c r="D1375" s="125">
        <f>DATE(LEFT(E1375,4), MID(E1375,5,2), RIGHT(E1375,2))</f>
        <v/>
      </c>
      <c r="E1375">
        <f>MID(A1375, FIND("_", A1375, FIND("_", A1375, FIND("_", A1375) + 1) + 1) + 1, 8)</f>
        <v/>
      </c>
      <c r="G1375" s="95">
        <f>B1375&amp;C1375&amp;D1375</f>
        <v/>
      </c>
      <c r="H1375" s="95" t="inlineStr">
        <is>
          <t>Yes_Batch 1</t>
        </is>
      </c>
      <c r="I1375" s="95" t="e">
        <v>#N/A</v>
      </c>
      <c r="J1375" s="125" t="e">
        <v>#N/A</v>
      </c>
      <c r="K1375" s="95" t="inlineStr">
        <is>
          <t>Yes_0721 Allocation</t>
        </is>
      </c>
      <c r="L1375" s="127" t="e">
        <v>#N/A</v>
      </c>
      <c r="M1375" s="128">
        <f>VLOOKUP(G1375,Enactments!#REF!,2,FALSE)</f>
        <v/>
      </c>
      <c r="N1375" s="131">
        <f>COUNTIFS(G:G,G1375)</f>
        <v/>
      </c>
    </row>
    <row r="1376" ht="15" customHeight="1">
      <c r="A1376" t="inlineStr">
        <is>
          <t>2016_1024s_1.30_20161018.docx</t>
        </is>
      </c>
      <c r="B1376">
        <f>LEFT(A1376, FIND("_", A1376, FIND("_", A1376) + 1) - 1)</f>
        <v/>
      </c>
      <c r="C1376">
        <f>MID(A1376, FIND("_", A1376, FIND("_", A1376) + 1) + 1, FIND("_", A1376, FIND("_", A1376, FIND("_", A1376) + 1) + 1) - FIND("_", A1376, FIND("_", A1376) + 1) - 1)</f>
        <v/>
      </c>
      <c r="D1376" s="125">
        <f>DATE(LEFT(E1376,4), MID(E1376,5,2), RIGHT(E1376,2))</f>
        <v/>
      </c>
      <c r="E1376">
        <f>MID(A1376, FIND("_", A1376, FIND("_", A1376, FIND("_", A1376) + 1) + 1) + 1, 8)</f>
        <v/>
      </c>
      <c r="G1376" s="95">
        <f>B1376&amp;C1376&amp;D1376</f>
        <v/>
      </c>
      <c r="H1376" s="95" t="inlineStr">
        <is>
          <t>Yes_Batch 1</t>
        </is>
      </c>
      <c r="I1376" s="95" t="e">
        <v>#N/A</v>
      </c>
      <c r="J1376" s="125" t="e">
        <v>#N/A</v>
      </c>
      <c r="K1376" s="95" t="inlineStr">
        <is>
          <t>Yes_0721 Allocation</t>
        </is>
      </c>
      <c r="L1376" s="127" t="e">
        <v>#N/A</v>
      </c>
      <c r="M1376" s="128">
        <f>VLOOKUP(G1376,Enactments!#REF!,2,FALSE)</f>
        <v/>
      </c>
      <c r="N1376" s="131">
        <f>COUNTIFS(G:G,G1376)</f>
        <v/>
      </c>
    </row>
    <row r="1377" ht="15" customHeight="1">
      <c r="A1377" t="inlineStr">
        <is>
          <t>1986_1925s_11.8_19861110.docx</t>
        </is>
      </c>
      <c r="B1377">
        <f>LEFT(A1377, FIND("_", A1377, FIND("_", A1377) + 1) - 1)</f>
        <v/>
      </c>
      <c r="C1377">
        <f>MID(A1377, FIND("_", A1377, FIND("_", A1377) + 1) + 1, FIND("_", A1377, FIND("_", A1377, FIND("_", A1377) + 1) + 1) - FIND("_", A1377, FIND("_", A1377) + 1) - 1)</f>
        <v/>
      </c>
      <c r="D1377" s="125">
        <f>DATE(LEFT(E1377,4), MID(E1377,5,2), RIGHT(E1377,2))</f>
        <v/>
      </c>
      <c r="E1377">
        <f>MID(A1377, FIND("_", A1377, FIND("_", A1377, FIND("_", A1377) + 1) + 1) + 1, 8)</f>
        <v/>
      </c>
      <c r="G1377" s="95">
        <f>B1377&amp;C1377&amp;D1377</f>
        <v/>
      </c>
      <c r="H1377" s="95" t="inlineStr">
        <is>
          <t>Yes_Batch 1</t>
        </is>
      </c>
      <c r="I1377" s="95" t="e">
        <v>#N/A</v>
      </c>
      <c r="J1377" s="125" t="e">
        <v>#N/A</v>
      </c>
      <c r="K1377" s="95" t="inlineStr">
        <is>
          <t>Yes_0721 Allocation</t>
        </is>
      </c>
      <c r="L1377" s="127" t="e">
        <v>#N/A</v>
      </c>
      <c r="M1377" s="128">
        <f>VLOOKUP(G1377,Enactments!#REF!,2,FALSE)</f>
        <v/>
      </c>
      <c r="N1377" s="131">
        <f>COUNTIFS(G:G,G1377)</f>
        <v/>
      </c>
    </row>
    <row r="1378" ht="15" customHeight="1">
      <c r="A1378" t="inlineStr">
        <is>
          <t>2010_15a_178_20100408.docx</t>
        </is>
      </c>
      <c r="B1378">
        <f>LEFT(A1378, FIND("_", A1378, FIND("_", A1378) + 1) - 1)</f>
        <v/>
      </c>
      <c r="C1378">
        <f>MID(A1378, FIND("_", A1378, FIND("_", A1378) + 1) + 1, FIND("_", A1378, FIND("_", A1378, FIND("_", A1378) + 1) + 1) - FIND("_", A1378, FIND("_", A1378) + 1) - 1)</f>
        <v/>
      </c>
      <c r="D1378" s="125">
        <f>DATE(LEFT(E1378,4), MID(E1378,5,2), RIGHT(E1378,2))</f>
        <v/>
      </c>
      <c r="E1378">
        <f>MID(A1378, FIND("_", A1378, FIND("_", A1378, FIND("_", A1378) + 1) + 1) + 1, 8)</f>
        <v/>
      </c>
      <c r="G1378" s="95">
        <f>B1378&amp;C1378&amp;D1378</f>
        <v/>
      </c>
      <c r="H1378" s="95" t="inlineStr">
        <is>
          <t>Yes_Batch 1</t>
        </is>
      </c>
      <c r="I1378" s="95" t="e">
        <v>#N/A</v>
      </c>
      <c r="J1378" s="125" t="e">
        <v>#N/A</v>
      </c>
      <c r="K1378" s="95" t="inlineStr">
        <is>
          <t>Yes_0721 Allocation</t>
        </is>
      </c>
      <c r="L1378" s="127" t="e">
        <v>#N/A</v>
      </c>
      <c r="M1378" s="128">
        <f>VLOOKUP(G1378,Enactments!#REF!,2,FALSE)</f>
        <v/>
      </c>
      <c r="N1378" s="131">
        <f>COUNTIFS(G:G,G1378)</f>
        <v/>
      </c>
    </row>
    <row r="1379" ht="15" customHeight="1">
      <c r="A1379" t="inlineStr">
        <is>
          <t>1986_1925s_4.200_99990101.docx</t>
        </is>
      </c>
      <c r="B1379">
        <f>LEFT(A1379, FIND("_", A1379, FIND("_", A1379) + 1) - 1)</f>
        <v/>
      </c>
      <c r="C1379">
        <f>MID(A1379, FIND("_", A1379, FIND("_", A1379) + 1) + 1, FIND("_", A1379, FIND("_", A1379, FIND("_", A1379) + 1) + 1) - FIND("_", A1379, FIND("_", A1379) + 1) - 1)</f>
        <v/>
      </c>
      <c r="D1379" s="125">
        <f>DATE(LEFT(E1379,4), MID(E1379,5,2), RIGHT(E1379,2))</f>
        <v/>
      </c>
      <c r="E1379">
        <f>MID(A1379, FIND("_", A1379, FIND("_", A1379, FIND("_", A1379) + 1) + 1) + 1, 8)</f>
        <v/>
      </c>
      <c r="G1379" s="95">
        <f>B1379&amp;C1379&amp;D1379</f>
        <v/>
      </c>
      <c r="H1379" s="95" t="inlineStr">
        <is>
          <t>Yes_Batch 1</t>
        </is>
      </c>
      <c r="I1379" s="95" t="e">
        <v>#N/A</v>
      </c>
      <c r="J1379" s="125" t="e">
        <v>#N/A</v>
      </c>
      <c r="K1379" s="95" t="inlineStr">
        <is>
          <t>Yes_0721 Allocation</t>
        </is>
      </c>
      <c r="L1379" s="127" t="e">
        <v>#N/A</v>
      </c>
      <c r="M1379" s="128">
        <f>VLOOKUP(G1379,Enactments!#REF!,2,FALSE)</f>
        <v/>
      </c>
      <c r="N1379" s="131">
        <f>COUNTIFS(G:G,G1379)</f>
        <v/>
      </c>
    </row>
    <row r="1380" ht="15" customHeight="1">
      <c r="A1380" t="inlineStr">
        <is>
          <t>2006_47a_41_20160118.docx</t>
        </is>
      </c>
      <c r="B1380">
        <f>LEFT(A1380, FIND("_", A1380, FIND("_", A1380) + 1) - 1)</f>
        <v/>
      </c>
      <c r="C1380">
        <f>MID(A1380, FIND("_", A1380, FIND("_", A1380) + 1) + 1, FIND("_", A1380, FIND("_", A1380, FIND("_", A1380) + 1) + 1) - FIND("_", A1380, FIND("_", A1380) + 1) - 1)</f>
        <v/>
      </c>
      <c r="D1380" s="125">
        <f>DATE(LEFT(E1380,4), MID(E1380,5,2), RIGHT(E1380,2))</f>
        <v/>
      </c>
      <c r="E1380">
        <f>MID(A1380, FIND("_", A1380, FIND("_", A1380, FIND("_", A1380) + 1) + 1) + 1, 8)</f>
        <v/>
      </c>
      <c r="G1380" s="95">
        <f>B1380&amp;C1380&amp;D1380</f>
        <v/>
      </c>
      <c r="H1380" s="95" t="inlineStr">
        <is>
          <t>Yes_Batch 1</t>
        </is>
      </c>
      <c r="I1380" s="95" t="e">
        <v>#N/A</v>
      </c>
      <c r="J1380" s="125" t="e">
        <v>#N/A</v>
      </c>
      <c r="K1380" s="95" t="inlineStr">
        <is>
          <t>Yes_0721 Allocation</t>
        </is>
      </c>
      <c r="L1380" s="127" t="e">
        <v>#N/A</v>
      </c>
      <c r="M1380" s="128">
        <f>VLOOKUP(G1380,Enactments!#REF!,2,FALSE)</f>
        <v/>
      </c>
      <c r="N1380" s="131">
        <f>COUNTIFS(G:G,G1380)</f>
        <v/>
      </c>
    </row>
    <row r="1381" ht="15" customHeight="1">
      <c r="A1381" t="inlineStr">
        <is>
          <t>1986_1925s_SCHEDULE 4Form 6.79A_20040401.docx</t>
        </is>
      </c>
      <c r="B1381">
        <f>LEFT(A1381, FIND("_", A1381, FIND("_", A1381) + 1) - 1)</f>
        <v/>
      </c>
      <c r="C1381">
        <f>MID(A1381, FIND("_", A1381, FIND("_", A1381) + 1) + 1, FIND("_", A1381, FIND("_", A1381, FIND("_", A1381) + 1) + 1) - FIND("_", A1381, FIND("_", A1381) + 1) - 1)</f>
        <v/>
      </c>
      <c r="D1381" s="125">
        <f>DATE(LEFT(E1381,4), MID(E1381,5,2), RIGHT(E1381,2))</f>
        <v/>
      </c>
      <c r="E1381">
        <f>MID(A1381, FIND("_", A1381, FIND("_", A1381, FIND("_", A1381) + 1) + 1) + 1, 8)</f>
        <v/>
      </c>
      <c r="G1381" s="95">
        <f>B1381&amp;C1381&amp;D1381</f>
        <v/>
      </c>
      <c r="H1381" s="95" t="inlineStr">
        <is>
          <t>Yes_Batch 1</t>
        </is>
      </c>
      <c r="I1381" s="95" t="e">
        <v>#N/A</v>
      </c>
      <c r="J1381" s="125" t="e">
        <v>#N/A</v>
      </c>
      <c r="K1381" s="95" t="inlineStr">
        <is>
          <t>Yes_0721 Allocation</t>
        </is>
      </c>
      <c r="L1381" s="127" t="e">
        <v>#N/A</v>
      </c>
      <c r="M1381" s="128">
        <f>VLOOKUP(G1381,Enactments!#REF!,2,FALSE)</f>
        <v/>
      </c>
      <c r="N1381" s="131">
        <f>COUNTIFS(G:G,G1381)</f>
        <v/>
      </c>
    </row>
    <row r="1382" ht="15" customHeight="1">
      <c r="A1382" t="inlineStr">
        <is>
          <t>2009_10a_SCHEDULE 31_20100401.docx</t>
        </is>
      </c>
      <c r="B1382">
        <f>LEFT(A1382, FIND("_", A1382, FIND("_", A1382) + 1) - 1)</f>
        <v/>
      </c>
      <c r="C1382">
        <f>MID(A1382, FIND("_", A1382, FIND("_", A1382) + 1) + 1, FIND("_", A1382, FIND("_", A1382, FIND("_", A1382) + 1) + 1) - FIND("_", A1382, FIND("_", A1382) + 1) - 1)</f>
        <v/>
      </c>
      <c r="D1382" s="125">
        <f>DATE(LEFT(E1382,4), MID(E1382,5,2), RIGHT(E1382,2))</f>
        <v/>
      </c>
      <c r="E1382">
        <f>MID(A1382, FIND("_", A1382, FIND("_", A1382, FIND("_", A1382) + 1) + 1) + 1, 8)</f>
        <v/>
      </c>
      <c r="G1382" s="95">
        <f>B1382&amp;C1382&amp;D1382</f>
        <v/>
      </c>
      <c r="H1382" s="95" t="inlineStr">
        <is>
          <t>Yes_Batch 1</t>
        </is>
      </c>
      <c r="I1382" s="95" t="e">
        <v>#N/A</v>
      </c>
      <c r="J1382" s="125" t="e">
        <v>#N/A</v>
      </c>
      <c r="K1382" s="95" t="inlineStr">
        <is>
          <t>Yes_0721 Allocation</t>
        </is>
      </c>
      <c r="L1382" s="127" t="e">
        <v>#N/A</v>
      </c>
      <c r="M1382" s="128">
        <f>VLOOKUP(G1382,Enactments!#REF!,2,FALSE)</f>
        <v/>
      </c>
      <c r="N1382" s="131">
        <f>COUNTIFS(G:G,G1382)</f>
        <v/>
      </c>
    </row>
    <row r="1383" ht="15" customHeight="1">
      <c r="A1383" t="inlineStr">
        <is>
          <t>2000_8a_192K_20190101.docx</t>
        </is>
      </c>
      <c r="B1383">
        <f>LEFT(A1383, FIND("_", A1383, FIND("_", A1383) + 1) - 1)</f>
        <v/>
      </c>
      <c r="C1383">
        <f>MID(A1383, FIND("_", A1383, FIND("_", A1383) + 1) + 1, FIND("_", A1383, FIND("_", A1383, FIND("_", A1383) + 1) + 1) - FIND("_", A1383, FIND("_", A1383) + 1) - 1)</f>
        <v/>
      </c>
      <c r="D1383" s="125">
        <f>DATE(LEFT(E1383,4), MID(E1383,5,2), RIGHT(E1383,2))</f>
        <v/>
      </c>
      <c r="E1383">
        <f>MID(A1383, FIND("_", A1383, FIND("_", A1383, FIND("_", A1383) + 1) + 1) + 1, 8)</f>
        <v/>
      </c>
      <c r="G1383" s="95">
        <f>B1383&amp;C1383&amp;D1383</f>
        <v/>
      </c>
      <c r="H1383" s="95" t="inlineStr">
        <is>
          <t>Yes_Batch 1</t>
        </is>
      </c>
      <c r="I1383" s="95" t="e">
        <v>#N/A</v>
      </c>
      <c r="J1383" s="125" t="e">
        <v>#N/A</v>
      </c>
      <c r="K1383" s="95" t="inlineStr">
        <is>
          <t>Yes_0721 Allocation</t>
        </is>
      </c>
      <c r="L1383" s="127" t="e">
        <v>#N/A</v>
      </c>
      <c r="M1383" s="128">
        <f>VLOOKUP(G1383,Enactments!#REF!,2,FALSE)</f>
        <v/>
      </c>
      <c r="N1383" s="131">
        <f>COUNTIFS(G:G,G1383)</f>
        <v/>
      </c>
    </row>
    <row r="1384" ht="15" customHeight="1">
      <c r="A1384" t="inlineStr">
        <is>
          <t>2000_8a_55H_20180227.docx</t>
        </is>
      </c>
      <c r="B1384">
        <f>LEFT(A1384, FIND("_", A1384, FIND("_", A1384) + 1) - 1)</f>
        <v/>
      </c>
      <c r="C1384">
        <f>MID(A1384, FIND("_", A1384, FIND("_", A1384) + 1) + 1, FIND("_", A1384, FIND("_", A1384, FIND("_", A1384) + 1) + 1) - FIND("_", A1384, FIND("_", A1384) + 1) - 1)</f>
        <v/>
      </c>
      <c r="D1384" s="125">
        <f>DATE(LEFT(E1384,4), MID(E1384,5,2), RIGHT(E1384,2))</f>
        <v/>
      </c>
      <c r="E1384">
        <f>MID(A1384, FIND("_", A1384, FIND("_", A1384, FIND("_", A1384) + 1) + 1) + 1, 8)</f>
        <v/>
      </c>
      <c r="G1384" s="95">
        <f>B1384&amp;C1384&amp;D1384</f>
        <v/>
      </c>
      <c r="H1384" s="95" t="inlineStr">
        <is>
          <t>Yes_Batch 1</t>
        </is>
      </c>
      <c r="I1384" s="95" t="e">
        <v>#N/A</v>
      </c>
      <c r="J1384" s="125" t="e">
        <v>#N/A</v>
      </c>
      <c r="K1384" s="95" t="inlineStr">
        <is>
          <t>Yes_0721 Allocation</t>
        </is>
      </c>
      <c r="L1384" s="127" t="e">
        <v>#N/A</v>
      </c>
      <c r="M1384" s="128">
        <f>VLOOKUP(G1384,Enactments!#REF!,2,FALSE)</f>
        <v/>
      </c>
      <c r="N1384" s="131">
        <f>COUNTIFS(G:G,G1384)</f>
        <v/>
      </c>
    </row>
    <row r="1385" ht="15" customHeight="1">
      <c r="A1385" t="inlineStr">
        <is>
          <t>2007_3a_809Z7_20130406.docx</t>
        </is>
      </c>
      <c r="B1385">
        <f>LEFT(A1385, FIND("_", A1385, FIND("_", A1385) + 1) - 1)</f>
        <v/>
      </c>
      <c r="C1385">
        <f>MID(A1385, FIND("_", A1385, FIND("_", A1385) + 1) + 1, FIND("_", A1385, FIND("_", A1385, FIND("_", A1385) + 1) + 1) - FIND("_", A1385, FIND("_", A1385) + 1) - 1)</f>
        <v/>
      </c>
      <c r="D1385" s="125">
        <f>DATE(LEFT(E1385,4), MID(E1385,5,2), RIGHT(E1385,2))</f>
        <v/>
      </c>
      <c r="E1385">
        <f>MID(A1385, FIND("_", A1385, FIND("_", A1385, FIND("_", A1385) + 1) + 1) + 1, 8)</f>
        <v/>
      </c>
      <c r="G1385" s="95">
        <f>B1385&amp;C1385&amp;D1385</f>
        <v/>
      </c>
      <c r="H1385" s="95" t="inlineStr">
        <is>
          <t>Yes_Batch 1</t>
        </is>
      </c>
      <c r="I1385" s="95" t="e">
        <v>#N/A</v>
      </c>
      <c r="J1385" s="125" t="e">
        <v>#N/A</v>
      </c>
      <c r="K1385" s="95" t="inlineStr">
        <is>
          <t>Yes_0721 Allocation</t>
        </is>
      </c>
      <c r="L1385" s="127" t="e">
        <v>#N/A</v>
      </c>
      <c r="M1385" s="128">
        <f>VLOOKUP(G1385,Enactments!#REF!,2,FALSE)</f>
        <v/>
      </c>
      <c r="N1385" s="131">
        <f>COUNTIFS(G:G,G1385)</f>
        <v/>
      </c>
    </row>
    <row r="1386" ht="15" customHeight="1">
      <c r="A1386" t="inlineStr">
        <is>
          <t>2006_46a_324_20071001.docx</t>
        </is>
      </c>
      <c r="B1386">
        <f>LEFT(A1386, FIND("_", A1386, FIND("_", A1386) + 1) - 1)</f>
        <v/>
      </c>
      <c r="C1386">
        <f>MID(A1386, FIND("_", A1386, FIND("_", A1386) + 1) + 1, FIND("_", A1386, FIND("_", A1386, FIND("_", A1386) + 1) + 1) - FIND("_", A1386, FIND("_", A1386) + 1) - 1)</f>
        <v/>
      </c>
      <c r="D1386" s="125">
        <f>DATE(LEFT(E1386,4), MID(E1386,5,2), RIGHT(E1386,2))</f>
        <v/>
      </c>
      <c r="E1386">
        <f>MID(A1386, FIND("_", A1386, FIND("_", A1386, FIND("_", A1386) + 1) + 1) + 1, 8)</f>
        <v/>
      </c>
      <c r="G1386" s="95">
        <f>B1386&amp;C1386&amp;D1386</f>
        <v/>
      </c>
      <c r="H1386" s="95" t="inlineStr">
        <is>
          <t>Yes_Batch 1</t>
        </is>
      </c>
      <c r="I1386" s="95" t="e">
        <v>#N/A</v>
      </c>
      <c r="J1386" s="125" t="e">
        <v>#N/A</v>
      </c>
      <c r="K1386" s="95" t="inlineStr">
        <is>
          <t>Yes_0721 Allocation</t>
        </is>
      </c>
      <c r="L1386" s="127" t="e">
        <v>#N/A</v>
      </c>
      <c r="M1386" s="128">
        <f>VLOOKUP(G1386,Enactments!#REF!,2,FALSE)</f>
        <v/>
      </c>
      <c r="N1386" s="131">
        <f>COUNTIFS(G:G,G1386)</f>
        <v/>
      </c>
    </row>
    <row r="1387" ht="15" customHeight="1">
      <c r="A1387" t="inlineStr">
        <is>
          <t>2020_759s_25.18_20210208.docx</t>
        </is>
      </c>
      <c r="B1387">
        <f>LEFT(A1387, FIND("_", A1387, FIND("_", A1387) + 1) - 1)</f>
        <v/>
      </c>
      <c r="C1387">
        <f>MID(A1387, FIND("_", A1387, FIND("_", A1387) + 1) + 1, FIND("_", A1387, FIND("_", A1387, FIND("_", A1387) + 1) + 1) - FIND("_", A1387, FIND("_", A1387) + 1) - 1)</f>
        <v/>
      </c>
      <c r="D1387" s="125">
        <f>DATE(LEFT(E1387,4), MID(E1387,5,2), RIGHT(E1387,2))</f>
        <v/>
      </c>
      <c r="E1387">
        <f>MID(A1387, FIND("_", A1387, FIND("_", A1387, FIND("_", A1387) + 1) + 1) + 1, 8)</f>
        <v/>
      </c>
      <c r="G1387" s="95">
        <f>B1387&amp;C1387&amp;D1387</f>
        <v/>
      </c>
      <c r="H1387" s="95" t="inlineStr">
        <is>
          <t>Yes_Batch 1</t>
        </is>
      </c>
      <c r="I1387" s="95" t="e">
        <v>#N/A</v>
      </c>
      <c r="J1387" s="125" t="e">
        <v>#N/A</v>
      </c>
      <c r="K1387" s="95" t="inlineStr">
        <is>
          <t>Yes_0721 Allocation</t>
        </is>
      </c>
      <c r="L1387" s="127" t="e">
        <v>#N/A</v>
      </c>
      <c r="M1387" s="128">
        <f>VLOOKUP(G1387,Enactments!#REF!,2,FALSE)</f>
        <v/>
      </c>
      <c r="N1387" s="131">
        <f>COUNTIFS(G:G,G1387)</f>
        <v/>
      </c>
    </row>
    <row r="1388" ht="15" customHeight="1">
      <c r="A1388" t="inlineStr">
        <is>
          <t>2007_3a_257MQ_20170406.docx</t>
        </is>
      </c>
      <c r="B1388">
        <f>LEFT(A1388, FIND("_", A1388, FIND("_", A1388) + 1) - 1)</f>
        <v/>
      </c>
      <c r="C1388">
        <f>MID(A1388, FIND("_", A1388, FIND("_", A1388) + 1) + 1, FIND("_", A1388, FIND("_", A1388, FIND("_", A1388) + 1) + 1) - FIND("_", A1388, FIND("_", A1388) + 1) - 1)</f>
        <v/>
      </c>
      <c r="D1388" s="125">
        <f>DATE(LEFT(E1388,4), MID(E1388,5,2), RIGHT(E1388,2))</f>
        <v/>
      </c>
      <c r="E1388">
        <f>MID(A1388, FIND("_", A1388, FIND("_", A1388, FIND("_", A1388) + 1) + 1) + 1, 8)</f>
        <v/>
      </c>
      <c r="G1388" s="95">
        <f>B1388&amp;C1388&amp;D1388</f>
        <v/>
      </c>
      <c r="H1388" s="95" t="inlineStr">
        <is>
          <t>Yes_Batch 1</t>
        </is>
      </c>
      <c r="I1388" s="95" t="inlineStr">
        <is>
          <t>Completed</t>
        </is>
      </c>
      <c r="J1388" s="125" t="n">
        <v>45853</v>
      </c>
      <c r="K1388" s="95" t="e">
        <v>#N/A</v>
      </c>
      <c r="L1388" s="127" t="inlineStr">
        <is>
          <t>Submitted_2025-08-01</t>
        </is>
      </c>
      <c r="M1388" s="128">
        <f>VLOOKUP(G1388,Enactments!#REF!,2,FALSE)</f>
        <v/>
      </c>
      <c r="N1388" s="131">
        <f>COUNTIFS(G:G,G1388)</f>
        <v/>
      </c>
    </row>
    <row r="1389" ht="15" customHeight="1">
      <c r="A1389" t="inlineStr">
        <is>
          <t>2010_15a_118_20201231.docx</t>
        </is>
      </c>
      <c r="B1389">
        <f>LEFT(A1389, FIND("_", A1389, FIND("_", A1389) + 1) - 1)</f>
        <v/>
      </c>
      <c r="C1389">
        <f>MID(A1389, FIND("_", A1389, FIND("_", A1389) + 1) + 1, FIND("_", A1389, FIND("_", A1389, FIND("_", A1389) + 1) + 1) - FIND("_", A1389, FIND("_", A1389) + 1) - 1)</f>
        <v/>
      </c>
      <c r="D1389" s="125">
        <f>DATE(LEFT(E1389,4), MID(E1389,5,2), RIGHT(E1389,2))</f>
        <v/>
      </c>
      <c r="E1389">
        <f>MID(A1389, FIND("_", A1389, FIND("_", A1389, FIND("_", A1389) + 1) + 1) + 1, 8)</f>
        <v/>
      </c>
      <c r="G1389" s="95">
        <f>B1389&amp;C1389&amp;D1389</f>
        <v/>
      </c>
      <c r="H1389" s="95" t="inlineStr">
        <is>
          <t>Yes_Batch 1</t>
        </is>
      </c>
      <c r="I1389" s="95" t="e">
        <v>#N/A</v>
      </c>
      <c r="J1389" s="125" t="e">
        <v>#N/A</v>
      </c>
      <c r="K1389" s="95" t="inlineStr">
        <is>
          <t>Yes_0721 Allocation</t>
        </is>
      </c>
      <c r="L1389" s="127" t="e">
        <v>#N/A</v>
      </c>
      <c r="M1389" s="128">
        <f>VLOOKUP(G1389,Enactments!#REF!,2,FALSE)</f>
        <v/>
      </c>
      <c r="N1389" s="131">
        <f>COUNTIFS(G:G,G1389)</f>
        <v/>
      </c>
    </row>
    <row r="1390" ht="15" customHeight="1">
      <c r="A1390" t="inlineStr">
        <is>
          <t>1986_1925s_12A.38_20170406.docx</t>
        </is>
      </c>
      <c r="B1390">
        <f>LEFT(A1390, FIND("_", A1390, FIND("_", A1390) + 1) - 1)</f>
        <v/>
      </c>
      <c r="C1390">
        <f>MID(A1390, FIND("_", A1390, FIND("_", A1390) + 1) + 1, FIND("_", A1390, FIND("_", A1390, FIND("_", A1390) + 1) + 1) - FIND("_", A1390, FIND("_", A1390) + 1) - 1)</f>
        <v/>
      </c>
      <c r="D1390" s="125">
        <f>DATE(LEFT(E1390,4), MID(E1390,5,2), RIGHT(E1390,2))</f>
        <v/>
      </c>
      <c r="E1390">
        <f>MID(A1390, FIND("_", A1390, FIND("_", A1390, FIND("_", A1390) + 1) + 1) + 1, 8)</f>
        <v/>
      </c>
      <c r="G1390" s="95">
        <f>B1390&amp;C1390&amp;D1390</f>
        <v/>
      </c>
      <c r="H1390" s="95" t="inlineStr">
        <is>
          <t>Yes_Batch 1</t>
        </is>
      </c>
      <c r="I1390" s="95" t="e">
        <v>#N/A</v>
      </c>
      <c r="J1390" s="125" t="e">
        <v>#N/A</v>
      </c>
      <c r="K1390" s="95" t="inlineStr">
        <is>
          <t>Yes_0721 Allocation</t>
        </is>
      </c>
      <c r="L1390" s="127" t="e">
        <v>#N/A</v>
      </c>
      <c r="M1390" s="128">
        <f>VLOOKUP(G1390,Enactments!#REF!,2,FALSE)</f>
        <v/>
      </c>
      <c r="N1390" s="131">
        <f>COUNTIFS(G:G,G1390)</f>
        <v/>
      </c>
    </row>
    <row r="1391" ht="15" customHeight="1">
      <c r="A1391" t="inlineStr">
        <is>
          <t>1985_6a_373_20001222.docx</t>
        </is>
      </c>
      <c r="B1391">
        <f>LEFT(A1391, FIND("_", A1391, FIND("_", A1391) + 1) - 1)</f>
        <v/>
      </c>
      <c r="C1391">
        <f>MID(A1391, FIND("_", A1391, FIND("_", A1391) + 1) + 1, FIND("_", A1391, FIND("_", A1391, FIND("_", A1391) + 1) + 1) - FIND("_", A1391, FIND("_", A1391) + 1) - 1)</f>
        <v/>
      </c>
      <c r="D1391" s="125">
        <f>DATE(LEFT(E1391,4), MID(E1391,5,2), RIGHT(E1391,2))</f>
        <v/>
      </c>
      <c r="E1391">
        <f>MID(A1391, FIND("_", A1391, FIND("_", A1391, FIND("_", A1391) + 1) + 1) + 1, 8)</f>
        <v/>
      </c>
      <c r="G1391" s="95">
        <f>B1391&amp;C1391&amp;D1391</f>
        <v/>
      </c>
      <c r="H1391" s="95" t="inlineStr">
        <is>
          <t>Yes_Batch 1</t>
        </is>
      </c>
      <c r="I1391" s="95" t="e">
        <v>#N/A</v>
      </c>
      <c r="J1391" s="125" t="e">
        <v>#N/A</v>
      </c>
      <c r="K1391" s="95" t="inlineStr">
        <is>
          <t>Yes_0721 Allocation</t>
        </is>
      </c>
      <c r="L1391" s="127" t="e">
        <v>#N/A</v>
      </c>
      <c r="M1391" s="128">
        <f>VLOOKUP(G1391,Enactments!#REF!,2,FALSE)</f>
        <v/>
      </c>
      <c r="N1391" s="131">
        <f>COUNTIFS(G:G,G1391)</f>
        <v/>
      </c>
    </row>
    <row r="1392" ht="15" customHeight="1">
      <c r="A1392" t="inlineStr">
        <is>
          <t>2000_22a_34_20110710.docx</t>
        </is>
      </c>
      <c r="B1392">
        <f>LEFT(A1392, FIND("_", A1392, FIND("_", A1392) + 1) - 1)</f>
        <v/>
      </c>
      <c r="C1392">
        <f>MID(A1392, FIND("_", A1392, FIND("_", A1392) + 1) + 1, FIND("_", A1392, FIND("_", A1392, FIND("_", A1392) + 1) + 1) - FIND("_", A1392, FIND("_", A1392) + 1) - 1)</f>
        <v/>
      </c>
      <c r="D1392" s="125">
        <f>DATE(LEFT(E1392,4), MID(E1392,5,2), RIGHT(E1392,2))</f>
        <v/>
      </c>
      <c r="E1392">
        <f>MID(A1392, FIND("_", A1392, FIND("_", A1392, FIND("_", A1392) + 1) + 1) + 1, 8)</f>
        <v/>
      </c>
      <c r="G1392" s="95">
        <f>B1392&amp;C1392&amp;D1392</f>
        <v/>
      </c>
      <c r="H1392" s="95" t="inlineStr">
        <is>
          <t>Yes_Batch 1</t>
        </is>
      </c>
      <c r="I1392" s="95" t="e">
        <v>#N/A</v>
      </c>
      <c r="J1392" s="125" t="e">
        <v>#N/A</v>
      </c>
      <c r="K1392" s="95" t="inlineStr">
        <is>
          <t>Yes_0721 Allocation</t>
        </is>
      </c>
      <c r="L1392" s="127" t="e">
        <v>#N/A</v>
      </c>
      <c r="M1392" s="128">
        <f>VLOOKUP(G1392,Enactments!#REF!,2,FALSE)</f>
        <v/>
      </c>
      <c r="N1392" s="131">
        <f>COUNTIFS(G:G,G1392)</f>
        <v/>
      </c>
    </row>
    <row r="1393" ht="15" customHeight="1">
      <c r="A1393" t="inlineStr">
        <is>
          <t>2013_1306_Article 59_20250227.docx</t>
        </is>
      </c>
      <c r="B1393">
        <f>LEFT(A1393, FIND("_", A1393, FIND("_", A1393) + 1) - 1)</f>
        <v/>
      </c>
      <c r="C1393">
        <f>MID(A1393, FIND("_", A1393, FIND("_", A1393) + 1) + 1, FIND("_", A1393, FIND("_", A1393, FIND("_", A1393) + 1) + 1) - FIND("_", A1393, FIND("_", A1393) + 1) - 1)</f>
        <v/>
      </c>
      <c r="D1393" s="125">
        <f>DATE(LEFT(E1393,4), MID(E1393,5,2), RIGHT(E1393,2))</f>
        <v/>
      </c>
      <c r="E1393">
        <f>MID(A1393, FIND("_", A1393, FIND("_", A1393, FIND("_", A1393) + 1) + 1) + 1, 8)</f>
        <v/>
      </c>
      <c r="G1393" s="95">
        <f>B1393&amp;C1393&amp;D1393</f>
        <v/>
      </c>
      <c r="H1393" s="95" t="inlineStr">
        <is>
          <t>Yes_Batch 1</t>
        </is>
      </c>
      <c r="I1393" s="95" t="e">
        <v>#N/A</v>
      </c>
      <c r="J1393" s="125" t="e">
        <v>#N/A</v>
      </c>
      <c r="K1393" s="95" t="inlineStr">
        <is>
          <t>Yes_0721 Allocation</t>
        </is>
      </c>
      <c r="L1393" s="127" t="e">
        <v>#N/A</v>
      </c>
      <c r="M1393" s="128">
        <f>VLOOKUP(G1393,Enactments!#REF!,2,FALSE)</f>
        <v/>
      </c>
      <c r="N1393" s="131">
        <f>COUNTIFS(G:G,G1393)</f>
        <v/>
      </c>
    </row>
    <row r="1394" ht="15" customHeight="1">
      <c r="A1394" t="inlineStr">
        <is>
          <t>s2000_10a_15_20000908.docx</t>
        </is>
      </c>
      <c r="B1394">
        <f>LEFT(A1394, FIND("_", A1394, FIND("_", A1394) + 1) - 1)</f>
        <v/>
      </c>
      <c r="C1394">
        <f>MID(A1394, FIND("_", A1394, FIND("_", A1394) + 1) + 1, FIND("_", A1394, FIND("_", A1394, FIND("_", A1394) + 1) + 1) - FIND("_", A1394, FIND("_", A1394) + 1) - 1)</f>
        <v/>
      </c>
      <c r="D1394" s="125">
        <f>DATE(LEFT(E1394,4), MID(E1394,5,2), RIGHT(E1394,2))</f>
        <v/>
      </c>
      <c r="E1394">
        <f>MID(A1394, FIND("_", A1394, FIND("_", A1394, FIND("_", A1394) + 1) + 1) + 1, 8)</f>
        <v/>
      </c>
      <c r="G1394" s="95">
        <f>B1394&amp;C1394&amp;D1394</f>
        <v/>
      </c>
      <c r="H1394" s="95" t="inlineStr">
        <is>
          <t>Yes_Batch 1</t>
        </is>
      </c>
      <c r="I1394" s="95" t="e">
        <v>#N/A</v>
      </c>
      <c r="J1394" s="125" t="e">
        <v>#N/A</v>
      </c>
      <c r="K1394" s="95" t="inlineStr">
        <is>
          <t>Yes_0721 Allocation</t>
        </is>
      </c>
      <c r="L1394" s="127" t="e">
        <v>#N/A</v>
      </c>
      <c r="M1394" s="128">
        <f>VLOOKUP(G1394,Enactments!#REF!,2,FALSE)</f>
        <v/>
      </c>
      <c r="N1394" s="131">
        <f>COUNTIFS(G:G,G1394)</f>
        <v/>
      </c>
    </row>
    <row r="1395" ht="15" customHeight="1">
      <c r="A1395" t="inlineStr">
        <is>
          <t>1985_6a_236_19900401.docx</t>
        </is>
      </c>
      <c r="B1395">
        <f>LEFT(A1395, FIND("_", A1395, FIND("_", A1395) + 1) - 1)</f>
        <v/>
      </c>
      <c r="C1395">
        <f>MID(A1395, FIND("_", A1395, FIND("_", A1395) + 1) + 1, FIND("_", A1395, FIND("_", A1395, FIND("_", A1395) + 1) + 1) - FIND("_", A1395, FIND("_", A1395) + 1) - 1)</f>
        <v/>
      </c>
      <c r="D1395" s="125">
        <f>DATE(LEFT(E1395,4), MID(E1395,5,2), RIGHT(E1395,2))</f>
        <v/>
      </c>
      <c r="E1395">
        <f>MID(A1395, FIND("_", A1395, FIND("_", A1395, FIND("_", A1395) + 1) + 1) + 1, 8)</f>
        <v/>
      </c>
      <c r="G1395" s="95">
        <f>B1395&amp;C1395&amp;D1395</f>
        <v/>
      </c>
      <c r="H1395" s="95" t="inlineStr">
        <is>
          <t>Yes_Batch 1</t>
        </is>
      </c>
      <c r="I1395" s="95" t="e">
        <v>#N/A</v>
      </c>
      <c r="J1395" s="125" t="e">
        <v>#N/A</v>
      </c>
      <c r="K1395" s="95" t="inlineStr">
        <is>
          <t>Yes_0721 Allocation</t>
        </is>
      </c>
      <c r="L1395" s="127" t="e">
        <v>#N/A</v>
      </c>
      <c r="M1395" s="128">
        <f>VLOOKUP(G1395,Enactments!#REF!,2,FALSE)</f>
        <v/>
      </c>
      <c r="N1395" s="131">
        <f>COUNTIFS(G:G,G1395)</f>
        <v/>
      </c>
    </row>
    <row r="1396" ht="15" customHeight="1">
      <c r="A1396" t="inlineStr">
        <is>
          <t>1996_56a_474_20030901.docx</t>
        </is>
      </c>
      <c r="B1396">
        <f>LEFT(A1396, FIND("_", A1396, FIND("_", A1396) + 1) - 1)</f>
        <v/>
      </c>
      <c r="C1396">
        <f>MID(A1396, FIND("_", A1396, FIND("_", A1396) + 1) + 1, FIND("_", A1396, FIND("_", A1396, FIND("_", A1396) + 1) + 1) - FIND("_", A1396, FIND("_", A1396) + 1) - 1)</f>
        <v/>
      </c>
      <c r="D1396" s="125">
        <f>DATE(LEFT(E1396,4), MID(E1396,5,2), RIGHT(E1396,2))</f>
        <v/>
      </c>
      <c r="E1396">
        <f>MID(A1396, FIND("_", A1396, FIND("_", A1396, FIND("_", A1396) + 1) + 1) + 1, 8)</f>
        <v/>
      </c>
      <c r="G1396" s="95">
        <f>B1396&amp;C1396&amp;D1396</f>
        <v/>
      </c>
      <c r="H1396" s="95" t="inlineStr">
        <is>
          <t>Yes_Batch 1</t>
        </is>
      </c>
      <c r="I1396" s="95" t="e">
        <v>#N/A</v>
      </c>
      <c r="J1396" s="125" t="e">
        <v>#N/A</v>
      </c>
      <c r="K1396" s="95" t="inlineStr">
        <is>
          <t>Yes_0721 Allocation</t>
        </is>
      </c>
      <c r="L1396" s="127" t="e">
        <v>#N/A</v>
      </c>
      <c r="M1396" s="128">
        <f>VLOOKUP(G1396,Enactments!#REF!,2,FALSE)</f>
        <v/>
      </c>
      <c r="N1396" s="131">
        <f>COUNTIFS(G:G,G1396)</f>
        <v/>
      </c>
    </row>
    <row r="1397" ht="15" customHeight="1">
      <c r="A1397" t="inlineStr">
        <is>
          <t>1995_18a_6K_20130429.docx</t>
        </is>
      </c>
      <c r="B1397">
        <f>LEFT(A1397, FIND("_", A1397, FIND("_", A1397) + 1) - 1)</f>
        <v/>
      </c>
      <c r="C1397">
        <f>MID(A1397, FIND("_", A1397, FIND("_", A1397) + 1) + 1, FIND("_", A1397, FIND("_", A1397, FIND("_", A1397) + 1) + 1) - FIND("_", A1397, FIND("_", A1397) + 1) - 1)</f>
        <v/>
      </c>
      <c r="D1397" s="125">
        <f>DATE(LEFT(E1397,4), MID(E1397,5,2), RIGHT(E1397,2))</f>
        <v/>
      </c>
      <c r="E1397">
        <f>MID(A1397, FIND("_", A1397, FIND("_", A1397, FIND("_", A1397) + 1) + 1) + 1, 8)</f>
        <v/>
      </c>
      <c r="G1397" s="95">
        <f>B1397&amp;C1397&amp;D1397</f>
        <v/>
      </c>
      <c r="H1397" s="95" t="inlineStr">
        <is>
          <t>Yes_Batch 1</t>
        </is>
      </c>
      <c r="I1397" s="95" t="e">
        <v>#N/A</v>
      </c>
      <c r="J1397" s="125" t="e">
        <v>#N/A</v>
      </c>
      <c r="K1397" s="95" t="inlineStr">
        <is>
          <t>Yes_0721 Allocation</t>
        </is>
      </c>
      <c r="L1397" s="127" t="e">
        <v>#N/A</v>
      </c>
      <c r="M1397" s="128">
        <f>VLOOKUP(G1397,Enactments!#REF!,2,FALSE)</f>
        <v/>
      </c>
      <c r="N1397" s="131">
        <f>COUNTIFS(G:G,G1397)</f>
        <v/>
      </c>
    </row>
    <row r="1398" ht="15" customHeight="1">
      <c r="A1398" t="inlineStr">
        <is>
          <t>2006_46a_483_20070120.docx</t>
        </is>
      </c>
      <c r="B1398">
        <f>LEFT(A1398, FIND("_", A1398, FIND("_", A1398) + 1) - 1)</f>
        <v/>
      </c>
      <c r="C1398">
        <f>MID(A1398, FIND("_", A1398, FIND("_", A1398) + 1) + 1, FIND("_", A1398, FIND("_", A1398, FIND("_", A1398) + 1) + 1) - FIND("_", A1398, FIND("_", A1398) + 1) - 1)</f>
        <v/>
      </c>
      <c r="D1398" s="125">
        <f>DATE(LEFT(E1398,4), MID(E1398,5,2), RIGHT(E1398,2))</f>
        <v/>
      </c>
      <c r="E1398">
        <f>MID(A1398, FIND("_", A1398, FIND("_", A1398, FIND("_", A1398) + 1) + 1) + 1, 8)</f>
        <v/>
      </c>
      <c r="G1398" s="95">
        <f>B1398&amp;C1398&amp;D1398</f>
        <v/>
      </c>
      <c r="H1398" s="95" t="inlineStr">
        <is>
          <t>Yes_Batch 1</t>
        </is>
      </c>
      <c r="I1398" s="95" t="e">
        <v>#N/A</v>
      </c>
      <c r="J1398" s="125" t="e">
        <v>#N/A</v>
      </c>
      <c r="K1398" s="95" t="inlineStr">
        <is>
          <t>Yes_0721 Allocation</t>
        </is>
      </c>
      <c r="L1398" s="127" t="e">
        <v>#N/A</v>
      </c>
      <c r="M1398" s="128">
        <f>VLOOKUP(G1398,Enactments!#REF!,2,FALSE)</f>
        <v/>
      </c>
      <c r="N1398" s="131">
        <f>COUNTIFS(G:G,G1398)</f>
        <v/>
      </c>
    </row>
    <row r="1399" ht="15" customHeight="1">
      <c r="A1399" t="inlineStr">
        <is>
          <t>1994_23a_SCHEDULE 10A_20030409.docx</t>
        </is>
      </c>
      <c r="B1399">
        <f>LEFT(A1399, FIND("_", A1399, FIND("_", A1399) + 1) - 1)</f>
        <v/>
      </c>
      <c r="C1399">
        <f>MID(A1399, FIND("_", A1399, FIND("_", A1399) + 1) + 1, FIND("_", A1399, FIND("_", A1399, FIND("_", A1399) + 1) + 1) - FIND("_", A1399, FIND("_", A1399) + 1) - 1)</f>
        <v/>
      </c>
      <c r="D1399" s="125">
        <f>DATE(LEFT(E1399,4), MID(E1399,5,2), RIGHT(E1399,2))</f>
        <v/>
      </c>
      <c r="E1399">
        <f>MID(A1399, FIND("_", A1399, FIND("_", A1399, FIND("_", A1399) + 1) + 1) + 1, 8)</f>
        <v/>
      </c>
      <c r="G1399" s="95">
        <f>B1399&amp;C1399&amp;D1399</f>
        <v/>
      </c>
      <c r="H1399" s="95" t="inlineStr">
        <is>
          <t>Yes_Batch 1</t>
        </is>
      </c>
      <c r="I1399" s="95" t="e">
        <v>#N/A</v>
      </c>
      <c r="J1399" s="125" t="e">
        <v>#N/A</v>
      </c>
      <c r="K1399" s="95" t="inlineStr">
        <is>
          <t>Yes_0721 Allocation</t>
        </is>
      </c>
      <c r="L1399" s="127" t="e">
        <v>#N/A</v>
      </c>
      <c r="M1399" s="128">
        <f>VLOOKUP(G1399,Enactments!#REF!,2,FALSE)</f>
        <v/>
      </c>
      <c r="N1399" s="131">
        <f>COUNTIFS(G:G,G1399)</f>
        <v/>
      </c>
    </row>
    <row r="1400" ht="15" customHeight="1">
      <c r="A1400" t="inlineStr">
        <is>
          <t>1970_9a_58_20000406.docx</t>
        </is>
      </c>
      <c r="B1400">
        <f>LEFT(A1400, FIND("_", A1400, FIND("_", A1400) + 1) - 1)</f>
        <v/>
      </c>
      <c r="C1400">
        <f>MID(A1400, FIND("_", A1400, FIND("_", A1400) + 1) + 1, FIND("_", A1400, FIND("_", A1400, FIND("_", A1400) + 1) + 1) - FIND("_", A1400, FIND("_", A1400) + 1) - 1)</f>
        <v/>
      </c>
      <c r="D1400" s="125">
        <f>DATE(LEFT(E1400,4), MID(E1400,5,2), RIGHT(E1400,2))</f>
        <v/>
      </c>
      <c r="E1400">
        <f>MID(A1400, FIND("_", A1400, FIND("_", A1400, FIND("_", A1400) + 1) + 1) + 1, 8)</f>
        <v/>
      </c>
      <c r="G1400" s="95">
        <f>B1400&amp;C1400&amp;D1400</f>
        <v/>
      </c>
      <c r="H1400" s="95" t="inlineStr">
        <is>
          <t>Yes_Batch 1</t>
        </is>
      </c>
      <c r="I1400" s="95" t="e">
        <v>#N/A</v>
      </c>
      <c r="J1400" s="125" t="e">
        <v>#N/A</v>
      </c>
      <c r="K1400" s="95" t="inlineStr">
        <is>
          <t>Yes_0721 Allocation</t>
        </is>
      </c>
      <c r="L1400" s="127" t="e">
        <v>#N/A</v>
      </c>
      <c r="M1400" s="128">
        <f>VLOOKUP(G1400,Enactments!#REF!,2,FALSE)</f>
        <v/>
      </c>
      <c r="N1400" s="131">
        <f>COUNTIFS(G:G,G1400)</f>
        <v/>
      </c>
    </row>
    <row r="1401" ht="15" customHeight="1">
      <c r="A1401" t="inlineStr">
        <is>
          <t>1989_26a_82D_20080219.docx</t>
        </is>
      </c>
      <c r="B1401">
        <f>LEFT(A1401, FIND("_", A1401, FIND("_", A1401) + 1) - 1)</f>
        <v/>
      </c>
      <c r="C1401">
        <f>MID(A1401, FIND("_", A1401, FIND("_", A1401) + 1) + 1, FIND("_", A1401, FIND("_", A1401, FIND("_", A1401) + 1) + 1) - FIND("_", A1401, FIND("_", A1401) + 1) - 1)</f>
        <v/>
      </c>
      <c r="D1401" s="125">
        <f>DATE(LEFT(E1401,4), MID(E1401,5,2), RIGHT(E1401,2))</f>
        <v/>
      </c>
      <c r="E1401">
        <f>MID(A1401, FIND("_", A1401, FIND("_", A1401, FIND("_", A1401) + 1) + 1) + 1, 8)</f>
        <v/>
      </c>
      <c r="G1401" s="95">
        <f>B1401&amp;C1401&amp;D1401</f>
        <v/>
      </c>
      <c r="H1401" s="95" t="inlineStr">
        <is>
          <t>Yes_Batch 1</t>
        </is>
      </c>
      <c r="I1401" s="95" t="e">
        <v>#N/A</v>
      </c>
      <c r="J1401" s="125" t="e">
        <v>#N/A</v>
      </c>
      <c r="K1401" s="95" t="inlineStr">
        <is>
          <t>Yes_0721 Allocation</t>
        </is>
      </c>
      <c r="L1401" s="127" t="e">
        <v>#N/A</v>
      </c>
      <c r="M1401" s="128">
        <f>VLOOKUP(G1401,Enactments!#REF!,2,FALSE)</f>
        <v/>
      </c>
      <c r="N1401" s="131">
        <f>COUNTIFS(G:G,G1401)</f>
        <v/>
      </c>
    </row>
    <row r="1402" ht="15" customHeight="1">
      <c r="A1402" t="inlineStr">
        <is>
          <t>1985_6a_347J_20010216.docx</t>
        </is>
      </c>
      <c r="B1402">
        <f>LEFT(A1402, FIND("_", A1402, FIND("_", A1402) + 1) - 1)</f>
        <v/>
      </c>
      <c r="C1402">
        <f>MID(A1402, FIND("_", A1402, FIND("_", A1402) + 1) + 1, FIND("_", A1402, FIND("_", A1402, FIND("_", A1402) + 1) + 1) - FIND("_", A1402, FIND("_", A1402) + 1) - 1)</f>
        <v/>
      </c>
      <c r="D1402" s="125">
        <f>DATE(LEFT(E1402,4), MID(E1402,5,2), RIGHT(E1402,2))</f>
        <v/>
      </c>
      <c r="E1402">
        <f>MID(A1402, FIND("_", A1402, FIND("_", A1402, FIND("_", A1402) + 1) + 1) + 1, 8)</f>
        <v/>
      </c>
      <c r="G1402" s="95">
        <f>B1402&amp;C1402&amp;D1402</f>
        <v/>
      </c>
      <c r="H1402" s="95" t="inlineStr">
        <is>
          <t>Yes_Batch 1</t>
        </is>
      </c>
      <c r="I1402" s="95" t="e">
        <v>#N/A</v>
      </c>
      <c r="J1402" s="125" t="e">
        <v>#N/A</v>
      </c>
      <c r="K1402" s="95" t="inlineStr">
        <is>
          <t>Yes_0721 Allocation</t>
        </is>
      </c>
      <c r="L1402" s="127" t="e">
        <v>#N/A</v>
      </c>
      <c r="M1402" s="128">
        <f>VLOOKUP(G1402,Enactments!#REF!,2,FALSE)</f>
        <v/>
      </c>
      <c r="N1402" s="131">
        <f>COUNTIFS(G:G,G1402)</f>
        <v/>
      </c>
    </row>
    <row r="1403" ht="15" customHeight="1">
      <c r="A1403" t="inlineStr">
        <is>
          <t>1986_1925s_13.6_20170406.docx</t>
        </is>
      </c>
      <c r="B1403">
        <f>LEFT(A1403, FIND("_", A1403, FIND("_", A1403) + 1) - 1)</f>
        <v/>
      </c>
      <c r="C1403">
        <f>MID(A1403, FIND("_", A1403, FIND("_", A1403) + 1) + 1, FIND("_", A1403, FIND("_", A1403, FIND("_", A1403) + 1) + 1) - FIND("_", A1403, FIND("_", A1403) + 1) - 1)</f>
        <v/>
      </c>
      <c r="D1403" s="125">
        <f>DATE(LEFT(E1403,4), MID(E1403,5,2), RIGHT(E1403,2))</f>
        <v/>
      </c>
      <c r="E1403">
        <f>MID(A1403, FIND("_", A1403, FIND("_", A1403, FIND("_", A1403) + 1) + 1) + 1, 8)</f>
        <v/>
      </c>
      <c r="G1403" s="95">
        <f>B1403&amp;C1403&amp;D1403</f>
        <v/>
      </c>
      <c r="H1403" s="95" t="inlineStr">
        <is>
          <t>Yes_Batch 1</t>
        </is>
      </c>
      <c r="I1403" s="95" t="e">
        <v>#N/A</v>
      </c>
      <c r="J1403" s="125" t="e">
        <v>#N/A</v>
      </c>
      <c r="K1403" s="95" t="inlineStr">
        <is>
          <t>Yes_0721 Allocation</t>
        </is>
      </c>
      <c r="L1403" s="127" t="e">
        <v>#N/A</v>
      </c>
      <c r="M1403" s="128">
        <f>VLOOKUP(G1403,Enactments!#REF!,2,FALSE)</f>
        <v/>
      </c>
      <c r="N1403" s="131">
        <f>COUNTIFS(G:G,G1403)</f>
        <v/>
      </c>
    </row>
    <row r="1404" ht="15" customHeight="1">
      <c r="A1404" t="inlineStr">
        <is>
          <t>1985_51a_78_20040722.docx</t>
        </is>
      </c>
      <c r="B1404">
        <f>LEFT(A1404, FIND("_", A1404, FIND("_", A1404) + 1) - 1)</f>
        <v/>
      </c>
      <c r="C1404">
        <f>MID(A1404, FIND("_", A1404, FIND("_", A1404) + 1) + 1, FIND("_", A1404, FIND("_", A1404, FIND("_", A1404) + 1) + 1) - FIND("_", A1404, FIND("_", A1404) + 1) - 1)</f>
        <v/>
      </c>
      <c r="D1404" s="125">
        <f>DATE(LEFT(E1404,4), MID(E1404,5,2), RIGHT(E1404,2))</f>
        <v/>
      </c>
      <c r="E1404">
        <f>MID(A1404, FIND("_", A1404, FIND("_", A1404, FIND("_", A1404) + 1) + 1) + 1, 8)</f>
        <v/>
      </c>
      <c r="G1404" s="95">
        <f>B1404&amp;C1404&amp;D1404</f>
        <v/>
      </c>
      <c r="H1404" s="95" t="inlineStr">
        <is>
          <t>Yes_Batch 1</t>
        </is>
      </c>
      <c r="I1404" s="95" t="inlineStr">
        <is>
          <t>Completed</t>
        </is>
      </c>
      <c r="J1404" s="125" t="n">
        <v>45856</v>
      </c>
      <c r="K1404" s="95" t="e">
        <v>#N/A</v>
      </c>
      <c r="L1404" s="127" t="inlineStr">
        <is>
          <t>Submitted_2025-08-01</t>
        </is>
      </c>
      <c r="M1404" s="128">
        <f>VLOOKUP(G1404,Enactments!#REF!,2,FALSE)</f>
        <v/>
      </c>
      <c r="N1404" s="131">
        <f>COUNTIFS(G:G,G1404)</f>
        <v/>
      </c>
    </row>
    <row r="1405" ht="15" customHeight="1">
      <c r="A1405" t="inlineStr">
        <is>
          <t>2020_17a_274_20201201.docx</t>
        </is>
      </c>
      <c r="B1405">
        <f>LEFT(A1405, FIND("_", A1405, FIND("_", A1405) + 1) - 1)</f>
        <v/>
      </c>
      <c r="C1405">
        <f>MID(A1405, FIND("_", A1405, FIND("_", A1405) + 1) + 1, FIND("_", A1405, FIND("_", A1405, FIND("_", A1405) + 1) + 1) - FIND("_", A1405, FIND("_", A1405) + 1) - 1)</f>
        <v/>
      </c>
      <c r="D1405" s="125">
        <f>DATE(LEFT(E1405,4), MID(E1405,5,2), RIGHT(E1405,2))</f>
        <v/>
      </c>
      <c r="E1405">
        <f>MID(A1405, FIND("_", A1405, FIND("_", A1405, FIND("_", A1405) + 1) + 1) + 1, 8)</f>
        <v/>
      </c>
      <c r="G1405" s="95">
        <f>B1405&amp;C1405&amp;D1405</f>
        <v/>
      </c>
      <c r="H1405" s="95" t="inlineStr">
        <is>
          <t>Yes_Batch 1</t>
        </is>
      </c>
      <c r="I1405" s="95" t="e">
        <v>#N/A</v>
      </c>
      <c r="J1405" s="125" t="e">
        <v>#N/A</v>
      </c>
      <c r="K1405" s="95" t="inlineStr">
        <is>
          <t>Yes_0721 Allocation</t>
        </is>
      </c>
      <c r="L1405" s="127" t="e">
        <v>#N/A</v>
      </c>
      <c r="M1405" s="128">
        <f>VLOOKUP(G1405,Enactments!#REF!,2,FALSE)</f>
        <v/>
      </c>
      <c r="N1405" s="131">
        <f>COUNTIFS(G:G,G1405)</f>
        <v/>
      </c>
    </row>
    <row r="1406" ht="15" customHeight="1">
      <c r="A1406" t="inlineStr">
        <is>
          <t>2000_8a_3D_20130124.docx</t>
        </is>
      </c>
      <c r="B1406">
        <f>LEFT(A1406, FIND("_", A1406, FIND("_", A1406) + 1) - 1)</f>
        <v/>
      </c>
      <c r="C1406">
        <f>MID(A1406, FIND("_", A1406, FIND("_", A1406) + 1) + 1, FIND("_", A1406, FIND("_", A1406, FIND("_", A1406) + 1) + 1) - FIND("_", A1406, FIND("_", A1406) + 1) - 1)</f>
        <v/>
      </c>
      <c r="D1406" s="125">
        <f>DATE(LEFT(E1406,4), MID(E1406,5,2), RIGHT(E1406,2))</f>
        <v/>
      </c>
      <c r="E1406">
        <f>MID(A1406, FIND("_", A1406, FIND("_", A1406, FIND("_", A1406) + 1) + 1) + 1, 8)</f>
        <v/>
      </c>
      <c r="G1406" s="95">
        <f>B1406&amp;C1406&amp;D1406</f>
        <v/>
      </c>
      <c r="H1406" s="95" t="inlineStr">
        <is>
          <t>Yes_Batch 1</t>
        </is>
      </c>
      <c r="I1406" s="95" t="e">
        <v>#N/A</v>
      </c>
      <c r="J1406" s="125" t="e">
        <v>#N/A</v>
      </c>
      <c r="K1406" s="95" t="inlineStr">
        <is>
          <t>Yes_0721 Allocation</t>
        </is>
      </c>
      <c r="L1406" s="127" t="e">
        <v>#N/A</v>
      </c>
      <c r="M1406" s="128">
        <f>VLOOKUP(G1406,Enactments!#REF!,2,FALSE)</f>
        <v/>
      </c>
      <c r="N1406" s="131">
        <f>COUNTIFS(G:G,G1406)</f>
        <v/>
      </c>
    </row>
    <row r="1407" ht="15" customHeight="1">
      <c r="A1407" t="inlineStr">
        <is>
          <t>1989_29a_37_19890727.docx</t>
        </is>
      </c>
      <c r="B1407">
        <f>LEFT(A1407, FIND("_", A1407, FIND("_", A1407) + 1) - 1)</f>
        <v/>
      </c>
      <c r="C1407">
        <f>MID(A1407, FIND("_", A1407, FIND("_", A1407) + 1) + 1, FIND("_", A1407, FIND("_", A1407, FIND("_", A1407) + 1) + 1) - FIND("_", A1407, FIND("_", A1407) + 1) - 1)</f>
        <v/>
      </c>
      <c r="D1407" s="125">
        <f>DATE(LEFT(E1407,4), MID(E1407,5,2), RIGHT(E1407,2))</f>
        <v/>
      </c>
      <c r="E1407">
        <f>MID(A1407, FIND("_", A1407, FIND("_", A1407, FIND("_", A1407) + 1) + 1) + 1, 8)</f>
        <v/>
      </c>
      <c r="G1407" s="95">
        <f>B1407&amp;C1407&amp;D1407</f>
        <v/>
      </c>
      <c r="H1407" s="95" t="inlineStr">
        <is>
          <t>Yes_Batch 1</t>
        </is>
      </c>
      <c r="I1407" s="95" t="e">
        <v>#N/A</v>
      </c>
      <c r="J1407" s="125" t="e">
        <v>#N/A</v>
      </c>
      <c r="K1407" s="95" t="inlineStr">
        <is>
          <t>Yes_0721 Allocation</t>
        </is>
      </c>
      <c r="L1407" s="127" t="e">
        <v>#N/A</v>
      </c>
      <c r="M1407" s="128">
        <f>VLOOKUP(G1407,Enactments!#REF!,2,FALSE)</f>
        <v/>
      </c>
      <c r="N1407" s="131">
        <f>COUNTIFS(G:G,G1407)</f>
        <v/>
      </c>
    </row>
    <row r="1408" ht="15" customHeight="1">
      <c r="A1408" t="inlineStr">
        <is>
          <t>1998_1833s_15A_20011025.docx</t>
        </is>
      </c>
      <c r="B1408">
        <f>LEFT(A1408, FIND("_", A1408, FIND("_", A1408) + 1) - 1)</f>
        <v/>
      </c>
      <c r="C1408">
        <f>MID(A1408, FIND("_", A1408, FIND("_", A1408) + 1) + 1, FIND("_", A1408, FIND("_", A1408, FIND("_", A1408) + 1) + 1) - FIND("_", A1408, FIND("_", A1408) + 1) - 1)</f>
        <v/>
      </c>
      <c r="D1408" s="125">
        <f>DATE(LEFT(E1408,4), MID(E1408,5,2), RIGHT(E1408,2))</f>
        <v/>
      </c>
      <c r="E1408">
        <f>MID(A1408, FIND("_", A1408, FIND("_", A1408, FIND("_", A1408) + 1) + 1) + 1, 8)</f>
        <v/>
      </c>
      <c r="G1408" s="95">
        <f>B1408&amp;C1408&amp;D1408</f>
        <v/>
      </c>
      <c r="H1408" s="95" t="inlineStr">
        <is>
          <t>Yes_Batch 1</t>
        </is>
      </c>
      <c r="I1408" s="95" t="e">
        <v>#N/A</v>
      </c>
      <c r="J1408" s="125" t="e">
        <v>#N/A</v>
      </c>
      <c r="K1408" s="95" t="inlineStr">
        <is>
          <t>Yes_0721 Allocation</t>
        </is>
      </c>
      <c r="L1408" s="127" t="e">
        <v>#N/A</v>
      </c>
      <c r="M1408" s="128">
        <f>VLOOKUP(G1408,Enactments!#REF!,2,FALSE)</f>
        <v/>
      </c>
      <c r="N1408" s="131">
        <f>COUNTIFS(G:G,G1408)</f>
        <v/>
      </c>
    </row>
    <row r="1409" ht="15" customHeight="1">
      <c r="A1409" t="inlineStr">
        <is>
          <t>1986_44a_30_19860725.docx</t>
        </is>
      </c>
      <c r="B1409">
        <f>LEFT(A1409, FIND("_", A1409, FIND("_", A1409) + 1) - 1)</f>
        <v/>
      </c>
      <c r="C1409">
        <f>MID(A1409, FIND("_", A1409, FIND("_", A1409) + 1) + 1, FIND("_", A1409, FIND("_", A1409, FIND("_", A1409) + 1) + 1) - FIND("_", A1409, FIND("_", A1409) + 1) - 1)</f>
        <v/>
      </c>
      <c r="D1409" s="125">
        <f>DATE(LEFT(E1409,4), MID(E1409,5,2), RIGHT(E1409,2))</f>
        <v/>
      </c>
      <c r="E1409">
        <f>MID(A1409, FIND("_", A1409, FIND("_", A1409, FIND("_", A1409) + 1) + 1) + 1, 8)</f>
        <v/>
      </c>
      <c r="G1409" s="95">
        <f>B1409&amp;C1409&amp;D1409</f>
        <v/>
      </c>
      <c r="H1409" s="95" t="inlineStr">
        <is>
          <t>Yes_Batch 1</t>
        </is>
      </c>
      <c r="I1409" s="95" t="e">
        <v>#N/A</v>
      </c>
      <c r="J1409" s="125" t="e">
        <v>#N/A</v>
      </c>
      <c r="K1409" s="95" t="inlineStr">
        <is>
          <t>Yes_0721 Allocation</t>
        </is>
      </c>
      <c r="L1409" s="127" t="e">
        <v>#N/A</v>
      </c>
      <c r="M1409" s="128">
        <f>VLOOKUP(G1409,Enactments!#REF!,2,FALSE)</f>
        <v/>
      </c>
      <c r="N1409" s="131">
        <f>COUNTIFS(G:G,G1409)</f>
        <v/>
      </c>
    </row>
    <row r="1410" ht="15" customHeight="1">
      <c r="A1410" t="inlineStr">
        <is>
          <t>1985_6a_703E_99990101.docx</t>
        </is>
      </c>
      <c r="B1410">
        <f>LEFT(A1410, FIND("_", A1410, FIND("_", A1410) + 1) - 1)</f>
        <v/>
      </c>
      <c r="C1410">
        <f>MID(A1410, FIND("_", A1410, FIND("_", A1410) + 1) + 1, FIND("_", A1410, FIND("_", A1410, FIND("_", A1410) + 1) + 1) - FIND("_", A1410, FIND("_", A1410) + 1) - 1)</f>
        <v/>
      </c>
      <c r="D1410" s="125">
        <f>DATE(LEFT(E1410,4), MID(E1410,5,2), RIGHT(E1410,2))</f>
        <v/>
      </c>
      <c r="E1410">
        <f>MID(A1410, FIND("_", A1410, FIND("_", A1410, FIND("_", A1410) + 1) + 1) + 1, 8)</f>
        <v/>
      </c>
      <c r="G1410" s="95">
        <f>B1410&amp;C1410&amp;D1410</f>
        <v/>
      </c>
      <c r="H1410" s="95" t="inlineStr">
        <is>
          <t>Yes_Batch 1</t>
        </is>
      </c>
      <c r="I1410" s="95" t="e">
        <v>#N/A</v>
      </c>
      <c r="J1410" s="125" t="e">
        <v>#N/A</v>
      </c>
      <c r="K1410" s="95" t="inlineStr">
        <is>
          <t>Yes_0721 Allocation</t>
        </is>
      </c>
      <c r="L1410" s="127" t="e">
        <v>#N/A</v>
      </c>
      <c r="M1410" s="128">
        <f>VLOOKUP(G1410,Enactments!#REF!,2,FALSE)</f>
        <v/>
      </c>
      <c r="N1410" s="131">
        <f>COUNTIFS(G:G,G1410)</f>
        <v/>
      </c>
    </row>
    <row r="1411" ht="15" customHeight="1">
      <c r="A1411" t="inlineStr">
        <is>
          <t>2000_8a_SCHEDULE 17APart 3_20170301.docx</t>
        </is>
      </c>
      <c r="B1411">
        <f>LEFT(A1411, FIND("_", A1411, FIND("_", A1411) + 1) - 1)</f>
        <v/>
      </c>
      <c r="C1411">
        <f>MID(A1411, FIND("_", A1411, FIND("_", A1411) + 1) + 1, FIND("_", A1411, FIND("_", A1411, FIND("_", A1411) + 1) + 1) - FIND("_", A1411, FIND("_", A1411) + 1) - 1)</f>
        <v/>
      </c>
      <c r="D1411" s="125">
        <f>DATE(LEFT(E1411,4), MID(E1411,5,2), RIGHT(E1411,2))</f>
        <v/>
      </c>
      <c r="E1411">
        <f>MID(A1411, FIND("_", A1411, FIND("_", A1411, FIND("_", A1411) + 1) + 1) + 1, 8)</f>
        <v/>
      </c>
      <c r="G1411" s="95">
        <f>B1411&amp;C1411&amp;D1411</f>
        <v/>
      </c>
      <c r="H1411" s="95" t="inlineStr">
        <is>
          <t>Yes_Batch 1</t>
        </is>
      </c>
      <c r="I1411" s="95" t="e">
        <v>#N/A</v>
      </c>
      <c r="J1411" s="125" t="e">
        <v>#N/A</v>
      </c>
      <c r="K1411" s="95" t="inlineStr">
        <is>
          <t>Yes_0721 Allocation</t>
        </is>
      </c>
      <c r="L1411" s="127" t="e">
        <v>#N/A</v>
      </c>
      <c r="M1411" s="128">
        <f>VLOOKUP(G1411,Enactments!#REF!,2,FALSE)</f>
        <v/>
      </c>
      <c r="N1411" s="131">
        <f>COUNTIFS(G:G,G1411)</f>
        <v/>
      </c>
    </row>
    <row r="1412" ht="15" customHeight="1">
      <c r="A1412" t="inlineStr">
        <is>
          <t>2007_3a_710_20070320.docx</t>
        </is>
      </c>
      <c r="B1412">
        <f>LEFT(A1412, FIND("_", A1412, FIND("_", A1412) + 1) - 1)</f>
        <v/>
      </c>
      <c r="C1412">
        <f>MID(A1412, FIND("_", A1412, FIND("_", A1412) + 1) + 1, FIND("_", A1412, FIND("_", A1412, FIND("_", A1412) + 1) + 1) - FIND("_", A1412, FIND("_", A1412) + 1) - 1)</f>
        <v/>
      </c>
      <c r="D1412" s="125">
        <f>DATE(LEFT(E1412,4), MID(E1412,5,2), RIGHT(E1412,2))</f>
        <v/>
      </c>
      <c r="E1412">
        <f>MID(A1412, FIND("_", A1412, FIND("_", A1412, FIND("_", A1412) + 1) + 1) + 1, 8)</f>
        <v/>
      </c>
      <c r="G1412" s="95">
        <f>B1412&amp;C1412&amp;D1412</f>
        <v/>
      </c>
      <c r="H1412" s="95" t="inlineStr">
        <is>
          <t>Yes_Batch 1</t>
        </is>
      </c>
      <c r="I1412" s="95" t="inlineStr">
        <is>
          <t>Completed</t>
        </is>
      </c>
      <c r="J1412" s="125" t="n">
        <v>45853</v>
      </c>
      <c r="K1412" s="95" t="e">
        <v>#N/A</v>
      </c>
      <c r="L1412" s="127" t="inlineStr">
        <is>
          <t>Submitted_2025-08-01</t>
        </is>
      </c>
      <c r="M1412" s="128">
        <f>VLOOKUP(G1412,Enactments!#REF!,2,FALSE)</f>
        <v/>
      </c>
      <c r="N1412" s="131">
        <f>COUNTIFS(G:G,G1412)</f>
        <v/>
      </c>
    </row>
    <row r="1413" ht="15" customHeight="1">
      <c r="A1413" t="inlineStr">
        <is>
          <t>1994_23a_83D_20090401.docx</t>
        </is>
      </c>
      <c r="B1413">
        <f>LEFT(A1413, FIND("_", A1413, FIND("_", A1413) + 1) - 1)</f>
        <v/>
      </c>
      <c r="C1413">
        <f>MID(A1413, FIND("_", A1413, FIND("_", A1413) + 1) + 1, FIND("_", A1413, FIND("_", A1413, FIND("_", A1413) + 1) + 1) - FIND("_", A1413, FIND("_", A1413) + 1) - 1)</f>
        <v/>
      </c>
      <c r="D1413" s="125">
        <f>DATE(LEFT(E1413,4), MID(E1413,5,2), RIGHT(E1413,2))</f>
        <v/>
      </c>
      <c r="E1413">
        <f>MID(A1413, FIND("_", A1413, FIND("_", A1413, FIND("_", A1413) + 1) + 1) + 1, 8)</f>
        <v/>
      </c>
      <c r="G1413" s="95">
        <f>B1413&amp;C1413&amp;D1413</f>
        <v/>
      </c>
      <c r="H1413" s="95" t="inlineStr">
        <is>
          <t>Yes_Batch 1</t>
        </is>
      </c>
      <c r="I1413" s="95" t="e">
        <v>#N/A</v>
      </c>
      <c r="J1413" s="125" t="e">
        <v>#N/A</v>
      </c>
      <c r="K1413" s="95" t="inlineStr">
        <is>
          <t>Yes_0721 Allocation</t>
        </is>
      </c>
      <c r="L1413" s="127" t="e">
        <v>#N/A</v>
      </c>
      <c r="M1413" s="128">
        <f>VLOOKUP(G1413,Enactments!#REF!,2,FALSE)</f>
        <v/>
      </c>
      <c r="N1413" s="131">
        <f>COUNTIFS(G:G,G1413)</f>
        <v/>
      </c>
    </row>
    <row r="1414" ht="15" customHeight="1">
      <c r="A1414" t="inlineStr">
        <is>
          <t>s2005_9a_13_20051007.docx</t>
        </is>
      </c>
      <c r="B1414">
        <f>LEFT(A1414, FIND("_", A1414, FIND("_", A1414) + 1) - 1)</f>
        <v/>
      </c>
      <c r="C1414">
        <f>MID(A1414, FIND("_", A1414, FIND("_", A1414) + 1) + 1, FIND("_", A1414, FIND("_", A1414, FIND("_", A1414) + 1) + 1) - FIND("_", A1414, FIND("_", A1414) + 1) - 1)</f>
        <v/>
      </c>
      <c r="D1414" s="125">
        <f>DATE(LEFT(E1414,4), MID(E1414,5,2), RIGHT(E1414,2))</f>
        <v/>
      </c>
      <c r="E1414">
        <f>MID(A1414, FIND("_", A1414, FIND("_", A1414, FIND("_", A1414) + 1) + 1) + 1, 8)</f>
        <v/>
      </c>
      <c r="G1414" s="95">
        <f>B1414&amp;C1414&amp;D1414</f>
        <v/>
      </c>
      <c r="H1414" s="95" t="inlineStr">
        <is>
          <t>Yes_Batch 1</t>
        </is>
      </c>
      <c r="I1414" s="95" t="e">
        <v>#N/A</v>
      </c>
      <c r="J1414" s="125" t="e">
        <v>#N/A</v>
      </c>
      <c r="K1414" s="95" t="inlineStr">
        <is>
          <t>Yes_0721 Allocation</t>
        </is>
      </c>
      <c r="L1414" s="127" t="e">
        <v>#N/A</v>
      </c>
      <c r="M1414" s="128">
        <f>VLOOKUP(G1414,Enactments!#REF!,2,FALSE)</f>
        <v/>
      </c>
      <c r="N1414" s="131">
        <f>COUNTIFS(G:G,G1414)</f>
        <v/>
      </c>
    </row>
    <row r="1415" ht="15" customHeight="1">
      <c r="A1415" t="inlineStr">
        <is>
          <t>2003_43a_3_20070301.docx</t>
        </is>
      </c>
      <c r="B1415">
        <f>LEFT(A1415, FIND("_", A1415, FIND("_", A1415) + 1) - 1)</f>
        <v/>
      </c>
      <c r="C1415">
        <f>MID(A1415, FIND("_", A1415, FIND("_", A1415) + 1) + 1, FIND("_", A1415, FIND("_", A1415, FIND("_", A1415) + 1) + 1) - FIND("_", A1415, FIND("_", A1415) + 1) - 1)</f>
        <v/>
      </c>
      <c r="D1415" s="125">
        <f>DATE(LEFT(E1415,4), MID(E1415,5,2), RIGHT(E1415,2))</f>
        <v/>
      </c>
      <c r="E1415">
        <f>MID(A1415, FIND("_", A1415, FIND("_", A1415, FIND("_", A1415) + 1) + 1) + 1, 8)</f>
        <v/>
      </c>
      <c r="G1415" s="95">
        <f>B1415&amp;C1415&amp;D1415</f>
        <v/>
      </c>
      <c r="H1415" s="95" t="inlineStr">
        <is>
          <t>Yes_Batch 1</t>
        </is>
      </c>
      <c r="I1415" s="95" t="e">
        <v>#N/A</v>
      </c>
      <c r="J1415" s="125" t="e">
        <v>#N/A</v>
      </c>
      <c r="K1415" s="95" t="inlineStr">
        <is>
          <t>Yes_0721 Allocation</t>
        </is>
      </c>
      <c r="L1415" s="127" t="e">
        <v>#N/A</v>
      </c>
      <c r="M1415" s="128">
        <f>VLOOKUP(G1415,Enactments!#REF!,2,FALSE)</f>
        <v/>
      </c>
      <c r="N1415" s="131">
        <f>COUNTIFS(G:G,G1415)</f>
        <v/>
      </c>
    </row>
    <row r="1416" ht="15" customHeight="1">
      <c r="A1416" t="inlineStr">
        <is>
          <t>2010_4a_357DA_20130401.docx</t>
        </is>
      </c>
      <c r="B1416">
        <f>LEFT(A1416, FIND("_", A1416, FIND("_", A1416) + 1) - 1)</f>
        <v/>
      </c>
      <c r="C1416">
        <f>MID(A1416, FIND("_", A1416, FIND("_", A1416) + 1) + 1, FIND("_", A1416, FIND("_", A1416, FIND("_", A1416) + 1) + 1) - FIND("_", A1416, FIND("_", A1416) + 1) - 1)</f>
        <v/>
      </c>
      <c r="D1416" s="125">
        <f>DATE(LEFT(E1416,4), MID(E1416,5,2), RIGHT(E1416,2))</f>
        <v/>
      </c>
      <c r="E1416">
        <f>MID(A1416, FIND("_", A1416, FIND("_", A1416, FIND("_", A1416) + 1) + 1) + 1, 8)</f>
        <v/>
      </c>
      <c r="G1416" s="95">
        <f>B1416&amp;C1416&amp;D1416</f>
        <v/>
      </c>
      <c r="H1416" s="95" t="inlineStr">
        <is>
          <t>Yes_Batch 1</t>
        </is>
      </c>
      <c r="I1416" s="95" t="e">
        <v>#N/A</v>
      </c>
      <c r="J1416" s="125" t="e">
        <v>#N/A</v>
      </c>
      <c r="K1416" s="95" t="inlineStr">
        <is>
          <t>Yes_0721 Allocation</t>
        </is>
      </c>
      <c r="L1416" s="127" t="e">
        <v>#N/A</v>
      </c>
      <c r="M1416" s="128">
        <f>VLOOKUP(G1416,Enactments!#REF!,2,FALSE)</f>
        <v/>
      </c>
      <c r="N1416" s="131">
        <f>COUNTIFS(G:G,G1416)</f>
        <v/>
      </c>
    </row>
    <row r="1417" ht="15" customHeight="1">
      <c r="A1417" t="inlineStr">
        <is>
          <t>2006_46a_1293_20150526.docx</t>
        </is>
      </c>
      <c r="B1417">
        <f>LEFT(A1417, FIND("_", A1417, FIND("_", A1417) + 1) - 1)</f>
        <v/>
      </c>
      <c r="C1417">
        <f>MID(A1417, FIND("_", A1417, FIND("_", A1417) + 1) + 1, FIND("_", A1417, FIND("_", A1417, FIND("_", A1417) + 1) + 1) - FIND("_", A1417, FIND("_", A1417) + 1) - 1)</f>
        <v/>
      </c>
      <c r="D1417" s="125">
        <f>DATE(LEFT(E1417,4), MID(E1417,5,2), RIGHT(E1417,2))</f>
        <v/>
      </c>
      <c r="E1417">
        <f>MID(A1417, FIND("_", A1417, FIND("_", A1417, FIND("_", A1417) + 1) + 1) + 1, 8)</f>
        <v/>
      </c>
      <c r="G1417" s="95">
        <f>B1417&amp;C1417&amp;D1417</f>
        <v/>
      </c>
      <c r="H1417" s="95" t="inlineStr">
        <is>
          <t>Yes_Batch 1</t>
        </is>
      </c>
      <c r="I1417" s="95" t="e">
        <v>#N/A</v>
      </c>
      <c r="J1417" s="125" t="e">
        <v>#N/A</v>
      </c>
      <c r="K1417" s="95" t="inlineStr">
        <is>
          <t>Yes_0721 Allocation</t>
        </is>
      </c>
      <c r="L1417" s="127" t="e">
        <v>#N/A</v>
      </c>
      <c r="M1417" s="128">
        <f>VLOOKUP(G1417,Enactments!#REF!,2,FALSE)</f>
        <v/>
      </c>
      <c r="N1417" s="131">
        <f>COUNTIFS(G:G,G1417)</f>
        <v/>
      </c>
    </row>
    <row r="1418" ht="15" customHeight="1">
      <c r="A1418" t="inlineStr">
        <is>
          <t>2000_8a_392_20000614.docx</t>
        </is>
      </c>
      <c r="B1418">
        <f>LEFT(A1418, FIND("_", A1418, FIND("_", A1418) + 1) - 1)</f>
        <v/>
      </c>
      <c r="C1418">
        <f>MID(A1418, FIND("_", A1418, FIND("_", A1418) + 1) + 1, FIND("_", A1418, FIND("_", A1418, FIND("_", A1418) + 1) + 1) - FIND("_", A1418, FIND("_", A1418) + 1) - 1)</f>
        <v/>
      </c>
      <c r="D1418" s="125">
        <f>DATE(LEFT(E1418,4), MID(E1418,5,2), RIGHT(E1418,2))</f>
        <v/>
      </c>
      <c r="E1418">
        <f>MID(A1418, FIND("_", A1418, FIND("_", A1418, FIND("_", A1418) + 1) + 1) + 1, 8)</f>
        <v/>
      </c>
      <c r="G1418" s="95">
        <f>B1418&amp;C1418&amp;D1418</f>
        <v/>
      </c>
      <c r="H1418" s="95" t="inlineStr">
        <is>
          <t>Yes_Batch 1</t>
        </is>
      </c>
      <c r="I1418" s="95" t="e">
        <v>#N/A</v>
      </c>
      <c r="J1418" s="125" t="e">
        <v>#N/A</v>
      </c>
      <c r="K1418" s="95" t="inlineStr">
        <is>
          <t>Yes_0721 Allocation</t>
        </is>
      </c>
      <c r="L1418" s="127" t="e">
        <v>#N/A</v>
      </c>
      <c r="M1418" s="128">
        <f>VLOOKUP(G1418,Enactments!#REF!,2,FALSE)</f>
        <v/>
      </c>
      <c r="N1418" s="131">
        <f>COUNTIFS(G:G,G1418)</f>
        <v/>
      </c>
    </row>
    <row r="1419" ht="15" customHeight="1">
      <c r="A1419" t="inlineStr">
        <is>
          <t>2020_7a_SCHEDULE 22Part 4_20200325.docx</t>
        </is>
      </c>
      <c r="B1419">
        <f>LEFT(A1419, FIND("_", A1419, FIND("_", A1419) + 1) - 1)</f>
        <v/>
      </c>
      <c r="C1419">
        <f>MID(A1419, FIND("_", A1419, FIND("_", A1419) + 1) + 1, FIND("_", A1419, FIND("_", A1419, FIND("_", A1419) + 1) + 1) - FIND("_", A1419, FIND("_", A1419) + 1) - 1)</f>
        <v/>
      </c>
      <c r="D1419" s="125">
        <f>DATE(LEFT(E1419,4), MID(E1419,5,2), RIGHT(E1419,2))</f>
        <v/>
      </c>
      <c r="E1419">
        <f>MID(A1419, FIND("_", A1419, FIND("_", A1419, FIND("_", A1419) + 1) + 1) + 1, 8)</f>
        <v/>
      </c>
      <c r="G1419" s="95">
        <f>B1419&amp;C1419&amp;D1419</f>
        <v/>
      </c>
      <c r="H1419" s="95" t="inlineStr">
        <is>
          <t>Yes_Batch 1</t>
        </is>
      </c>
      <c r="I1419" s="95" t="e">
        <v>#N/A</v>
      </c>
      <c r="J1419" s="125" t="e">
        <v>#N/A</v>
      </c>
      <c r="K1419" s="95" t="inlineStr">
        <is>
          <t>Yes_0721 Allocation</t>
        </is>
      </c>
      <c r="L1419" s="127" t="e">
        <v>#N/A</v>
      </c>
      <c r="M1419" s="128">
        <f>VLOOKUP(G1419,Enactments!#REF!,2,FALSE)</f>
        <v/>
      </c>
      <c r="N1419" s="131">
        <f>COUNTIFS(G:G,G1419)</f>
        <v/>
      </c>
    </row>
    <row r="1420" ht="15" customHeight="1">
      <c r="A1420" t="inlineStr">
        <is>
          <t>2023_30a_60_20230801.docx</t>
        </is>
      </c>
      <c r="B1420">
        <f>LEFT(A1420, FIND("_", A1420, FIND("_", A1420) + 1) - 1)</f>
        <v/>
      </c>
      <c r="C1420">
        <f>MID(A1420, FIND("_", A1420, FIND("_", A1420) + 1) + 1, FIND("_", A1420, FIND("_", A1420, FIND("_", A1420) + 1) + 1) - FIND("_", A1420, FIND("_", A1420) + 1) - 1)</f>
        <v/>
      </c>
      <c r="D1420" s="125">
        <f>DATE(LEFT(E1420,4), MID(E1420,5,2), RIGHT(E1420,2))</f>
        <v/>
      </c>
      <c r="E1420">
        <f>MID(A1420, FIND("_", A1420, FIND("_", A1420, FIND("_", A1420) + 1) + 1) + 1, 8)</f>
        <v/>
      </c>
      <c r="G1420" s="95">
        <f>B1420&amp;C1420&amp;D1420</f>
        <v/>
      </c>
      <c r="H1420" s="95" t="inlineStr">
        <is>
          <t>Yes_Batch 1</t>
        </is>
      </c>
      <c r="I1420" s="95" t="e">
        <v>#N/A</v>
      </c>
      <c r="J1420" s="125" t="e">
        <v>#N/A</v>
      </c>
      <c r="K1420" s="95" t="inlineStr">
        <is>
          <t>Yes_0721 Allocation</t>
        </is>
      </c>
      <c r="L1420" s="127" t="e">
        <v>#N/A</v>
      </c>
      <c r="M1420" s="128">
        <f>VLOOKUP(G1420,Enactments!#REF!,2,FALSE)</f>
        <v/>
      </c>
      <c r="N1420" s="131">
        <f>COUNTIFS(G:G,G1420)</f>
        <v/>
      </c>
    </row>
    <row r="1421" ht="15" customHeight="1">
      <c r="A1421" t="inlineStr">
        <is>
          <t>2007_3a_695_20160406.docx</t>
        </is>
      </c>
      <c r="B1421">
        <f>LEFT(A1421, FIND("_", A1421, FIND("_", A1421) + 1) - 1)</f>
        <v/>
      </c>
      <c r="C1421">
        <f>MID(A1421, FIND("_", A1421, FIND("_", A1421) + 1) + 1, FIND("_", A1421, FIND("_", A1421, FIND("_", A1421) + 1) + 1) - FIND("_", A1421, FIND("_", A1421) + 1) - 1)</f>
        <v/>
      </c>
      <c r="D1421" s="125">
        <f>DATE(LEFT(E1421,4), MID(E1421,5,2), RIGHT(E1421,2))</f>
        <v/>
      </c>
      <c r="E1421">
        <f>MID(A1421, FIND("_", A1421, FIND("_", A1421, FIND("_", A1421) + 1) + 1) + 1, 8)</f>
        <v/>
      </c>
      <c r="G1421" s="95">
        <f>B1421&amp;C1421&amp;D1421</f>
        <v/>
      </c>
      <c r="H1421" s="95" t="inlineStr">
        <is>
          <t>Yes_Batch 1</t>
        </is>
      </c>
      <c r="I1421" s="95" t="e">
        <v>#N/A</v>
      </c>
      <c r="J1421" s="125" t="e">
        <v>#N/A</v>
      </c>
      <c r="K1421" s="95" t="inlineStr">
        <is>
          <t>Yes_0721 Allocation</t>
        </is>
      </c>
      <c r="L1421" s="127" t="e">
        <v>#N/A</v>
      </c>
      <c r="M1421" s="128">
        <f>VLOOKUP(G1421,Enactments!#REF!,2,FALSE)</f>
        <v/>
      </c>
      <c r="N1421" s="131">
        <f>COUNTIFS(G:G,G1421)</f>
        <v/>
      </c>
    </row>
    <row r="1422" ht="15" customHeight="1">
      <c r="A1422" t="inlineStr">
        <is>
          <t>1997_1830s_1_20101001.docx</t>
        </is>
      </c>
      <c r="B1422">
        <f>LEFT(A1422, FIND("_", A1422, FIND("_", A1422) + 1) - 1)</f>
        <v/>
      </c>
      <c r="C1422">
        <f>MID(A1422, FIND("_", A1422, FIND("_", A1422) + 1) + 1, FIND("_", A1422, FIND("_", A1422, FIND("_", A1422) + 1) + 1) - FIND("_", A1422, FIND("_", A1422) + 1) - 1)</f>
        <v/>
      </c>
      <c r="D1422" s="125">
        <f>DATE(LEFT(E1422,4), MID(E1422,5,2), RIGHT(E1422,2))</f>
        <v/>
      </c>
      <c r="E1422">
        <f>MID(A1422, FIND("_", A1422, FIND("_", A1422, FIND("_", A1422) + 1) + 1) + 1, 8)</f>
        <v/>
      </c>
      <c r="G1422" s="95">
        <f>B1422&amp;C1422&amp;D1422</f>
        <v/>
      </c>
      <c r="H1422" s="95" t="inlineStr">
        <is>
          <t>Yes_Batch 1</t>
        </is>
      </c>
      <c r="I1422" s="95" t="e">
        <v>#N/A</v>
      </c>
      <c r="J1422" s="125" t="e">
        <v>#N/A</v>
      </c>
      <c r="K1422" s="95" t="inlineStr">
        <is>
          <t>Yes_0721 Allocation</t>
        </is>
      </c>
      <c r="L1422" s="127" t="e">
        <v>#N/A</v>
      </c>
      <c r="M1422" s="128">
        <f>VLOOKUP(G1422,Enactments!#REF!,2,FALSE)</f>
        <v/>
      </c>
      <c r="N1422" s="131">
        <f>COUNTIFS(G:G,G1422)</f>
        <v/>
      </c>
    </row>
    <row r="1423" ht="15" customHeight="1">
      <c r="A1423" t="inlineStr">
        <is>
          <t>1996_56a_457_20081027.docx</t>
        </is>
      </c>
      <c r="B1423">
        <f>LEFT(A1423, FIND("_", A1423, FIND("_", A1423) + 1) - 1)</f>
        <v/>
      </c>
      <c r="C1423">
        <f>MID(A1423, FIND("_", A1423, FIND("_", A1423) + 1) + 1, FIND("_", A1423, FIND("_", A1423, FIND("_", A1423) + 1) + 1) - FIND("_", A1423, FIND("_", A1423) + 1) - 1)</f>
        <v/>
      </c>
      <c r="D1423" s="125">
        <f>DATE(LEFT(E1423,4), MID(E1423,5,2), RIGHT(E1423,2))</f>
        <v/>
      </c>
      <c r="E1423">
        <f>MID(A1423, FIND("_", A1423, FIND("_", A1423, FIND("_", A1423) + 1) + 1) + 1, 8)</f>
        <v/>
      </c>
      <c r="G1423" s="95">
        <f>B1423&amp;C1423&amp;D1423</f>
        <v/>
      </c>
      <c r="H1423" s="95" t="inlineStr">
        <is>
          <t>Yes_Batch 1</t>
        </is>
      </c>
      <c r="I1423" s="95" t="e">
        <v>#N/A</v>
      </c>
      <c r="J1423" s="125" t="e">
        <v>#N/A</v>
      </c>
      <c r="K1423" s="95" t="inlineStr">
        <is>
          <t>Yes_0721 Allocation</t>
        </is>
      </c>
      <c r="L1423" s="127" t="e">
        <v>#N/A</v>
      </c>
      <c r="M1423" s="128">
        <f>VLOOKUP(G1423,Enactments!#REF!,2,FALSE)</f>
        <v/>
      </c>
      <c r="N1423" s="131">
        <f>COUNTIFS(G:G,G1423)</f>
        <v/>
      </c>
    </row>
    <row r="1424" ht="15" customHeight="1">
      <c r="A1424" t="inlineStr">
        <is>
          <t>1984_60a_8_19841031.docx</t>
        </is>
      </c>
      <c r="B1424">
        <f>LEFT(A1424, FIND("_", A1424, FIND("_", A1424) + 1) - 1)</f>
        <v/>
      </c>
      <c r="C1424">
        <f>MID(A1424, FIND("_", A1424, FIND("_", A1424) + 1) + 1, FIND("_", A1424, FIND("_", A1424, FIND("_", A1424) + 1) + 1) - FIND("_", A1424, FIND("_", A1424) + 1) - 1)</f>
        <v/>
      </c>
      <c r="D1424" s="125">
        <f>DATE(LEFT(E1424,4), MID(E1424,5,2), RIGHT(E1424,2))</f>
        <v/>
      </c>
      <c r="E1424">
        <f>MID(A1424, FIND("_", A1424, FIND("_", A1424, FIND("_", A1424) + 1) + 1) + 1, 8)</f>
        <v/>
      </c>
      <c r="G1424" s="95">
        <f>B1424&amp;C1424&amp;D1424</f>
        <v/>
      </c>
      <c r="H1424" s="95" t="inlineStr">
        <is>
          <t>Yes_Batch 1</t>
        </is>
      </c>
      <c r="I1424" s="95" t="e">
        <v>#N/A</v>
      </c>
      <c r="J1424" s="125" t="e">
        <v>#N/A</v>
      </c>
      <c r="K1424" s="95" t="inlineStr">
        <is>
          <t>Yes_0721 Allocation</t>
        </is>
      </c>
      <c r="L1424" s="127" t="e">
        <v>#N/A</v>
      </c>
      <c r="M1424" s="128">
        <f>VLOOKUP(G1424,Enactments!#REF!,2,FALSE)</f>
        <v/>
      </c>
      <c r="N1424" s="131">
        <f>COUNTIFS(G:G,G1424)</f>
        <v/>
      </c>
    </row>
    <row r="1425" ht="15" customHeight="1">
      <c r="A1425" t="inlineStr">
        <is>
          <t>1996_18a_98ZA_20140406.docx</t>
        </is>
      </c>
      <c r="B1425">
        <f>LEFT(A1425, FIND("_", A1425, FIND("_", A1425) + 1) - 1)</f>
        <v/>
      </c>
      <c r="C1425">
        <f>MID(A1425, FIND("_", A1425, FIND("_", A1425) + 1) + 1, FIND("_", A1425, FIND("_", A1425, FIND("_", A1425) + 1) + 1) - FIND("_", A1425, FIND("_", A1425) + 1) - 1)</f>
        <v/>
      </c>
      <c r="D1425" s="125">
        <f>DATE(LEFT(E1425,4), MID(E1425,5,2), RIGHT(E1425,2))</f>
        <v/>
      </c>
      <c r="E1425">
        <f>MID(A1425, FIND("_", A1425, FIND("_", A1425, FIND("_", A1425) + 1) + 1) + 1, 8)</f>
        <v/>
      </c>
      <c r="G1425" s="95">
        <f>B1425&amp;C1425&amp;D1425</f>
        <v/>
      </c>
      <c r="H1425" s="95" t="inlineStr">
        <is>
          <t>Yes_Batch 1</t>
        </is>
      </c>
      <c r="I1425" s="95" t="e">
        <v>#N/A</v>
      </c>
      <c r="J1425" s="125" t="e">
        <v>#N/A</v>
      </c>
      <c r="K1425" s="95" t="inlineStr">
        <is>
          <t>Yes_0721 Allocation</t>
        </is>
      </c>
      <c r="L1425" s="127" t="e">
        <v>#N/A</v>
      </c>
      <c r="M1425" s="128">
        <f>VLOOKUP(G1425,Enactments!#REF!,2,FALSE)</f>
        <v/>
      </c>
      <c r="N1425" s="131">
        <f>COUNTIFS(G:G,G1425)</f>
        <v/>
      </c>
    </row>
    <row r="1426" ht="15" customHeight="1">
      <c r="A1426" t="inlineStr">
        <is>
          <t>2006_46a_226B_20131001.docx</t>
        </is>
      </c>
      <c r="B1426">
        <f>LEFT(A1426, FIND("_", A1426, FIND("_", A1426) + 1) - 1)</f>
        <v/>
      </c>
      <c r="C1426">
        <f>MID(A1426, FIND("_", A1426, FIND("_", A1426) + 1) + 1, FIND("_", A1426, FIND("_", A1426, FIND("_", A1426) + 1) + 1) - FIND("_", A1426, FIND("_", A1426) + 1) - 1)</f>
        <v/>
      </c>
      <c r="D1426" s="125">
        <f>DATE(LEFT(E1426,4), MID(E1426,5,2), RIGHT(E1426,2))</f>
        <v/>
      </c>
      <c r="E1426">
        <f>MID(A1426, FIND("_", A1426, FIND("_", A1426, FIND("_", A1426) + 1) + 1) + 1, 8)</f>
        <v/>
      </c>
      <c r="G1426" s="95">
        <f>B1426&amp;C1426&amp;D1426</f>
        <v/>
      </c>
      <c r="H1426" s="95" t="inlineStr">
        <is>
          <t>Yes_Batch 1</t>
        </is>
      </c>
      <c r="I1426" s="95" t="e">
        <v>#N/A</v>
      </c>
      <c r="J1426" s="125" t="e">
        <v>#N/A</v>
      </c>
      <c r="K1426" s="95" t="inlineStr">
        <is>
          <t>Yes_0721 Allocation</t>
        </is>
      </c>
      <c r="L1426" s="127" t="e">
        <v>#N/A</v>
      </c>
      <c r="M1426" s="128">
        <f>VLOOKUP(G1426,Enactments!#REF!,2,FALSE)</f>
        <v/>
      </c>
      <c r="N1426" s="131">
        <f>COUNTIFS(G:G,G1426)</f>
        <v/>
      </c>
    </row>
    <row r="1427" ht="15" customHeight="1">
      <c r="A1427" t="inlineStr">
        <is>
          <t>1986_1925s_SCHEDULE 4Form 4.12_99990101.docx</t>
        </is>
      </c>
      <c r="B1427">
        <f>LEFT(A1427, FIND("_", A1427, FIND("_", A1427) + 1) - 1)</f>
        <v/>
      </c>
      <c r="C1427">
        <f>MID(A1427, FIND("_", A1427, FIND("_", A1427) + 1) + 1, FIND("_", A1427, FIND("_", A1427, FIND("_", A1427) + 1) + 1) - FIND("_", A1427, FIND("_", A1427) + 1) - 1)</f>
        <v/>
      </c>
      <c r="D1427" s="125">
        <f>DATE(LEFT(E1427,4), MID(E1427,5,2), RIGHT(E1427,2))</f>
        <v/>
      </c>
      <c r="E1427">
        <f>MID(A1427, FIND("_", A1427, FIND("_", A1427, FIND("_", A1427) + 1) + 1) + 1, 8)</f>
        <v/>
      </c>
      <c r="G1427" s="95">
        <f>B1427&amp;C1427&amp;D1427</f>
        <v/>
      </c>
      <c r="H1427" s="95" t="inlineStr">
        <is>
          <t>Yes_Batch 1</t>
        </is>
      </c>
      <c r="I1427" s="95" t="e">
        <v>#N/A</v>
      </c>
      <c r="J1427" s="125" t="e">
        <v>#N/A</v>
      </c>
      <c r="K1427" s="95" t="inlineStr">
        <is>
          <t>Yes_0721 Allocation</t>
        </is>
      </c>
      <c r="L1427" s="127" t="e">
        <v>#N/A</v>
      </c>
      <c r="M1427" s="128">
        <f>VLOOKUP(G1427,Enactments!#REF!,2,FALSE)</f>
        <v/>
      </c>
      <c r="N1427" s="131">
        <f>COUNTIFS(G:G,G1427)</f>
        <v/>
      </c>
    </row>
    <row r="1428" ht="15" customHeight="1">
      <c r="A1428" t="inlineStr">
        <is>
          <t>1992_13a_21_20051031.docx</t>
        </is>
      </c>
      <c r="B1428">
        <f>LEFT(A1428, FIND("_", A1428, FIND("_", A1428) + 1) - 1)</f>
        <v/>
      </c>
      <c r="C1428">
        <f>MID(A1428, FIND("_", A1428, FIND("_", A1428) + 1) + 1, FIND("_", A1428, FIND("_", A1428, FIND("_", A1428) + 1) + 1) - FIND("_", A1428, FIND("_", A1428) + 1) - 1)</f>
        <v/>
      </c>
      <c r="D1428" s="125">
        <f>DATE(LEFT(E1428,4), MID(E1428,5,2), RIGHT(E1428,2))</f>
        <v/>
      </c>
      <c r="E1428">
        <f>MID(A1428, FIND("_", A1428, FIND("_", A1428, FIND("_", A1428) + 1) + 1) + 1, 8)</f>
        <v/>
      </c>
      <c r="G1428" s="95">
        <f>B1428&amp;C1428&amp;D1428</f>
        <v/>
      </c>
      <c r="H1428" s="95" t="inlineStr">
        <is>
          <t>Yes_Batch 1</t>
        </is>
      </c>
      <c r="I1428" s="95" t="e">
        <v>#N/A</v>
      </c>
      <c r="J1428" s="125" t="e">
        <v>#N/A</v>
      </c>
      <c r="K1428" s="95" t="inlineStr">
        <is>
          <t>Yes_0721 Allocation</t>
        </is>
      </c>
      <c r="L1428" s="127" t="e">
        <v>#N/A</v>
      </c>
      <c r="M1428" s="128">
        <f>VLOOKUP(G1428,Enactments!#REF!,2,FALSE)</f>
        <v/>
      </c>
      <c r="N1428" s="131">
        <f>COUNTIFS(G:G,G1428)</f>
        <v/>
      </c>
    </row>
    <row r="1429" ht="15" customHeight="1">
      <c r="A1429" t="inlineStr">
        <is>
          <t>1996_207s_79_20040412.docx</t>
        </is>
      </c>
      <c r="B1429">
        <f>LEFT(A1429, FIND("_", A1429, FIND("_", A1429) + 1) - 1)</f>
        <v/>
      </c>
      <c r="C1429">
        <f>MID(A1429, FIND("_", A1429, FIND("_", A1429) + 1) + 1, FIND("_", A1429, FIND("_", A1429, FIND("_", A1429) + 1) + 1) - FIND("_", A1429, FIND("_", A1429) + 1) - 1)</f>
        <v/>
      </c>
      <c r="D1429" s="125">
        <f>DATE(LEFT(E1429,4), MID(E1429,5,2), RIGHT(E1429,2))</f>
        <v/>
      </c>
      <c r="E1429">
        <f>MID(A1429, FIND("_", A1429, FIND("_", A1429, FIND("_", A1429) + 1) + 1) + 1, 8)</f>
        <v/>
      </c>
      <c r="G1429" s="95">
        <f>B1429&amp;C1429&amp;D1429</f>
        <v/>
      </c>
      <c r="H1429" s="95" t="inlineStr">
        <is>
          <t>Yes_Batch 1</t>
        </is>
      </c>
      <c r="I1429" s="95" t="e">
        <v>#N/A</v>
      </c>
      <c r="J1429" s="125" t="e">
        <v>#N/A</v>
      </c>
      <c r="K1429" s="95" t="inlineStr">
        <is>
          <t>Yes_0721 Allocation</t>
        </is>
      </c>
      <c r="L1429" s="127" t="e">
        <v>#N/A</v>
      </c>
      <c r="M1429" s="128">
        <f>VLOOKUP(G1429,Enactments!#REF!,2,FALSE)</f>
        <v/>
      </c>
      <c r="N1429" s="131">
        <f>COUNTIFS(G:G,G1429)</f>
        <v/>
      </c>
    </row>
    <row r="1430" ht="15" customHeight="1">
      <c r="A1430" t="inlineStr">
        <is>
          <t>2000_8a_2_20130124.docx</t>
        </is>
      </c>
      <c r="B1430">
        <f>LEFT(A1430, FIND("_", A1430, FIND("_", A1430) + 1) - 1)</f>
        <v/>
      </c>
      <c r="C1430">
        <f>MID(A1430, FIND("_", A1430, FIND("_", A1430) + 1) + 1, FIND("_", A1430, FIND("_", A1430, FIND("_", A1430) + 1) + 1) - FIND("_", A1430, FIND("_", A1430) + 1) - 1)</f>
        <v/>
      </c>
      <c r="D1430" s="125">
        <f>DATE(LEFT(E1430,4), MID(E1430,5,2), RIGHT(E1430,2))</f>
        <v/>
      </c>
      <c r="E1430">
        <f>MID(A1430, FIND("_", A1430, FIND("_", A1430, FIND("_", A1430) + 1) + 1) + 1, 8)</f>
        <v/>
      </c>
      <c r="G1430" s="95">
        <f>B1430&amp;C1430&amp;D1430</f>
        <v/>
      </c>
      <c r="H1430" s="95" t="inlineStr">
        <is>
          <t>Yes_Batch 1</t>
        </is>
      </c>
      <c r="I1430" s="95" t="e">
        <v>#N/A</v>
      </c>
      <c r="J1430" s="125" t="e">
        <v>#N/A</v>
      </c>
      <c r="K1430" s="95" t="inlineStr">
        <is>
          <t>Yes_0721 Allocation</t>
        </is>
      </c>
      <c r="L1430" s="127" t="e">
        <v>#N/A</v>
      </c>
      <c r="M1430" s="128">
        <f>VLOOKUP(G1430,Enactments!#REF!,2,FALSE)</f>
        <v/>
      </c>
      <c r="N1430" s="131">
        <f>COUNTIFS(G:G,G1430)</f>
        <v/>
      </c>
    </row>
    <row r="1431" ht="15" customHeight="1">
      <c r="A1431" t="inlineStr">
        <is>
          <t>2004_12a_SCHEDULE 11Part 3_20240406.docx</t>
        </is>
      </c>
      <c r="B1431">
        <f>LEFT(A1431, FIND("_", A1431, FIND("_", A1431) + 1) - 1)</f>
        <v/>
      </c>
      <c r="C1431">
        <f>MID(A1431, FIND("_", A1431, FIND("_", A1431) + 1) + 1, FIND("_", A1431, FIND("_", A1431, FIND("_", A1431) + 1) + 1) - FIND("_", A1431, FIND("_", A1431) + 1) - 1)</f>
        <v/>
      </c>
      <c r="D1431" s="125">
        <f>DATE(LEFT(E1431,4), MID(E1431,5,2), RIGHT(E1431,2))</f>
        <v/>
      </c>
      <c r="E1431">
        <f>MID(A1431, FIND("_", A1431, FIND("_", A1431, FIND("_", A1431) + 1) + 1) + 1, 8)</f>
        <v/>
      </c>
      <c r="G1431" s="95">
        <f>B1431&amp;C1431&amp;D1431</f>
        <v/>
      </c>
      <c r="H1431" s="95" t="inlineStr">
        <is>
          <t>Yes_Batch 1</t>
        </is>
      </c>
      <c r="I1431" s="95" t="e">
        <v>#N/A</v>
      </c>
      <c r="J1431" s="125" t="e">
        <v>#N/A</v>
      </c>
      <c r="K1431" s="95" t="inlineStr">
        <is>
          <t>Yes_0721 Allocation</t>
        </is>
      </c>
      <c r="L1431" s="127" t="e">
        <v>#N/A</v>
      </c>
      <c r="M1431" s="128">
        <f>VLOOKUP(G1431,Enactments!#REF!,2,FALSE)</f>
        <v/>
      </c>
      <c r="N1431" s="131">
        <f>COUNTIFS(G:G,G1431)</f>
        <v/>
      </c>
    </row>
    <row r="1432" ht="15" customHeight="1">
      <c r="A1432" t="inlineStr">
        <is>
          <t>2008_17a_126_20080722.docx</t>
        </is>
      </c>
      <c r="B1432">
        <f>LEFT(A1432, FIND("_", A1432, FIND("_", A1432) + 1) - 1)</f>
        <v/>
      </c>
      <c r="C1432">
        <f>MID(A1432, FIND("_", A1432, FIND("_", A1432) + 1) + 1, FIND("_", A1432, FIND("_", A1432, FIND("_", A1432) + 1) + 1) - FIND("_", A1432, FIND("_", A1432) + 1) - 1)</f>
        <v/>
      </c>
      <c r="D1432" s="125">
        <f>DATE(LEFT(E1432,4), MID(E1432,5,2), RIGHT(E1432,2))</f>
        <v/>
      </c>
      <c r="E1432">
        <f>MID(A1432, FIND("_", A1432, FIND("_", A1432, FIND("_", A1432) + 1) + 1) + 1, 8)</f>
        <v/>
      </c>
      <c r="G1432" s="95">
        <f>B1432&amp;C1432&amp;D1432</f>
        <v/>
      </c>
      <c r="H1432" s="95" t="inlineStr">
        <is>
          <t>Yes_Batch 1</t>
        </is>
      </c>
      <c r="I1432" s="95" t="e">
        <v>#N/A</v>
      </c>
      <c r="J1432" s="125" t="e">
        <v>#N/A</v>
      </c>
      <c r="K1432" s="95" t="inlineStr">
        <is>
          <t>Yes_0721 Allocation</t>
        </is>
      </c>
      <c r="L1432" s="127" t="e">
        <v>#N/A</v>
      </c>
      <c r="M1432" s="128">
        <f>VLOOKUP(G1432,Enactments!#REF!,2,FALSE)</f>
        <v/>
      </c>
      <c r="N1432" s="131">
        <f>COUNTIFS(G:G,G1432)</f>
        <v/>
      </c>
    </row>
    <row r="1433" ht="15" customHeight="1">
      <c r="A1433" t="inlineStr">
        <is>
          <t>1986_44a_2_20001107.docx</t>
        </is>
      </c>
      <c r="B1433">
        <f>LEFT(A1433, FIND("_", A1433, FIND("_", A1433) + 1) - 1)</f>
        <v/>
      </c>
      <c r="C1433">
        <f>MID(A1433, FIND("_", A1433, FIND("_", A1433) + 1) + 1, FIND("_", A1433, FIND("_", A1433, FIND("_", A1433) + 1) + 1) - FIND("_", A1433, FIND("_", A1433) + 1) - 1)</f>
        <v/>
      </c>
      <c r="D1433" s="125">
        <f>DATE(LEFT(E1433,4), MID(E1433,5,2), RIGHT(E1433,2))</f>
        <v/>
      </c>
      <c r="E1433">
        <f>MID(A1433, FIND("_", A1433, FIND("_", A1433, FIND("_", A1433) + 1) + 1) + 1, 8)</f>
        <v/>
      </c>
      <c r="G1433" s="95">
        <f>B1433&amp;C1433&amp;D1433</f>
        <v/>
      </c>
      <c r="H1433" s="95" t="inlineStr">
        <is>
          <t>Yes_Batch 1</t>
        </is>
      </c>
      <c r="I1433" s="95" t="e">
        <v>#N/A</v>
      </c>
      <c r="J1433" s="125" t="e">
        <v>#N/A</v>
      </c>
      <c r="K1433" s="95" t="inlineStr">
        <is>
          <t>Yes_0721 Allocation</t>
        </is>
      </c>
      <c r="L1433" s="127" t="e">
        <v>#N/A</v>
      </c>
      <c r="M1433" s="128">
        <f>VLOOKUP(G1433,Enactments!#REF!,2,FALSE)</f>
        <v/>
      </c>
      <c r="N1433" s="131">
        <f>COUNTIFS(G:G,G1433)</f>
        <v/>
      </c>
    </row>
    <row r="1434" ht="15" customHeight="1">
      <c r="A1434" t="inlineStr">
        <is>
          <t>1996_52a_SCHEDULE 18Part II_19960724.docx</t>
        </is>
      </c>
      <c r="B1434">
        <f>LEFT(A1434, FIND("_", A1434, FIND("_", A1434) + 1) - 1)</f>
        <v/>
      </c>
      <c r="C1434">
        <f>MID(A1434, FIND("_", A1434, FIND("_", A1434) + 1) + 1, FIND("_", A1434, FIND("_", A1434, FIND("_", A1434) + 1) + 1) - FIND("_", A1434, FIND("_", A1434) + 1) - 1)</f>
        <v/>
      </c>
      <c r="D1434" s="125">
        <f>DATE(LEFT(E1434,4), MID(E1434,5,2), RIGHT(E1434,2))</f>
        <v/>
      </c>
      <c r="E1434">
        <f>MID(A1434, FIND("_", A1434, FIND("_", A1434, FIND("_", A1434) + 1) + 1) + 1, 8)</f>
        <v/>
      </c>
      <c r="G1434" s="95">
        <f>B1434&amp;C1434&amp;D1434</f>
        <v/>
      </c>
      <c r="H1434" s="95" t="inlineStr">
        <is>
          <t>Yes_Batch 1</t>
        </is>
      </c>
      <c r="I1434" s="95" t="e">
        <v>#N/A</v>
      </c>
      <c r="J1434" s="125" t="e">
        <v>#N/A</v>
      </c>
      <c r="K1434" s="95" t="inlineStr">
        <is>
          <t>Yes_0721 Allocation</t>
        </is>
      </c>
      <c r="L1434" s="127" t="e">
        <v>#N/A</v>
      </c>
      <c r="M1434" s="128">
        <f>VLOOKUP(G1434,Enactments!#REF!,2,FALSE)</f>
        <v/>
      </c>
      <c r="N1434" s="131">
        <f>COUNTIFS(G:G,G1434)</f>
        <v/>
      </c>
    </row>
    <row r="1435" ht="15" customHeight="1">
      <c r="A1435" t="inlineStr">
        <is>
          <t>2000_8a_194_20201231.docx</t>
        </is>
      </c>
      <c r="B1435">
        <f>LEFT(A1435, FIND("_", A1435, FIND("_", A1435) + 1) - 1)</f>
        <v/>
      </c>
      <c r="C1435">
        <f>MID(A1435, FIND("_", A1435, FIND("_", A1435) + 1) + 1, FIND("_", A1435, FIND("_", A1435, FIND("_", A1435) + 1) + 1) - FIND("_", A1435, FIND("_", A1435) + 1) - 1)</f>
        <v/>
      </c>
      <c r="D1435" s="125">
        <f>DATE(LEFT(E1435,4), MID(E1435,5,2), RIGHT(E1435,2))</f>
        <v/>
      </c>
      <c r="E1435">
        <f>MID(A1435, FIND("_", A1435, FIND("_", A1435, FIND("_", A1435) + 1) + 1) + 1, 8)</f>
        <v/>
      </c>
      <c r="G1435" s="95">
        <f>B1435&amp;C1435&amp;D1435</f>
        <v/>
      </c>
      <c r="H1435" s="95" t="inlineStr">
        <is>
          <t>Yes_Batch 1</t>
        </is>
      </c>
      <c r="I1435" s="95" t="e">
        <v>#N/A</v>
      </c>
      <c r="J1435" s="125" t="e">
        <v>#N/A</v>
      </c>
      <c r="K1435" s="95" t="inlineStr">
        <is>
          <t>Yes_0721 Allocation</t>
        </is>
      </c>
      <c r="L1435" s="127" t="e">
        <v>#N/A</v>
      </c>
      <c r="M1435" s="128">
        <f>VLOOKUP(G1435,Enactments!#REF!,2,FALSE)</f>
        <v/>
      </c>
      <c r="N1435" s="131">
        <f>COUNTIFS(G:G,G1435)</f>
        <v/>
      </c>
    </row>
    <row r="1436" ht="15" customHeight="1">
      <c r="A1436" t="inlineStr">
        <is>
          <t>2023_52a_244_20240111.docx</t>
        </is>
      </c>
      <c r="B1436">
        <f>LEFT(A1436, FIND("_", A1436, FIND("_", A1436) + 1) - 1)</f>
        <v/>
      </c>
      <c r="C1436">
        <f>MID(A1436, FIND("_", A1436, FIND("_", A1436) + 1) + 1, FIND("_", A1436, FIND("_", A1436, FIND("_", A1436) + 1) + 1) - FIND("_", A1436, FIND("_", A1436) + 1) - 1)</f>
        <v/>
      </c>
      <c r="D1436" s="125">
        <f>DATE(LEFT(E1436,4), MID(E1436,5,2), RIGHT(E1436,2))</f>
        <v/>
      </c>
      <c r="E1436">
        <f>MID(A1436, FIND("_", A1436, FIND("_", A1436, FIND("_", A1436) + 1) + 1) + 1, 8)</f>
        <v/>
      </c>
      <c r="G1436" s="95">
        <f>B1436&amp;C1436&amp;D1436</f>
        <v/>
      </c>
      <c r="H1436" s="95" t="inlineStr">
        <is>
          <t>Yes_Batch 1</t>
        </is>
      </c>
      <c r="I1436" s="95" t="e">
        <v>#N/A</v>
      </c>
      <c r="J1436" s="125" t="e">
        <v>#N/A</v>
      </c>
      <c r="K1436" s="95" t="inlineStr">
        <is>
          <t>Yes_0721 Allocation</t>
        </is>
      </c>
      <c r="L1436" s="127" t="e">
        <v>#N/A</v>
      </c>
      <c r="M1436" s="128">
        <f>VLOOKUP(G1436,Enactments!#REF!,2,FALSE)</f>
        <v/>
      </c>
      <c r="N1436" s="131">
        <f>COUNTIFS(G:G,G1436)</f>
        <v/>
      </c>
    </row>
    <row r="1437" ht="15" customHeight="1">
      <c r="A1437" t="inlineStr">
        <is>
          <t>1998_1833s_14_20200326.docx</t>
        </is>
      </c>
      <c r="B1437">
        <f>LEFT(A1437, FIND("_", A1437, FIND("_", A1437) + 1) - 1)</f>
        <v/>
      </c>
      <c r="C1437">
        <f>MID(A1437, FIND("_", A1437, FIND("_", A1437) + 1) + 1, FIND("_", A1437, FIND("_", A1437, FIND("_", A1437) + 1) + 1) - FIND("_", A1437, FIND("_", A1437) + 1) - 1)</f>
        <v/>
      </c>
      <c r="D1437" s="125">
        <f>DATE(LEFT(E1437,4), MID(E1437,5,2), RIGHT(E1437,2))</f>
        <v/>
      </c>
      <c r="E1437">
        <f>MID(A1437, FIND("_", A1437, FIND("_", A1437, FIND("_", A1437) + 1) + 1) + 1, 8)</f>
        <v/>
      </c>
      <c r="G1437" s="95">
        <f>B1437&amp;C1437&amp;D1437</f>
        <v/>
      </c>
      <c r="H1437" s="95" t="inlineStr">
        <is>
          <t>Yes_Batch 1</t>
        </is>
      </c>
      <c r="I1437" s="95" t="e">
        <v>#N/A</v>
      </c>
      <c r="J1437" s="125" t="e">
        <v>#N/A</v>
      </c>
      <c r="K1437" s="95" t="inlineStr">
        <is>
          <t>Yes_0721 Allocation</t>
        </is>
      </c>
      <c r="L1437" s="127" t="e">
        <v>#N/A</v>
      </c>
      <c r="M1437" s="128">
        <f>VLOOKUP(G1437,Enactments!#REF!,2,FALSE)</f>
        <v/>
      </c>
      <c r="N1437" s="131">
        <f>COUNTIFS(G:G,G1437)</f>
        <v/>
      </c>
    </row>
    <row r="1438" ht="15" customHeight="1">
      <c r="A1438" t="inlineStr">
        <is>
          <t>2006_131s_13_20060125.docx</t>
        </is>
      </c>
      <c r="B1438">
        <f>LEFT(A1438, FIND("_", A1438, FIND("_", A1438) + 1) - 1)</f>
        <v/>
      </c>
      <c r="C1438">
        <f>MID(A1438, FIND("_", A1438, FIND("_", A1438) + 1) + 1, FIND("_", A1438, FIND("_", A1438, FIND("_", A1438) + 1) + 1) - FIND("_", A1438, FIND("_", A1438) + 1) - 1)</f>
        <v/>
      </c>
      <c r="D1438" s="125">
        <f>DATE(LEFT(E1438,4), MID(E1438,5,2), RIGHT(E1438,2))</f>
        <v/>
      </c>
      <c r="E1438">
        <f>MID(A1438, FIND("_", A1438, FIND("_", A1438, FIND("_", A1438) + 1) + 1) + 1, 8)</f>
        <v/>
      </c>
      <c r="G1438" s="95">
        <f>B1438&amp;C1438&amp;D1438</f>
        <v/>
      </c>
      <c r="H1438" s="95" t="inlineStr">
        <is>
          <t>Yes_Batch 1</t>
        </is>
      </c>
      <c r="I1438" s="95" t="e">
        <v>#N/A</v>
      </c>
      <c r="J1438" s="125" t="e">
        <v>#N/A</v>
      </c>
      <c r="K1438" s="95" t="inlineStr">
        <is>
          <t>Yes_0721 Allocation</t>
        </is>
      </c>
      <c r="L1438" s="127" t="e">
        <v>#N/A</v>
      </c>
      <c r="M1438" s="128">
        <f>VLOOKUP(G1438,Enactments!#REF!,2,FALSE)</f>
        <v/>
      </c>
      <c r="N1438" s="131">
        <f>COUNTIFS(G:G,G1438)</f>
        <v/>
      </c>
    </row>
    <row r="1439" ht="15" customHeight="1">
      <c r="A1439" t="inlineStr">
        <is>
          <t>2006_46a_371_20071001.docx</t>
        </is>
      </c>
      <c r="B1439">
        <f>LEFT(A1439, FIND("_", A1439, FIND("_", A1439) + 1) - 1)</f>
        <v/>
      </c>
      <c r="C1439">
        <f>MID(A1439, FIND("_", A1439, FIND("_", A1439) + 1) + 1, FIND("_", A1439, FIND("_", A1439, FIND("_", A1439) + 1) + 1) - FIND("_", A1439, FIND("_", A1439) + 1) - 1)</f>
        <v/>
      </c>
      <c r="D1439" s="125">
        <f>DATE(LEFT(E1439,4), MID(E1439,5,2), RIGHT(E1439,2))</f>
        <v/>
      </c>
      <c r="E1439">
        <f>MID(A1439, FIND("_", A1439, FIND("_", A1439, FIND("_", A1439) + 1) + 1) + 1, 8)</f>
        <v/>
      </c>
      <c r="G1439" s="95">
        <f>B1439&amp;C1439&amp;D1439</f>
        <v/>
      </c>
      <c r="H1439" s="95" t="inlineStr">
        <is>
          <t>Yes_Batch 1</t>
        </is>
      </c>
      <c r="I1439" s="95" t="e">
        <v>#N/A</v>
      </c>
      <c r="J1439" s="125" t="e">
        <v>#N/A</v>
      </c>
      <c r="K1439" s="95" t="inlineStr">
        <is>
          <t>Yes_0721 Allocation</t>
        </is>
      </c>
      <c r="L1439" s="127" t="e">
        <v>#N/A</v>
      </c>
      <c r="M1439" s="128">
        <f>VLOOKUP(G1439,Enactments!#REF!,2,FALSE)</f>
        <v/>
      </c>
      <c r="N1439" s="131">
        <f>COUNTIFS(G:G,G1439)</f>
        <v/>
      </c>
    </row>
    <row r="1440" ht="15" customHeight="1">
      <c r="A1440" t="inlineStr">
        <is>
          <t>2007_3a_SCHEDULE 2Part 6_20100406.docx</t>
        </is>
      </c>
      <c r="B1440">
        <f>LEFT(A1440, FIND("_", A1440, FIND("_", A1440) + 1) - 1)</f>
        <v/>
      </c>
      <c r="C1440">
        <f>MID(A1440, FIND("_", A1440, FIND("_", A1440) + 1) + 1, FIND("_", A1440, FIND("_", A1440, FIND("_", A1440) + 1) + 1) - FIND("_", A1440, FIND("_", A1440) + 1) - 1)</f>
        <v/>
      </c>
      <c r="D1440" s="125">
        <f>DATE(LEFT(E1440,4), MID(E1440,5,2), RIGHT(E1440,2))</f>
        <v/>
      </c>
      <c r="E1440">
        <f>MID(A1440, FIND("_", A1440, FIND("_", A1440, FIND("_", A1440) + 1) + 1) + 1, 8)</f>
        <v/>
      </c>
      <c r="G1440" s="95">
        <f>B1440&amp;C1440&amp;D1440</f>
        <v/>
      </c>
      <c r="H1440" s="95" t="inlineStr">
        <is>
          <t>Yes_Batch 1</t>
        </is>
      </c>
      <c r="I1440" s="95" t="e">
        <v>#N/A</v>
      </c>
      <c r="J1440" s="125" t="e">
        <v>#N/A</v>
      </c>
      <c r="K1440" s="95" t="inlineStr">
        <is>
          <t>Yes_0721 Allocation</t>
        </is>
      </c>
      <c r="L1440" s="127" t="e">
        <v>#N/A</v>
      </c>
      <c r="M1440" s="128">
        <f>VLOOKUP(G1440,Enactments!#REF!,2,FALSE)</f>
        <v/>
      </c>
      <c r="N1440" s="131">
        <f>COUNTIFS(G:G,G1440)</f>
        <v/>
      </c>
    </row>
    <row r="1441" ht="15" customHeight="1">
      <c r="A1441" t="inlineStr">
        <is>
          <t>2020_17a_395_20220428.docx</t>
        </is>
      </c>
      <c r="B1441">
        <f>LEFT(A1441, FIND("_", A1441, FIND("_", A1441) + 1) - 1)</f>
        <v/>
      </c>
      <c r="C1441">
        <f>MID(A1441, FIND("_", A1441, FIND("_", A1441) + 1) + 1, FIND("_", A1441, FIND("_", A1441, FIND("_", A1441) + 1) + 1) - FIND("_", A1441, FIND("_", A1441) + 1) - 1)</f>
        <v/>
      </c>
      <c r="D1441" s="125">
        <f>DATE(LEFT(E1441,4), MID(E1441,5,2), RIGHT(E1441,2))</f>
        <v/>
      </c>
      <c r="E1441">
        <f>MID(A1441, FIND("_", A1441, FIND("_", A1441, FIND("_", A1441) + 1) + 1) + 1, 8)</f>
        <v/>
      </c>
      <c r="G1441" s="95">
        <f>B1441&amp;C1441&amp;D1441</f>
        <v/>
      </c>
      <c r="H1441" s="95" t="inlineStr">
        <is>
          <t>Yes_Batch 1</t>
        </is>
      </c>
      <c r="I1441" s="95" t="e">
        <v>#N/A</v>
      </c>
      <c r="J1441" s="125" t="e">
        <v>#N/A</v>
      </c>
      <c r="K1441" s="95" t="inlineStr">
        <is>
          <t>Yes_0721 Allocation</t>
        </is>
      </c>
      <c r="L1441" s="127" t="e">
        <v>#N/A</v>
      </c>
      <c r="M1441" s="128">
        <f>VLOOKUP(G1441,Enactments!#REF!,2,FALSE)</f>
        <v/>
      </c>
      <c r="N1441" s="131">
        <f>COUNTIFS(G:G,G1441)</f>
        <v/>
      </c>
    </row>
    <row r="1442" ht="15" customHeight="1">
      <c r="A1442" t="inlineStr">
        <is>
          <t>1989_29a_98_20120919.docx</t>
        </is>
      </c>
      <c r="B1442">
        <f>LEFT(A1442, FIND("_", A1442, FIND("_", A1442) + 1) - 1)</f>
        <v/>
      </c>
      <c r="C1442">
        <f>MID(A1442, FIND("_", A1442, FIND("_", A1442) + 1) + 1, FIND("_", A1442, FIND("_", A1442, FIND("_", A1442) + 1) + 1) - FIND("_", A1442, FIND("_", A1442) + 1) - 1)</f>
        <v/>
      </c>
      <c r="D1442" s="125">
        <f>DATE(LEFT(E1442,4), MID(E1442,5,2), RIGHT(E1442,2))</f>
        <v/>
      </c>
      <c r="E1442">
        <f>MID(A1442, FIND("_", A1442, FIND("_", A1442, FIND("_", A1442) + 1) + 1) + 1, 8)</f>
        <v/>
      </c>
      <c r="G1442" s="95">
        <f>B1442&amp;C1442&amp;D1442</f>
        <v/>
      </c>
      <c r="H1442" s="95" t="inlineStr">
        <is>
          <t>Yes_Batch 1</t>
        </is>
      </c>
      <c r="I1442" s="95" t="e">
        <v>#N/A</v>
      </c>
      <c r="J1442" s="125" t="e">
        <v>#N/A</v>
      </c>
      <c r="K1442" s="95" t="inlineStr">
        <is>
          <t>Yes_0721 Allocation</t>
        </is>
      </c>
      <c r="L1442" s="127" t="e">
        <v>#N/A</v>
      </c>
      <c r="M1442" s="128">
        <f>VLOOKUP(G1442,Enactments!#REF!,2,FALSE)</f>
        <v/>
      </c>
      <c r="N1442" s="131">
        <f>COUNTIFS(G:G,G1442)</f>
        <v/>
      </c>
    </row>
    <row r="1443" ht="15" customHeight="1">
      <c r="A1443" t="inlineStr">
        <is>
          <t>1984_60a_69_19860101.docx</t>
        </is>
      </c>
      <c r="B1443">
        <f>LEFT(A1443, FIND("_", A1443, FIND("_", A1443) + 1) - 1)</f>
        <v/>
      </c>
      <c r="C1443">
        <f>MID(A1443, FIND("_", A1443, FIND("_", A1443) + 1) + 1, FIND("_", A1443, FIND("_", A1443, FIND("_", A1443) + 1) + 1) - FIND("_", A1443, FIND("_", A1443) + 1) - 1)</f>
        <v/>
      </c>
      <c r="D1443" s="125">
        <f>DATE(LEFT(E1443,4), MID(E1443,5,2), RIGHT(E1443,2))</f>
        <v/>
      </c>
      <c r="E1443">
        <f>MID(A1443, FIND("_", A1443, FIND("_", A1443, FIND("_", A1443) + 1) + 1) + 1, 8)</f>
        <v/>
      </c>
      <c r="G1443" s="95">
        <f>B1443&amp;C1443&amp;D1443</f>
        <v/>
      </c>
      <c r="H1443" s="95" t="inlineStr">
        <is>
          <t>Yes_Batch 1</t>
        </is>
      </c>
      <c r="I1443" s="95" t="e">
        <v>#N/A</v>
      </c>
      <c r="J1443" s="125" t="e">
        <v>#N/A</v>
      </c>
      <c r="K1443" s="95" t="inlineStr">
        <is>
          <t>Yes_0721 Allocation</t>
        </is>
      </c>
      <c r="L1443" s="127" t="e">
        <v>#N/A</v>
      </c>
      <c r="M1443" s="128">
        <f>VLOOKUP(G1443,Enactments!#REF!,2,FALSE)</f>
        <v/>
      </c>
      <c r="N1443" s="131">
        <f>COUNTIFS(G:G,G1443)</f>
        <v/>
      </c>
    </row>
    <row r="1444" ht="15" customHeight="1">
      <c r="A1444" t="inlineStr">
        <is>
          <t>1996_56a_513_20100505.docx</t>
        </is>
      </c>
      <c r="B1444">
        <f>LEFT(A1444, FIND("_", A1444, FIND("_", A1444) + 1) - 1)</f>
        <v/>
      </c>
      <c r="C1444">
        <f>MID(A1444, FIND("_", A1444, FIND("_", A1444) + 1) + 1, FIND("_", A1444, FIND("_", A1444, FIND("_", A1444) + 1) + 1) - FIND("_", A1444, FIND("_", A1444) + 1) - 1)</f>
        <v/>
      </c>
      <c r="D1444" s="125">
        <f>DATE(LEFT(E1444,4), MID(E1444,5,2), RIGHT(E1444,2))</f>
        <v/>
      </c>
      <c r="E1444">
        <f>MID(A1444, FIND("_", A1444, FIND("_", A1444, FIND("_", A1444) + 1) + 1) + 1, 8)</f>
        <v/>
      </c>
      <c r="G1444" s="95">
        <f>B1444&amp;C1444&amp;D1444</f>
        <v/>
      </c>
      <c r="H1444" s="95" t="inlineStr">
        <is>
          <t>Yes_Batch 1</t>
        </is>
      </c>
      <c r="I1444" s="95" t="e">
        <v>#N/A</v>
      </c>
      <c r="J1444" s="125" t="e">
        <v>#N/A</v>
      </c>
      <c r="K1444" s="95" t="inlineStr">
        <is>
          <t>Yes_0721 Allocation</t>
        </is>
      </c>
      <c r="L1444" s="127" t="e">
        <v>#N/A</v>
      </c>
      <c r="M1444" s="128">
        <f>VLOOKUP(G1444,Enactments!#REF!,2,FALSE)</f>
        <v/>
      </c>
      <c r="N1444" s="131">
        <f>COUNTIFS(G:G,G1444)</f>
        <v/>
      </c>
    </row>
    <row r="1445" ht="15" customHeight="1">
      <c r="A1445" t="inlineStr">
        <is>
          <t>1996_56a_336_19960724.docx</t>
        </is>
      </c>
      <c r="B1445">
        <f>LEFT(A1445, FIND("_", A1445, FIND("_", A1445) + 1) - 1)</f>
        <v/>
      </c>
      <c r="C1445">
        <f>MID(A1445, FIND("_", A1445, FIND("_", A1445) + 1) + 1, FIND("_", A1445, FIND("_", A1445, FIND("_", A1445) + 1) + 1) - FIND("_", A1445, FIND("_", A1445) + 1) - 1)</f>
        <v/>
      </c>
      <c r="D1445" s="125">
        <f>DATE(LEFT(E1445,4), MID(E1445,5,2), RIGHT(E1445,2))</f>
        <v/>
      </c>
      <c r="E1445">
        <f>MID(A1445, FIND("_", A1445, FIND("_", A1445, FIND("_", A1445) + 1) + 1) + 1, 8)</f>
        <v/>
      </c>
      <c r="G1445" s="95">
        <f>B1445&amp;C1445&amp;D1445</f>
        <v/>
      </c>
      <c r="H1445" s="95" t="inlineStr">
        <is>
          <t>Yes_Batch 1</t>
        </is>
      </c>
      <c r="I1445" s="95" t="e">
        <v>#N/A</v>
      </c>
      <c r="J1445" s="125" t="e">
        <v>#N/A</v>
      </c>
      <c r="K1445" s="95" t="inlineStr">
        <is>
          <t>Yes_0721 Allocation</t>
        </is>
      </c>
      <c r="L1445" s="127" t="e">
        <v>#N/A</v>
      </c>
      <c r="M1445" s="128">
        <f>VLOOKUP(G1445,Enactments!#REF!,2,FALSE)</f>
        <v/>
      </c>
      <c r="N1445" s="131">
        <f>COUNTIFS(G:G,G1445)</f>
        <v/>
      </c>
    </row>
    <row r="1446" ht="15" customHeight="1">
      <c r="A1446" t="inlineStr">
        <is>
          <t>1986_44a_35_20030401.docx</t>
        </is>
      </c>
      <c r="B1446">
        <f>LEFT(A1446, FIND("_", A1446, FIND("_", A1446) + 1) - 1)</f>
        <v/>
      </c>
      <c r="C1446">
        <f>MID(A1446, FIND("_", A1446, FIND("_", A1446) + 1) + 1, FIND("_", A1446, FIND("_", A1446, FIND("_", A1446) + 1) + 1) - FIND("_", A1446, FIND("_", A1446) + 1) - 1)</f>
        <v/>
      </c>
      <c r="D1446" s="125">
        <f>DATE(LEFT(E1446,4), MID(E1446,5,2), RIGHT(E1446,2))</f>
        <v/>
      </c>
      <c r="E1446">
        <f>MID(A1446, FIND("_", A1446, FIND("_", A1446, FIND("_", A1446) + 1) + 1) + 1, 8)</f>
        <v/>
      </c>
      <c r="G1446" s="95">
        <f>B1446&amp;C1446&amp;D1446</f>
        <v/>
      </c>
      <c r="H1446" s="95" t="inlineStr">
        <is>
          <t>Yes_Batch 1</t>
        </is>
      </c>
      <c r="I1446" s="95" t="e">
        <v>#N/A</v>
      </c>
      <c r="J1446" s="125" t="e">
        <v>#N/A</v>
      </c>
      <c r="K1446" s="95" t="inlineStr">
        <is>
          <t>Yes_0721 Allocation</t>
        </is>
      </c>
      <c r="L1446" s="127" t="e">
        <v>#N/A</v>
      </c>
      <c r="M1446" s="128">
        <f>VLOOKUP(G1446,Enactments!#REF!,2,FALSE)</f>
        <v/>
      </c>
      <c r="N1446" s="131">
        <f>COUNTIFS(G:G,G1446)</f>
        <v/>
      </c>
    </row>
    <row r="1447" ht="15" customHeight="1">
      <c r="A1447" t="inlineStr">
        <is>
          <t>2006_46a_1227_20080406.docx</t>
        </is>
      </c>
      <c r="B1447">
        <f>LEFT(A1447, FIND("_", A1447, FIND("_", A1447) + 1) - 1)</f>
        <v/>
      </c>
      <c r="C1447">
        <f>MID(A1447, FIND("_", A1447, FIND("_", A1447) + 1) + 1, FIND("_", A1447, FIND("_", A1447, FIND("_", A1447) + 1) + 1) - FIND("_", A1447, FIND("_", A1447) + 1) - 1)</f>
        <v/>
      </c>
      <c r="D1447" s="125">
        <f>DATE(LEFT(E1447,4), MID(E1447,5,2), RIGHT(E1447,2))</f>
        <v/>
      </c>
      <c r="E1447">
        <f>MID(A1447, FIND("_", A1447, FIND("_", A1447, FIND("_", A1447) + 1) + 1) + 1, 8)</f>
        <v/>
      </c>
      <c r="G1447" s="95">
        <f>B1447&amp;C1447&amp;D1447</f>
        <v/>
      </c>
      <c r="H1447" s="95" t="inlineStr">
        <is>
          <t>Yes_Batch 1</t>
        </is>
      </c>
      <c r="I1447" s="95" t="e">
        <v>#N/A</v>
      </c>
      <c r="J1447" s="125" t="e">
        <v>#N/A</v>
      </c>
      <c r="K1447" s="95" t="inlineStr">
        <is>
          <t>Yes_0721 Allocation</t>
        </is>
      </c>
      <c r="L1447" s="127" t="e">
        <v>#N/A</v>
      </c>
      <c r="M1447" s="128">
        <f>VLOOKUP(G1447,Enactments!#REF!,2,FALSE)</f>
        <v/>
      </c>
      <c r="N1447" s="131">
        <f>COUNTIFS(G:G,G1447)</f>
        <v/>
      </c>
    </row>
    <row r="1448" ht="15" customHeight="1">
      <c r="A1448" t="inlineStr">
        <is>
          <t>2000_8a_392_20100608.docx</t>
        </is>
      </c>
      <c r="B1448">
        <f>LEFT(A1448, FIND("_", A1448, FIND("_", A1448) + 1) - 1)</f>
        <v/>
      </c>
      <c r="C1448">
        <f>MID(A1448, FIND("_", A1448, FIND("_", A1448) + 1) + 1, FIND("_", A1448, FIND("_", A1448, FIND("_", A1448) + 1) + 1) - FIND("_", A1448, FIND("_", A1448) + 1) - 1)</f>
        <v/>
      </c>
      <c r="D1448" s="125">
        <f>DATE(LEFT(E1448,4), MID(E1448,5,2), RIGHT(E1448,2))</f>
        <v/>
      </c>
      <c r="E1448">
        <f>MID(A1448, FIND("_", A1448, FIND("_", A1448, FIND("_", A1448) + 1) + 1) + 1, 8)</f>
        <v/>
      </c>
      <c r="G1448" s="95">
        <f>B1448&amp;C1448&amp;D1448</f>
        <v/>
      </c>
      <c r="H1448" s="95" t="inlineStr">
        <is>
          <t>Yes_Batch 1</t>
        </is>
      </c>
      <c r="I1448" s="95" t="e">
        <v>#N/A</v>
      </c>
      <c r="J1448" s="125" t="e">
        <v>#N/A</v>
      </c>
      <c r="K1448" s="95" t="inlineStr">
        <is>
          <t>Yes_0721 Allocation</t>
        </is>
      </c>
      <c r="L1448" s="127" t="e">
        <v>#N/A</v>
      </c>
      <c r="M1448" s="128">
        <f>VLOOKUP(G1448,Enactments!#REF!,2,FALSE)</f>
        <v/>
      </c>
      <c r="N1448" s="131">
        <f>COUNTIFS(G:G,G1448)</f>
        <v/>
      </c>
    </row>
    <row r="1449" ht="15" customHeight="1">
      <c r="A1449" t="inlineStr">
        <is>
          <t>2000_22a_9HC_20221026.docx</t>
        </is>
      </c>
      <c r="B1449">
        <f>LEFT(A1449, FIND("_", A1449, FIND("_", A1449) + 1) - 1)</f>
        <v/>
      </c>
      <c r="C1449">
        <f>MID(A1449, FIND("_", A1449, FIND("_", A1449) + 1) + 1, FIND("_", A1449, FIND("_", A1449, FIND("_", A1449) + 1) + 1) - FIND("_", A1449, FIND("_", A1449) + 1) - 1)</f>
        <v/>
      </c>
      <c r="D1449" s="125">
        <f>DATE(LEFT(E1449,4), MID(E1449,5,2), RIGHT(E1449,2))</f>
        <v/>
      </c>
      <c r="E1449">
        <f>MID(A1449, FIND("_", A1449, FIND("_", A1449, FIND("_", A1449) + 1) + 1) + 1, 8)</f>
        <v/>
      </c>
      <c r="G1449" s="95">
        <f>B1449&amp;C1449&amp;D1449</f>
        <v/>
      </c>
      <c r="H1449" s="95" t="inlineStr">
        <is>
          <t>Yes_Batch 1</t>
        </is>
      </c>
      <c r="I1449" s="95" t="e">
        <v>#N/A</v>
      </c>
      <c r="J1449" s="125" t="e">
        <v>#N/A</v>
      </c>
      <c r="K1449" s="95" t="inlineStr">
        <is>
          <t>Yes_0721 Allocation</t>
        </is>
      </c>
      <c r="L1449" s="127" t="e">
        <v>#N/A</v>
      </c>
      <c r="M1449" s="128">
        <f>VLOOKUP(G1449,Enactments!#REF!,2,FALSE)</f>
        <v/>
      </c>
      <c r="N1449" s="131">
        <f>COUNTIFS(G:G,G1449)</f>
        <v/>
      </c>
    </row>
    <row r="1450" ht="15" customHeight="1">
      <c r="A1450" t="inlineStr">
        <is>
          <t>w2015_2a_43_20160401.docx</t>
        </is>
      </c>
      <c r="B1450">
        <f>LEFT(A1450, FIND("_", A1450, FIND("_", A1450) + 1) - 1)</f>
        <v/>
      </c>
      <c r="C1450">
        <f>MID(A1450, FIND("_", A1450, FIND("_", A1450) + 1) + 1, FIND("_", A1450, FIND("_", A1450, FIND("_", A1450) + 1) + 1) - FIND("_", A1450, FIND("_", A1450) + 1) - 1)</f>
        <v/>
      </c>
      <c r="D1450" s="125">
        <f>DATE(LEFT(E1450,4), MID(E1450,5,2), RIGHT(E1450,2))</f>
        <v/>
      </c>
      <c r="E1450">
        <f>MID(A1450, FIND("_", A1450, FIND("_", A1450, FIND("_", A1450) + 1) + 1) + 1, 8)</f>
        <v/>
      </c>
      <c r="G1450" s="95">
        <f>B1450&amp;C1450&amp;D1450</f>
        <v/>
      </c>
      <c r="H1450" s="95" t="inlineStr">
        <is>
          <t>Yes_Batch 1</t>
        </is>
      </c>
      <c r="I1450" s="95" t="e">
        <v>#N/A</v>
      </c>
      <c r="J1450" s="125" t="e">
        <v>#N/A</v>
      </c>
      <c r="K1450" s="95" t="inlineStr">
        <is>
          <t>Yes_0721 Allocation</t>
        </is>
      </c>
      <c r="L1450" s="127" t="e">
        <v>#N/A</v>
      </c>
      <c r="M1450" s="128">
        <f>VLOOKUP(G1450,Enactments!#REF!,2,FALSE)</f>
        <v/>
      </c>
      <c r="N1450" s="131">
        <f>COUNTIFS(G:G,G1450)</f>
        <v/>
      </c>
    </row>
    <row r="1451" ht="15" customHeight="1">
      <c r="A1451" t="inlineStr">
        <is>
          <t>2016_1153s_67_20161129.docx</t>
        </is>
      </c>
      <c r="B1451">
        <f>LEFT(A1451, FIND("_", A1451, FIND("_", A1451) + 1) - 1)</f>
        <v/>
      </c>
      <c r="C1451">
        <f>MID(A1451, FIND("_", A1451, FIND("_", A1451) + 1) + 1, FIND("_", A1451, FIND("_", A1451, FIND("_", A1451) + 1) + 1) - FIND("_", A1451, FIND("_", A1451) + 1) - 1)</f>
        <v/>
      </c>
      <c r="D1451" s="125">
        <f>DATE(LEFT(E1451,4), MID(E1451,5,2), RIGHT(E1451,2))</f>
        <v/>
      </c>
      <c r="E1451">
        <f>MID(A1451, FIND("_", A1451, FIND("_", A1451, FIND("_", A1451) + 1) + 1) + 1, 8)</f>
        <v/>
      </c>
      <c r="G1451" s="95">
        <f>B1451&amp;C1451&amp;D1451</f>
        <v/>
      </c>
      <c r="H1451" s="95" t="inlineStr">
        <is>
          <t>Yes_Batch 1</t>
        </is>
      </c>
      <c r="I1451" s="95" t="e">
        <v>#N/A</v>
      </c>
      <c r="J1451" s="125" t="e">
        <v>#N/A</v>
      </c>
      <c r="K1451" s="95" t="inlineStr">
        <is>
          <t>Yes_0721 Allocation</t>
        </is>
      </c>
      <c r="L1451" s="127" t="e">
        <v>#N/A</v>
      </c>
      <c r="M1451" s="128">
        <f>VLOOKUP(G1451,Enactments!#REF!,2,FALSE)</f>
        <v/>
      </c>
      <c r="N1451" s="131">
        <f>COUNTIFS(G:G,G1451)</f>
        <v/>
      </c>
    </row>
    <row r="1452" ht="15" customHeight="1">
      <c r="A1452" t="inlineStr">
        <is>
          <t>2006_46a_1195_20061108.docx</t>
        </is>
      </c>
      <c r="B1452">
        <f>LEFT(A1452, FIND("_", A1452, FIND("_", A1452) + 1) - 1)</f>
        <v/>
      </c>
      <c r="C1452">
        <f>MID(A1452, FIND("_", A1452, FIND("_", A1452) + 1) + 1, FIND("_", A1452, FIND("_", A1452, FIND("_", A1452) + 1) + 1) - FIND("_", A1452, FIND("_", A1452) + 1) - 1)</f>
        <v/>
      </c>
      <c r="D1452" s="125">
        <f>DATE(LEFT(E1452,4), MID(E1452,5,2), RIGHT(E1452,2))</f>
        <v/>
      </c>
      <c r="E1452">
        <f>MID(A1452, FIND("_", A1452, FIND("_", A1452, FIND("_", A1452) + 1) + 1) + 1, 8)</f>
        <v/>
      </c>
      <c r="G1452" s="95">
        <f>B1452&amp;C1452&amp;D1452</f>
        <v/>
      </c>
      <c r="H1452" s="95" t="inlineStr">
        <is>
          <t>Yes_Batch 1</t>
        </is>
      </c>
      <c r="I1452" s="95" t="e">
        <v>#N/A</v>
      </c>
      <c r="J1452" s="125" t="e">
        <v>#N/A</v>
      </c>
      <c r="K1452" s="95" t="inlineStr">
        <is>
          <t>Yes_0721 Allocation</t>
        </is>
      </c>
      <c r="L1452" s="127" t="e">
        <v>#N/A</v>
      </c>
      <c r="M1452" s="128">
        <f>VLOOKUP(G1452,Enactments!#REF!,2,FALSE)</f>
        <v/>
      </c>
      <c r="N1452" s="131">
        <f>COUNTIFS(G:G,G1452)</f>
        <v/>
      </c>
    </row>
    <row r="1453" ht="15" customHeight="1">
      <c r="A1453" t="inlineStr">
        <is>
          <t>2010_4a_357EE_20130401.docx</t>
        </is>
      </c>
      <c r="B1453">
        <f>LEFT(A1453, FIND("_", A1453, FIND("_", A1453) + 1) - 1)</f>
        <v/>
      </c>
      <c r="C1453">
        <f>MID(A1453, FIND("_", A1453, FIND("_", A1453) + 1) + 1, FIND("_", A1453, FIND("_", A1453, FIND("_", A1453) + 1) + 1) - FIND("_", A1453, FIND("_", A1453) + 1) - 1)</f>
        <v/>
      </c>
      <c r="D1453" s="125">
        <f>DATE(LEFT(E1453,4), MID(E1453,5,2), RIGHT(E1453,2))</f>
        <v/>
      </c>
      <c r="E1453">
        <f>MID(A1453, FIND("_", A1453, FIND("_", A1453, FIND("_", A1453) + 1) + 1) + 1, 8)</f>
        <v/>
      </c>
      <c r="G1453" s="95">
        <f>B1453&amp;C1453&amp;D1453</f>
        <v/>
      </c>
      <c r="H1453" s="95" t="inlineStr">
        <is>
          <t>Yes_Batch 1</t>
        </is>
      </c>
      <c r="I1453" s="95" t="e">
        <v>#N/A</v>
      </c>
      <c r="J1453" s="125" t="e">
        <v>#N/A</v>
      </c>
      <c r="K1453" s="95" t="inlineStr">
        <is>
          <t>Yes_0721 Allocation</t>
        </is>
      </c>
      <c r="L1453" s="127" t="e">
        <v>#N/A</v>
      </c>
      <c r="M1453" s="128">
        <f>VLOOKUP(G1453,Enactments!#REF!,2,FALSE)</f>
        <v/>
      </c>
      <c r="N1453" s="131">
        <f>COUNTIFS(G:G,G1453)</f>
        <v/>
      </c>
    </row>
    <row r="1454" ht="15" customHeight="1">
      <c r="A1454" t="inlineStr">
        <is>
          <t>2006_46a_SCHEDULE 2Part 2_20131001.docx</t>
        </is>
      </c>
      <c r="B1454">
        <f>LEFT(A1454, FIND("_", A1454, FIND("_", A1454) + 1) - 1)</f>
        <v/>
      </c>
      <c r="C1454">
        <f>MID(A1454, FIND("_", A1454, FIND("_", A1454) + 1) + 1, FIND("_", A1454, FIND("_", A1454, FIND("_", A1454) + 1) + 1) - FIND("_", A1454, FIND("_", A1454) + 1) - 1)</f>
        <v/>
      </c>
      <c r="D1454" s="125">
        <f>DATE(LEFT(E1454,4), MID(E1454,5,2), RIGHT(E1454,2))</f>
        <v/>
      </c>
      <c r="E1454">
        <f>MID(A1454, FIND("_", A1454, FIND("_", A1454, FIND("_", A1454) + 1) + 1) + 1, 8)</f>
        <v/>
      </c>
      <c r="G1454" s="95">
        <f>B1454&amp;C1454&amp;D1454</f>
        <v/>
      </c>
      <c r="H1454" s="95" t="inlineStr">
        <is>
          <t>Yes_Batch 1</t>
        </is>
      </c>
      <c r="I1454" s="95" t="e">
        <v>#N/A</v>
      </c>
      <c r="J1454" s="125" t="e">
        <v>#N/A</v>
      </c>
      <c r="K1454" s="95" t="inlineStr">
        <is>
          <t>Yes_0721 Allocation</t>
        </is>
      </c>
      <c r="L1454" s="127" t="e">
        <v>#N/A</v>
      </c>
      <c r="M1454" s="128">
        <f>VLOOKUP(G1454,Enactments!#REF!,2,FALSE)</f>
        <v/>
      </c>
      <c r="N1454" s="131">
        <f>COUNTIFS(G:G,G1454)</f>
        <v/>
      </c>
    </row>
    <row r="1455" ht="15" customHeight="1">
      <c r="A1455" t="inlineStr">
        <is>
          <t>2009_22a_86_20120115.docx</t>
        </is>
      </c>
      <c r="B1455">
        <f>LEFT(A1455, FIND("_", A1455, FIND("_", A1455) + 1) - 1)</f>
        <v/>
      </c>
      <c r="C1455">
        <f>MID(A1455, FIND("_", A1455, FIND("_", A1455) + 1) + 1, FIND("_", A1455, FIND("_", A1455, FIND("_", A1455) + 1) + 1) - FIND("_", A1455, FIND("_", A1455) + 1) - 1)</f>
        <v/>
      </c>
      <c r="D1455" s="125">
        <f>DATE(LEFT(E1455,4), MID(E1455,5,2), RIGHT(E1455,2))</f>
        <v/>
      </c>
      <c r="E1455">
        <f>MID(A1455, FIND("_", A1455, FIND("_", A1455, FIND("_", A1455) + 1) + 1) + 1, 8)</f>
        <v/>
      </c>
      <c r="G1455" s="95">
        <f>B1455&amp;C1455&amp;D1455</f>
        <v/>
      </c>
      <c r="H1455" s="95" t="inlineStr">
        <is>
          <t>Yes_Batch 1</t>
        </is>
      </c>
      <c r="I1455" s="95" t="e">
        <v>#N/A</v>
      </c>
      <c r="J1455" s="125" t="e">
        <v>#N/A</v>
      </c>
      <c r="K1455" s="95" t="inlineStr">
        <is>
          <t>Yes_0721 Allocation</t>
        </is>
      </c>
      <c r="L1455" s="127" t="e">
        <v>#N/A</v>
      </c>
      <c r="M1455" s="128">
        <f>VLOOKUP(G1455,Enactments!#REF!,2,FALSE)</f>
        <v/>
      </c>
      <c r="N1455" s="131">
        <f>COUNTIFS(G:G,G1455)</f>
        <v/>
      </c>
    </row>
    <row r="1456" ht="15" customHeight="1">
      <c r="A1456" t="inlineStr">
        <is>
          <t>2006_46a_794_20061108.docx</t>
        </is>
      </c>
      <c r="B1456">
        <f>LEFT(A1456, FIND("_", A1456, FIND("_", A1456) + 1) - 1)</f>
        <v/>
      </c>
      <c r="C1456">
        <f>MID(A1456, FIND("_", A1456, FIND("_", A1456) + 1) + 1, FIND("_", A1456, FIND("_", A1456, FIND("_", A1456) + 1) + 1) - FIND("_", A1456, FIND("_", A1456) + 1) - 1)</f>
        <v/>
      </c>
      <c r="D1456" s="125">
        <f>DATE(LEFT(E1456,4), MID(E1456,5,2), RIGHT(E1456,2))</f>
        <v/>
      </c>
      <c r="E1456">
        <f>MID(A1456, FIND("_", A1456, FIND("_", A1456, FIND("_", A1456) + 1) + 1) + 1, 8)</f>
        <v/>
      </c>
      <c r="G1456" s="95">
        <f>B1456&amp;C1456&amp;D1456</f>
        <v/>
      </c>
      <c r="H1456" s="95" t="inlineStr">
        <is>
          <t>Yes_Batch 1</t>
        </is>
      </c>
      <c r="I1456" s="95" t="e">
        <v>#N/A</v>
      </c>
      <c r="J1456" s="125" t="e">
        <v>#N/A</v>
      </c>
      <c r="K1456" s="95" t="inlineStr">
        <is>
          <t>Yes_0721 Allocation</t>
        </is>
      </c>
      <c r="L1456" s="127" t="e">
        <v>#N/A</v>
      </c>
      <c r="M1456" s="128">
        <f>VLOOKUP(G1456,Enactments!#REF!,2,FALSE)</f>
        <v/>
      </c>
      <c r="N1456" s="131">
        <f>COUNTIFS(G:G,G1456)</f>
        <v/>
      </c>
    </row>
    <row r="1457" ht="15" customHeight="1">
      <c r="A1457" t="inlineStr">
        <is>
          <t>2019_1241_ANNEX VI_20231024.docx</t>
        </is>
      </c>
      <c r="B1457">
        <f>LEFT(A1457, FIND("_", A1457, FIND("_", A1457) + 1) - 1)</f>
        <v/>
      </c>
      <c r="C1457">
        <f>MID(A1457, FIND("_", A1457, FIND("_", A1457) + 1) + 1, FIND("_", A1457, FIND("_", A1457, FIND("_", A1457) + 1) + 1) - FIND("_", A1457, FIND("_", A1457) + 1) - 1)</f>
        <v/>
      </c>
      <c r="D1457" s="125">
        <f>DATE(LEFT(E1457,4), MID(E1457,5,2), RIGHT(E1457,2))</f>
        <v/>
      </c>
      <c r="E1457">
        <f>MID(A1457, FIND("_", A1457, FIND("_", A1457, FIND("_", A1457) + 1) + 1) + 1, 8)</f>
        <v/>
      </c>
      <c r="G1457" s="95">
        <f>B1457&amp;C1457&amp;D1457</f>
        <v/>
      </c>
      <c r="H1457" s="95" t="inlineStr">
        <is>
          <t>Yes_Batch 1</t>
        </is>
      </c>
      <c r="I1457" s="95" t="e">
        <v>#N/A</v>
      </c>
      <c r="J1457" s="125" t="e">
        <v>#N/A</v>
      </c>
      <c r="K1457" s="95" t="inlineStr">
        <is>
          <t>Yes_0721 Allocation</t>
        </is>
      </c>
      <c r="L1457" s="127" t="e">
        <v>#N/A</v>
      </c>
      <c r="M1457" s="128">
        <f>VLOOKUP(G1457,Enactments!#REF!,2,FALSE)</f>
        <v/>
      </c>
      <c r="N1457" s="131">
        <f>COUNTIFS(G:G,G1457)</f>
        <v/>
      </c>
    </row>
    <row r="1458" ht="15" customHeight="1">
      <c r="A1458" t="inlineStr">
        <is>
          <t>2007_3a_809FZR_20160406.docx</t>
        </is>
      </c>
      <c r="B1458">
        <f>LEFT(A1458, FIND("_", A1458, FIND("_", A1458) + 1) - 1)</f>
        <v/>
      </c>
      <c r="C1458">
        <f>MID(A1458, FIND("_", A1458, FIND("_", A1458) + 1) + 1, FIND("_", A1458, FIND("_", A1458, FIND("_", A1458) + 1) + 1) - FIND("_", A1458, FIND("_", A1458) + 1) - 1)</f>
        <v/>
      </c>
      <c r="D1458" s="125">
        <f>DATE(LEFT(E1458,4), MID(E1458,5,2), RIGHT(E1458,2))</f>
        <v/>
      </c>
      <c r="E1458">
        <f>MID(A1458, FIND("_", A1458, FIND("_", A1458, FIND("_", A1458) + 1) + 1) + 1, 8)</f>
        <v/>
      </c>
      <c r="G1458" s="95">
        <f>B1458&amp;C1458&amp;D1458</f>
        <v/>
      </c>
      <c r="H1458" s="95" t="inlineStr">
        <is>
          <t>Yes_Batch 1</t>
        </is>
      </c>
      <c r="I1458" s="95" t="e">
        <v>#N/A</v>
      </c>
      <c r="J1458" s="125" t="e">
        <v>#N/A</v>
      </c>
      <c r="K1458" s="95" t="inlineStr">
        <is>
          <t>Yes_0721 Allocation</t>
        </is>
      </c>
      <c r="L1458" s="127" t="e">
        <v>#N/A</v>
      </c>
      <c r="M1458" s="128">
        <f>VLOOKUP(G1458,Enactments!#REF!,2,FALSE)</f>
        <v/>
      </c>
      <c r="N1458" s="131">
        <f>COUNTIFS(G:G,G1458)</f>
        <v/>
      </c>
    </row>
    <row r="1459" ht="15" customHeight="1">
      <c r="A1459" t="inlineStr">
        <is>
          <t>2008_17a_320_20150412.docx</t>
        </is>
      </c>
      <c r="B1459">
        <f>LEFT(A1459, FIND("_", A1459, FIND("_", A1459) + 1) - 1)</f>
        <v/>
      </c>
      <c r="C1459">
        <f>MID(A1459, FIND("_", A1459, FIND("_", A1459) + 1) + 1, FIND("_", A1459, FIND("_", A1459, FIND("_", A1459) + 1) + 1) - FIND("_", A1459, FIND("_", A1459) + 1) - 1)</f>
        <v/>
      </c>
      <c r="D1459" s="125">
        <f>DATE(LEFT(E1459,4), MID(E1459,5,2), RIGHT(E1459,2))</f>
        <v/>
      </c>
      <c r="E1459">
        <f>MID(A1459, FIND("_", A1459, FIND("_", A1459, FIND("_", A1459) + 1) + 1) + 1, 8)</f>
        <v/>
      </c>
      <c r="G1459" s="95">
        <f>B1459&amp;C1459&amp;D1459</f>
        <v/>
      </c>
      <c r="H1459" s="95" t="inlineStr">
        <is>
          <t>Yes_Batch 1</t>
        </is>
      </c>
      <c r="I1459" s="95" t="e">
        <v>#N/A</v>
      </c>
      <c r="J1459" s="125" t="e">
        <v>#N/A</v>
      </c>
      <c r="K1459" s="95" t="inlineStr">
        <is>
          <t>Yes_0721 Allocation</t>
        </is>
      </c>
      <c r="L1459" s="127" t="e">
        <v>#N/A</v>
      </c>
      <c r="M1459" s="128">
        <f>VLOOKUP(G1459,Enactments!#REF!,2,FALSE)</f>
        <v/>
      </c>
      <c r="N1459" s="131">
        <f>COUNTIFS(G:G,G1459)</f>
        <v/>
      </c>
    </row>
    <row r="1460" ht="15" customHeight="1">
      <c r="A1460" t="inlineStr">
        <is>
          <t>2000_8a_135_20010225.docx</t>
        </is>
      </c>
      <c r="B1460">
        <f>LEFT(A1460, FIND("_", A1460, FIND("_", A1460) + 1) - 1)</f>
        <v/>
      </c>
      <c r="C1460">
        <f>MID(A1460, FIND("_", A1460, FIND("_", A1460) + 1) + 1, FIND("_", A1460, FIND("_", A1460, FIND("_", A1460) + 1) + 1) - FIND("_", A1460, FIND("_", A1460) + 1) - 1)</f>
        <v/>
      </c>
      <c r="D1460" s="125">
        <f>DATE(LEFT(E1460,4), MID(E1460,5,2), RIGHT(E1460,2))</f>
        <v/>
      </c>
      <c r="E1460">
        <f>MID(A1460, FIND("_", A1460, FIND("_", A1460, FIND("_", A1460) + 1) + 1) + 1, 8)</f>
        <v/>
      </c>
      <c r="G1460" s="95">
        <f>B1460&amp;C1460&amp;D1460</f>
        <v/>
      </c>
      <c r="H1460" s="95" t="inlineStr">
        <is>
          <t>Yes_Batch 1</t>
        </is>
      </c>
      <c r="I1460" s="95" t="e">
        <v>#N/A</v>
      </c>
      <c r="J1460" s="125" t="e">
        <v>#N/A</v>
      </c>
      <c r="K1460" s="95" t="inlineStr">
        <is>
          <t>Yes_0721 Allocation</t>
        </is>
      </c>
      <c r="L1460" s="127" t="e">
        <v>#N/A</v>
      </c>
      <c r="M1460" s="128">
        <f>VLOOKUP(G1460,Enactments!#REF!,2,FALSE)</f>
        <v/>
      </c>
      <c r="N1460" s="131">
        <f>COUNTIFS(G:G,G1460)</f>
        <v/>
      </c>
    </row>
    <row r="1461" ht="15" customHeight="1">
      <c r="A1461" t="inlineStr">
        <is>
          <t>1985_6a_414_20091001.docx</t>
        </is>
      </c>
      <c r="B1461">
        <f>LEFT(A1461, FIND("_", A1461, FIND("_", A1461) + 1) - 1)</f>
        <v/>
      </c>
      <c r="C1461">
        <f>MID(A1461, FIND("_", A1461, FIND("_", A1461) + 1) + 1, FIND("_", A1461, FIND("_", A1461, FIND("_", A1461) + 1) + 1) - FIND("_", A1461, FIND("_", A1461) + 1) - 1)</f>
        <v/>
      </c>
      <c r="D1461" s="125">
        <f>DATE(LEFT(E1461,4), MID(E1461,5,2), RIGHT(E1461,2))</f>
        <v/>
      </c>
      <c r="E1461">
        <f>MID(A1461, FIND("_", A1461, FIND("_", A1461, FIND("_", A1461) + 1) + 1) + 1, 8)</f>
        <v/>
      </c>
      <c r="G1461" s="95">
        <f>B1461&amp;C1461&amp;D1461</f>
        <v/>
      </c>
      <c r="H1461" s="95" t="inlineStr">
        <is>
          <t>Yes_Batch 1</t>
        </is>
      </c>
      <c r="I1461" s="95" t="e">
        <v>#N/A</v>
      </c>
      <c r="J1461" s="125" t="e">
        <v>#N/A</v>
      </c>
      <c r="K1461" s="95" t="inlineStr">
        <is>
          <t>Yes_0721 Allocation</t>
        </is>
      </c>
      <c r="L1461" s="127" t="e">
        <v>#N/A</v>
      </c>
      <c r="M1461" s="128">
        <f>VLOOKUP(G1461,Enactments!#REF!,2,FALSE)</f>
        <v/>
      </c>
      <c r="N1461" s="131">
        <f>COUNTIFS(G:G,G1461)</f>
        <v/>
      </c>
    </row>
    <row r="1462" ht="15" customHeight="1">
      <c r="A1462" t="inlineStr">
        <is>
          <t>2000_8a_398_20010618.docx</t>
        </is>
      </c>
      <c r="B1462">
        <f>LEFT(A1462, FIND("_", A1462, FIND("_", A1462) + 1) - 1)</f>
        <v/>
      </c>
      <c r="C1462">
        <f>MID(A1462, FIND("_", A1462, FIND("_", A1462) + 1) + 1, FIND("_", A1462, FIND("_", A1462, FIND("_", A1462) + 1) + 1) - FIND("_", A1462, FIND("_", A1462) + 1) - 1)</f>
        <v/>
      </c>
      <c r="D1462" s="125">
        <f>DATE(LEFT(E1462,4), MID(E1462,5,2), RIGHT(E1462,2))</f>
        <v/>
      </c>
      <c r="E1462">
        <f>MID(A1462, FIND("_", A1462, FIND("_", A1462, FIND("_", A1462) + 1) + 1) + 1, 8)</f>
        <v/>
      </c>
      <c r="G1462" s="95">
        <f>B1462&amp;C1462&amp;D1462</f>
        <v/>
      </c>
      <c r="H1462" s="95" t="inlineStr">
        <is>
          <t>Yes_Batch 1</t>
        </is>
      </c>
      <c r="I1462" s="95" t="e">
        <v>#N/A</v>
      </c>
      <c r="J1462" s="125" t="e">
        <v>#N/A</v>
      </c>
      <c r="K1462" s="95" t="inlineStr">
        <is>
          <t>Yes_0721 Allocation</t>
        </is>
      </c>
      <c r="L1462" s="127" t="e">
        <v>#N/A</v>
      </c>
      <c r="M1462" s="128">
        <f>VLOOKUP(G1462,Enactments!#REF!,2,FALSE)</f>
        <v/>
      </c>
      <c r="N1462" s="131">
        <f>COUNTIFS(G:G,G1462)</f>
        <v/>
      </c>
    </row>
    <row r="1463" ht="15" customHeight="1">
      <c r="A1463" t="inlineStr">
        <is>
          <t>1988_50a_40_19881115.docx</t>
        </is>
      </c>
      <c r="B1463">
        <f>LEFT(A1463, FIND("_", A1463, FIND("_", A1463) + 1) - 1)</f>
        <v/>
      </c>
      <c r="C1463">
        <f>MID(A1463, FIND("_", A1463, FIND("_", A1463) + 1) + 1, FIND("_", A1463, FIND("_", A1463, FIND("_", A1463) + 1) + 1) - FIND("_", A1463, FIND("_", A1463) + 1) - 1)</f>
        <v/>
      </c>
      <c r="D1463" s="125">
        <f>DATE(LEFT(E1463,4), MID(E1463,5,2), RIGHT(E1463,2))</f>
        <v/>
      </c>
      <c r="E1463">
        <f>MID(A1463, FIND("_", A1463, FIND("_", A1463, FIND("_", A1463) + 1) + 1) + 1, 8)</f>
        <v/>
      </c>
      <c r="G1463" s="95">
        <f>B1463&amp;C1463&amp;D1463</f>
        <v/>
      </c>
      <c r="H1463" s="95" t="inlineStr">
        <is>
          <t>Yes_Batch 1</t>
        </is>
      </c>
      <c r="I1463" s="95" t="e">
        <v>#N/A</v>
      </c>
      <c r="J1463" s="125" t="e">
        <v>#N/A</v>
      </c>
      <c r="K1463" s="95" t="inlineStr">
        <is>
          <t>Yes_0721 Allocation</t>
        </is>
      </c>
      <c r="L1463" s="127" t="e">
        <v>#N/A</v>
      </c>
      <c r="M1463" s="128">
        <f>VLOOKUP(G1463,Enactments!#REF!,2,FALSE)</f>
        <v/>
      </c>
      <c r="N1463" s="131">
        <f>COUNTIFS(G:G,G1463)</f>
        <v/>
      </c>
    </row>
    <row r="1464" ht="15" customHeight="1">
      <c r="A1464" t="inlineStr">
        <is>
          <t>1995_18a_15A_20131125.docx</t>
        </is>
      </c>
      <c r="B1464">
        <f>LEFT(A1464, FIND("_", A1464, FIND("_", A1464) + 1) - 1)</f>
        <v/>
      </c>
      <c r="C1464">
        <f>MID(A1464, FIND("_", A1464, FIND("_", A1464) + 1) + 1, FIND("_", A1464, FIND("_", A1464, FIND("_", A1464) + 1) + 1) - FIND("_", A1464, FIND("_", A1464) + 1) - 1)</f>
        <v/>
      </c>
      <c r="D1464" s="125">
        <f>DATE(LEFT(E1464,4), MID(E1464,5,2), RIGHT(E1464,2))</f>
        <v/>
      </c>
      <c r="E1464">
        <f>MID(A1464, FIND("_", A1464, FIND("_", A1464, FIND("_", A1464) + 1) + 1) + 1, 8)</f>
        <v/>
      </c>
      <c r="G1464" s="95">
        <f>B1464&amp;C1464&amp;D1464</f>
        <v/>
      </c>
      <c r="H1464" s="95" t="inlineStr">
        <is>
          <t>Yes_Batch 1</t>
        </is>
      </c>
      <c r="I1464" s="95" t="e">
        <v>#N/A</v>
      </c>
      <c r="J1464" s="125" t="e">
        <v>#N/A</v>
      </c>
      <c r="K1464" s="95" t="inlineStr">
        <is>
          <t>Yes_0721 Allocation</t>
        </is>
      </c>
      <c r="L1464" s="127" t="e">
        <v>#N/A</v>
      </c>
      <c r="M1464" s="128">
        <f>VLOOKUP(G1464,Enactments!#REF!,2,FALSE)</f>
        <v/>
      </c>
      <c r="N1464" s="131">
        <f>COUNTIFS(G:G,G1464)</f>
        <v/>
      </c>
    </row>
    <row r="1465" ht="15" customHeight="1">
      <c r="A1465" t="inlineStr">
        <is>
          <t>2010_206_Article 10_20201231.docx</t>
        </is>
      </c>
      <c r="B1465">
        <f>LEFT(A1465, FIND("_", A1465, FIND("_", A1465) + 1) - 1)</f>
        <v/>
      </c>
      <c r="C1465">
        <f>MID(A1465, FIND("_", A1465, FIND("_", A1465) + 1) + 1, FIND("_", A1465, FIND("_", A1465, FIND("_", A1465) + 1) + 1) - FIND("_", A1465, FIND("_", A1465) + 1) - 1)</f>
        <v/>
      </c>
      <c r="D1465" s="125">
        <f>DATE(LEFT(E1465,4), MID(E1465,5,2), RIGHT(E1465,2))</f>
        <v/>
      </c>
      <c r="E1465">
        <f>MID(A1465, FIND("_", A1465, FIND("_", A1465, FIND("_", A1465) + 1) + 1) + 1, 8)</f>
        <v/>
      </c>
      <c r="G1465" s="95">
        <f>B1465&amp;C1465&amp;D1465</f>
        <v/>
      </c>
      <c r="H1465" s="95" t="inlineStr">
        <is>
          <t>Yes_Batch 1</t>
        </is>
      </c>
      <c r="I1465" s="95" t="e">
        <v>#N/A</v>
      </c>
      <c r="J1465" s="125" t="e">
        <v>#N/A</v>
      </c>
      <c r="K1465" s="95" t="inlineStr">
        <is>
          <t>Yes_0721 Allocation</t>
        </is>
      </c>
      <c r="L1465" s="127" t="e">
        <v>#N/A</v>
      </c>
      <c r="M1465" s="128">
        <f>VLOOKUP(G1465,Enactments!#REF!,2,FALSE)</f>
        <v/>
      </c>
      <c r="N1465" s="131">
        <f>COUNTIFS(G:G,G1465)</f>
        <v/>
      </c>
    </row>
    <row r="1466" ht="15" customHeight="1">
      <c r="A1466" t="inlineStr">
        <is>
          <t>2011_1a_4_20110216.docx</t>
        </is>
      </c>
      <c r="B1466">
        <f>LEFT(A1466, FIND("_", A1466, FIND("_", A1466) + 1) - 1)</f>
        <v/>
      </c>
      <c r="C1466">
        <f>MID(A1466, FIND("_", A1466, FIND("_", A1466) + 1) + 1, FIND("_", A1466, FIND("_", A1466, FIND("_", A1466) + 1) + 1) - FIND("_", A1466, FIND("_", A1466) + 1) - 1)</f>
        <v/>
      </c>
      <c r="D1466" s="125">
        <f>DATE(LEFT(E1466,4), MID(E1466,5,2), RIGHT(E1466,2))</f>
        <v/>
      </c>
      <c r="E1466">
        <f>MID(A1466, FIND("_", A1466, FIND("_", A1466, FIND("_", A1466) + 1) + 1) + 1, 8)</f>
        <v/>
      </c>
      <c r="G1466" s="95">
        <f>B1466&amp;C1466&amp;D1466</f>
        <v/>
      </c>
      <c r="H1466" s="95" t="inlineStr">
        <is>
          <t>Yes_Batch 1</t>
        </is>
      </c>
      <c r="I1466" s="95" t="e">
        <v>#N/A</v>
      </c>
      <c r="J1466" s="125" t="e">
        <v>#N/A</v>
      </c>
      <c r="K1466" s="95" t="inlineStr">
        <is>
          <t>Yes_0721 Allocation</t>
        </is>
      </c>
      <c r="L1466" s="127" t="e">
        <v>#N/A</v>
      </c>
      <c r="M1466" s="128">
        <f>VLOOKUP(G1466,Enactments!#REF!,2,FALSE)</f>
        <v/>
      </c>
      <c r="N1466" s="131">
        <f>COUNTIFS(G:G,G1466)</f>
        <v/>
      </c>
    </row>
    <row r="1467" ht="15" customHeight="1">
      <c r="A1467" t="inlineStr">
        <is>
          <t>2000_36a_SCHEDULE 1Part VI_20090401.docx</t>
        </is>
      </c>
      <c r="B1467">
        <f>LEFT(A1467, FIND("_", A1467, FIND("_", A1467) + 1) - 1)</f>
        <v/>
      </c>
      <c r="C1467">
        <f>MID(A1467, FIND("_", A1467, FIND("_", A1467) + 1) + 1, FIND("_", A1467, FIND("_", A1467, FIND("_", A1467) + 1) + 1) - FIND("_", A1467, FIND("_", A1467) + 1) - 1)</f>
        <v/>
      </c>
      <c r="D1467" s="125">
        <f>DATE(LEFT(E1467,4), MID(E1467,5,2), RIGHT(E1467,2))</f>
        <v/>
      </c>
      <c r="E1467">
        <f>MID(A1467, FIND("_", A1467, FIND("_", A1467, FIND("_", A1467) + 1) + 1) + 1, 8)</f>
        <v/>
      </c>
      <c r="G1467" s="95">
        <f>B1467&amp;C1467&amp;D1467</f>
        <v/>
      </c>
      <c r="H1467" s="95" t="inlineStr">
        <is>
          <t>Yes_Batch 1</t>
        </is>
      </c>
      <c r="I1467" s="95" t="e">
        <v>#N/A</v>
      </c>
      <c r="J1467" s="125" t="e">
        <v>#N/A</v>
      </c>
      <c r="K1467" s="95" t="inlineStr">
        <is>
          <t>Yes_0721 Allocation</t>
        </is>
      </c>
      <c r="L1467" s="127" t="e">
        <v>#N/A</v>
      </c>
      <c r="M1467" s="128">
        <f>VLOOKUP(G1467,Enactments!#REF!,2,FALSE)</f>
        <v/>
      </c>
      <c r="N1467" s="131">
        <f>COUNTIFS(G:G,G1467)</f>
        <v/>
      </c>
    </row>
    <row r="1468" ht="15" customHeight="1">
      <c r="A1468" t="inlineStr">
        <is>
          <t>2003_43a_14_20040401.docx</t>
        </is>
      </c>
      <c r="B1468">
        <f>LEFT(A1468, FIND("_", A1468, FIND("_", A1468) + 1) - 1)</f>
        <v/>
      </c>
      <c r="C1468">
        <f>MID(A1468, FIND("_", A1468, FIND("_", A1468) + 1) + 1, FIND("_", A1468, FIND("_", A1468, FIND("_", A1468) + 1) + 1) - FIND("_", A1468, FIND("_", A1468) + 1) - 1)</f>
        <v/>
      </c>
      <c r="D1468" s="125">
        <f>DATE(LEFT(E1468,4), MID(E1468,5,2), RIGHT(E1468,2))</f>
        <v/>
      </c>
      <c r="E1468">
        <f>MID(A1468, FIND("_", A1468, FIND("_", A1468, FIND("_", A1468) + 1) + 1) + 1, 8)</f>
        <v/>
      </c>
      <c r="G1468" s="95">
        <f>B1468&amp;C1468&amp;D1468</f>
        <v/>
      </c>
      <c r="H1468" s="95" t="inlineStr">
        <is>
          <t>Yes_Batch 1</t>
        </is>
      </c>
      <c r="I1468" s="95" t="e">
        <v>#N/A</v>
      </c>
      <c r="J1468" s="125" t="e">
        <v>#N/A</v>
      </c>
      <c r="K1468" s="95" t="inlineStr">
        <is>
          <t>Yes_0721 Allocation</t>
        </is>
      </c>
      <c r="L1468" s="127" t="e">
        <v>#N/A</v>
      </c>
      <c r="M1468" s="128">
        <f>VLOOKUP(G1468,Enactments!#REF!,2,FALSE)</f>
        <v/>
      </c>
      <c r="N1468" s="131">
        <f>COUNTIFS(G:G,G1468)</f>
        <v/>
      </c>
    </row>
    <row r="1469" ht="15" customHeight="1">
      <c r="A1469" t="inlineStr">
        <is>
          <t>2006_46a_981_20070406.docx</t>
        </is>
      </c>
      <c r="B1469">
        <f>LEFT(A1469, FIND("_", A1469, FIND("_", A1469) + 1) - 1)</f>
        <v/>
      </c>
      <c r="C1469">
        <f>MID(A1469, FIND("_", A1469, FIND("_", A1469) + 1) + 1, FIND("_", A1469, FIND("_", A1469, FIND("_", A1469) + 1) + 1) - FIND("_", A1469, FIND("_", A1469) + 1) - 1)</f>
        <v/>
      </c>
      <c r="D1469" s="125">
        <f>DATE(LEFT(E1469,4), MID(E1469,5,2), RIGHT(E1469,2))</f>
        <v/>
      </c>
      <c r="E1469">
        <f>MID(A1469, FIND("_", A1469, FIND("_", A1469, FIND("_", A1469) + 1) + 1) + 1, 8)</f>
        <v/>
      </c>
      <c r="G1469" s="95">
        <f>B1469&amp;C1469&amp;D1469</f>
        <v/>
      </c>
      <c r="H1469" s="95" t="inlineStr">
        <is>
          <t>Yes_Batch 1</t>
        </is>
      </c>
      <c r="I1469" s="95" t="e">
        <v>#N/A</v>
      </c>
      <c r="J1469" s="125" t="e">
        <v>#N/A</v>
      </c>
      <c r="K1469" s="95" t="inlineStr">
        <is>
          <t>Yes_0721 Allocation</t>
        </is>
      </c>
      <c r="L1469" s="127" t="e">
        <v>#N/A</v>
      </c>
      <c r="M1469" s="128">
        <f>VLOOKUP(G1469,Enactments!#REF!,2,FALSE)</f>
        <v/>
      </c>
      <c r="N1469" s="131">
        <f>COUNTIFS(G:G,G1469)</f>
        <v/>
      </c>
    </row>
    <row r="1470" ht="15" customHeight="1">
      <c r="A1470" t="inlineStr">
        <is>
          <t>1985_6a_276_20090406.docx</t>
        </is>
      </c>
      <c r="B1470">
        <f>LEFT(A1470, FIND("_", A1470, FIND("_", A1470) + 1) - 1)</f>
        <v/>
      </c>
      <c r="C1470">
        <f>MID(A1470, FIND("_", A1470, FIND("_", A1470) + 1) + 1, FIND("_", A1470, FIND("_", A1470, FIND("_", A1470) + 1) + 1) - FIND("_", A1470, FIND("_", A1470) + 1) - 1)</f>
        <v/>
      </c>
      <c r="D1470" s="125">
        <f>DATE(LEFT(E1470,4), MID(E1470,5,2), RIGHT(E1470,2))</f>
        <v/>
      </c>
      <c r="E1470">
        <f>MID(A1470, FIND("_", A1470, FIND("_", A1470, FIND("_", A1470) + 1) + 1) + 1, 8)</f>
        <v/>
      </c>
      <c r="G1470" s="95">
        <f>B1470&amp;C1470&amp;D1470</f>
        <v/>
      </c>
      <c r="H1470" s="95" t="inlineStr">
        <is>
          <t>Yes_Batch 1</t>
        </is>
      </c>
      <c r="I1470" s="95" t="e">
        <v>#N/A</v>
      </c>
      <c r="J1470" s="125" t="e">
        <v>#N/A</v>
      </c>
      <c r="K1470" s="95" t="inlineStr">
        <is>
          <t>Yes_0721 Allocation</t>
        </is>
      </c>
      <c r="L1470" s="127" t="e">
        <v>#N/A</v>
      </c>
      <c r="M1470" s="128">
        <f>VLOOKUP(G1470,Enactments!#REF!,2,FALSE)</f>
        <v/>
      </c>
      <c r="N1470" s="131">
        <f>COUNTIFS(G:G,G1470)</f>
        <v/>
      </c>
    </row>
    <row r="1471" ht="15" customHeight="1">
      <c r="A1471" t="inlineStr">
        <is>
          <t>1986_1925s_SCHEDULE 4Form 2.21B_20170406.docx</t>
        </is>
      </c>
      <c r="B1471">
        <f>LEFT(A1471, FIND("_", A1471, FIND("_", A1471) + 1) - 1)</f>
        <v/>
      </c>
      <c r="C1471">
        <f>MID(A1471, FIND("_", A1471, FIND("_", A1471) + 1) + 1, FIND("_", A1471, FIND("_", A1471, FIND("_", A1471) + 1) + 1) - FIND("_", A1471, FIND("_", A1471) + 1) - 1)</f>
        <v/>
      </c>
      <c r="D1471" s="125">
        <f>DATE(LEFT(E1471,4), MID(E1471,5,2), RIGHT(E1471,2))</f>
        <v/>
      </c>
      <c r="E1471">
        <f>MID(A1471, FIND("_", A1471, FIND("_", A1471, FIND("_", A1471) + 1) + 1) + 1, 8)</f>
        <v/>
      </c>
      <c r="G1471" s="95">
        <f>B1471&amp;C1471&amp;D1471</f>
        <v/>
      </c>
      <c r="H1471" s="95" t="inlineStr">
        <is>
          <t>Yes_Batch 1</t>
        </is>
      </c>
      <c r="I1471" s="95" t="e">
        <v>#N/A</v>
      </c>
      <c r="J1471" s="125" t="e">
        <v>#N/A</v>
      </c>
      <c r="K1471" s="95" t="inlineStr">
        <is>
          <t>Yes_0721 Allocation</t>
        </is>
      </c>
      <c r="L1471" s="127" t="e">
        <v>#N/A</v>
      </c>
      <c r="M1471" s="128">
        <f>VLOOKUP(G1471,Enactments!#REF!,2,FALSE)</f>
        <v/>
      </c>
      <c r="N1471" s="131">
        <f>COUNTIFS(G:G,G1471)</f>
        <v/>
      </c>
    </row>
    <row r="1472" ht="15" customHeight="1">
      <c r="A1472" t="inlineStr">
        <is>
          <t>1992_13a_63_19920306.docx</t>
        </is>
      </c>
      <c r="B1472">
        <f>LEFT(A1472, FIND("_", A1472, FIND("_", A1472) + 1) - 1)</f>
        <v/>
      </c>
      <c r="C1472">
        <f>MID(A1472, FIND("_", A1472, FIND("_", A1472) + 1) + 1, FIND("_", A1472, FIND("_", A1472, FIND("_", A1472) + 1) + 1) - FIND("_", A1472, FIND("_", A1472) + 1) - 1)</f>
        <v/>
      </c>
      <c r="D1472" s="125">
        <f>DATE(LEFT(E1472,4), MID(E1472,5,2), RIGHT(E1472,2))</f>
        <v/>
      </c>
      <c r="E1472">
        <f>MID(A1472, FIND("_", A1472, FIND("_", A1472, FIND("_", A1472) + 1) + 1) + 1, 8)</f>
        <v/>
      </c>
      <c r="G1472" s="95">
        <f>B1472&amp;C1472&amp;D1472</f>
        <v/>
      </c>
      <c r="H1472" s="95" t="inlineStr">
        <is>
          <t>Yes_Batch 1</t>
        </is>
      </c>
      <c r="I1472" s="95" t="e">
        <v>#N/A</v>
      </c>
      <c r="J1472" s="125" t="e">
        <v>#N/A</v>
      </c>
      <c r="K1472" s="95" t="inlineStr">
        <is>
          <t>Yes_0721 Allocation</t>
        </is>
      </c>
      <c r="L1472" s="127" t="e">
        <v>#N/A</v>
      </c>
      <c r="M1472" s="128">
        <f>VLOOKUP(G1472,Enactments!#REF!,2,FALSE)</f>
        <v/>
      </c>
      <c r="N1472" s="131">
        <f>COUNTIFS(G:G,G1472)</f>
        <v/>
      </c>
    </row>
    <row r="1473" ht="15" customHeight="1">
      <c r="A1473" t="inlineStr">
        <is>
          <t>2000_8a_89D_20061108.docx</t>
        </is>
      </c>
      <c r="B1473">
        <f>LEFT(A1473, FIND("_", A1473, FIND("_", A1473) + 1) - 1)</f>
        <v/>
      </c>
      <c r="C1473">
        <f>MID(A1473, FIND("_", A1473, FIND("_", A1473) + 1) + 1, FIND("_", A1473, FIND("_", A1473, FIND("_", A1473) + 1) + 1) - FIND("_", A1473, FIND("_", A1473) + 1) - 1)</f>
        <v/>
      </c>
      <c r="D1473" s="125">
        <f>DATE(LEFT(E1473,4), MID(E1473,5,2), RIGHT(E1473,2))</f>
        <v/>
      </c>
      <c r="E1473">
        <f>MID(A1473, FIND("_", A1473, FIND("_", A1473, FIND("_", A1473) + 1) + 1) + 1, 8)</f>
        <v/>
      </c>
      <c r="G1473" s="95">
        <f>B1473&amp;C1473&amp;D1473</f>
        <v/>
      </c>
      <c r="H1473" s="95" t="inlineStr">
        <is>
          <t>Yes_Batch 1</t>
        </is>
      </c>
      <c r="I1473" s="95" t="e">
        <v>#N/A</v>
      </c>
      <c r="J1473" s="125" t="e">
        <v>#N/A</v>
      </c>
      <c r="K1473" s="95" t="inlineStr">
        <is>
          <t>Yes_0721 Allocation</t>
        </is>
      </c>
      <c r="L1473" s="127" t="e">
        <v>#N/A</v>
      </c>
      <c r="M1473" s="128">
        <f>VLOOKUP(G1473,Enactments!#REF!,2,FALSE)</f>
        <v/>
      </c>
      <c r="N1473" s="131">
        <f>COUNTIFS(G:G,G1473)</f>
        <v/>
      </c>
    </row>
    <row r="1474" ht="15" customHeight="1">
      <c r="A1474" t="inlineStr">
        <is>
          <t>1996_52a_122_20080407.docx</t>
        </is>
      </c>
      <c r="B1474">
        <f>LEFT(A1474, FIND("_", A1474, FIND("_", A1474) + 1) - 1)</f>
        <v/>
      </c>
      <c r="C1474">
        <f>MID(A1474, FIND("_", A1474, FIND("_", A1474) + 1) + 1, FIND("_", A1474, FIND("_", A1474, FIND("_", A1474) + 1) + 1) - FIND("_", A1474, FIND("_", A1474) + 1) - 1)</f>
        <v/>
      </c>
      <c r="D1474" s="125">
        <f>DATE(LEFT(E1474,4), MID(E1474,5,2), RIGHT(E1474,2))</f>
        <v/>
      </c>
      <c r="E1474">
        <f>MID(A1474, FIND("_", A1474, FIND("_", A1474, FIND("_", A1474) + 1) + 1) + 1, 8)</f>
        <v/>
      </c>
      <c r="G1474" s="95">
        <f>B1474&amp;C1474&amp;D1474</f>
        <v/>
      </c>
      <c r="H1474" s="95" t="inlineStr">
        <is>
          <t>Yes_Batch 1</t>
        </is>
      </c>
      <c r="I1474" s="95" t="e">
        <v>#N/A</v>
      </c>
      <c r="J1474" s="125" t="e">
        <v>#N/A</v>
      </c>
      <c r="K1474" s="95" t="inlineStr">
        <is>
          <t>Yes_0721 Allocation</t>
        </is>
      </c>
      <c r="L1474" s="127" t="e">
        <v>#N/A</v>
      </c>
      <c r="M1474" s="128">
        <f>VLOOKUP(G1474,Enactments!#REF!,2,FALSE)</f>
        <v/>
      </c>
      <c r="N1474" s="131">
        <f>COUNTIFS(G:G,G1474)</f>
        <v/>
      </c>
    </row>
    <row r="1475" ht="15" customHeight="1">
      <c r="A1475" t="inlineStr">
        <is>
          <t>2000_8a_309Z6_20230629.docx</t>
        </is>
      </c>
      <c r="B1475">
        <f>LEFT(A1475, FIND("_", A1475, FIND("_", A1475) + 1) - 1)</f>
        <v/>
      </c>
      <c r="C1475">
        <f>MID(A1475, FIND("_", A1475, FIND("_", A1475) + 1) + 1, FIND("_", A1475, FIND("_", A1475, FIND("_", A1475) + 1) + 1) - FIND("_", A1475, FIND("_", A1475) + 1) - 1)</f>
        <v/>
      </c>
      <c r="D1475" s="125">
        <f>DATE(LEFT(E1475,4), MID(E1475,5,2), RIGHT(E1475,2))</f>
        <v/>
      </c>
      <c r="E1475">
        <f>MID(A1475, FIND("_", A1475, FIND("_", A1475, FIND("_", A1475) + 1) + 1) + 1, 8)</f>
        <v/>
      </c>
      <c r="G1475" s="95">
        <f>B1475&amp;C1475&amp;D1475</f>
        <v/>
      </c>
      <c r="H1475" s="95" t="inlineStr">
        <is>
          <t>Yes_Batch 1</t>
        </is>
      </c>
      <c r="I1475" s="95" t="e">
        <v>#N/A</v>
      </c>
      <c r="J1475" s="125" t="e">
        <v>#N/A</v>
      </c>
      <c r="K1475" s="95" t="inlineStr">
        <is>
          <t>Yes_0721 Allocation</t>
        </is>
      </c>
      <c r="L1475" s="127" t="e">
        <v>#N/A</v>
      </c>
      <c r="M1475" s="128">
        <f>VLOOKUP(G1475,Enactments!#REF!,2,FALSE)</f>
        <v/>
      </c>
      <c r="N1475" s="131">
        <f>COUNTIFS(G:G,G1475)</f>
        <v/>
      </c>
    </row>
    <row r="1476" ht="15" customHeight="1">
      <c r="A1476" t="inlineStr">
        <is>
          <t>2007_3a_257SC_20140717.docx</t>
        </is>
      </c>
      <c r="B1476">
        <f>LEFT(A1476, FIND("_", A1476, FIND("_", A1476) + 1) - 1)</f>
        <v/>
      </c>
      <c r="C1476">
        <f>MID(A1476, FIND("_", A1476, FIND("_", A1476) + 1) + 1, FIND("_", A1476, FIND("_", A1476, FIND("_", A1476) + 1) + 1) - FIND("_", A1476, FIND("_", A1476) + 1) - 1)</f>
        <v/>
      </c>
      <c r="D1476" s="125">
        <f>DATE(LEFT(E1476,4), MID(E1476,5,2), RIGHT(E1476,2))</f>
        <v/>
      </c>
      <c r="E1476">
        <f>MID(A1476, FIND("_", A1476, FIND("_", A1476, FIND("_", A1476) + 1) + 1) + 1, 8)</f>
        <v/>
      </c>
      <c r="G1476" s="95">
        <f>B1476&amp;C1476&amp;D1476</f>
        <v/>
      </c>
      <c r="H1476" s="95" t="inlineStr">
        <is>
          <t>Yes_Batch 1</t>
        </is>
      </c>
      <c r="I1476" s="95" t="inlineStr">
        <is>
          <t>Completed</t>
        </is>
      </c>
      <c r="J1476" s="125" t="n">
        <v>45853</v>
      </c>
      <c r="K1476" s="95" t="e">
        <v>#N/A</v>
      </c>
      <c r="L1476" s="127" t="inlineStr">
        <is>
          <t>Submitted_2025-08-01</t>
        </is>
      </c>
      <c r="M1476" s="128">
        <f>VLOOKUP(G1476,Enactments!#REF!,2,FALSE)</f>
        <v/>
      </c>
      <c r="N1476" s="131">
        <f>COUNTIFS(G:G,G1476)</f>
        <v/>
      </c>
    </row>
    <row r="1477" ht="15" customHeight="1">
      <c r="A1477" t="inlineStr">
        <is>
          <t>2010_15a_182_20100408.docx</t>
        </is>
      </c>
      <c r="B1477">
        <f>LEFT(A1477, FIND("_", A1477, FIND("_", A1477) + 1) - 1)</f>
        <v/>
      </c>
      <c r="C1477">
        <f>MID(A1477, FIND("_", A1477, FIND("_", A1477) + 1) + 1, FIND("_", A1477, FIND("_", A1477, FIND("_", A1477) + 1) + 1) - FIND("_", A1477, FIND("_", A1477) + 1) - 1)</f>
        <v/>
      </c>
      <c r="D1477" s="125">
        <f>DATE(LEFT(E1477,4), MID(E1477,5,2), RIGHT(E1477,2))</f>
        <v/>
      </c>
      <c r="E1477">
        <f>MID(A1477, FIND("_", A1477, FIND("_", A1477, FIND("_", A1477) + 1) + 1) + 1, 8)</f>
        <v/>
      </c>
      <c r="G1477" s="95">
        <f>B1477&amp;C1477&amp;D1477</f>
        <v/>
      </c>
      <c r="H1477" s="95" t="inlineStr">
        <is>
          <t>Yes_Batch 1</t>
        </is>
      </c>
      <c r="I1477" s="95" t="e">
        <v>#N/A</v>
      </c>
      <c r="J1477" s="125" t="e">
        <v>#N/A</v>
      </c>
      <c r="K1477" s="95" t="inlineStr">
        <is>
          <t>Yes_0721 Allocation</t>
        </is>
      </c>
      <c r="L1477" s="127" t="e">
        <v>#N/A</v>
      </c>
      <c r="M1477" s="128">
        <f>VLOOKUP(G1477,Enactments!#REF!,2,FALSE)</f>
        <v/>
      </c>
      <c r="N1477" s="131">
        <f>COUNTIFS(G:G,G1477)</f>
        <v/>
      </c>
    </row>
    <row r="1478" ht="15" customHeight="1">
      <c r="A1478" t="inlineStr">
        <is>
          <t>2020_17a_361_20201201.docx</t>
        </is>
      </c>
      <c r="B1478">
        <f>LEFT(A1478, FIND("_", A1478, FIND("_", A1478) + 1) - 1)</f>
        <v/>
      </c>
      <c r="C1478">
        <f>MID(A1478, FIND("_", A1478, FIND("_", A1478) + 1) + 1, FIND("_", A1478, FIND("_", A1478, FIND("_", A1478) + 1) + 1) - FIND("_", A1478, FIND("_", A1478) + 1) - 1)</f>
        <v/>
      </c>
      <c r="D1478" s="125">
        <f>DATE(LEFT(E1478,4), MID(E1478,5,2), RIGHT(E1478,2))</f>
        <v/>
      </c>
      <c r="E1478">
        <f>MID(A1478, FIND("_", A1478, FIND("_", A1478, FIND("_", A1478) + 1) + 1) + 1, 8)</f>
        <v/>
      </c>
      <c r="G1478" s="95">
        <f>B1478&amp;C1478&amp;D1478</f>
        <v/>
      </c>
      <c r="H1478" s="95" t="inlineStr">
        <is>
          <t>Yes_Batch 1</t>
        </is>
      </c>
      <c r="I1478" s="95" t="e">
        <v>#N/A</v>
      </c>
      <c r="J1478" s="125" t="e">
        <v>#N/A</v>
      </c>
      <c r="K1478" s="95" t="inlineStr">
        <is>
          <t>Yes_0721 Allocation</t>
        </is>
      </c>
      <c r="L1478" s="127" t="e">
        <v>#N/A</v>
      </c>
      <c r="M1478" s="128">
        <f>VLOOKUP(G1478,Enactments!#REF!,2,FALSE)</f>
        <v/>
      </c>
      <c r="N1478" s="131">
        <f>COUNTIFS(G:G,G1478)</f>
        <v/>
      </c>
    </row>
    <row r="1479" ht="15" customHeight="1">
      <c r="A1479" t="inlineStr">
        <is>
          <t>1982_16a_69_19820527.docx</t>
        </is>
      </c>
      <c r="B1479">
        <f>LEFT(A1479, FIND("_", A1479, FIND("_", A1479) + 1) - 1)</f>
        <v/>
      </c>
      <c r="C1479">
        <f>MID(A1479, FIND("_", A1479, FIND("_", A1479) + 1) + 1, FIND("_", A1479, FIND("_", A1479, FIND("_", A1479) + 1) + 1) - FIND("_", A1479, FIND("_", A1479) + 1) - 1)</f>
        <v/>
      </c>
      <c r="D1479" s="125">
        <f>DATE(LEFT(E1479,4), MID(E1479,5,2), RIGHT(E1479,2))</f>
        <v/>
      </c>
      <c r="E1479">
        <f>MID(A1479, FIND("_", A1479, FIND("_", A1479, FIND("_", A1479) + 1) + 1) + 1, 8)</f>
        <v/>
      </c>
      <c r="G1479" s="95">
        <f>B1479&amp;C1479&amp;D1479</f>
        <v/>
      </c>
      <c r="H1479" s="95" t="inlineStr">
        <is>
          <t>Yes_Batch 1</t>
        </is>
      </c>
      <c r="I1479" s="95" t="e">
        <v>#N/A</v>
      </c>
      <c r="J1479" s="125" t="e">
        <v>#N/A</v>
      </c>
      <c r="K1479" s="95" t="inlineStr">
        <is>
          <t>Yes_0721 Allocation</t>
        </is>
      </c>
      <c r="L1479" s="127" t="e">
        <v>#N/A</v>
      </c>
      <c r="M1479" s="128">
        <f>VLOOKUP(G1479,Enactments!#REF!,2,FALSE)</f>
        <v/>
      </c>
      <c r="N1479" s="131">
        <f>COUNTIFS(G:G,G1479)</f>
        <v/>
      </c>
    </row>
    <row r="1480" ht="15" customHeight="1">
      <c r="A1480" t="inlineStr">
        <is>
          <t>2023_52a_304_20240131.docx</t>
        </is>
      </c>
      <c r="B1480">
        <f>LEFT(A1480, FIND("_", A1480, FIND("_", A1480) + 1) - 1)</f>
        <v/>
      </c>
      <c r="C1480">
        <f>MID(A1480, FIND("_", A1480, FIND("_", A1480) + 1) + 1, FIND("_", A1480, FIND("_", A1480, FIND("_", A1480) + 1) + 1) - FIND("_", A1480, FIND("_", A1480) + 1) - 1)</f>
        <v/>
      </c>
      <c r="D1480" s="125">
        <f>DATE(LEFT(E1480,4), MID(E1480,5,2), RIGHT(E1480,2))</f>
        <v/>
      </c>
      <c r="E1480">
        <f>MID(A1480, FIND("_", A1480, FIND("_", A1480, FIND("_", A1480) + 1) + 1) + 1, 8)</f>
        <v/>
      </c>
      <c r="G1480" s="95">
        <f>B1480&amp;C1480&amp;D1480</f>
        <v/>
      </c>
      <c r="H1480" s="95" t="inlineStr">
        <is>
          <t>Yes_Batch 1</t>
        </is>
      </c>
      <c r="I1480" s="95" t="e">
        <v>#N/A</v>
      </c>
      <c r="J1480" s="125" t="e">
        <v>#N/A</v>
      </c>
      <c r="K1480" s="95" t="inlineStr">
        <is>
          <t>Yes_0721 Allocation</t>
        </is>
      </c>
      <c r="L1480" s="127" t="e">
        <v>#N/A</v>
      </c>
      <c r="M1480" s="128">
        <f>VLOOKUP(G1480,Enactments!#REF!,2,FALSE)</f>
        <v/>
      </c>
      <c r="N1480" s="131">
        <f>COUNTIFS(G:G,G1480)</f>
        <v/>
      </c>
    </row>
    <row r="1481" ht="15" customHeight="1">
      <c r="A1481" t="inlineStr">
        <is>
          <t>2000_8a_SCHEDULE 10_20011201.docx</t>
        </is>
      </c>
      <c r="B1481">
        <f>LEFT(A1481, FIND("_", A1481, FIND("_", A1481) + 1) - 1)</f>
        <v/>
      </c>
      <c r="C1481">
        <f>MID(A1481, FIND("_", A1481, FIND("_", A1481) + 1) + 1, FIND("_", A1481, FIND("_", A1481, FIND("_", A1481) + 1) + 1) - FIND("_", A1481, FIND("_", A1481) + 1) - 1)</f>
        <v/>
      </c>
      <c r="D1481" s="125">
        <f>DATE(LEFT(E1481,4), MID(E1481,5,2), RIGHT(E1481,2))</f>
        <v/>
      </c>
      <c r="E1481">
        <f>MID(A1481, FIND("_", A1481, FIND("_", A1481, FIND("_", A1481) + 1) + 1) + 1, 8)</f>
        <v/>
      </c>
      <c r="G1481" s="95">
        <f>B1481&amp;C1481&amp;D1481</f>
        <v/>
      </c>
      <c r="H1481" s="95" t="inlineStr">
        <is>
          <t>Yes_Batch 1</t>
        </is>
      </c>
      <c r="I1481" s="95" t="e">
        <v>#N/A</v>
      </c>
      <c r="J1481" s="125" t="e">
        <v>#N/A</v>
      </c>
      <c r="K1481" s="95" t="inlineStr">
        <is>
          <t>Yes_0721 Allocation</t>
        </is>
      </c>
      <c r="L1481" s="127" t="e">
        <v>#N/A</v>
      </c>
      <c r="M1481" s="128">
        <f>VLOOKUP(G1481,Enactments!#REF!,2,FALSE)</f>
        <v/>
      </c>
      <c r="N1481" s="131">
        <f>COUNTIFS(G:G,G1481)</f>
        <v/>
      </c>
    </row>
    <row r="1482" ht="15" customHeight="1">
      <c r="A1482" t="inlineStr">
        <is>
          <t>1989_29a_6G_99990101.docx</t>
        </is>
      </c>
      <c r="B1482">
        <f>LEFT(A1482, FIND("_", A1482, FIND("_", A1482) + 1) - 1)</f>
        <v/>
      </c>
      <c r="C1482">
        <f>MID(A1482, FIND("_", A1482, FIND("_", A1482) + 1) + 1, FIND("_", A1482, FIND("_", A1482, FIND("_", A1482) + 1) + 1) - FIND("_", A1482, FIND("_", A1482) + 1) - 1)</f>
        <v/>
      </c>
      <c r="D1482" s="125">
        <f>DATE(LEFT(E1482,4), MID(E1482,5,2), RIGHT(E1482,2))</f>
        <v/>
      </c>
      <c r="E1482">
        <f>MID(A1482, FIND("_", A1482, FIND("_", A1482, FIND("_", A1482) + 1) + 1) + 1, 8)</f>
        <v/>
      </c>
      <c r="G1482" s="95">
        <f>B1482&amp;C1482&amp;D1482</f>
        <v/>
      </c>
      <c r="H1482" s="95" t="inlineStr">
        <is>
          <t>Yes_Batch 1</t>
        </is>
      </c>
      <c r="I1482" s="95" t="e">
        <v>#N/A</v>
      </c>
      <c r="J1482" s="125" t="e">
        <v>#N/A</v>
      </c>
      <c r="K1482" s="95" t="inlineStr">
        <is>
          <t>Yes_0721 Allocation</t>
        </is>
      </c>
      <c r="L1482" s="127" t="e">
        <v>#N/A</v>
      </c>
      <c r="M1482" s="128">
        <f>VLOOKUP(G1482,Enactments!#REF!,2,FALSE)</f>
        <v/>
      </c>
      <c r="N1482" s="131">
        <f>COUNTIFS(G:G,G1482)</f>
        <v/>
      </c>
    </row>
    <row r="1483" ht="15" customHeight="1">
      <c r="A1483" t="inlineStr">
        <is>
          <t>2007_3a_229_20110406.docx</t>
        </is>
      </c>
      <c r="B1483">
        <f>LEFT(A1483, FIND("_", A1483, FIND("_", A1483) + 1) - 1)</f>
        <v/>
      </c>
      <c r="C1483">
        <f>MID(A1483, FIND("_", A1483, FIND("_", A1483) + 1) + 1, FIND("_", A1483, FIND("_", A1483, FIND("_", A1483) + 1) + 1) - FIND("_", A1483, FIND("_", A1483) + 1) - 1)</f>
        <v/>
      </c>
      <c r="D1483" s="125">
        <f>DATE(LEFT(E1483,4), MID(E1483,5,2), RIGHT(E1483,2))</f>
        <v/>
      </c>
      <c r="E1483">
        <f>MID(A1483, FIND("_", A1483, FIND("_", A1483, FIND("_", A1483) + 1) + 1) + 1, 8)</f>
        <v/>
      </c>
      <c r="G1483" s="95">
        <f>B1483&amp;C1483&amp;D1483</f>
        <v/>
      </c>
      <c r="H1483" s="95" t="inlineStr">
        <is>
          <t>Yes_Batch 1</t>
        </is>
      </c>
      <c r="I1483" s="95" t="e">
        <v>#N/A</v>
      </c>
      <c r="J1483" s="125" t="e">
        <v>#N/A</v>
      </c>
      <c r="K1483" s="95" t="inlineStr">
        <is>
          <t>Yes_0721 Allocation</t>
        </is>
      </c>
      <c r="L1483" s="127" t="e">
        <v>#N/A</v>
      </c>
      <c r="M1483" s="128">
        <f>VLOOKUP(G1483,Enactments!#REF!,2,FALSE)</f>
        <v/>
      </c>
      <c r="N1483" s="131">
        <f>COUNTIFS(G:G,G1483)</f>
        <v/>
      </c>
    </row>
    <row r="1484" ht="15" customHeight="1">
      <c r="A1484" t="inlineStr">
        <is>
          <t>2020_759s_Contents of this Part_20200715.docx</t>
        </is>
      </c>
      <c r="B1484">
        <f>LEFT(A1484, FIND("_", A1484, FIND("_", A1484) + 1) - 1)</f>
        <v/>
      </c>
      <c r="C1484">
        <f>MID(A1484, FIND("_", A1484, FIND("_", A1484) + 1) + 1, FIND("_", A1484, FIND("_", A1484, FIND("_", A1484) + 1) + 1) - FIND("_", A1484, FIND("_", A1484) + 1) - 1)</f>
        <v/>
      </c>
      <c r="D1484" s="125">
        <f>DATE(LEFT(E1484,4), MID(E1484,5,2), RIGHT(E1484,2))</f>
        <v/>
      </c>
      <c r="E1484">
        <f>MID(A1484, FIND("_", A1484, FIND("_", A1484, FIND("_", A1484) + 1) + 1) + 1, 8)</f>
        <v/>
      </c>
      <c r="G1484" s="95">
        <f>B1484&amp;C1484&amp;D1484</f>
        <v/>
      </c>
      <c r="H1484" s="95" t="inlineStr">
        <is>
          <t>Yes_Batch 1</t>
        </is>
      </c>
      <c r="I1484" s="95" t="e">
        <v>#N/A</v>
      </c>
      <c r="J1484" s="125" t="e">
        <v>#N/A</v>
      </c>
      <c r="K1484" s="95" t="inlineStr">
        <is>
          <t>Yes_0721 Allocation</t>
        </is>
      </c>
      <c r="L1484" s="127" t="e">
        <v>#N/A</v>
      </c>
      <c r="M1484" s="128">
        <f>VLOOKUP(G1484,Enactments!#REF!,2,FALSE)</f>
        <v/>
      </c>
      <c r="N1484" s="131">
        <f>COUNTIFS(G:G,G1484)</f>
        <v/>
      </c>
    </row>
    <row r="1485" ht="15" customHeight="1">
      <c r="A1485" t="inlineStr">
        <is>
          <t>2003_32a_10_20091019.docx</t>
        </is>
      </c>
      <c r="B1485">
        <f>LEFT(A1485, FIND("_", A1485, FIND("_", A1485) + 1) - 1)</f>
        <v/>
      </c>
      <c r="C1485">
        <f>MID(A1485, FIND("_", A1485, FIND("_", A1485) + 1) + 1, FIND("_", A1485, FIND("_", A1485, FIND("_", A1485) + 1) + 1) - FIND("_", A1485, FIND("_", A1485) + 1) - 1)</f>
        <v/>
      </c>
      <c r="D1485" s="125">
        <f>DATE(LEFT(E1485,4), MID(E1485,5,2), RIGHT(E1485,2))</f>
        <v/>
      </c>
      <c r="E1485">
        <f>MID(A1485, FIND("_", A1485, FIND("_", A1485, FIND("_", A1485) + 1) + 1) + 1, 8)</f>
        <v/>
      </c>
      <c r="G1485" s="95">
        <f>B1485&amp;C1485&amp;D1485</f>
        <v/>
      </c>
      <c r="H1485" s="95" t="inlineStr">
        <is>
          <t>Yes_Batch 1</t>
        </is>
      </c>
      <c r="I1485" s="95" t="e">
        <v>#N/A</v>
      </c>
      <c r="J1485" s="125" t="e">
        <v>#N/A</v>
      </c>
      <c r="K1485" s="95" t="inlineStr">
        <is>
          <t>Yes_0721 Allocation</t>
        </is>
      </c>
      <c r="L1485" s="127" t="e">
        <v>#N/A</v>
      </c>
      <c r="M1485" s="128">
        <f>VLOOKUP(G1485,Enactments!#REF!,2,FALSE)</f>
        <v/>
      </c>
      <c r="N1485" s="131">
        <f>COUNTIFS(G:G,G1485)</f>
        <v/>
      </c>
    </row>
    <row r="1486" ht="15" customHeight="1">
      <c r="A1486" t="inlineStr">
        <is>
          <t>2000_8a_10_20130401.docx</t>
        </is>
      </c>
      <c r="B1486">
        <f>LEFT(A1486, FIND("_", A1486, FIND("_", A1486) + 1) - 1)</f>
        <v/>
      </c>
      <c r="C1486">
        <f>MID(A1486, FIND("_", A1486, FIND("_", A1486) + 1) + 1, FIND("_", A1486, FIND("_", A1486, FIND("_", A1486) + 1) + 1) - FIND("_", A1486, FIND("_", A1486) + 1) - 1)</f>
        <v/>
      </c>
      <c r="D1486" s="125">
        <f>DATE(LEFT(E1486,4), MID(E1486,5,2), RIGHT(E1486,2))</f>
        <v/>
      </c>
      <c r="E1486">
        <f>MID(A1486, FIND("_", A1486, FIND("_", A1486, FIND("_", A1486) + 1) + 1) + 1, 8)</f>
        <v/>
      </c>
      <c r="G1486" s="95">
        <f>B1486&amp;C1486&amp;D1486</f>
        <v/>
      </c>
      <c r="H1486" s="95" t="inlineStr">
        <is>
          <t>Yes_Batch 1</t>
        </is>
      </c>
      <c r="I1486" s="95" t="e">
        <v>#N/A</v>
      </c>
      <c r="J1486" s="125" t="e">
        <v>#N/A</v>
      </c>
      <c r="K1486" s="95" t="inlineStr">
        <is>
          <t>Yes_0721 Allocation</t>
        </is>
      </c>
      <c r="L1486" s="127" t="e">
        <v>#N/A</v>
      </c>
      <c r="M1486" s="128">
        <f>VLOOKUP(G1486,Enactments!#REF!,2,FALSE)</f>
        <v/>
      </c>
      <c r="N1486" s="131">
        <f>COUNTIFS(G:G,G1486)</f>
        <v/>
      </c>
    </row>
    <row r="1487" ht="15" customHeight="1">
      <c r="A1487" t="inlineStr">
        <is>
          <t>1994_23a_SCHEDULE 9Part II_20041231.docx</t>
        </is>
      </c>
      <c r="B1487">
        <f>LEFT(A1487, FIND("_", A1487, FIND("_", A1487) + 1) - 1)</f>
        <v/>
      </c>
      <c r="C1487">
        <f>MID(A1487, FIND("_", A1487, FIND("_", A1487) + 1) + 1, FIND("_", A1487, FIND("_", A1487, FIND("_", A1487) + 1) + 1) - FIND("_", A1487, FIND("_", A1487) + 1) - 1)</f>
        <v/>
      </c>
      <c r="D1487" s="125">
        <f>DATE(LEFT(E1487,4), MID(E1487,5,2), RIGHT(E1487,2))</f>
        <v/>
      </c>
      <c r="E1487">
        <f>MID(A1487, FIND("_", A1487, FIND("_", A1487, FIND("_", A1487) + 1) + 1) + 1, 8)</f>
        <v/>
      </c>
      <c r="G1487" s="95">
        <f>B1487&amp;C1487&amp;D1487</f>
        <v/>
      </c>
      <c r="H1487" s="95" t="inlineStr">
        <is>
          <t>Yes_Batch 1</t>
        </is>
      </c>
      <c r="I1487" s="95" t="e">
        <v>#N/A</v>
      </c>
      <c r="J1487" s="125" t="e">
        <v>#N/A</v>
      </c>
      <c r="K1487" s="95" t="inlineStr">
        <is>
          <t>Yes_0721 Allocation</t>
        </is>
      </c>
      <c r="L1487" s="127" t="e">
        <v>#N/A</v>
      </c>
      <c r="M1487" s="128">
        <f>VLOOKUP(G1487,Enactments!#REF!,2,FALSE)</f>
        <v/>
      </c>
      <c r="N1487" s="131">
        <f>COUNTIFS(G:G,G1487)</f>
        <v/>
      </c>
    </row>
    <row r="1488" ht="15" customHeight="1">
      <c r="A1488" t="inlineStr">
        <is>
          <t>2004_12a_273_20140717.docx</t>
        </is>
      </c>
      <c r="B1488">
        <f>LEFT(A1488, FIND("_", A1488, FIND("_", A1488) + 1) - 1)</f>
        <v/>
      </c>
      <c r="C1488">
        <f>MID(A1488, FIND("_", A1488, FIND("_", A1488) + 1) + 1, FIND("_", A1488, FIND("_", A1488, FIND("_", A1488) + 1) + 1) - FIND("_", A1488, FIND("_", A1488) + 1) - 1)</f>
        <v/>
      </c>
      <c r="D1488" s="125">
        <f>DATE(LEFT(E1488,4), MID(E1488,5,2), RIGHT(E1488,2))</f>
        <v/>
      </c>
      <c r="E1488">
        <f>MID(A1488, FIND("_", A1488, FIND("_", A1488, FIND("_", A1488) + 1) + 1) + 1, 8)</f>
        <v/>
      </c>
      <c r="G1488" s="95">
        <f>B1488&amp;C1488&amp;D1488</f>
        <v/>
      </c>
      <c r="H1488" s="95" t="inlineStr">
        <is>
          <t>Yes_Batch 1</t>
        </is>
      </c>
      <c r="I1488" s="95" t="e">
        <v>#N/A</v>
      </c>
      <c r="J1488" s="125" t="e">
        <v>#N/A</v>
      </c>
      <c r="K1488" s="95" t="inlineStr">
        <is>
          <t>Yes_0721 Allocation</t>
        </is>
      </c>
      <c r="L1488" s="127" t="e">
        <v>#N/A</v>
      </c>
      <c r="M1488" s="128">
        <f>VLOOKUP(G1488,Enactments!#REF!,2,FALSE)</f>
        <v/>
      </c>
      <c r="N1488" s="131">
        <f>COUNTIFS(G:G,G1488)</f>
        <v/>
      </c>
    </row>
    <row r="1489" ht="15" customHeight="1">
      <c r="A1489" t="inlineStr">
        <is>
          <t>1996_207s_146E_20010319.docx</t>
        </is>
      </c>
      <c r="B1489">
        <f>LEFT(A1489, FIND("_", A1489, FIND("_", A1489) + 1) - 1)</f>
        <v/>
      </c>
      <c r="C1489">
        <f>MID(A1489, FIND("_", A1489, FIND("_", A1489) + 1) + 1, FIND("_", A1489, FIND("_", A1489, FIND("_", A1489) + 1) + 1) - FIND("_", A1489, FIND("_", A1489) + 1) - 1)</f>
        <v/>
      </c>
      <c r="D1489" s="125">
        <f>DATE(LEFT(E1489,4), MID(E1489,5,2), RIGHT(E1489,2))</f>
        <v/>
      </c>
      <c r="E1489">
        <f>MID(A1489, FIND("_", A1489, FIND("_", A1489, FIND("_", A1489) + 1) + 1) + 1, 8)</f>
        <v/>
      </c>
      <c r="G1489" s="95">
        <f>B1489&amp;C1489&amp;D1489</f>
        <v/>
      </c>
      <c r="H1489" s="95" t="inlineStr">
        <is>
          <t>Yes_Batch 1</t>
        </is>
      </c>
      <c r="I1489" s="95" t="e">
        <v>#N/A</v>
      </c>
      <c r="J1489" s="125" t="e">
        <v>#N/A</v>
      </c>
      <c r="K1489" s="95" t="inlineStr">
        <is>
          <t>Yes_0721 Allocation</t>
        </is>
      </c>
      <c r="L1489" s="127" t="e">
        <v>#N/A</v>
      </c>
      <c r="M1489" s="128">
        <f>VLOOKUP(G1489,Enactments!#REF!,2,FALSE)</f>
        <v/>
      </c>
      <c r="N1489" s="131">
        <f>COUNTIFS(G:G,G1489)</f>
        <v/>
      </c>
    </row>
    <row r="1490" ht="15" customHeight="1">
      <c r="A1490" t="inlineStr">
        <is>
          <t>1979_7a_8_19790222.docx</t>
        </is>
      </c>
      <c r="B1490">
        <f>LEFT(A1490, FIND("_", A1490, FIND("_", A1490) + 1) - 1)</f>
        <v/>
      </c>
      <c r="C1490">
        <f>MID(A1490, FIND("_", A1490, FIND("_", A1490) + 1) + 1, FIND("_", A1490, FIND("_", A1490, FIND("_", A1490) + 1) + 1) - FIND("_", A1490, FIND("_", A1490) + 1) - 1)</f>
        <v/>
      </c>
      <c r="D1490" s="125">
        <f>DATE(LEFT(E1490,4), MID(E1490,5,2), RIGHT(E1490,2))</f>
        <v/>
      </c>
      <c r="E1490">
        <f>MID(A1490, FIND("_", A1490, FIND("_", A1490, FIND("_", A1490) + 1) + 1) + 1, 8)</f>
        <v/>
      </c>
      <c r="G1490" s="95">
        <f>B1490&amp;C1490&amp;D1490</f>
        <v/>
      </c>
      <c r="H1490" s="95" t="inlineStr">
        <is>
          <t>Yes_Batch 1</t>
        </is>
      </c>
      <c r="I1490" s="95" t="e">
        <v>#N/A</v>
      </c>
      <c r="J1490" s="125" t="e">
        <v>#N/A</v>
      </c>
      <c r="K1490" s="95" t="inlineStr">
        <is>
          <t>Yes_0721 Allocation</t>
        </is>
      </c>
      <c r="L1490" s="127" t="e">
        <v>#N/A</v>
      </c>
      <c r="M1490" s="128">
        <f>VLOOKUP(G1490,Enactments!#REF!,2,FALSE)</f>
        <v/>
      </c>
      <c r="N1490" s="131">
        <f>COUNTIFS(G:G,G1490)</f>
        <v/>
      </c>
    </row>
    <row r="1491" ht="15" customHeight="1">
      <c r="A1491" t="inlineStr">
        <is>
          <t>1988_52a_145_19881115.docx</t>
        </is>
      </c>
      <c r="B1491">
        <f>LEFT(A1491, FIND("_", A1491, FIND("_", A1491) + 1) - 1)</f>
        <v/>
      </c>
      <c r="C1491">
        <f>MID(A1491, FIND("_", A1491, FIND("_", A1491) + 1) + 1, FIND("_", A1491, FIND("_", A1491, FIND("_", A1491) + 1) + 1) - FIND("_", A1491, FIND("_", A1491) + 1) - 1)</f>
        <v/>
      </c>
      <c r="D1491" s="125">
        <f>DATE(LEFT(E1491,4), MID(E1491,5,2), RIGHT(E1491,2))</f>
        <v/>
      </c>
      <c r="E1491">
        <f>MID(A1491, FIND("_", A1491, FIND("_", A1491, FIND("_", A1491) + 1) + 1) + 1, 8)</f>
        <v/>
      </c>
      <c r="G1491" s="95">
        <f>B1491&amp;C1491&amp;D1491</f>
        <v/>
      </c>
      <c r="H1491" s="95" t="inlineStr">
        <is>
          <t>Yes_Batch 1</t>
        </is>
      </c>
      <c r="I1491" s="95" t="e">
        <v>#N/A</v>
      </c>
      <c r="J1491" s="125" t="e">
        <v>#N/A</v>
      </c>
      <c r="K1491" s="95" t="inlineStr">
        <is>
          <t>Yes_0721 Allocation</t>
        </is>
      </c>
      <c r="L1491" s="127" t="e">
        <v>#N/A</v>
      </c>
      <c r="M1491" s="128">
        <f>VLOOKUP(G1491,Enactments!#REF!,2,FALSE)</f>
        <v/>
      </c>
      <c r="N1491" s="131">
        <f>COUNTIFS(G:G,G1491)</f>
        <v/>
      </c>
    </row>
    <row r="1492" ht="15" customHeight="1">
      <c r="A1492" t="inlineStr">
        <is>
          <t>2006_46a_853H_20150312.docx</t>
        </is>
      </c>
      <c r="B1492">
        <f>LEFT(A1492, FIND("_", A1492, FIND("_", A1492) + 1) - 1)</f>
        <v/>
      </c>
      <c r="C1492">
        <f>MID(A1492, FIND("_", A1492, FIND("_", A1492) + 1) + 1, FIND("_", A1492, FIND("_", A1492, FIND("_", A1492) + 1) + 1) - FIND("_", A1492, FIND("_", A1492) + 1) - 1)</f>
        <v/>
      </c>
      <c r="D1492" s="125">
        <f>DATE(LEFT(E1492,4), MID(E1492,5,2), RIGHT(E1492,2))</f>
        <v/>
      </c>
      <c r="E1492">
        <f>MID(A1492, FIND("_", A1492, FIND("_", A1492, FIND("_", A1492) + 1) + 1) + 1, 8)</f>
        <v/>
      </c>
      <c r="G1492" s="95">
        <f>B1492&amp;C1492&amp;D1492</f>
        <v/>
      </c>
      <c r="H1492" s="95" t="inlineStr">
        <is>
          <t>Yes_Batch 1</t>
        </is>
      </c>
      <c r="I1492" s="95" t="e">
        <v>#N/A</v>
      </c>
      <c r="J1492" s="125" t="e">
        <v>#N/A</v>
      </c>
      <c r="K1492" s="95" t="inlineStr">
        <is>
          <t>Yes_0721 Allocation</t>
        </is>
      </c>
      <c r="L1492" s="127" t="e">
        <v>#N/A</v>
      </c>
      <c r="M1492" s="128">
        <f>VLOOKUP(G1492,Enactments!#REF!,2,FALSE)</f>
        <v/>
      </c>
      <c r="N1492" s="131">
        <f>COUNTIFS(G:G,G1492)</f>
        <v/>
      </c>
    </row>
    <row r="1493" ht="15" customHeight="1">
      <c r="A1493" t="inlineStr">
        <is>
          <t>2010_4a_114_20100303.docx</t>
        </is>
      </c>
      <c r="B1493">
        <f>LEFT(A1493, FIND("_", A1493, FIND("_", A1493) + 1) - 1)</f>
        <v/>
      </c>
      <c r="C1493">
        <f>MID(A1493, FIND("_", A1493, FIND("_", A1493) + 1) + 1, FIND("_", A1493, FIND("_", A1493, FIND("_", A1493) + 1) + 1) - FIND("_", A1493, FIND("_", A1493) + 1) - 1)</f>
        <v/>
      </c>
      <c r="D1493" s="125">
        <f>DATE(LEFT(E1493,4), MID(E1493,5,2), RIGHT(E1493,2))</f>
        <v/>
      </c>
      <c r="E1493">
        <f>MID(A1493, FIND("_", A1493, FIND("_", A1493, FIND("_", A1493) + 1) + 1) + 1, 8)</f>
        <v/>
      </c>
      <c r="G1493" s="95">
        <f>B1493&amp;C1493&amp;D1493</f>
        <v/>
      </c>
      <c r="H1493" s="95" t="inlineStr">
        <is>
          <t>Yes_Batch 1</t>
        </is>
      </c>
      <c r="I1493" s="95" t="e">
        <v>#N/A</v>
      </c>
      <c r="J1493" s="125" t="e">
        <v>#N/A</v>
      </c>
      <c r="K1493" s="95" t="inlineStr">
        <is>
          <t>Yes_0721 Allocation</t>
        </is>
      </c>
      <c r="L1493" s="127" t="e">
        <v>#N/A</v>
      </c>
      <c r="M1493" s="128">
        <f>VLOOKUP(G1493,Enactments!#REF!,2,FALSE)</f>
        <v/>
      </c>
      <c r="N1493" s="131">
        <f>COUNTIFS(G:G,G1493)</f>
        <v/>
      </c>
    </row>
    <row r="1494" ht="15" customHeight="1">
      <c r="A1494" t="inlineStr">
        <is>
          <t>2010_15a_23_20240101.docx</t>
        </is>
      </c>
      <c r="B1494">
        <f>LEFT(A1494, FIND("_", A1494, FIND("_", A1494) + 1) - 1)</f>
        <v/>
      </c>
      <c r="C1494">
        <f>MID(A1494, FIND("_", A1494, FIND("_", A1494) + 1) + 1, FIND("_", A1494, FIND("_", A1494, FIND("_", A1494) + 1) + 1) - FIND("_", A1494, FIND("_", A1494) + 1) - 1)</f>
        <v/>
      </c>
      <c r="D1494" s="125">
        <f>DATE(LEFT(E1494,4), MID(E1494,5,2), RIGHT(E1494,2))</f>
        <v/>
      </c>
      <c r="E1494">
        <f>MID(A1494, FIND("_", A1494, FIND("_", A1494, FIND("_", A1494) + 1) + 1) + 1, 8)</f>
        <v/>
      </c>
      <c r="G1494" s="95">
        <f>B1494&amp;C1494&amp;D1494</f>
        <v/>
      </c>
      <c r="H1494" s="95" t="inlineStr">
        <is>
          <t>Yes_Batch 1</t>
        </is>
      </c>
      <c r="I1494" s="95" t="e">
        <v>#N/A</v>
      </c>
      <c r="J1494" s="125" t="e">
        <v>#N/A</v>
      </c>
      <c r="K1494" s="95" t="inlineStr">
        <is>
          <t>Yes_0721 Allocation</t>
        </is>
      </c>
      <c r="L1494" s="127" t="e">
        <v>#N/A</v>
      </c>
      <c r="M1494" s="128">
        <f>VLOOKUP(G1494,Enactments!#REF!,2,FALSE)</f>
        <v/>
      </c>
      <c r="N1494" s="131">
        <f>COUNTIFS(G:G,G1494)</f>
        <v/>
      </c>
    </row>
    <row r="1495" ht="15" customHeight="1">
      <c r="A1495" t="inlineStr">
        <is>
          <t>2000_8a_277_20130401.docx</t>
        </is>
      </c>
      <c r="B1495">
        <f>LEFT(A1495, FIND("_", A1495, FIND("_", A1495) + 1) - 1)</f>
        <v/>
      </c>
      <c r="C1495">
        <f>MID(A1495, FIND("_", A1495, FIND("_", A1495) + 1) + 1, FIND("_", A1495, FIND("_", A1495, FIND("_", A1495) + 1) + 1) - FIND("_", A1495, FIND("_", A1495) + 1) - 1)</f>
        <v/>
      </c>
      <c r="D1495" s="125">
        <f>DATE(LEFT(E1495,4), MID(E1495,5,2), RIGHT(E1495,2))</f>
        <v/>
      </c>
      <c r="E1495">
        <f>MID(A1495, FIND("_", A1495, FIND("_", A1495, FIND("_", A1495) + 1) + 1) + 1, 8)</f>
        <v/>
      </c>
      <c r="G1495" s="95">
        <f>B1495&amp;C1495&amp;D1495</f>
        <v/>
      </c>
      <c r="H1495" s="95" t="inlineStr">
        <is>
          <t>Yes_Batch 1</t>
        </is>
      </c>
      <c r="I1495" s="95" t="e">
        <v>#N/A</v>
      </c>
      <c r="J1495" s="125" t="e">
        <v>#N/A</v>
      </c>
      <c r="K1495" s="95" t="inlineStr">
        <is>
          <t>Yes_0721 Allocation</t>
        </is>
      </c>
      <c r="L1495" s="127" t="e">
        <v>#N/A</v>
      </c>
      <c r="M1495" s="128">
        <f>VLOOKUP(G1495,Enactments!#REF!,2,FALSE)</f>
        <v/>
      </c>
      <c r="N1495" s="131">
        <f>COUNTIFS(G:G,G1495)</f>
        <v/>
      </c>
    </row>
    <row r="1496" ht="15" customHeight="1">
      <c r="A1496" t="inlineStr">
        <is>
          <t>2016_362s_SCHEDULE 5Part 2_20160316.docx</t>
        </is>
      </c>
      <c r="B1496">
        <f>LEFT(A1496, FIND("_", A1496, FIND("_", A1496) + 1) - 1)</f>
        <v/>
      </c>
      <c r="C1496">
        <f>MID(A1496, FIND("_", A1496, FIND("_", A1496) + 1) + 1, FIND("_", A1496, FIND("_", A1496, FIND("_", A1496) + 1) + 1) - FIND("_", A1496, FIND("_", A1496) + 1) - 1)</f>
        <v/>
      </c>
      <c r="D1496" s="125">
        <f>DATE(LEFT(E1496,4), MID(E1496,5,2), RIGHT(E1496,2))</f>
        <v/>
      </c>
      <c r="E1496">
        <f>MID(A1496, FIND("_", A1496, FIND("_", A1496, FIND("_", A1496) + 1) + 1) + 1, 8)</f>
        <v/>
      </c>
      <c r="G1496" s="95">
        <f>B1496&amp;C1496&amp;D1496</f>
        <v/>
      </c>
      <c r="H1496" s="95" t="inlineStr">
        <is>
          <t>Yes_Batch 1</t>
        </is>
      </c>
      <c r="I1496" s="95" t="e">
        <v>#N/A</v>
      </c>
      <c r="J1496" s="125" t="e">
        <v>#N/A</v>
      </c>
      <c r="K1496" s="95" t="inlineStr">
        <is>
          <t>Yes_0721 Allocation</t>
        </is>
      </c>
      <c r="L1496" s="127" t="e">
        <v>#N/A</v>
      </c>
      <c r="M1496" s="128">
        <f>VLOOKUP(G1496,Enactments!#REF!,2,FALSE)</f>
        <v/>
      </c>
      <c r="N1496" s="131">
        <f>COUNTIFS(G:G,G1496)</f>
        <v/>
      </c>
    </row>
    <row r="1497" ht="15" customHeight="1">
      <c r="A1497" t="inlineStr">
        <is>
          <t>1986_1925s_4.80_20100406.docx</t>
        </is>
      </c>
      <c r="B1497">
        <f>LEFT(A1497, FIND("_", A1497, FIND("_", A1497) + 1) - 1)</f>
        <v/>
      </c>
      <c r="C1497">
        <f>MID(A1497, FIND("_", A1497, FIND("_", A1497) + 1) + 1, FIND("_", A1497, FIND("_", A1497, FIND("_", A1497) + 1) + 1) - FIND("_", A1497, FIND("_", A1497) + 1) - 1)</f>
        <v/>
      </c>
      <c r="D1497" s="125">
        <f>DATE(LEFT(E1497,4), MID(E1497,5,2), RIGHT(E1497,2))</f>
        <v/>
      </c>
      <c r="E1497">
        <f>MID(A1497, FIND("_", A1497, FIND("_", A1497, FIND("_", A1497) + 1) + 1) + 1, 8)</f>
        <v/>
      </c>
      <c r="G1497" s="95">
        <f>B1497&amp;C1497&amp;D1497</f>
        <v/>
      </c>
      <c r="H1497" s="95" t="inlineStr">
        <is>
          <t>Yes_Batch 1</t>
        </is>
      </c>
      <c r="I1497" s="95" t="e">
        <v>#N/A</v>
      </c>
      <c r="J1497" s="125" t="e">
        <v>#N/A</v>
      </c>
      <c r="K1497" s="95" t="inlineStr">
        <is>
          <t>Yes_0721 Allocation</t>
        </is>
      </c>
      <c r="L1497" s="127" t="e">
        <v>#N/A</v>
      </c>
      <c r="M1497" s="128">
        <f>VLOOKUP(G1497,Enactments!#REF!,2,FALSE)</f>
        <v/>
      </c>
      <c r="N1497" s="131">
        <f>COUNTIFS(G:G,G1497)</f>
        <v/>
      </c>
    </row>
    <row r="1498" ht="15" customHeight="1">
      <c r="A1498" t="inlineStr">
        <is>
          <t>1993_34a_159_20021001.docx</t>
        </is>
      </c>
      <c r="B1498">
        <f>LEFT(A1498, FIND("_", A1498, FIND("_", A1498) + 1) - 1)</f>
        <v/>
      </c>
      <c r="C1498">
        <f>MID(A1498, FIND("_", A1498, FIND("_", A1498) + 1) + 1, FIND("_", A1498, FIND("_", A1498, FIND("_", A1498) + 1) + 1) - FIND("_", A1498, FIND("_", A1498) + 1) - 1)</f>
        <v/>
      </c>
      <c r="D1498" s="125">
        <f>DATE(LEFT(E1498,4), MID(E1498,5,2), RIGHT(E1498,2))</f>
        <v/>
      </c>
      <c r="E1498">
        <f>MID(A1498, FIND("_", A1498, FIND("_", A1498, FIND("_", A1498) + 1) + 1) + 1, 8)</f>
        <v/>
      </c>
      <c r="G1498" s="95">
        <f>B1498&amp;C1498&amp;D1498</f>
        <v/>
      </c>
      <c r="H1498" s="95" t="inlineStr">
        <is>
          <t>Yes_Batch 1</t>
        </is>
      </c>
      <c r="I1498" s="95" t="e">
        <v>#N/A</v>
      </c>
      <c r="J1498" s="125" t="e">
        <v>#N/A</v>
      </c>
      <c r="K1498" s="95" t="inlineStr">
        <is>
          <t>Yes_0721 Allocation</t>
        </is>
      </c>
      <c r="L1498" s="127" t="e">
        <v>#N/A</v>
      </c>
      <c r="M1498" s="128">
        <f>VLOOKUP(G1498,Enactments!#REF!,2,FALSE)</f>
        <v/>
      </c>
      <c r="N1498" s="131">
        <f>COUNTIFS(G:G,G1498)</f>
        <v/>
      </c>
    </row>
    <row r="1499" ht="15" customHeight="1">
      <c r="A1499" t="inlineStr">
        <is>
          <t>2007_3a_981A_20191105.docx</t>
        </is>
      </c>
      <c r="B1499">
        <f>LEFT(A1499, FIND("_", A1499, FIND("_", A1499) + 1) - 1)</f>
        <v/>
      </c>
      <c r="C1499">
        <f>MID(A1499, FIND("_", A1499, FIND("_", A1499) + 1) + 1, FIND("_", A1499, FIND("_", A1499, FIND("_", A1499) + 1) + 1) - FIND("_", A1499, FIND("_", A1499) + 1) - 1)</f>
        <v/>
      </c>
      <c r="D1499" s="125">
        <f>DATE(LEFT(E1499,4), MID(E1499,5,2), RIGHT(E1499,2))</f>
        <v/>
      </c>
      <c r="E1499">
        <f>MID(A1499, FIND("_", A1499, FIND("_", A1499, FIND("_", A1499) + 1) + 1) + 1, 8)</f>
        <v/>
      </c>
      <c r="G1499" s="95">
        <f>B1499&amp;C1499&amp;D1499</f>
        <v/>
      </c>
      <c r="H1499" s="95" t="inlineStr">
        <is>
          <t>Yes_Batch 1</t>
        </is>
      </c>
      <c r="I1499" s="95" t="e">
        <v>#N/A</v>
      </c>
      <c r="J1499" s="125" t="e">
        <v>#N/A</v>
      </c>
      <c r="K1499" s="95" t="inlineStr">
        <is>
          <t>Yes_0721 Allocation</t>
        </is>
      </c>
      <c r="L1499" s="127" t="e">
        <v>#N/A</v>
      </c>
      <c r="M1499" s="128">
        <f>VLOOKUP(G1499,Enactments!#REF!,2,FALSE)</f>
        <v/>
      </c>
      <c r="N1499" s="131">
        <f>COUNTIFS(G:G,G1499)</f>
        <v/>
      </c>
    </row>
    <row r="1500" ht="15" customHeight="1">
      <c r="A1500" t="inlineStr">
        <is>
          <t>2000_8a_199_20130401.docx</t>
        </is>
      </c>
      <c r="B1500">
        <f>LEFT(A1500, FIND("_", A1500, FIND("_", A1500) + 1) - 1)</f>
        <v/>
      </c>
      <c r="C1500">
        <f>MID(A1500, FIND("_", A1500, FIND("_", A1500) + 1) + 1, FIND("_", A1500, FIND("_", A1500, FIND("_", A1500) + 1) + 1) - FIND("_", A1500, FIND("_", A1500) + 1) - 1)</f>
        <v/>
      </c>
      <c r="D1500" s="125">
        <f>DATE(LEFT(E1500,4), MID(E1500,5,2), RIGHT(E1500,2))</f>
        <v/>
      </c>
      <c r="E1500">
        <f>MID(A1500, FIND("_", A1500, FIND("_", A1500, FIND("_", A1500) + 1) + 1) + 1, 8)</f>
        <v/>
      </c>
      <c r="G1500" s="95">
        <f>B1500&amp;C1500&amp;D1500</f>
        <v/>
      </c>
      <c r="H1500" s="95" t="inlineStr">
        <is>
          <t>Yes_Batch 1</t>
        </is>
      </c>
      <c r="I1500" s="95" t="e">
        <v>#N/A</v>
      </c>
      <c r="J1500" s="125" t="e">
        <v>#N/A</v>
      </c>
      <c r="K1500" s="95" t="inlineStr">
        <is>
          <t>Yes_0721 Allocation</t>
        </is>
      </c>
      <c r="L1500" s="127" t="e">
        <v>#N/A</v>
      </c>
      <c r="M1500" s="128">
        <f>VLOOKUP(G1500,Enactments!#REF!,2,FALSE)</f>
        <v/>
      </c>
      <c r="N1500" s="131">
        <f>COUNTIFS(G:G,G1500)</f>
        <v/>
      </c>
    </row>
    <row r="1501" ht="15" customHeight="1">
      <c r="A1501" t="inlineStr">
        <is>
          <t>1986_1925s_6.214_20040401.docx</t>
        </is>
      </c>
      <c r="B1501">
        <f>LEFT(A1501, FIND("_", A1501, FIND("_", A1501) + 1) - 1)</f>
        <v/>
      </c>
      <c r="C1501">
        <f>MID(A1501, FIND("_", A1501, FIND("_", A1501) + 1) + 1, FIND("_", A1501, FIND("_", A1501, FIND("_", A1501) + 1) + 1) - FIND("_", A1501, FIND("_", A1501) + 1) - 1)</f>
        <v/>
      </c>
      <c r="D1501" s="125">
        <f>DATE(LEFT(E1501,4), MID(E1501,5,2), RIGHT(E1501,2))</f>
        <v/>
      </c>
      <c r="E1501">
        <f>MID(A1501, FIND("_", A1501, FIND("_", A1501, FIND("_", A1501) + 1) + 1) + 1, 8)</f>
        <v/>
      </c>
      <c r="G1501" s="95">
        <f>B1501&amp;C1501&amp;D1501</f>
        <v/>
      </c>
      <c r="H1501" s="95" t="inlineStr">
        <is>
          <t>Yes_Batch 1</t>
        </is>
      </c>
      <c r="I1501" s="95" t="e">
        <v>#N/A</v>
      </c>
      <c r="J1501" s="125" t="e">
        <v>#N/A</v>
      </c>
      <c r="K1501" s="95" t="inlineStr">
        <is>
          <t>Yes_0721 Allocation</t>
        </is>
      </c>
      <c r="L1501" s="127" t="e">
        <v>#N/A</v>
      </c>
      <c r="M1501" s="128">
        <f>VLOOKUP(G1501,Enactments!#REF!,2,FALSE)</f>
        <v/>
      </c>
      <c r="N1501" s="131">
        <f>COUNTIFS(G:G,G1501)</f>
        <v/>
      </c>
    </row>
    <row r="1502" ht="15" customHeight="1">
      <c r="A1502" t="inlineStr">
        <is>
          <t>1969_54a_52_19691022.docx</t>
        </is>
      </c>
      <c r="B1502">
        <f>LEFT(A1502, FIND("_", A1502, FIND("_", A1502) + 1) - 1)</f>
        <v/>
      </c>
      <c r="C1502">
        <f>MID(A1502, FIND("_", A1502, FIND("_", A1502) + 1) + 1, FIND("_", A1502, FIND("_", A1502, FIND("_", A1502) + 1) + 1) - FIND("_", A1502, FIND("_", A1502) + 1) - 1)</f>
        <v/>
      </c>
      <c r="D1502" s="125">
        <f>DATE(LEFT(E1502,4), MID(E1502,5,2), RIGHT(E1502,2))</f>
        <v/>
      </c>
      <c r="E1502">
        <f>MID(A1502, FIND("_", A1502, FIND("_", A1502, FIND("_", A1502) + 1) + 1) + 1, 8)</f>
        <v/>
      </c>
      <c r="G1502" s="95">
        <f>B1502&amp;C1502&amp;D1502</f>
        <v/>
      </c>
      <c r="H1502" s="95" t="inlineStr">
        <is>
          <t>Yes_Batch 1</t>
        </is>
      </c>
      <c r="I1502" s="95" t="e">
        <v>#N/A</v>
      </c>
      <c r="J1502" s="125" t="e">
        <v>#N/A</v>
      </c>
      <c r="K1502" s="95" t="inlineStr">
        <is>
          <t>Yes_0721 Allocation</t>
        </is>
      </c>
      <c r="L1502" s="127" t="e">
        <v>#N/A</v>
      </c>
      <c r="M1502" s="128">
        <f>VLOOKUP(G1502,Enactments!#REF!,2,FALSE)</f>
        <v/>
      </c>
      <c r="N1502" s="131">
        <f>COUNTIFS(G:G,G1502)</f>
        <v/>
      </c>
    </row>
    <row r="1503" ht="15" customHeight="1">
      <c r="A1503" t="inlineStr">
        <is>
          <t>2019_2072_ANNEX VI_20190101.docx</t>
        </is>
      </c>
      <c r="B1503">
        <f>LEFT(A1503, FIND("_", A1503, FIND("_", A1503) + 1) - 1)</f>
        <v/>
      </c>
      <c r="C1503">
        <f>MID(A1503, FIND("_", A1503, FIND("_", A1503) + 1) + 1, FIND("_", A1503, FIND("_", A1503, FIND("_", A1503) + 1) + 1) - FIND("_", A1503, FIND("_", A1503) + 1) - 1)</f>
        <v/>
      </c>
      <c r="D1503" s="125">
        <f>DATE(LEFT(E1503,4), MID(E1503,5,2), RIGHT(E1503,2))</f>
        <v/>
      </c>
      <c r="E1503">
        <f>MID(A1503, FIND("_", A1503, FIND("_", A1503, FIND("_", A1503) + 1) + 1) + 1, 8)</f>
        <v/>
      </c>
      <c r="G1503" s="95">
        <f>B1503&amp;C1503&amp;D1503</f>
        <v/>
      </c>
      <c r="H1503" s="95" t="inlineStr">
        <is>
          <t>Yes_Batch 1</t>
        </is>
      </c>
      <c r="I1503" s="95" t="e">
        <v>#N/A</v>
      </c>
      <c r="J1503" s="125" t="e">
        <v>#N/A</v>
      </c>
      <c r="K1503" s="95" t="inlineStr">
        <is>
          <t>Yes_0721 Allocation</t>
        </is>
      </c>
      <c r="L1503" s="127" t="e">
        <v>#N/A</v>
      </c>
      <c r="M1503" s="128">
        <f>VLOOKUP(G1503,Enactments!#REF!,2,FALSE)</f>
        <v/>
      </c>
      <c r="N1503" s="131">
        <f>COUNTIFS(G:G,G1503)</f>
        <v/>
      </c>
    </row>
    <row r="1504" ht="15" customHeight="1">
      <c r="A1504" t="inlineStr">
        <is>
          <t>1996_56a_347_20020101.docx</t>
        </is>
      </c>
      <c r="B1504">
        <f>LEFT(A1504, FIND("_", A1504, FIND("_", A1504) + 1) - 1)</f>
        <v/>
      </c>
      <c r="C1504">
        <f>MID(A1504, FIND("_", A1504, FIND("_", A1504) + 1) + 1, FIND("_", A1504, FIND("_", A1504, FIND("_", A1504) + 1) + 1) - FIND("_", A1504, FIND("_", A1504) + 1) - 1)</f>
        <v/>
      </c>
      <c r="D1504" s="125">
        <f>DATE(LEFT(E1504,4), MID(E1504,5,2), RIGHT(E1504,2))</f>
        <v/>
      </c>
      <c r="E1504">
        <f>MID(A1504, FIND("_", A1504, FIND("_", A1504, FIND("_", A1504) + 1) + 1) + 1, 8)</f>
        <v/>
      </c>
      <c r="G1504" s="95">
        <f>B1504&amp;C1504&amp;D1504</f>
        <v/>
      </c>
      <c r="H1504" s="95" t="inlineStr">
        <is>
          <t>Yes_Batch 1</t>
        </is>
      </c>
      <c r="I1504" s="95" t="e">
        <v>#N/A</v>
      </c>
      <c r="J1504" s="125" t="e">
        <v>#N/A</v>
      </c>
      <c r="K1504" s="95" t="inlineStr">
        <is>
          <t>Yes_0721 Allocation</t>
        </is>
      </c>
      <c r="L1504" s="127" t="e">
        <v>#N/A</v>
      </c>
      <c r="M1504" s="128">
        <f>VLOOKUP(G1504,Enactments!#REF!,2,FALSE)</f>
        <v/>
      </c>
      <c r="N1504" s="131">
        <f>COUNTIFS(G:G,G1504)</f>
        <v/>
      </c>
    </row>
    <row r="1505" ht="15" customHeight="1">
      <c r="A1505" t="inlineStr">
        <is>
          <t>1996_52a_143J_20050430.docx</t>
        </is>
      </c>
      <c r="B1505">
        <f>LEFT(A1505, FIND("_", A1505, FIND("_", A1505) + 1) - 1)</f>
        <v/>
      </c>
      <c r="C1505">
        <f>MID(A1505, FIND("_", A1505, FIND("_", A1505) + 1) + 1, FIND("_", A1505, FIND("_", A1505, FIND("_", A1505) + 1) + 1) - FIND("_", A1505, FIND("_", A1505) + 1) - 1)</f>
        <v/>
      </c>
      <c r="D1505" s="125">
        <f>DATE(LEFT(E1505,4), MID(E1505,5,2), RIGHT(E1505,2))</f>
        <v/>
      </c>
      <c r="E1505">
        <f>MID(A1505, FIND("_", A1505, FIND("_", A1505, FIND("_", A1505) + 1) + 1) + 1, 8)</f>
        <v/>
      </c>
      <c r="G1505" s="95">
        <f>B1505&amp;C1505&amp;D1505</f>
        <v/>
      </c>
      <c r="H1505" s="95" t="inlineStr">
        <is>
          <t>Yes_Batch 1</t>
        </is>
      </c>
      <c r="I1505" s="95" t="e">
        <v>#N/A</v>
      </c>
      <c r="J1505" s="125" t="e">
        <v>#N/A</v>
      </c>
      <c r="K1505" s="95" t="inlineStr">
        <is>
          <t>Yes_0721 Allocation</t>
        </is>
      </c>
      <c r="L1505" s="127" t="e">
        <v>#N/A</v>
      </c>
      <c r="M1505" s="128">
        <f>VLOOKUP(G1505,Enactments!#REF!,2,FALSE)</f>
        <v/>
      </c>
      <c r="N1505" s="131">
        <f>COUNTIFS(G:G,G1505)</f>
        <v/>
      </c>
    </row>
    <row r="1506" ht="15" customHeight="1">
      <c r="A1506" t="inlineStr">
        <is>
          <t>2000_8a_SCHEDULE 1ZAPart 3_20181001.docx</t>
        </is>
      </c>
      <c r="B1506">
        <f>LEFT(A1506, FIND("_", A1506, FIND("_", A1506) + 1) - 1)</f>
        <v/>
      </c>
      <c r="C1506">
        <f>MID(A1506, FIND("_", A1506, FIND("_", A1506) + 1) + 1, FIND("_", A1506, FIND("_", A1506, FIND("_", A1506) + 1) + 1) - FIND("_", A1506, FIND("_", A1506) + 1) - 1)</f>
        <v/>
      </c>
      <c r="D1506" s="125">
        <f>DATE(LEFT(E1506,4), MID(E1506,5,2), RIGHT(E1506,2))</f>
        <v/>
      </c>
      <c r="E1506">
        <f>MID(A1506, FIND("_", A1506, FIND("_", A1506, FIND("_", A1506) + 1) + 1) + 1, 8)</f>
        <v/>
      </c>
      <c r="G1506" s="95">
        <f>B1506&amp;C1506&amp;D1506</f>
        <v/>
      </c>
      <c r="H1506" s="95" t="inlineStr">
        <is>
          <t>Yes_Batch 1</t>
        </is>
      </c>
      <c r="I1506" s="95" t="e">
        <v>#N/A</v>
      </c>
      <c r="J1506" s="125" t="e">
        <v>#N/A</v>
      </c>
      <c r="K1506" s="95" t="inlineStr">
        <is>
          <t>Yes_0721 Allocation</t>
        </is>
      </c>
      <c r="L1506" s="127" t="e">
        <v>#N/A</v>
      </c>
      <c r="M1506" s="128">
        <f>VLOOKUP(G1506,Enactments!#REF!,2,FALSE)</f>
        <v/>
      </c>
      <c r="N1506" s="131">
        <f>COUNTIFS(G:G,G1506)</f>
        <v/>
      </c>
    </row>
    <row r="1507" ht="15" customHeight="1">
      <c r="A1507" t="inlineStr">
        <is>
          <t>1996_207s_SCHEDULE 1Part III_20110411.docx</t>
        </is>
      </c>
      <c r="B1507">
        <f>LEFT(A1507, FIND("_", A1507, FIND("_", A1507) + 1) - 1)</f>
        <v/>
      </c>
      <c r="C1507">
        <f>MID(A1507, FIND("_", A1507, FIND("_", A1507) + 1) + 1, FIND("_", A1507, FIND("_", A1507, FIND("_", A1507) + 1) + 1) - FIND("_", A1507, FIND("_", A1507) + 1) - 1)</f>
        <v/>
      </c>
      <c r="D1507" s="125">
        <f>DATE(LEFT(E1507,4), MID(E1507,5,2), RIGHT(E1507,2))</f>
        <v/>
      </c>
      <c r="E1507">
        <f>MID(A1507, FIND("_", A1507, FIND("_", A1507, FIND("_", A1507) + 1) + 1) + 1, 8)</f>
        <v/>
      </c>
      <c r="G1507" s="95">
        <f>B1507&amp;C1507&amp;D1507</f>
        <v/>
      </c>
      <c r="H1507" s="95" t="inlineStr">
        <is>
          <t>Yes_Batch 1</t>
        </is>
      </c>
      <c r="I1507" s="95" t="e">
        <v>#N/A</v>
      </c>
      <c r="J1507" s="125" t="e">
        <v>#N/A</v>
      </c>
      <c r="K1507" s="95" t="inlineStr">
        <is>
          <t>Yes_0721 Allocation</t>
        </is>
      </c>
      <c r="L1507" s="127" t="e">
        <v>#N/A</v>
      </c>
      <c r="M1507" s="128">
        <f>VLOOKUP(G1507,Enactments!#REF!,2,FALSE)</f>
        <v/>
      </c>
      <c r="N1507" s="131">
        <f>COUNTIFS(G:G,G1507)</f>
        <v/>
      </c>
    </row>
    <row r="1508" ht="15" customHeight="1">
      <c r="A1508" t="inlineStr">
        <is>
          <t>2020_759s_1.3_20200715.docx</t>
        </is>
      </c>
      <c r="B1508">
        <f>LEFT(A1508, FIND("_", A1508, FIND("_", A1508) + 1) - 1)</f>
        <v/>
      </c>
      <c r="C1508">
        <f>MID(A1508, FIND("_", A1508, FIND("_", A1508) + 1) + 1, FIND("_", A1508, FIND("_", A1508, FIND("_", A1508) + 1) + 1) - FIND("_", A1508, FIND("_", A1508) + 1) - 1)</f>
        <v/>
      </c>
      <c r="D1508" s="125">
        <f>DATE(LEFT(E1508,4), MID(E1508,5,2), RIGHT(E1508,2))</f>
        <v/>
      </c>
      <c r="E1508">
        <f>MID(A1508, FIND("_", A1508, FIND("_", A1508, FIND("_", A1508) + 1) + 1) + 1, 8)</f>
        <v/>
      </c>
      <c r="G1508" s="95">
        <f>B1508&amp;C1508&amp;D1508</f>
        <v/>
      </c>
      <c r="H1508" s="95" t="inlineStr">
        <is>
          <t>Yes_Batch 1</t>
        </is>
      </c>
      <c r="I1508" s="95" t="e">
        <v>#N/A</v>
      </c>
      <c r="J1508" s="125" t="e">
        <v>#N/A</v>
      </c>
      <c r="K1508" s="95" t="inlineStr">
        <is>
          <t>Yes_0721 Allocation</t>
        </is>
      </c>
      <c r="L1508" s="127" t="e">
        <v>#N/A</v>
      </c>
      <c r="M1508" s="128">
        <f>VLOOKUP(G1508,Enactments!#REF!,2,FALSE)</f>
        <v/>
      </c>
      <c r="N1508" s="131">
        <f>COUNTIFS(G:G,G1508)</f>
        <v/>
      </c>
    </row>
    <row r="1509" ht="15" customHeight="1">
      <c r="A1509" t="inlineStr">
        <is>
          <t>2006_46a_352_20071001.docx</t>
        </is>
      </c>
      <c r="B1509">
        <f>LEFT(A1509, FIND("_", A1509, FIND("_", A1509) + 1) - 1)</f>
        <v/>
      </c>
      <c r="C1509">
        <f>MID(A1509, FIND("_", A1509, FIND("_", A1509) + 1) + 1, FIND("_", A1509, FIND("_", A1509, FIND("_", A1509) + 1) + 1) - FIND("_", A1509, FIND("_", A1509) + 1) - 1)</f>
        <v/>
      </c>
      <c r="D1509" s="125">
        <f>DATE(LEFT(E1509,4), MID(E1509,5,2), RIGHT(E1509,2))</f>
        <v/>
      </c>
      <c r="E1509">
        <f>MID(A1509, FIND("_", A1509, FIND("_", A1509, FIND("_", A1509) + 1) + 1) + 1, 8)</f>
        <v/>
      </c>
      <c r="G1509" s="95">
        <f>B1509&amp;C1509&amp;D1509</f>
        <v/>
      </c>
      <c r="H1509" s="95" t="inlineStr">
        <is>
          <t>Yes_Batch 1</t>
        </is>
      </c>
      <c r="I1509" s="95" t="e">
        <v>#N/A</v>
      </c>
      <c r="J1509" s="125" t="e">
        <v>#N/A</v>
      </c>
      <c r="K1509" s="95" t="inlineStr">
        <is>
          <t>Yes_0721 Allocation</t>
        </is>
      </c>
      <c r="L1509" s="127" t="e">
        <v>#N/A</v>
      </c>
      <c r="M1509" s="128">
        <f>VLOOKUP(G1509,Enactments!#REF!,2,FALSE)</f>
        <v/>
      </c>
      <c r="N1509" s="131">
        <f>COUNTIFS(G:G,G1509)</f>
        <v/>
      </c>
    </row>
    <row r="1510" ht="15" customHeight="1">
      <c r="A1510" t="inlineStr">
        <is>
          <t>2004_12a_216_20141217.docx</t>
        </is>
      </c>
      <c r="B1510">
        <f>LEFT(A1510, FIND("_", A1510, FIND("_", A1510) + 1) - 1)</f>
        <v/>
      </c>
      <c r="C1510">
        <f>MID(A1510, FIND("_", A1510, FIND("_", A1510) + 1) + 1, FIND("_", A1510, FIND("_", A1510, FIND("_", A1510) + 1) + 1) - FIND("_", A1510, FIND("_", A1510) + 1) - 1)</f>
        <v/>
      </c>
      <c r="D1510" s="125">
        <f>DATE(LEFT(E1510,4), MID(E1510,5,2), RIGHT(E1510,2))</f>
        <v/>
      </c>
      <c r="E1510">
        <f>MID(A1510, FIND("_", A1510, FIND("_", A1510, FIND("_", A1510) + 1) + 1) + 1, 8)</f>
        <v/>
      </c>
      <c r="G1510" s="95">
        <f>B1510&amp;C1510&amp;D1510</f>
        <v/>
      </c>
      <c r="H1510" s="95" t="inlineStr">
        <is>
          <t>Yes_Batch 1</t>
        </is>
      </c>
      <c r="I1510" s="95" t="e">
        <v>#N/A</v>
      </c>
      <c r="J1510" s="125" t="e">
        <v>#N/A</v>
      </c>
      <c r="K1510" s="95" t="inlineStr">
        <is>
          <t>Yes_0721 Allocation</t>
        </is>
      </c>
      <c r="L1510" s="127" t="e">
        <v>#N/A</v>
      </c>
      <c r="M1510" s="128">
        <f>VLOOKUP(G1510,Enactments!#REF!,2,FALSE)</f>
        <v/>
      </c>
      <c r="N1510" s="131">
        <f>COUNTIFS(G:G,G1510)</f>
        <v/>
      </c>
    </row>
    <row r="1511" ht="15" customHeight="1">
      <c r="A1511" t="inlineStr">
        <is>
          <t>1989_29a_6A_20040901.docx</t>
        </is>
      </c>
      <c r="B1511">
        <f>LEFT(A1511, FIND("_", A1511, FIND("_", A1511) + 1) - 1)</f>
        <v/>
      </c>
      <c r="C1511">
        <f>MID(A1511, FIND("_", A1511, FIND("_", A1511) + 1) + 1, FIND("_", A1511, FIND("_", A1511, FIND("_", A1511) + 1) + 1) - FIND("_", A1511, FIND("_", A1511) + 1) - 1)</f>
        <v/>
      </c>
      <c r="D1511" s="125">
        <f>DATE(LEFT(E1511,4), MID(E1511,5,2), RIGHT(E1511,2))</f>
        <v/>
      </c>
      <c r="E1511">
        <f>MID(A1511, FIND("_", A1511, FIND("_", A1511, FIND("_", A1511) + 1) + 1) + 1, 8)</f>
        <v/>
      </c>
      <c r="G1511" s="95">
        <f>B1511&amp;C1511&amp;D1511</f>
        <v/>
      </c>
      <c r="H1511" s="95" t="inlineStr">
        <is>
          <t>Yes_Batch 1</t>
        </is>
      </c>
      <c r="I1511" s="95" t="e">
        <v>#N/A</v>
      </c>
      <c r="J1511" s="125" t="e">
        <v>#N/A</v>
      </c>
      <c r="K1511" s="95" t="inlineStr">
        <is>
          <t>Yes_0721 Allocation</t>
        </is>
      </c>
      <c r="L1511" s="127" t="e">
        <v>#N/A</v>
      </c>
      <c r="M1511" s="128">
        <f>VLOOKUP(G1511,Enactments!#REF!,2,FALSE)</f>
        <v/>
      </c>
      <c r="N1511" s="131">
        <f>COUNTIFS(G:G,G1511)</f>
        <v/>
      </c>
    </row>
    <row r="1512" ht="15" customHeight="1">
      <c r="A1512" t="inlineStr">
        <is>
          <t>2017_1485_Article 71_20201231.docx</t>
        </is>
      </c>
      <c r="B1512">
        <f>LEFT(A1512, FIND("_", A1512, FIND("_", A1512) + 1) - 1)</f>
        <v/>
      </c>
      <c r="C1512">
        <f>MID(A1512, FIND("_", A1512, FIND("_", A1512) + 1) + 1, FIND("_", A1512, FIND("_", A1512, FIND("_", A1512) + 1) + 1) - FIND("_", A1512, FIND("_", A1512) + 1) - 1)</f>
        <v/>
      </c>
      <c r="D1512" s="125">
        <f>DATE(LEFT(E1512,4), MID(E1512,5,2), RIGHT(E1512,2))</f>
        <v/>
      </c>
      <c r="E1512">
        <f>MID(A1512, FIND("_", A1512, FIND("_", A1512, FIND("_", A1512) + 1) + 1) + 1, 8)</f>
        <v/>
      </c>
      <c r="G1512" s="95">
        <f>B1512&amp;C1512&amp;D1512</f>
        <v/>
      </c>
      <c r="H1512" s="95" t="inlineStr">
        <is>
          <t>Yes_Batch 1</t>
        </is>
      </c>
      <c r="I1512" s="95" t="e">
        <v>#N/A</v>
      </c>
      <c r="J1512" s="125" t="e">
        <v>#N/A</v>
      </c>
      <c r="K1512" s="95" t="inlineStr">
        <is>
          <t>Yes_0721 Allocation</t>
        </is>
      </c>
      <c r="L1512" s="127" t="e">
        <v>#N/A</v>
      </c>
      <c r="M1512" s="128">
        <f>VLOOKUP(G1512,Enactments!#REF!,2,FALSE)</f>
        <v/>
      </c>
      <c r="N1512" s="131">
        <f>COUNTIFS(G:G,G1512)</f>
        <v/>
      </c>
    </row>
    <row r="1513" ht="15" customHeight="1">
      <c r="A1513" t="inlineStr">
        <is>
          <t>1986_1925s_6.41_19861110.docx</t>
        </is>
      </c>
      <c r="B1513">
        <f>LEFT(A1513, FIND("_", A1513, FIND("_", A1513) + 1) - 1)</f>
        <v/>
      </c>
      <c r="C1513">
        <f>MID(A1513, FIND("_", A1513, FIND("_", A1513) + 1) + 1, FIND("_", A1513, FIND("_", A1513, FIND("_", A1513) + 1) + 1) - FIND("_", A1513, FIND("_", A1513) + 1) - 1)</f>
        <v/>
      </c>
      <c r="D1513" s="125">
        <f>DATE(LEFT(E1513,4), MID(E1513,5,2), RIGHT(E1513,2))</f>
        <v/>
      </c>
      <c r="E1513">
        <f>MID(A1513, FIND("_", A1513, FIND("_", A1513, FIND("_", A1513) + 1) + 1) + 1, 8)</f>
        <v/>
      </c>
      <c r="G1513" s="95">
        <f>B1513&amp;C1513&amp;D1513</f>
        <v/>
      </c>
      <c r="H1513" s="95" t="inlineStr">
        <is>
          <t>Yes_Batch 1</t>
        </is>
      </c>
      <c r="I1513" s="95" t="e">
        <v>#N/A</v>
      </c>
      <c r="J1513" s="125" t="e">
        <v>#N/A</v>
      </c>
      <c r="K1513" s="95" t="inlineStr">
        <is>
          <t>Yes_0721 Allocation</t>
        </is>
      </c>
      <c r="L1513" s="127" t="e">
        <v>#N/A</v>
      </c>
      <c r="M1513" s="128">
        <f>VLOOKUP(G1513,Enactments!#REF!,2,FALSE)</f>
        <v/>
      </c>
      <c r="N1513" s="131">
        <f>COUNTIFS(G:G,G1513)</f>
        <v/>
      </c>
    </row>
    <row r="1514" ht="15" customHeight="1">
      <c r="A1514" t="inlineStr">
        <is>
          <t>2000_8a_131_20011201.docx</t>
        </is>
      </c>
      <c r="B1514">
        <f>LEFT(A1514, FIND("_", A1514, FIND("_", A1514) + 1) - 1)</f>
        <v/>
      </c>
      <c r="C1514">
        <f>MID(A1514, FIND("_", A1514, FIND("_", A1514) + 1) + 1, FIND("_", A1514, FIND("_", A1514, FIND("_", A1514) + 1) + 1) - FIND("_", A1514, FIND("_", A1514) + 1) - 1)</f>
        <v/>
      </c>
      <c r="D1514" s="125">
        <f>DATE(LEFT(E1514,4), MID(E1514,5,2), RIGHT(E1514,2))</f>
        <v/>
      </c>
      <c r="E1514">
        <f>MID(A1514, FIND("_", A1514, FIND("_", A1514, FIND("_", A1514) + 1) + 1) + 1, 8)</f>
        <v/>
      </c>
      <c r="G1514" s="95">
        <f>B1514&amp;C1514&amp;D1514</f>
        <v/>
      </c>
      <c r="H1514" s="95" t="inlineStr">
        <is>
          <t>Yes_Batch 1</t>
        </is>
      </c>
      <c r="I1514" s="95" t="e">
        <v>#N/A</v>
      </c>
      <c r="J1514" s="125" t="e">
        <v>#N/A</v>
      </c>
      <c r="K1514" s="95" t="inlineStr">
        <is>
          <t>Yes_0721 Allocation</t>
        </is>
      </c>
      <c r="L1514" s="127" t="e">
        <v>#N/A</v>
      </c>
      <c r="M1514" s="128">
        <f>VLOOKUP(G1514,Enactments!#REF!,2,FALSE)</f>
        <v/>
      </c>
      <c r="N1514" s="131">
        <f>COUNTIFS(G:G,G1514)</f>
        <v/>
      </c>
    </row>
    <row r="1515" ht="15" customHeight="1">
      <c r="A1515" t="inlineStr">
        <is>
          <t>1986_1925s_6.128_20100406.docx</t>
        </is>
      </c>
      <c r="B1515">
        <f>LEFT(A1515, FIND("_", A1515, FIND("_", A1515) + 1) - 1)</f>
        <v/>
      </c>
      <c r="C1515">
        <f>MID(A1515, FIND("_", A1515, FIND("_", A1515) + 1) + 1, FIND("_", A1515, FIND("_", A1515, FIND("_", A1515) + 1) + 1) - FIND("_", A1515, FIND("_", A1515) + 1) - 1)</f>
        <v/>
      </c>
      <c r="D1515" s="125">
        <f>DATE(LEFT(E1515,4), MID(E1515,5,2), RIGHT(E1515,2))</f>
        <v/>
      </c>
      <c r="E1515">
        <f>MID(A1515, FIND("_", A1515, FIND("_", A1515, FIND("_", A1515) + 1) + 1) + 1, 8)</f>
        <v/>
      </c>
      <c r="G1515" s="95">
        <f>B1515&amp;C1515&amp;D1515</f>
        <v/>
      </c>
      <c r="H1515" s="95" t="inlineStr">
        <is>
          <t>Yes_Batch 1</t>
        </is>
      </c>
      <c r="I1515" s="95" t="e">
        <v>#N/A</v>
      </c>
      <c r="J1515" s="125" t="e">
        <v>#N/A</v>
      </c>
      <c r="K1515" s="95" t="inlineStr">
        <is>
          <t>Yes_0721 Allocation</t>
        </is>
      </c>
      <c r="L1515" s="127" t="e">
        <v>#N/A</v>
      </c>
      <c r="M1515" s="128">
        <f>VLOOKUP(G1515,Enactments!#REF!,2,FALSE)</f>
        <v/>
      </c>
      <c r="N1515" s="131">
        <f>COUNTIFS(G:G,G1515)</f>
        <v/>
      </c>
    </row>
    <row r="1516" ht="15" customHeight="1">
      <c r="A1516" t="inlineStr">
        <is>
          <t>2006_46a_1088_20061108.docx</t>
        </is>
      </c>
      <c r="B1516">
        <f>LEFT(A1516, FIND("_", A1516, FIND("_", A1516) + 1) - 1)</f>
        <v/>
      </c>
      <c r="C1516">
        <f>MID(A1516, FIND("_", A1516, FIND("_", A1516) + 1) + 1, FIND("_", A1516, FIND("_", A1516, FIND("_", A1516) + 1) + 1) - FIND("_", A1516, FIND("_", A1516) + 1) - 1)</f>
        <v/>
      </c>
      <c r="D1516" s="125">
        <f>DATE(LEFT(E1516,4), MID(E1516,5,2), RIGHT(E1516,2))</f>
        <v/>
      </c>
      <c r="E1516">
        <f>MID(A1516, FIND("_", A1516, FIND("_", A1516, FIND("_", A1516) + 1) + 1) + 1, 8)</f>
        <v/>
      </c>
      <c r="G1516" s="95">
        <f>B1516&amp;C1516&amp;D1516</f>
        <v/>
      </c>
      <c r="H1516" s="95" t="inlineStr">
        <is>
          <t>Yes_Batch 1</t>
        </is>
      </c>
      <c r="I1516" s="95" t="e">
        <v>#N/A</v>
      </c>
      <c r="J1516" s="125" t="e">
        <v>#N/A</v>
      </c>
      <c r="K1516" s="95" t="inlineStr">
        <is>
          <t>Yes_0721 Allocation</t>
        </is>
      </c>
      <c r="L1516" s="127" t="e">
        <v>#N/A</v>
      </c>
      <c r="M1516" s="128">
        <f>VLOOKUP(G1516,Enactments!#REF!,2,FALSE)</f>
        <v/>
      </c>
      <c r="N1516" s="131">
        <f>COUNTIFS(G:G,G1516)</f>
        <v/>
      </c>
    </row>
    <row r="1517" ht="15" customHeight="1">
      <c r="A1517" t="inlineStr">
        <is>
          <t>2006_46a_53_20091001.docx</t>
        </is>
      </c>
      <c r="B1517">
        <f>LEFT(A1517, FIND("_", A1517, FIND("_", A1517) + 1) - 1)</f>
        <v/>
      </c>
      <c r="C1517">
        <f>MID(A1517, FIND("_", A1517, FIND("_", A1517) + 1) + 1, FIND("_", A1517, FIND("_", A1517, FIND("_", A1517) + 1) + 1) - FIND("_", A1517, FIND("_", A1517) + 1) - 1)</f>
        <v/>
      </c>
      <c r="D1517" s="125">
        <f>DATE(LEFT(E1517,4), MID(E1517,5,2), RIGHT(E1517,2))</f>
        <v/>
      </c>
      <c r="E1517">
        <f>MID(A1517, FIND("_", A1517, FIND("_", A1517, FIND("_", A1517) + 1) + 1) + 1, 8)</f>
        <v/>
      </c>
      <c r="G1517" s="95">
        <f>B1517&amp;C1517&amp;D1517</f>
        <v/>
      </c>
      <c r="H1517" s="95" t="inlineStr">
        <is>
          <t>Yes_Batch 1</t>
        </is>
      </c>
      <c r="I1517" s="95" t="e">
        <v>#N/A</v>
      </c>
      <c r="J1517" s="125" t="e">
        <v>#N/A</v>
      </c>
      <c r="K1517" s="95" t="inlineStr">
        <is>
          <t>Yes_0721 Allocation</t>
        </is>
      </c>
      <c r="L1517" s="127" t="e">
        <v>#N/A</v>
      </c>
      <c r="M1517" s="128">
        <f>VLOOKUP(G1517,Enactments!#REF!,2,FALSE)</f>
        <v/>
      </c>
      <c r="N1517" s="131">
        <f>COUNTIFS(G:G,G1517)</f>
        <v/>
      </c>
    </row>
    <row r="1518" ht="15" customHeight="1">
      <c r="A1518" t="inlineStr">
        <is>
          <t>2013_1306_Article 115B_20200131.docx</t>
        </is>
      </c>
      <c r="B1518">
        <f>LEFT(A1518, FIND("_", A1518, FIND("_", A1518) + 1) - 1)</f>
        <v/>
      </c>
      <c r="C1518">
        <f>MID(A1518, FIND("_", A1518, FIND("_", A1518) + 1) + 1, FIND("_", A1518, FIND("_", A1518, FIND("_", A1518) + 1) + 1) - FIND("_", A1518, FIND("_", A1518) + 1) - 1)</f>
        <v/>
      </c>
      <c r="D1518" s="125">
        <f>DATE(LEFT(E1518,4), MID(E1518,5,2), RIGHT(E1518,2))</f>
        <v/>
      </c>
      <c r="E1518">
        <f>MID(A1518, FIND("_", A1518, FIND("_", A1518, FIND("_", A1518) + 1) + 1) + 1, 8)</f>
        <v/>
      </c>
      <c r="G1518" s="95">
        <f>B1518&amp;C1518&amp;D1518</f>
        <v/>
      </c>
      <c r="H1518" s="95" t="inlineStr">
        <is>
          <t>Yes_Batch 1</t>
        </is>
      </c>
      <c r="I1518" s="95" t="e">
        <v>#N/A</v>
      </c>
      <c r="J1518" s="125" t="e">
        <v>#N/A</v>
      </c>
      <c r="K1518" s="95" t="inlineStr">
        <is>
          <t>Yes_0721 Allocation</t>
        </is>
      </c>
      <c r="L1518" s="127" t="e">
        <v>#N/A</v>
      </c>
      <c r="M1518" s="128">
        <f>VLOOKUP(G1518,Enactments!#REF!,2,FALSE)</f>
        <v/>
      </c>
      <c r="N1518" s="131">
        <f>COUNTIFS(G:G,G1518)</f>
        <v/>
      </c>
    </row>
    <row r="1519" ht="15" customHeight="1">
      <c r="A1519" t="inlineStr">
        <is>
          <t>2000_8a_234_20180113.docx</t>
        </is>
      </c>
      <c r="B1519">
        <f>LEFT(A1519, FIND("_", A1519, FIND("_", A1519) + 1) - 1)</f>
        <v/>
      </c>
      <c r="C1519">
        <f>MID(A1519, FIND("_", A1519, FIND("_", A1519) + 1) + 1, FIND("_", A1519, FIND("_", A1519, FIND("_", A1519) + 1) + 1) - FIND("_", A1519, FIND("_", A1519) + 1) - 1)</f>
        <v/>
      </c>
      <c r="D1519" s="125">
        <f>DATE(LEFT(E1519,4), MID(E1519,5,2), RIGHT(E1519,2))</f>
        <v/>
      </c>
      <c r="E1519">
        <f>MID(A1519, FIND("_", A1519, FIND("_", A1519, FIND("_", A1519) + 1) + 1) + 1, 8)</f>
        <v/>
      </c>
      <c r="G1519" s="95">
        <f>B1519&amp;C1519&amp;D1519</f>
        <v/>
      </c>
      <c r="H1519" s="95" t="inlineStr">
        <is>
          <t>Yes_Batch 1</t>
        </is>
      </c>
      <c r="I1519" s="95" t="e">
        <v>#N/A</v>
      </c>
      <c r="J1519" s="125" t="e">
        <v>#N/A</v>
      </c>
      <c r="K1519" s="95" t="inlineStr">
        <is>
          <t>Yes_0721 Allocation</t>
        </is>
      </c>
      <c r="L1519" s="127" t="e">
        <v>#N/A</v>
      </c>
      <c r="M1519" s="128">
        <f>VLOOKUP(G1519,Enactments!#REF!,2,FALSE)</f>
        <v/>
      </c>
      <c r="N1519" s="131">
        <f>COUNTIFS(G:G,G1519)</f>
        <v/>
      </c>
    </row>
    <row r="1520" ht="15" customHeight="1">
      <c r="A1520" t="inlineStr">
        <is>
          <t>1985_6a_706_20061108.docx</t>
        </is>
      </c>
      <c r="B1520">
        <f>LEFT(A1520, FIND("_", A1520, FIND("_", A1520) + 1) - 1)</f>
        <v/>
      </c>
      <c r="C1520">
        <f>MID(A1520, FIND("_", A1520, FIND("_", A1520) + 1) + 1, FIND("_", A1520, FIND("_", A1520, FIND("_", A1520) + 1) + 1) - FIND("_", A1520, FIND("_", A1520) + 1) - 1)</f>
        <v/>
      </c>
      <c r="D1520" s="125">
        <f>DATE(LEFT(E1520,4), MID(E1520,5,2), RIGHT(E1520,2))</f>
        <v/>
      </c>
      <c r="E1520">
        <f>MID(A1520, FIND("_", A1520, FIND("_", A1520, FIND("_", A1520) + 1) + 1) + 1, 8)</f>
        <v/>
      </c>
      <c r="G1520" s="95">
        <f>B1520&amp;C1520&amp;D1520</f>
        <v/>
      </c>
      <c r="H1520" s="95" t="inlineStr">
        <is>
          <t>Yes_Batch 1</t>
        </is>
      </c>
      <c r="I1520" s="95" t="e">
        <v>#N/A</v>
      </c>
      <c r="J1520" s="125" t="e">
        <v>#N/A</v>
      </c>
      <c r="K1520" s="95" t="inlineStr">
        <is>
          <t>Yes_0721 Allocation</t>
        </is>
      </c>
      <c r="L1520" s="127" t="e">
        <v>#N/A</v>
      </c>
      <c r="M1520" s="128">
        <f>VLOOKUP(G1520,Enactments!#REF!,2,FALSE)</f>
        <v/>
      </c>
      <c r="N1520" s="131">
        <f>COUNTIFS(G:G,G1520)</f>
        <v/>
      </c>
    </row>
    <row r="1521" ht="15" customHeight="1">
      <c r="A1521" t="inlineStr">
        <is>
          <t>2006_46a_727_20070120.docx</t>
        </is>
      </c>
      <c r="B1521">
        <f>LEFT(A1521, FIND("_", A1521, FIND("_", A1521) + 1) - 1)</f>
        <v/>
      </c>
      <c r="C1521">
        <f>MID(A1521, FIND("_", A1521, FIND("_", A1521) + 1) + 1, FIND("_", A1521, FIND("_", A1521, FIND("_", A1521) + 1) + 1) - FIND("_", A1521, FIND("_", A1521) + 1) - 1)</f>
        <v/>
      </c>
      <c r="D1521" s="125">
        <f>DATE(LEFT(E1521,4), MID(E1521,5,2), RIGHT(E1521,2))</f>
        <v/>
      </c>
      <c r="E1521">
        <f>MID(A1521, FIND("_", A1521, FIND("_", A1521, FIND("_", A1521) + 1) + 1) + 1, 8)</f>
        <v/>
      </c>
      <c r="G1521" s="95">
        <f>B1521&amp;C1521&amp;D1521</f>
        <v/>
      </c>
      <c r="H1521" s="95" t="inlineStr">
        <is>
          <t>Yes_Batch 1</t>
        </is>
      </c>
      <c r="I1521" s="95" t="e">
        <v>#N/A</v>
      </c>
      <c r="J1521" s="125" t="e">
        <v>#N/A</v>
      </c>
      <c r="K1521" s="95" t="inlineStr">
        <is>
          <t>Yes_0721 Allocation</t>
        </is>
      </c>
      <c r="L1521" s="127" t="e">
        <v>#N/A</v>
      </c>
      <c r="M1521" s="128">
        <f>VLOOKUP(G1521,Enactments!#REF!,2,FALSE)</f>
        <v/>
      </c>
      <c r="N1521" s="131">
        <f>COUNTIFS(G:G,G1521)</f>
        <v/>
      </c>
    </row>
    <row r="1522" ht="15" customHeight="1">
      <c r="A1522" t="inlineStr">
        <is>
          <t>1979_7a_SCHEDULE 1_20050316.docx</t>
        </is>
      </c>
      <c r="B1522">
        <f>LEFT(A1522, FIND("_", A1522, FIND("_", A1522) + 1) - 1)</f>
        <v/>
      </c>
      <c r="C1522">
        <f>MID(A1522, FIND("_", A1522, FIND("_", A1522) + 1) + 1, FIND("_", A1522, FIND("_", A1522, FIND("_", A1522) + 1) + 1) - FIND("_", A1522, FIND("_", A1522) + 1) - 1)</f>
        <v/>
      </c>
      <c r="D1522" s="125">
        <f>DATE(LEFT(E1522,4), MID(E1522,5,2), RIGHT(E1522,2))</f>
        <v/>
      </c>
      <c r="E1522">
        <f>MID(A1522, FIND("_", A1522, FIND("_", A1522, FIND("_", A1522) + 1) + 1) + 1, 8)</f>
        <v/>
      </c>
      <c r="G1522" s="95">
        <f>B1522&amp;C1522&amp;D1522</f>
        <v/>
      </c>
      <c r="H1522" s="95" t="inlineStr">
        <is>
          <t>Yes_Batch 1</t>
        </is>
      </c>
      <c r="I1522" s="95" t="e">
        <v>#N/A</v>
      </c>
      <c r="J1522" s="125" t="e">
        <v>#N/A</v>
      </c>
      <c r="K1522" s="95" t="inlineStr">
        <is>
          <t>Yes_0721 Allocation</t>
        </is>
      </c>
      <c r="L1522" s="127" t="e">
        <v>#N/A</v>
      </c>
      <c r="M1522" s="128">
        <f>VLOOKUP(G1522,Enactments!#REF!,2,FALSE)</f>
        <v/>
      </c>
      <c r="N1522" s="131">
        <f>COUNTIFS(G:G,G1522)</f>
        <v/>
      </c>
    </row>
    <row r="1523" ht="15" customHeight="1">
      <c r="A1523" t="inlineStr">
        <is>
          <t>2010_4a_192_20140401.docx</t>
        </is>
      </c>
      <c r="B1523">
        <f>LEFT(A1523, FIND("_", A1523, FIND("_", A1523) + 1) - 1)</f>
        <v/>
      </c>
      <c r="C1523">
        <f>MID(A1523, FIND("_", A1523, FIND("_", A1523) + 1) + 1, FIND("_", A1523, FIND("_", A1523, FIND("_", A1523) + 1) + 1) - FIND("_", A1523, FIND("_", A1523) + 1) - 1)</f>
        <v/>
      </c>
      <c r="D1523" s="125">
        <f>DATE(LEFT(E1523,4), MID(E1523,5,2), RIGHT(E1523,2))</f>
        <v/>
      </c>
      <c r="E1523">
        <f>MID(A1523, FIND("_", A1523, FIND("_", A1523, FIND("_", A1523) + 1) + 1) + 1, 8)</f>
        <v/>
      </c>
      <c r="G1523" s="95">
        <f>B1523&amp;C1523&amp;D1523</f>
        <v/>
      </c>
      <c r="H1523" s="95" t="inlineStr">
        <is>
          <t>Yes_Batch 1</t>
        </is>
      </c>
      <c r="I1523" s="95" t="e">
        <v>#N/A</v>
      </c>
      <c r="J1523" s="125" t="e">
        <v>#N/A</v>
      </c>
      <c r="K1523" s="95" t="inlineStr">
        <is>
          <t>Yes_0721 Allocation</t>
        </is>
      </c>
      <c r="L1523" s="127" t="e">
        <v>#N/A</v>
      </c>
      <c r="M1523" s="128">
        <f>VLOOKUP(G1523,Enactments!#REF!,2,FALSE)</f>
        <v/>
      </c>
      <c r="N1523" s="131">
        <f>COUNTIFS(G:G,G1523)</f>
        <v/>
      </c>
    </row>
    <row r="1524" ht="15" customHeight="1">
      <c r="A1524" t="inlineStr">
        <is>
          <t>1996_18a_122_19980801.docx</t>
        </is>
      </c>
      <c r="B1524">
        <f>LEFT(A1524, FIND("_", A1524, FIND("_", A1524) + 1) - 1)</f>
        <v/>
      </c>
      <c r="C1524">
        <f>MID(A1524, FIND("_", A1524, FIND("_", A1524) + 1) + 1, FIND("_", A1524, FIND("_", A1524, FIND("_", A1524) + 1) + 1) - FIND("_", A1524, FIND("_", A1524) + 1) - 1)</f>
        <v/>
      </c>
      <c r="D1524" s="125">
        <f>DATE(LEFT(E1524,4), MID(E1524,5,2), RIGHT(E1524,2))</f>
        <v/>
      </c>
      <c r="E1524">
        <f>MID(A1524, FIND("_", A1524, FIND("_", A1524, FIND("_", A1524) + 1) + 1) + 1, 8)</f>
        <v/>
      </c>
      <c r="G1524" s="95">
        <f>B1524&amp;C1524&amp;D1524</f>
        <v/>
      </c>
      <c r="H1524" s="95" t="inlineStr">
        <is>
          <t>Yes_Batch 1</t>
        </is>
      </c>
      <c r="I1524" s="95" t="e">
        <v>#N/A</v>
      </c>
      <c r="J1524" s="125" t="e">
        <v>#N/A</v>
      </c>
      <c r="K1524" s="95" t="inlineStr">
        <is>
          <t>Yes_0721 Allocation</t>
        </is>
      </c>
      <c r="L1524" s="127" t="e">
        <v>#N/A</v>
      </c>
      <c r="M1524" s="128">
        <f>VLOOKUP(G1524,Enactments!#REF!,2,FALSE)</f>
        <v/>
      </c>
      <c r="N1524" s="131">
        <f>COUNTIFS(G:G,G1524)</f>
        <v/>
      </c>
    </row>
    <row r="1525" ht="15" customHeight="1">
      <c r="A1525" t="inlineStr">
        <is>
          <t>2013_1306_Article 71_99990101.docx</t>
        </is>
      </c>
      <c r="B1525">
        <f>LEFT(A1525, FIND("_", A1525, FIND("_", A1525) + 1) - 1)</f>
        <v/>
      </c>
      <c r="C1525">
        <f>MID(A1525, FIND("_", A1525, FIND("_", A1525) + 1) + 1, FIND("_", A1525, FIND("_", A1525, FIND("_", A1525) + 1) + 1) - FIND("_", A1525, FIND("_", A1525) + 1) - 1)</f>
        <v/>
      </c>
      <c r="D1525" s="125">
        <f>DATE(LEFT(E1525,4), MID(E1525,5,2), RIGHT(E1525,2))</f>
        <v/>
      </c>
      <c r="E1525">
        <f>MID(A1525, FIND("_", A1525, FIND("_", A1525, FIND("_", A1525) + 1) + 1) + 1, 8)</f>
        <v/>
      </c>
      <c r="G1525" s="95">
        <f>B1525&amp;C1525&amp;D1525</f>
        <v/>
      </c>
      <c r="H1525" s="95" t="inlineStr">
        <is>
          <t>Yes_Batch 1</t>
        </is>
      </c>
      <c r="I1525" s="95" t="e">
        <v>#N/A</v>
      </c>
      <c r="J1525" s="125" t="e">
        <v>#N/A</v>
      </c>
      <c r="K1525" s="95" t="inlineStr">
        <is>
          <t>Yes_0721 Allocation</t>
        </is>
      </c>
      <c r="L1525" s="127" t="e">
        <v>#N/A</v>
      </c>
      <c r="M1525" s="128">
        <f>VLOOKUP(G1525,Enactments!#REF!,2,FALSE)</f>
        <v/>
      </c>
      <c r="N1525" s="131">
        <f>COUNTIFS(G:G,G1525)</f>
        <v/>
      </c>
    </row>
    <row r="1526" ht="15" customHeight="1">
      <c r="A1526" t="inlineStr">
        <is>
          <t>1984_60a_56_20200813.docx</t>
        </is>
      </c>
      <c r="B1526">
        <f>LEFT(A1526, FIND("_", A1526, FIND("_", A1526) + 1) - 1)</f>
        <v/>
      </c>
      <c r="C1526">
        <f>MID(A1526, FIND("_", A1526, FIND("_", A1526) + 1) + 1, FIND("_", A1526, FIND("_", A1526, FIND("_", A1526) + 1) + 1) - FIND("_", A1526, FIND("_", A1526) + 1) - 1)</f>
        <v/>
      </c>
      <c r="D1526" s="125">
        <f>DATE(LEFT(E1526,4), MID(E1526,5,2), RIGHT(E1526,2))</f>
        <v/>
      </c>
      <c r="E1526">
        <f>MID(A1526, FIND("_", A1526, FIND("_", A1526, FIND("_", A1526) + 1) + 1) + 1, 8)</f>
        <v/>
      </c>
      <c r="G1526" s="95">
        <f>B1526&amp;C1526&amp;D1526</f>
        <v/>
      </c>
      <c r="H1526" s="95" t="inlineStr">
        <is>
          <t>Yes_Batch 1</t>
        </is>
      </c>
      <c r="I1526" s="95" t="e">
        <v>#N/A</v>
      </c>
      <c r="J1526" s="125" t="e">
        <v>#N/A</v>
      </c>
      <c r="K1526" s="95" t="inlineStr">
        <is>
          <t>Yes_0721 Allocation</t>
        </is>
      </c>
      <c r="L1526" s="127" t="e">
        <v>#N/A</v>
      </c>
      <c r="M1526" s="128">
        <f>VLOOKUP(G1526,Enactments!#REF!,2,FALSE)</f>
        <v/>
      </c>
      <c r="N1526" s="131">
        <f>COUNTIFS(G:G,G1526)</f>
        <v/>
      </c>
    </row>
    <row r="1527" ht="15" customHeight="1">
      <c r="A1527" t="inlineStr">
        <is>
          <t>1996_18a_183_20010406.docx</t>
        </is>
      </c>
      <c r="B1527">
        <f>LEFT(A1527, FIND("_", A1527, FIND("_", A1527) + 1) - 1)</f>
        <v/>
      </c>
      <c r="C1527">
        <f>MID(A1527, FIND("_", A1527, FIND("_", A1527) + 1) + 1, FIND("_", A1527, FIND("_", A1527, FIND("_", A1527) + 1) + 1) - FIND("_", A1527, FIND("_", A1527) + 1) - 1)</f>
        <v/>
      </c>
      <c r="D1527" s="125">
        <f>DATE(LEFT(E1527,4), MID(E1527,5,2), RIGHT(E1527,2))</f>
        <v/>
      </c>
      <c r="E1527">
        <f>MID(A1527, FIND("_", A1527, FIND("_", A1527, FIND("_", A1527) + 1) + 1) + 1, 8)</f>
        <v/>
      </c>
      <c r="G1527" s="95">
        <f>B1527&amp;C1527&amp;D1527</f>
        <v/>
      </c>
      <c r="H1527" s="95" t="inlineStr">
        <is>
          <t>Yes_Batch 1</t>
        </is>
      </c>
      <c r="I1527" s="95" t="e">
        <v>#N/A</v>
      </c>
      <c r="J1527" s="125" t="e">
        <v>#N/A</v>
      </c>
      <c r="K1527" s="95" t="inlineStr">
        <is>
          <t>Yes_0721 Allocation</t>
        </is>
      </c>
      <c r="L1527" s="127" t="e">
        <v>#N/A</v>
      </c>
      <c r="M1527" s="128">
        <f>VLOOKUP(G1527,Enactments!#REF!,2,FALSE)</f>
        <v/>
      </c>
      <c r="N1527" s="131">
        <f>COUNTIFS(G:G,G1527)</f>
        <v/>
      </c>
    </row>
    <row r="1528" ht="15" customHeight="1">
      <c r="A1528" t="inlineStr">
        <is>
          <t>1986_1925s_2.114_20100406.docx</t>
        </is>
      </c>
      <c r="B1528">
        <f>LEFT(A1528, FIND("_", A1528, FIND("_", A1528) + 1) - 1)</f>
        <v/>
      </c>
      <c r="C1528">
        <f>MID(A1528, FIND("_", A1528, FIND("_", A1528) + 1) + 1, FIND("_", A1528, FIND("_", A1528, FIND("_", A1528) + 1) + 1) - FIND("_", A1528, FIND("_", A1528) + 1) - 1)</f>
        <v/>
      </c>
      <c r="D1528" s="125">
        <f>DATE(LEFT(E1528,4), MID(E1528,5,2), RIGHT(E1528,2))</f>
        <v/>
      </c>
      <c r="E1528">
        <f>MID(A1528, FIND("_", A1528, FIND("_", A1528, FIND("_", A1528) + 1) + 1) + 1, 8)</f>
        <v/>
      </c>
      <c r="G1528" s="95">
        <f>B1528&amp;C1528&amp;D1528</f>
        <v/>
      </c>
      <c r="H1528" s="95" t="inlineStr">
        <is>
          <t>Yes_Batch 1</t>
        </is>
      </c>
      <c r="I1528" s="95" t="e">
        <v>#N/A</v>
      </c>
      <c r="J1528" s="125" t="e">
        <v>#N/A</v>
      </c>
      <c r="K1528" s="95" t="inlineStr">
        <is>
          <t>Yes_0721 Allocation</t>
        </is>
      </c>
      <c r="L1528" s="127" t="e">
        <v>#N/A</v>
      </c>
      <c r="M1528" s="128">
        <f>VLOOKUP(G1528,Enactments!#REF!,2,FALSE)</f>
        <v/>
      </c>
      <c r="N1528" s="131">
        <f>COUNTIFS(G:G,G1528)</f>
        <v/>
      </c>
    </row>
    <row r="1529" ht="15" customHeight="1">
      <c r="A1529" t="inlineStr">
        <is>
          <t>2000_8a_144C_99990101.docx</t>
        </is>
      </c>
      <c r="B1529">
        <f>LEFT(A1529, FIND("_", A1529, FIND("_", A1529) + 1) - 1)</f>
        <v/>
      </c>
      <c r="C1529">
        <f>MID(A1529, FIND("_", A1529, FIND("_", A1529) + 1) + 1, FIND("_", A1529, FIND("_", A1529, FIND("_", A1529) + 1) + 1) - FIND("_", A1529, FIND("_", A1529) + 1) - 1)</f>
        <v/>
      </c>
      <c r="D1529" s="125">
        <f>DATE(LEFT(E1529,4), MID(E1529,5,2), RIGHT(E1529,2))</f>
        <v/>
      </c>
      <c r="E1529">
        <f>MID(A1529, FIND("_", A1529, FIND("_", A1529, FIND("_", A1529) + 1) + 1) + 1, 8)</f>
        <v/>
      </c>
      <c r="G1529" s="95">
        <f>B1529&amp;C1529&amp;D1529</f>
        <v/>
      </c>
      <c r="H1529" s="95" t="inlineStr">
        <is>
          <t>Yes_Batch 1</t>
        </is>
      </c>
      <c r="I1529" s="95" t="e">
        <v>#N/A</v>
      </c>
      <c r="J1529" s="125" t="e">
        <v>#N/A</v>
      </c>
      <c r="K1529" s="95" t="inlineStr">
        <is>
          <t>Yes_0721 Allocation</t>
        </is>
      </c>
      <c r="L1529" s="127" t="e">
        <v>#N/A</v>
      </c>
      <c r="M1529" s="128">
        <f>VLOOKUP(G1529,Enactments!#REF!,2,FALSE)</f>
        <v/>
      </c>
      <c r="N1529" s="131">
        <f>COUNTIFS(G:G,G1529)</f>
        <v/>
      </c>
    </row>
    <row r="1530" ht="15" customHeight="1">
      <c r="A1530" t="inlineStr">
        <is>
          <t>1994_23a_SCHEDULE 6Part 2_20070719.docx</t>
        </is>
      </c>
      <c r="B1530">
        <f>LEFT(A1530, FIND("_", A1530, FIND("_", A1530) + 1) - 1)</f>
        <v/>
      </c>
      <c r="C1530">
        <f>MID(A1530, FIND("_", A1530, FIND("_", A1530) + 1) + 1, FIND("_", A1530, FIND("_", A1530, FIND("_", A1530) + 1) + 1) - FIND("_", A1530, FIND("_", A1530) + 1) - 1)</f>
        <v/>
      </c>
      <c r="D1530" s="125">
        <f>DATE(LEFT(E1530,4), MID(E1530,5,2), RIGHT(E1530,2))</f>
        <v/>
      </c>
      <c r="E1530">
        <f>MID(A1530, FIND("_", A1530, FIND("_", A1530, FIND("_", A1530) + 1) + 1) + 1, 8)</f>
        <v/>
      </c>
      <c r="G1530" s="95">
        <f>B1530&amp;C1530&amp;D1530</f>
        <v/>
      </c>
      <c r="H1530" s="95" t="inlineStr">
        <is>
          <t>Yes_Batch 1</t>
        </is>
      </c>
      <c r="I1530" s="95" t="e">
        <v>#N/A</v>
      </c>
      <c r="J1530" s="125" t="e">
        <v>#N/A</v>
      </c>
      <c r="K1530" s="95" t="inlineStr">
        <is>
          <t>Yes_0721 Allocation</t>
        </is>
      </c>
      <c r="L1530" s="127" t="e">
        <v>#N/A</v>
      </c>
      <c r="M1530" s="128">
        <f>VLOOKUP(G1530,Enactments!#REF!,2,FALSE)</f>
        <v/>
      </c>
      <c r="N1530" s="131">
        <f>COUNTIFS(G:G,G1530)</f>
        <v/>
      </c>
    </row>
    <row r="1531" ht="15" customHeight="1">
      <c r="A1531" t="inlineStr">
        <is>
          <t>2010_4a_390_20110323.docx</t>
        </is>
      </c>
      <c r="B1531">
        <f>LEFT(A1531, FIND("_", A1531, FIND("_", A1531) + 1) - 1)</f>
        <v/>
      </c>
      <c r="C1531">
        <f>MID(A1531, FIND("_", A1531, FIND("_", A1531) + 1) + 1, FIND("_", A1531, FIND("_", A1531, FIND("_", A1531) + 1) + 1) - FIND("_", A1531, FIND("_", A1531) + 1) - 1)</f>
        <v/>
      </c>
      <c r="D1531" s="125">
        <f>DATE(LEFT(E1531,4), MID(E1531,5,2), RIGHT(E1531,2))</f>
        <v/>
      </c>
      <c r="E1531">
        <f>MID(A1531, FIND("_", A1531, FIND("_", A1531, FIND("_", A1531) + 1) + 1) + 1, 8)</f>
        <v/>
      </c>
      <c r="G1531" s="95">
        <f>B1531&amp;C1531&amp;D1531</f>
        <v/>
      </c>
      <c r="H1531" s="95" t="inlineStr">
        <is>
          <t>Yes_Batch 1</t>
        </is>
      </c>
      <c r="I1531" s="95" t="e">
        <v>#N/A</v>
      </c>
      <c r="J1531" s="125" t="e">
        <v>#N/A</v>
      </c>
      <c r="K1531" s="95" t="inlineStr">
        <is>
          <t>Yes_0721 Allocation</t>
        </is>
      </c>
      <c r="L1531" s="127" t="e">
        <v>#N/A</v>
      </c>
      <c r="M1531" s="128">
        <f>VLOOKUP(G1531,Enactments!#REF!,2,FALSE)</f>
        <v/>
      </c>
      <c r="N1531" s="131">
        <f>COUNTIFS(G:G,G1531)</f>
        <v/>
      </c>
    </row>
    <row r="1532" ht="15" customHeight="1">
      <c r="A1532" t="inlineStr">
        <is>
          <t>2010_4a_37_20100303.docx</t>
        </is>
      </c>
      <c r="B1532">
        <f>LEFT(A1532, FIND("_", A1532, FIND("_", A1532) + 1) - 1)</f>
        <v/>
      </c>
      <c r="C1532">
        <f>MID(A1532, FIND("_", A1532, FIND("_", A1532) + 1) + 1, FIND("_", A1532, FIND("_", A1532, FIND("_", A1532) + 1) + 1) - FIND("_", A1532, FIND("_", A1532) + 1) - 1)</f>
        <v/>
      </c>
      <c r="D1532" s="125">
        <f>DATE(LEFT(E1532,4), MID(E1532,5,2), RIGHT(E1532,2))</f>
        <v/>
      </c>
      <c r="E1532">
        <f>MID(A1532, FIND("_", A1532, FIND("_", A1532, FIND("_", A1532) + 1) + 1) + 1, 8)</f>
        <v/>
      </c>
      <c r="G1532" s="95">
        <f>B1532&amp;C1532&amp;D1532</f>
        <v/>
      </c>
      <c r="H1532" s="95" t="inlineStr">
        <is>
          <t>Yes_Batch 1</t>
        </is>
      </c>
      <c r="I1532" s="95" t="e">
        <v>#N/A</v>
      </c>
      <c r="J1532" s="125" t="e">
        <v>#N/A</v>
      </c>
      <c r="K1532" s="95" t="inlineStr">
        <is>
          <t>Yes_0721 Allocation</t>
        </is>
      </c>
      <c r="L1532" s="127" t="e">
        <v>#N/A</v>
      </c>
      <c r="M1532" s="128">
        <f>VLOOKUP(G1532,Enactments!#REF!,2,FALSE)</f>
        <v/>
      </c>
      <c r="N1532" s="131">
        <f>COUNTIFS(G:G,G1532)</f>
        <v/>
      </c>
    </row>
    <row r="1533" ht="15" customHeight="1">
      <c r="A1533" t="inlineStr">
        <is>
          <t>1995_614s_3_20090101.docx</t>
        </is>
      </c>
      <c r="B1533">
        <f>LEFT(A1533, FIND("_", A1533, FIND("_", A1533) + 1) - 1)</f>
        <v/>
      </c>
      <c r="C1533">
        <f>MID(A1533, FIND("_", A1533, FIND("_", A1533) + 1) + 1, FIND("_", A1533, FIND("_", A1533, FIND("_", A1533) + 1) + 1) - FIND("_", A1533, FIND("_", A1533) + 1) - 1)</f>
        <v/>
      </c>
      <c r="D1533" s="125">
        <f>DATE(LEFT(E1533,4), MID(E1533,5,2), RIGHT(E1533,2))</f>
        <v/>
      </c>
      <c r="E1533">
        <f>MID(A1533, FIND("_", A1533, FIND("_", A1533, FIND("_", A1533) + 1) + 1) + 1, 8)</f>
        <v/>
      </c>
      <c r="G1533" s="95">
        <f>B1533&amp;C1533&amp;D1533</f>
        <v/>
      </c>
      <c r="H1533" s="95" t="inlineStr">
        <is>
          <t>Yes_Batch 1</t>
        </is>
      </c>
      <c r="I1533" s="95" t="e">
        <v>#N/A</v>
      </c>
      <c r="J1533" s="125" t="e">
        <v>#N/A</v>
      </c>
      <c r="K1533" s="95" t="inlineStr">
        <is>
          <t>Yes_0721 Allocation</t>
        </is>
      </c>
      <c r="L1533" s="127" t="e">
        <v>#N/A</v>
      </c>
      <c r="M1533" s="128">
        <f>VLOOKUP(G1533,Enactments!#REF!,2,FALSE)</f>
        <v/>
      </c>
      <c r="N1533" s="131">
        <f>COUNTIFS(G:G,G1533)</f>
        <v/>
      </c>
    </row>
    <row r="1534" ht="15" customHeight="1">
      <c r="A1534" t="inlineStr">
        <is>
          <t>2010_4a_194_20100303.docx</t>
        </is>
      </c>
      <c r="B1534">
        <f>LEFT(A1534, FIND("_", A1534, FIND("_", A1534) + 1) - 1)</f>
        <v/>
      </c>
      <c r="C1534">
        <f>MID(A1534, FIND("_", A1534, FIND("_", A1534) + 1) + 1, FIND("_", A1534, FIND("_", A1534, FIND("_", A1534) + 1) + 1) - FIND("_", A1534, FIND("_", A1534) + 1) - 1)</f>
        <v/>
      </c>
      <c r="D1534" s="125">
        <f>DATE(LEFT(E1534,4), MID(E1534,5,2), RIGHT(E1534,2))</f>
        <v/>
      </c>
      <c r="E1534">
        <f>MID(A1534, FIND("_", A1534, FIND("_", A1534, FIND("_", A1534) + 1) + 1) + 1, 8)</f>
        <v/>
      </c>
      <c r="G1534" s="95">
        <f>B1534&amp;C1534&amp;D1534</f>
        <v/>
      </c>
      <c r="H1534" s="95" t="inlineStr">
        <is>
          <t>Yes_Batch 1</t>
        </is>
      </c>
      <c r="I1534" s="95" t="e">
        <v>#N/A</v>
      </c>
      <c r="J1534" s="125" t="e">
        <v>#N/A</v>
      </c>
      <c r="K1534" s="95" t="inlineStr">
        <is>
          <t>Yes_0721 Allocation</t>
        </is>
      </c>
      <c r="L1534" s="127" t="e">
        <v>#N/A</v>
      </c>
      <c r="M1534" s="128">
        <f>VLOOKUP(G1534,Enactments!#REF!,2,FALSE)</f>
        <v/>
      </c>
      <c r="N1534" s="131">
        <f>COUNTIFS(G:G,G1534)</f>
        <v/>
      </c>
    </row>
    <row r="1535" ht="15" customHeight="1">
      <c r="A1535" t="inlineStr">
        <is>
          <t>2020_17a_347_20221129.docx</t>
        </is>
      </c>
      <c r="B1535">
        <f>LEFT(A1535, FIND("_", A1535, FIND("_", A1535) + 1) - 1)</f>
        <v/>
      </c>
      <c r="C1535">
        <f>MID(A1535, FIND("_", A1535, FIND("_", A1535) + 1) + 1, FIND("_", A1535, FIND("_", A1535, FIND("_", A1535) + 1) + 1) - FIND("_", A1535, FIND("_", A1535) + 1) - 1)</f>
        <v/>
      </c>
      <c r="D1535" s="125">
        <f>DATE(LEFT(E1535,4), MID(E1535,5,2), RIGHT(E1535,2))</f>
        <v/>
      </c>
      <c r="E1535">
        <f>MID(A1535, FIND("_", A1535, FIND("_", A1535, FIND("_", A1535) + 1) + 1) + 1, 8)</f>
        <v/>
      </c>
      <c r="G1535" s="95">
        <f>B1535&amp;C1535&amp;D1535</f>
        <v/>
      </c>
      <c r="H1535" s="95" t="inlineStr">
        <is>
          <t>Yes_Batch 1</t>
        </is>
      </c>
      <c r="I1535" s="95" t="e">
        <v>#N/A</v>
      </c>
      <c r="J1535" s="125" t="e">
        <v>#N/A</v>
      </c>
      <c r="K1535" s="95" t="inlineStr">
        <is>
          <t>Yes_0721 Allocation</t>
        </is>
      </c>
      <c r="L1535" s="127" t="e">
        <v>#N/A</v>
      </c>
      <c r="M1535" s="128">
        <f>VLOOKUP(G1535,Enactments!#REF!,2,FALSE)</f>
        <v/>
      </c>
      <c r="N1535" s="131">
        <f>COUNTIFS(G:G,G1535)</f>
        <v/>
      </c>
    </row>
    <row r="1536" ht="15" customHeight="1">
      <c r="A1536" t="inlineStr">
        <is>
          <t>2020_17a_8_20201201.docx</t>
        </is>
      </c>
      <c r="B1536">
        <f>LEFT(A1536, FIND("_", A1536, FIND("_", A1536) + 1) - 1)</f>
        <v/>
      </c>
      <c r="C1536">
        <f>MID(A1536, FIND("_", A1536, FIND("_", A1536) + 1) + 1, FIND("_", A1536, FIND("_", A1536, FIND("_", A1536) + 1) + 1) - FIND("_", A1536, FIND("_", A1536) + 1) - 1)</f>
        <v/>
      </c>
      <c r="D1536" s="125">
        <f>DATE(LEFT(E1536,4), MID(E1536,5,2), RIGHT(E1536,2))</f>
        <v/>
      </c>
      <c r="E1536">
        <f>MID(A1536, FIND("_", A1536, FIND("_", A1536, FIND("_", A1536) + 1) + 1) + 1, 8)</f>
        <v/>
      </c>
      <c r="G1536" s="95">
        <f>B1536&amp;C1536&amp;D1536</f>
        <v/>
      </c>
      <c r="H1536" s="95" t="inlineStr">
        <is>
          <t>Yes_Batch 1</t>
        </is>
      </c>
      <c r="I1536" s="95" t="e">
        <v>#N/A</v>
      </c>
      <c r="J1536" s="125" t="e">
        <v>#N/A</v>
      </c>
      <c r="K1536" s="95" t="inlineStr">
        <is>
          <t>Yes_0721 Allocation</t>
        </is>
      </c>
      <c r="L1536" s="127" t="e">
        <v>#N/A</v>
      </c>
      <c r="M1536" s="128">
        <f>VLOOKUP(G1536,Enactments!#REF!,2,FALSE)</f>
        <v/>
      </c>
      <c r="N1536" s="131">
        <f>COUNTIFS(G:G,G1536)</f>
        <v/>
      </c>
    </row>
    <row r="1537" ht="15" customHeight="1">
      <c r="A1537" t="inlineStr">
        <is>
          <t>2000_8a_71F_20161216.docx</t>
        </is>
      </c>
      <c r="B1537">
        <f>LEFT(A1537, FIND("_", A1537, FIND("_", A1537) + 1) - 1)</f>
        <v/>
      </c>
      <c r="C1537">
        <f>MID(A1537, FIND("_", A1537, FIND("_", A1537) + 1) + 1, FIND("_", A1537, FIND("_", A1537, FIND("_", A1537) + 1) + 1) - FIND("_", A1537, FIND("_", A1537) + 1) - 1)</f>
        <v/>
      </c>
      <c r="D1537" s="125">
        <f>DATE(LEFT(E1537,4), MID(E1537,5,2), RIGHT(E1537,2))</f>
        <v/>
      </c>
      <c r="E1537">
        <f>MID(A1537, FIND("_", A1537, FIND("_", A1537, FIND("_", A1537) + 1) + 1) + 1, 8)</f>
        <v/>
      </c>
      <c r="G1537" s="95">
        <f>B1537&amp;C1537&amp;D1537</f>
        <v/>
      </c>
      <c r="H1537" s="95" t="inlineStr">
        <is>
          <t>Yes_Batch 1</t>
        </is>
      </c>
      <c r="I1537" s="95" t="e">
        <v>#N/A</v>
      </c>
      <c r="J1537" s="125" t="e">
        <v>#N/A</v>
      </c>
      <c r="K1537" s="95" t="inlineStr">
        <is>
          <t>Yes_0721 Allocation</t>
        </is>
      </c>
      <c r="L1537" s="127" t="e">
        <v>#N/A</v>
      </c>
      <c r="M1537" s="128">
        <f>VLOOKUP(G1537,Enactments!#REF!,2,FALSE)</f>
        <v/>
      </c>
      <c r="N1537" s="131">
        <f>COUNTIFS(G:G,G1537)</f>
        <v/>
      </c>
    </row>
    <row r="1538" ht="15" customHeight="1">
      <c r="A1538" t="inlineStr">
        <is>
          <t>2000_8a_384_20130722.docx</t>
        </is>
      </c>
      <c r="B1538">
        <f>LEFT(A1538, FIND("_", A1538, FIND("_", A1538) + 1) - 1)</f>
        <v/>
      </c>
      <c r="C1538">
        <f>MID(A1538, FIND("_", A1538, FIND("_", A1538) + 1) + 1, FIND("_", A1538, FIND("_", A1538, FIND("_", A1538) + 1) + 1) - FIND("_", A1538, FIND("_", A1538) + 1) - 1)</f>
        <v/>
      </c>
      <c r="D1538" s="125">
        <f>DATE(LEFT(E1538,4), MID(E1538,5,2), RIGHT(E1538,2))</f>
        <v/>
      </c>
      <c r="E1538">
        <f>MID(A1538, FIND("_", A1538, FIND("_", A1538, FIND("_", A1538) + 1) + 1) + 1, 8)</f>
        <v/>
      </c>
      <c r="G1538" s="95">
        <f>B1538&amp;C1538&amp;D1538</f>
        <v/>
      </c>
      <c r="H1538" s="95" t="inlineStr">
        <is>
          <t>Yes_Batch 1</t>
        </is>
      </c>
      <c r="I1538" s="95" t="e">
        <v>#N/A</v>
      </c>
      <c r="J1538" s="125" t="e">
        <v>#N/A</v>
      </c>
      <c r="K1538" s="95" t="inlineStr">
        <is>
          <t>Yes_0721 Allocation</t>
        </is>
      </c>
      <c r="L1538" s="127" t="e">
        <v>#N/A</v>
      </c>
      <c r="M1538" s="128">
        <f>VLOOKUP(G1538,Enactments!#REF!,2,FALSE)</f>
        <v/>
      </c>
      <c r="N1538" s="131">
        <f>COUNTIFS(G:G,G1538)</f>
        <v/>
      </c>
    </row>
    <row r="1539" ht="15" customHeight="1">
      <c r="A1539" t="inlineStr">
        <is>
          <t>1995_18a_SCHEDULE 1_20091112.docx</t>
        </is>
      </c>
      <c r="B1539">
        <f>LEFT(A1539, FIND("_", A1539, FIND("_", A1539) + 1) - 1)</f>
        <v/>
      </c>
      <c r="C1539">
        <f>MID(A1539, FIND("_", A1539, FIND("_", A1539) + 1) + 1, FIND("_", A1539, FIND("_", A1539, FIND("_", A1539) + 1) + 1) - FIND("_", A1539, FIND("_", A1539) + 1) - 1)</f>
        <v/>
      </c>
      <c r="D1539" s="125">
        <f>DATE(LEFT(E1539,4), MID(E1539,5,2), RIGHT(E1539,2))</f>
        <v/>
      </c>
      <c r="E1539">
        <f>MID(A1539, FIND("_", A1539, FIND("_", A1539, FIND("_", A1539) + 1) + 1) + 1, 8)</f>
        <v/>
      </c>
      <c r="G1539" s="95">
        <f>B1539&amp;C1539&amp;D1539</f>
        <v/>
      </c>
      <c r="H1539" s="95" t="inlineStr">
        <is>
          <t>Yes_Batch 1</t>
        </is>
      </c>
      <c r="I1539" s="95" t="e">
        <v>#N/A</v>
      </c>
      <c r="J1539" s="125" t="e">
        <v>#N/A</v>
      </c>
      <c r="K1539" s="95" t="inlineStr">
        <is>
          <t>Yes_0721 Allocation</t>
        </is>
      </c>
      <c r="L1539" s="127" t="e">
        <v>#N/A</v>
      </c>
      <c r="M1539" s="128">
        <f>VLOOKUP(G1539,Enactments!#REF!,2,FALSE)</f>
        <v/>
      </c>
      <c r="N1539" s="131">
        <f>COUNTIFS(G:G,G1539)</f>
        <v/>
      </c>
    </row>
    <row r="1540" ht="15" customHeight="1">
      <c r="A1540" t="inlineStr">
        <is>
          <t>2016_1024s_1.27_20211001.docx</t>
        </is>
      </c>
      <c r="B1540">
        <f>LEFT(A1540, FIND("_", A1540, FIND("_", A1540) + 1) - 1)</f>
        <v/>
      </c>
      <c r="C1540">
        <f>MID(A1540, FIND("_", A1540, FIND("_", A1540) + 1) + 1, FIND("_", A1540, FIND("_", A1540, FIND("_", A1540) + 1) + 1) - FIND("_", A1540, FIND("_", A1540) + 1) - 1)</f>
        <v/>
      </c>
      <c r="D1540" s="125">
        <f>DATE(LEFT(E1540,4), MID(E1540,5,2), RIGHT(E1540,2))</f>
        <v/>
      </c>
      <c r="E1540">
        <f>MID(A1540, FIND("_", A1540, FIND("_", A1540, FIND("_", A1540) + 1) + 1) + 1, 8)</f>
        <v/>
      </c>
      <c r="G1540" s="95">
        <f>B1540&amp;C1540&amp;D1540</f>
        <v/>
      </c>
      <c r="H1540" s="95" t="inlineStr">
        <is>
          <t>Yes_Batch 1</t>
        </is>
      </c>
      <c r="I1540" s="95" t="e">
        <v>#N/A</v>
      </c>
      <c r="J1540" s="125" t="e">
        <v>#N/A</v>
      </c>
      <c r="K1540" s="95" t="inlineStr">
        <is>
          <t>Yes_0721 Allocation</t>
        </is>
      </c>
      <c r="L1540" s="127" t="e">
        <v>#N/A</v>
      </c>
      <c r="M1540" s="128">
        <f>VLOOKUP(G1540,Enactments!#REF!,2,FALSE)</f>
        <v/>
      </c>
      <c r="N1540" s="131">
        <f>COUNTIFS(G:G,G1540)</f>
        <v/>
      </c>
    </row>
    <row r="1541" ht="15" customHeight="1">
      <c r="A1541" t="inlineStr">
        <is>
          <t>1985_6a_437_19850311.docx</t>
        </is>
      </c>
      <c r="B1541">
        <f>LEFT(A1541, FIND("_", A1541, FIND("_", A1541) + 1) - 1)</f>
        <v/>
      </c>
      <c r="C1541">
        <f>MID(A1541, FIND("_", A1541, FIND("_", A1541) + 1) + 1, FIND("_", A1541, FIND("_", A1541, FIND("_", A1541) + 1) + 1) - FIND("_", A1541, FIND("_", A1541) + 1) - 1)</f>
        <v/>
      </c>
      <c r="D1541" s="125">
        <f>DATE(LEFT(E1541,4), MID(E1541,5,2), RIGHT(E1541,2))</f>
        <v/>
      </c>
      <c r="E1541">
        <f>MID(A1541, FIND("_", A1541, FIND("_", A1541, FIND("_", A1541) + 1) + 1) + 1, 8)</f>
        <v/>
      </c>
      <c r="G1541" s="95">
        <f>B1541&amp;C1541&amp;D1541</f>
        <v/>
      </c>
      <c r="H1541" s="95" t="inlineStr">
        <is>
          <t>Yes_Batch 1</t>
        </is>
      </c>
      <c r="I1541" s="95" t="e">
        <v>#N/A</v>
      </c>
      <c r="J1541" s="125" t="e">
        <v>#N/A</v>
      </c>
      <c r="K1541" s="95" t="inlineStr">
        <is>
          <t>Yes_0721 Allocation</t>
        </is>
      </c>
      <c r="L1541" s="127" t="e">
        <v>#N/A</v>
      </c>
      <c r="M1541" s="128">
        <f>VLOOKUP(G1541,Enactments!#REF!,2,FALSE)</f>
        <v/>
      </c>
      <c r="N1541" s="131">
        <f>COUNTIFS(G:G,G1541)</f>
        <v/>
      </c>
    </row>
    <row r="1542" ht="15" customHeight="1">
      <c r="A1542" t="inlineStr">
        <is>
          <t>2013_1306_Article 47_20200130.docx</t>
        </is>
      </c>
      <c r="B1542">
        <f>LEFT(A1542, FIND("_", A1542, FIND("_", A1542) + 1) - 1)</f>
        <v/>
      </c>
      <c r="C1542">
        <f>MID(A1542, FIND("_", A1542, FIND("_", A1542) + 1) + 1, FIND("_", A1542, FIND("_", A1542, FIND("_", A1542) + 1) + 1) - FIND("_", A1542, FIND("_", A1542) + 1) - 1)</f>
        <v/>
      </c>
      <c r="D1542" s="125">
        <f>DATE(LEFT(E1542,4), MID(E1542,5,2), RIGHT(E1542,2))</f>
        <v/>
      </c>
      <c r="E1542">
        <f>MID(A1542, FIND("_", A1542, FIND("_", A1542, FIND("_", A1542) + 1) + 1) + 1, 8)</f>
        <v/>
      </c>
      <c r="G1542" s="95">
        <f>B1542&amp;C1542&amp;D1542</f>
        <v/>
      </c>
      <c r="H1542" s="95" t="inlineStr">
        <is>
          <t>Yes_Batch 1</t>
        </is>
      </c>
      <c r="I1542" s="95" t="e">
        <v>#N/A</v>
      </c>
      <c r="J1542" s="125" t="e">
        <v>#N/A</v>
      </c>
      <c r="K1542" s="95" t="inlineStr">
        <is>
          <t>Yes_0721 Allocation</t>
        </is>
      </c>
      <c r="L1542" s="127" t="e">
        <v>#N/A</v>
      </c>
      <c r="M1542" s="128">
        <f>VLOOKUP(G1542,Enactments!#REF!,2,FALSE)</f>
        <v/>
      </c>
      <c r="N1542" s="131">
        <f>COUNTIFS(G:G,G1542)</f>
        <v/>
      </c>
    </row>
    <row r="1543" ht="15" customHeight="1">
      <c r="A1543" t="inlineStr">
        <is>
          <t>1996_18a_195_20140422.docx</t>
        </is>
      </c>
      <c r="B1543">
        <f>LEFT(A1543, FIND("_", A1543, FIND("_", A1543) + 1) - 1)</f>
        <v/>
      </c>
      <c r="C1543">
        <f>MID(A1543, FIND("_", A1543, FIND("_", A1543) + 1) + 1, FIND("_", A1543, FIND("_", A1543, FIND("_", A1543) + 1) + 1) - FIND("_", A1543, FIND("_", A1543) + 1) - 1)</f>
        <v/>
      </c>
      <c r="D1543" s="125">
        <f>DATE(LEFT(E1543,4), MID(E1543,5,2), RIGHT(E1543,2))</f>
        <v/>
      </c>
      <c r="E1543">
        <f>MID(A1543, FIND("_", A1543, FIND("_", A1543, FIND("_", A1543) + 1) + 1) + 1, 8)</f>
        <v/>
      </c>
      <c r="G1543" s="95">
        <f>B1543&amp;C1543&amp;D1543</f>
        <v/>
      </c>
      <c r="H1543" s="95" t="inlineStr">
        <is>
          <t>Yes_Batch 1</t>
        </is>
      </c>
      <c r="I1543" s="95" t="e">
        <v>#N/A</v>
      </c>
      <c r="J1543" s="125" t="e">
        <v>#N/A</v>
      </c>
      <c r="K1543" s="95" t="inlineStr">
        <is>
          <t>Yes_0721 Allocation</t>
        </is>
      </c>
      <c r="L1543" s="127" t="e">
        <v>#N/A</v>
      </c>
      <c r="M1543" s="128">
        <f>VLOOKUP(G1543,Enactments!#REF!,2,FALSE)</f>
        <v/>
      </c>
      <c r="N1543" s="131">
        <f>COUNTIFS(G:G,G1543)</f>
        <v/>
      </c>
    </row>
    <row r="1544" ht="15" customHeight="1">
      <c r="A1544" t="inlineStr">
        <is>
          <t>2000_8a_144D_20230629.docx</t>
        </is>
      </c>
      <c r="B1544">
        <f>LEFT(A1544, FIND("_", A1544, FIND("_", A1544) + 1) - 1)</f>
        <v/>
      </c>
      <c r="C1544">
        <f>MID(A1544, FIND("_", A1544, FIND("_", A1544) + 1) + 1, FIND("_", A1544, FIND("_", A1544, FIND("_", A1544) + 1) + 1) - FIND("_", A1544, FIND("_", A1544) + 1) - 1)</f>
        <v/>
      </c>
      <c r="D1544" s="125">
        <f>DATE(LEFT(E1544,4), MID(E1544,5,2), RIGHT(E1544,2))</f>
        <v/>
      </c>
      <c r="E1544">
        <f>MID(A1544, FIND("_", A1544, FIND("_", A1544, FIND("_", A1544) + 1) + 1) + 1, 8)</f>
        <v/>
      </c>
      <c r="G1544" s="95">
        <f>B1544&amp;C1544&amp;D1544</f>
        <v/>
      </c>
      <c r="H1544" s="95" t="inlineStr">
        <is>
          <t>Yes_Batch 1</t>
        </is>
      </c>
      <c r="I1544" s="95" t="e">
        <v>#N/A</v>
      </c>
      <c r="J1544" s="125" t="e">
        <v>#N/A</v>
      </c>
      <c r="K1544" s="95" t="inlineStr">
        <is>
          <t>Yes_0721 Allocation</t>
        </is>
      </c>
      <c r="L1544" s="127" t="e">
        <v>#N/A</v>
      </c>
      <c r="M1544" s="128">
        <f>VLOOKUP(G1544,Enactments!#REF!,2,FALSE)</f>
        <v/>
      </c>
      <c r="N1544" s="131">
        <f>COUNTIFS(G:G,G1544)</f>
        <v/>
      </c>
    </row>
    <row r="1545" ht="15" customHeight="1">
      <c r="A1545" t="inlineStr">
        <is>
          <t>2023_37a_19_20230720.docx</t>
        </is>
      </c>
      <c r="B1545">
        <f>LEFT(A1545, FIND("_", A1545, FIND("_", A1545) + 1) - 1)</f>
        <v/>
      </c>
      <c r="C1545">
        <f>MID(A1545, FIND("_", A1545, FIND("_", A1545) + 1) + 1, FIND("_", A1545, FIND("_", A1545, FIND("_", A1545) + 1) + 1) - FIND("_", A1545, FIND("_", A1545) + 1) - 1)</f>
        <v/>
      </c>
      <c r="D1545" s="125">
        <f>DATE(LEFT(E1545,4), MID(E1545,5,2), RIGHT(E1545,2))</f>
        <v/>
      </c>
      <c r="E1545">
        <f>MID(A1545, FIND("_", A1545, FIND("_", A1545, FIND("_", A1545) + 1) + 1) + 1, 8)</f>
        <v/>
      </c>
      <c r="G1545" s="95">
        <f>B1545&amp;C1545&amp;D1545</f>
        <v/>
      </c>
      <c r="H1545" s="95" t="inlineStr">
        <is>
          <t>Yes_Batch 1</t>
        </is>
      </c>
      <c r="I1545" s="95" t="e">
        <v>#N/A</v>
      </c>
      <c r="J1545" s="125" t="e">
        <v>#N/A</v>
      </c>
      <c r="K1545" s="95" t="inlineStr">
        <is>
          <t>Yes_0721 Allocation</t>
        </is>
      </c>
      <c r="L1545" s="127" t="e">
        <v>#N/A</v>
      </c>
      <c r="M1545" s="128">
        <f>VLOOKUP(G1545,Enactments!#REF!,2,FALSE)</f>
        <v/>
      </c>
      <c r="N1545" s="131">
        <f>COUNTIFS(G:G,G1545)</f>
        <v/>
      </c>
    </row>
    <row r="1546" ht="15" customHeight="1">
      <c r="A1546" t="inlineStr">
        <is>
          <t>2002_17a_13_20030618.docx</t>
        </is>
      </c>
      <c r="B1546">
        <f>LEFT(A1546, FIND("_", A1546, FIND("_", A1546) + 1) - 1)</f>
        <v/>
      </c>
      <c r="C1546">
        <f>MID(A1546, FIND("_", A1546, FIND("_", A1546) + 1) + 1, FIND("_", A1546, FIND("_", A1546, FIND("_", A1546) + 1) + 1) - FIND("_", A1546, FIND("_", A1546) + 1) - 1)</f>
        <v/>
      </c>
      <c r="D1546" s="125">
        <f>DATE(LEFT(E1546,4), MID(E1546,5,2), RIGHT(E1546,2))</f>
        <v/>
      </c>
      <c r="E1546">
        <f>MID(A1546, FIND("_", A1546, FIND("_", A1546, FIND("_", A1546) + 1) + 1) + 1, 8)</f>
        <v/>
      </c>
      <c r="G1546" s="95">
        <f>B1546&amp;C1546&amp;D1546</f>
        <v/>
      </c>
      <c r="H1546" s="95" t="inlineStr">
        <is>
          <t>Yes_Batch 1</t>
        </is>
      </c>
      <c r="I1546" s="95" t="e">
        <v>#N/A</v>
      </c>
      <c r="J1546" s="125" t="e">
        <v>#N/A</v>
      </c>
      <c r="K1546" s="95" t="inlineStr">
        <is>
          <t>Yes_0721 Allocation</t>
        </is>
      </c>
      <c r="L1546" s="127" t="e">
        <v>#N/A</v>
      </c>
      <c r="M1546" s="128">
        <f>VLOOKUP(G1546,Enactments!#REF!,2,FALSE)</f>
        <v/>
      </c>
      <c r="N1546" s="131">
        <f>COUNTIFS(G:G,G1546)</f>
        <v/>
      </c>
    </row>
    <row r="1547" ht="15" customHeight="1">
      <c r="A1547" t="inlineStr">
        <is>
          <t>2000_8a_271N_20220223.docx</t>
        </is>
      </c>
      <c r="B1547">
        <f>LEFT(A1547, FIND("_", A1547, FIND("_", A1547) + 1) - 1)</f>
        <v/>
      </c>
      <c r="C1547">
        <f>MID(A1547, FIND("_", A1547, FIND("_", A1547) + 1) + 1, FIND("_", A1547, FIND("_", A1547, FIND("_", A1547) + 1) + 1) - FIND("_", A1547, FIND("_", A1547) + 1) - 1)</f>
        <v/>
      </c>
      <c r="D1547" s="125">
        <f>DATE(LEFT(E1547,4), MID(E1547,5,2), RIGHT(E1547,2))</f>
        <v/>
      </c>
      <c r="E1547">
        <f>MID(A1547, FIND("_", A1547, FIND("_", A1547, FIND("_", A1547) + 1) + 1) + 1, 8)</f>
        <v/>
      </c>
      <c r="G1547" s="95">
        <f>B1547&amp;C1547&amp;D1547</f>
        <v/>
      </c>
      <c r="H1547" s="95" t="inlineStr">
        <is>
          <t>Yes_Batch 1</t>
        </is>
      </c>
      <c r="I1547" s="95" t="e">
        <v>#N/A</v>
      </c>
      <c r="J1547" s="125" t="e">
        <v>#N/A</v>
      </c>
      <c r="K1547" s="95" t="inlineStr">
        <is>
          <t>Yes_0721 Allocation</t>
        </is>
      </c>
      <c r="L1547" s="127" t="e">
        <v>#N/A</v>
      </c>
      <c r="M1547" s="128">
        <f>VLOOKUP(G1547,Enactments!#REF!,2,FALSE)</f>
        <v/>
      </c>
      <c r="N1547" s="131">
        <f>COUNTIFS(G:G,G1547)</f>
        <v/>
      </c>
    </row>
    <row r="1548" ht="15" customHeight="1">
      <c r="A1548" t="inlineStr">
        <is>
          <t>2000_22a_9L_20120115.docx</t>
        </is>
      </c>
      <c r="B1548">
        <f>LEFT(A1548, FIND("_", A1548, FIND("_", A1548) + 1) - 1)</f>
        <v/>
      </c>
      <c r="C1548">
        <f>MID(A1548, FIND("_", A1548, FIND("_", A1548) + 1) + 1, FIND("_", A1548, FIND("_", A1548, FIND("_", A1548) + 1) + 1) - FIND("_", A1548, FIND("_", A1548) + 1) - 1)</f>
        <v/>
      </c>
      <c r="D1548" s="125">
        <f>DATE(LEFT(E1548,4), MID(E1548,5,2), RIGHT(E1548,2))</f>
        <v/>
      </c>
      <c r="E1548">
        <f>MID(A1548, FIND("_", A1548, FIND("_", A1548, FIND("_", A1548) + 1) + 1) + 1, 8)</f>
        <v/>
      </c>
      <c r="G1548" s="95">
        <f>B1548&amp;C1548&amp;D1548</f>
        <v/>
      </c>
      <c r="H1548" s="95" t="inlineStr">
        <is>
          <t>Yes_Batch 1</t>
        </is>
      </c>
      <c r="I1548" s="95" t="e">
        <v>#N/A</v>
      </c>
      <c r="J1548" s="125" t="e">
        <v>#N/A</v>
      </c>
      <c r="K1548" s="95" t="inlineStr">
        <is>
          <t>Yes_0721 Allocation</t>
        </is>
      </c>
      <c r="L1548" s="127" t="e">
        <v>#N/A</v>
      </c>
      <c r="M1548" s="128">
        <f>VLOOKUP(G1548,Enactments!#REF!,2,FALSE)</f>
        <v/>
      </c>
      <c r="N1548" s="131">
        <f>COUNTIFS(G:G,G1548)</f>
        <v/>
      </c>
    </row>
    <row r="1549" ht="15" customHeight="1">
      <c r="A1549" t="inlineStr">
        <is>
          <t>2016_362s_SCHEDULE 13Part 6_20160316.docx</t>
        </is>
      </c>
      <c r="B1549">
        <f>LEFT(A1549, FIND("_", A1549, FIND("_", A1549) + 1) - 1)</f>
        <v/>
      </c>
      <c r="C1549">
        <f>MID(A1549, FIND("_", A1549, FIND("_", A1549) + 1) + 1, FIND("_", A1549, FIND("_", A1549, FIND("_", A1549) + 1) + 1) - FIND("_", A1549, FIND("_", A1549) + 1) - 1)</f>
        <v/>
      </c>
      <c r="D1549" s="125">
        <f>DATE(LEFT(E1549,4), MID(E1549,5,2), RIGHT(E1549,2))</f>
        <v/>
      </c>
      <c r="E1549">
        <f>MID(A1549, FIND("_", A1549, FIND("_", A1549, FIND("_", A1549) + 1) + 1) + 1, 8)</f>
        <v/>
      </c>
      <c r="G1549" s="95">
        <f>B1549&amp;C1549&amp;D1549</f>
        <v/>
      </c>
      <c r="H1549" s="95" t="inlineStr">
        <is>
          <t>Yes_Batch 1</t>
        </is>
      </c>
      <c r="I1549" s="95" t="e">
        <v>#N/A</v>
      </c>
      <c r="J1549" s="125" t="e">
        <v>#N/A</v>
      </c>
      <c r="K1549" s="95" t="inlineStr">
        <is>
          <t>Yes_0721 Allocation</t>
        </is>
      </c>
      <c r="L1549" s="127" t="e">
        <v>#N/A</v>
      </c>
      <c r="M1549" s="128">
        <f>VLOOKUP(G1549,Enactments!#REF!,2,FALSE)</f>
        <v/>
      </c>
      <c r="N1549" s="131">
        <f>COUNTIFS(G:G,G1549)</f>
        <v/>
      </c>
    </row>
    <row r="1550" ht="15" customHeight="1">
      <c r="A1550" t="inlineStr">
        <is>
          <t>2006_46a_615_20061108.docx</t>
        </is>
      </c>
      <c r="B1550">
        <f>LEFT(A1550, FIND("_", A1550, FIND("_", A1550) + 1) - 1)</f>
        <v/>
      </c>
      <c r="C1550">
        <f>MID(A1550, FIND("_", A1550, FIND("_", A1550) + 1) + 1, FIND("_", A1550, FIND("_", A1550, FIND("_", A1550) + 1) + 1) - FIND("_", A1550, FIND("_", A1550) + 1) - 1)</f>
        <v/>
      </c>
      <c r="D1550" s="125">
        <f>DATE(LEFT(E1550,4), MID(E1550,5,2), RIGHT(E1550,2))</f>
        <v/>
      </c>
      <c r="E1550">
        <f>MID(A1550, FIND("_", A1550, FIND("_", A1550, FIND("_", A1550) + 1) + 1) + 1, 8)</f>
        <v/>
      </c>
      <c r="G1550" s="95">
        <f>B1550&amp;C1550&amp;D1550</f>
        <v/>
      </c>
      <c r="H1550" s="95" t="inlineStr">
        <is>
          <t>Yes_Batch 1</t>
        </is>
      </c>
      <c r="I1550" s="95" t="e">
        <v>#N/A</v>
      </c>
      <c r="J1550" s="125" t="e">
        <v>#N/A</v>
      </c>
      <c r="K1550" s="95" t="inlineStr">
        <is>
          <t>Yes_0721 Allocation</t>
        </is>
      </c>
      <c r="L1550" s="127" t="e">
        <v>#N/A</v>
      </c>
      <c r="M1550" s="128">
        <f>VLOOKUP(G1550,Enactments!#REF!,2,FALSE)</f>
        <v/>
      </c>
      <c r="N1550" s="131">
        <f>COUNTIFS(G:G,G1550)</f>
        <v/>
      </c>
    </row>
    <row r="1551" ht="15" customHeight="1">
      <c r="A1551" t="inlineStr">
        <is>
          <t>2000_6a_140_20201201.docx</t>
        </is>
      </c>
      <c r="B1551">
        <f>LEFT(A1551, FIND("_", A1551, FIND("_", A1551) + 1) - 1)</f>
        <v/>
      </c>
      <c r="C1551">
        <f>MID(A1551, FIND("_", A1551, FIND("_", A1551) + 1) + 1, FIND("_", A1551, FIND("_", A1551, FIND("_", A1551) + 1) + 1) - FIND("_", A1551, FIND("_", A1551) + 1) - 1)</f>
        <v/>
      </c>
      <c r="D1551" s="125">
        <f>DATE(LEFT(E1551,4), MID(E1551,5,2), RIGHT(E1551,2))</f>
        <v/>
      </c>
      <c r="E1551">
        <f>MID(A1551, FIND("_", A1551, FIND("_", A1551, FIND("_", A1551) + 1) + 1) + 1, 8)</f>
        <v/>
      </c>
      <c r="G1551" s="95">
        <f>B1551&amp;C1551&amp;D1551</f>
        <v/>
      </c>
      <c r="H1551" s="95" t="inlineStr">
        <is>
          <t>Yes_Batch 1</t>
        </is>
      </c>
      <c r="I1551" s="95" t="e">
        <v>#N/A</v>
      </c>
      <c r="J1551" s="125" t="e">
        <v>#N/A</v>
      </c>
      <c r="K1551" s="95" t="inlineStr">
        <is>
          <t>Yes_0721 Allocation</t>
        </is>
      </c>
      <c r="L1551" s="127" t="e">
        <v>#N/A</v>
      </c>
      <c r="M1551" s="128">
        <f>VLOOKUP(G1551,Enactments!#REF!,2,FALSE)</f>
        <v/>
      </c>
      <c r="N1551" s="131">
        <f>COUNTIFS(G:G,G1551)</f>
        <v/>
      </c>
    </row>
    <row r="1552" ht="15" customHeight="1">
      <c r="A1552" t="inlineStr">
        <is>
          <t>2006_47a_51_20080211.docx</t>
        </is>
      </c>
      <c r="B1552">
        <f>LEFT(A1552, FIND("_", A1552, FIND("_", A1552) + 1) - 1)</f>
        <v/>
      </c>
      <c r="C1552">
        <f>MID(A1552, FIND("_", A1552, FIND("_", A1552) + 1) + 1, FIND("_", A1552, FIND("_", A1552, FIND("_", A1552) + 1) + 1) - FIND("_", A1552, FIND("_", A1552) + 1) - 1)</f>
        <v/>
      </c>
      <c r="D1552" s="125">
        <f>DATE(LEFT(E1552,4), MID(E1552,5,2), RIGHT(E1552,2))</f>
        <v/>
      </c>
      <c r="E1552">
        <f>MID(A1552, FIND("_", A1552, FIND("_", A1552, FIND("_", A1552) + 1) + 1) + 1, 8)</f>
        <v/>
      </c>
      <c r="G1552" s="95">
        <f>B1552&amp;C1552&amp;D1552</f>
        <v/>
      </c>
      <c r="H1552" s="95" t="inlineStr">
        <is>
          <t>Yes_Batch 1</t>
        </is>
      </c>
      <c r="I1552" s="95" t="e">
        <v>#N/A</v>
      </c>
      <c r="J1552" s="125" t="e">
        <v>#N/A</v>
      </c>
      <c r="K1552" s="95" t="inlineStr">
        <is>
          <t>Yes_0721 Allocation</t>
        </is>
      </c>
      <c r="L1552" s="127" t="e">
        <v>#N/A</v>
      </c>
      <c r="M1552" s="128">
        <f>VLOOKUP(G1552,Enactments!#REF!,2,FALSE)</f>
        <v/>
      </c>
      <c r="N1552" s="131">
        <f>COUNTIFS(G:G,G1552)</f>
        <v/>
      </c>
    </row>
    <row r="1553" ht="15" customHeight="1">
      <c r="A1553" t="inlineStr">
        <is>
          <t>1986_44a_7A_99990101.docx</t>
        </is>
      </c>
      <c r="B1553">
        <f>LEFT(A1553, FIND("_", A1553, FIND("_", A1553) + 1) - 1)</f>
        <v/>
      </c>
      <c r="C1553">
        <f>MID(A1553, FIND("_", A1553, FIND("_", A1553) + 1) + 1, FIND("_", A1553, FIND("_", A1553, FIND("_", A1553) + 1) + 1) - FIND("_", A1553, FIND("_", A1553) + 1) - 1)</f>
        <v/>
      </c>
      <c r="D1553" s="125">
        <f>DATE(LEFT(E1553,4), MID(E1553,5,2), RIGHT(E1553,2))</f>
        <v/>
      </c>
      <c r="E1553">
        <f>MID(A1553, FIND("_", A1553, FIND("_", A1553, FIND("_", A1553) + 1) + 1) + 1, 8)</f>
        <v/>
      </c>
      <c r="G1553" s="95">
        <f>B1553&amp;C1553&amp;D1553</f>
        <v/>
      </c>
      <c r="H1553" s="95" t="inlineStr">
        <is>
          <t>Yes_Batch 1</t>
        </is>
      </c>
      <c r="I1553" s="95" t="e">
        <v>#N/A</v>
      </c>
      <c r="J1553" s="125" t="e">
        <v>#N/A</v>
      </c>
      <c r="K1553" s="95" t="inlineStr">
        <is>
          <t>Yes_0721 Allocation</t>
        </is>
      </c>
      <c r="L1553" s="127" t="e">
        <v>#N/A</v>
      </c>
      <c r="M1553" s="128">
        <f>VLOOKUP(G1553,Enactments!#REF!,2,FALSE)</f>
        <v/>
      </c>
      <c r="N1553" s="131">
        <f>COUNTIFS(G:G,G1553)</f>
        <v/>
      </c>
    </row>
    <row r="1554" ht="15" customHeight="1">
      <c r="A1554" t="inlineStr">
        <is>
          <t>1986_1925s_SCHEDULE 4Form 6.60_20100303.docx</t>
        </is>
      </c>
      <c r="B1554">
        <f>LEFT(A1554, FIND("_", A1554, FIND("_", A1554) + 1) - 1)</f>
        <v/>
      </c>
      <c r="C1554">
        <f>MID(A1554, FIND("_", A1554, FIND("_", A1554) + 1) + 1, FIND("_", A1554, FIND("_", A1554, FIND("_", A1554) + 1) + 1) - FIND("_", A1554, FIND("_", A1554) + 1) - 1)</f>
        <v/>
      </c>
      <c r="D1554" s="125">
        <f>DATE(LEFT(E1554,4), MID(E1554,5,2), RIGHT(E1554,2))</f>
        <v/>
      </c>
      <c r="E1554">
        <f>MID(A1554, FIND("_", A1554, FIND("_", A1554, FIND("_", A1554) + 1) + 1) + 1, 8)</f>
        <v/>
      </c>
      <c r="G1554" s="95">
        <f>B1554&amp;C1554&amp;D1554</f>
        <v/>
      </c>
      <c r="H1554" s="95" t="inlineStr">
        <is>
          <t>Yes_Batch 1</t>
        </is>
      </c>
      <c r="I1554" s="95" t="e">
        <v>#N/A</v>
      </c>
      <c r="J1554" s="125" t="e">
        <v>#N/A</v>
      </c>
      <c r="K1554" s="95" t="inlineStr">
        <is>
          <t>Yes_0721 Allocation</t>
        </is>
      </c>
      <c r="L1554" s="127" t="e">
        <v>#N/A</v>
      </c>
      <c r="M1554" s="128">
        <f>VLOOKUP(G1554,Enactments!#REF!,2,FALSE)</f>
        <v/>
      </c>
      <c r="N1554" s="131">
        <f>COUNTIFS(G:G,G1554)</f>
        <v/>
      </c>
    </row>
    <row r="1555" ht="15" customHeight="1">
      <c r="A1555" t="inlineStr">
        <is>
          <t>2000_8a_268_20011201.docx</t>
        </is>
      </c>
      <c r="B1555">
        <f>LEFT(A1555, FIND("_", A1555, FIND("_", A1555) + 1) - 1)</f>
        <v/>
      </c>
      <c r="C1555">
        <f>MID(A1555, FIND("_", A1555, FIND("_", A1555) + 1) + 1, FIND("_", A1555, FIND("_", A1555, FIND("_", A1555) + 1) + 1) - FIND("_", A1555, FIND("_", A1555) + 1) - 1)</f>
        <v/>
      </c>
      <c r="D1555" s="125">
        <f>DATE(LEFT(E1555,4), MID(E1555,5,2), RIGHT(E1555,2))</f>
        <v/>
      </c>
      <c r="E1555">
        <f>MID(A1555, FIND("_", A1555, FIND("_", A1555, FIND("_", A1555) + 1) + 1) + 1, 8)</f>
        <v/>
      </c>
      <c r="G1555" s="95">
        <f>B1555&amp;C1555&amp;D1555</f>
        <v/>
      </c>
      <c r="H1555" s="95" t="inlineStr">
        <is>
          <t>Yes_Batch 1</t>
        </is>
      </c>
      <c r="I1555" s="95" t="e">
        <v>#N/A</v>
      </c>
      <c r="J1555" s="125" t="e">
        <v>#N/A</v>
      </c>
      <c r="K1555" s="95" t="inlineStr">
        <is>
          <t>Yes_0721 Allocation</t>
        </is>
      </c>
      <c r="L1555" s="127" t="e">
        <v>#N/A</v>
      </c>
      <c r="M1555" s="128">
        <f>VLOOKUP(G1555,Enactments!#REF!,2,FALSE)</f>
        <v/>
      </c>
      <c r="N1555" s="131">
        <f>COUNTIFS(G:G,G1555)</f>
        <v/>
      </c>
    </row>
    <row r="1556" ht="15" customHeight="1">
      <c r="A1556" t="inlineStr">
        <is>
          <t>1970_9a_30B_20100401.docx</t>
        </is>
      </c>
      <c r="B1556">
        <f>LEFT(A1556, FIND("_", A1556, FIND("_", A1556) + 1) - 1)</f>
        <v/>
      </c>
      <c r="C1556">
        <f>MID(A1556, FIND("_", A1556, FIND("_", A1556) + 1) + 1, FIND("_", A1556, FIND("_", A1556, FIND("_", A1556) + 1) + 1) - FIND("_", A1556, FIND("_", A1556) + 1) - 1)</f>
        <v/>
      </c>
      <c r="D1556" s="125">
        <f>DATE(LEFT(E1556,4), MID(E1556,5,2), RIGHT(E1556,2))</f>
        <v/>
      </c>
      <c r="E1556">
        <f>MID(A1556, FIND("_", A1556, FIND("_", A1556, FIND("_", A1556) + 1) + 1) + 1, 8)</f>
        <v/>
      </c>
      <c r="G1556" s="95">
        <f>B1556&amp;C1556&amp;D1556</f>
        <v/>
      </c>
      <c r="H1556" s="95" t="inlineStr">
        <is>
          <t>Yes_Batch 1</t>
        </is>
      </c>
      <c r="I1556" s="95" t="inlineStr">
        <is>
          <t>Completed</t>
        </is>
      </c>
      <c r="J1556" s="125" t="n">
        <v>45855</v>
      </c>
      <c r="K1556" s="95" t="e">
        <v>#N/A</v>
      </c>
      <c r="L1556" s="127" t="inlineStr">
        <is>
          <t>Submitted_2025-08-01</t>
        </is>
      </c>
      <c r="M1556" s="128">
        <f>VLOOKUP(G1556,Enactments!#REF!,2,FALSE)</f>
        <v/>
      </c>
      <c r="N1556" s="131">
        <f>COUNTIFS(G:G,G1556)</f>
        <v/>
      </c>
    </row>
    <row r="1557" ht="15" customHeight="1">
      <c r="A1557" t="inlineStr">
        <is>
          <t>2010_15a_118_20180401.docx</t>
        </is>
      </c>
      <c r="B1557">
        <f>LEFT(A1557, FIND("_", A1557, FIND("_", A1557) + 1) - 1)</f>
        <v/>
      </c>
      <c r="C1557">
        <f>MID(A1557, FIND("_", A1557, FIND("_", A1557) + 1) + 1, FIND("_", A1557, FIND("_", A1557, FIND("_", A1557) + 1) + 1) - FIND("_", A1557, FIND("_", A1557) + 1) - 1)</f>
        <v/>
      </c>
      <c r="D1557" s="125">
        <f>DATE(LEFT(E1557,4), MID(E1557,5,2), RIGHT(E1557,2))</f>
        <v/>
      </c>
      <c r="E1557">
        <f>MID(A1557, FIND("_", A1557, FIND("_", A1557, FIND("_", A1557) + 1) + 1) + 1, 8)</f>
        <v/>
      </c>
      <c r="G1557" s="95">
        <f>B1557&amp;C1557&amp;D1557</f>
        <v/>
      </c>
      <c r="H1557" s="95" t="inlineStr">
        <is>
          <t>Yes_Batch 1</t>
        </is>
      </c>
      <c r="I1557" s="95" t="e">
        <v>#N/A</v>
      </c>
      <c r="J1557" s="125" t="e">
        <v>#N/A</v>
      </c>
      <c r="K1557" s="95" t="inlineStr">
        <is>
          <t>Yes_0721 Allocation</t>
        </is>
      </c>
      <c r="L1557" s="127" t="e">
        <v>#N/A</v>
      </c>
      <c r="M1557" s="128">
        <f>VLOOKUP(G1557,Enactments!#REF!,2,FALSE)</f>
        <v/>
      </c>
      <c r="N1557" s="131">
        <f>COUNTIFS(G:G,G1557)</f>
        <v/>
      </c>
    </row>
    <row r="1558" ht="15" customHeight="1">
      <c r="A1558" t="inlineStr">
        <is>
          <t>2020_759s_4.11_20230403.docx</t>
        </is>
      </c>
      <c r="B1558">
        <f>LEFT(A1558, FIND("_", A1558, FIND("_", A1558) + 1) - 1)</f>
        <v/>
      </c>
      <c r="C1558">
        <f>MID(A1558, FIND("_", A1558, FIND("_", A1558) + 1) + 1, FIND("_", A1558, FIND("_", A1558, FIND("_", A1558) + 1) + 1) - FIND("_", A1558, FIND("_", A1558) + 1) - 1)</f>
        <v/>
      </c>
      <c r="D1558" s="125">
        <f>DATE(LEFT(E1558,4), MID(E1558,5,2), RIGHT(E1558,2))</f>
        <v/>
      </c>
      <c r="E1558">
        <f>MID(A1558, FIND("_", A1558, FIND("_", A1558, FIND("_", A1558) + 1) + 1) + 1, 8)</f>
        <v/>
      </c>
      <c r="G1558" s="95">
        <f>B1558&amp;C1558&amp;D1558</f>
        <v/>
      </c>
      <c r="H1558" s="95" t="inlineStr">
        <is>
          <t>Yes_Batch 1</t>
        </is>
      </c>
      <c r="I1558" s="95" t="e">
        <v>#N/A</v>
      </c>
      <c r="J1558" s="125" t="e">
        <v>#N/A</v>
      </c>
      <c r="K1558" s="95" t="inlineStr">
        <is>
          <t>Yes_0721 Allocation</t>
        </is>
      </c>
      <c r="L1558" s="127" t="e">
        <v>#N/A</v>
      </c>
      <c r="M1558" s="128">
        <f>VLOOKUP(G1558,Enactments!#REF!,2,FALSE)</f>
        <v/>
      </c>
      <c r="N1558" s="131">
        <f>COUNTIFS(G:G,G1558)</f>
        <v/>
      </c>
    </row>
    <row r="1559" ht="15" customHeight="1">
      <c r="A1559" t="inlineStr">
        <is>
          <t>1985_6a_152_20091001.docx</t>
        </is>
      </c>
      <c r="B1559">
        <f>LEFT(A1559, FIND("_", A1559, FIND("_", A1559) + 1) - 1)</f>
        <v/>
      </c>
      <c r="C1559">
        <f>MID(A1559, FIND("_", A1559, FIND("_", A1559) + 1) + 1, FIND("_", A1559, FIND("_", A1559, FIND("_", A1559) + 1) + 1) - FIND("_", A1559, FIND("_", A1559) + 1) - 1)</f>
        <v/>
      </c>
      <c r="D1559" s="125">
        <f>DATE(LEFT(E1559,4), MID(E1559,5,2), RIGHT(E1559,2))</f>
        <v/>
      </c>
      <c r="E1559">
        <f>MID(A1559, FIND("_", A1559, FIND("_", A1559, FIND("_", A1559) + 1) + 1) + 1, 8)</f>
        <v/>
      </c>
      <c r="G1559" s="95">
        <f>B1559&amp;C1559&amp;D1559</f>
        <v/>
      </c>
      <c r="H1559" s="95" t="inlineStr">
        <is>
          <t>Yes_Batch 1</t>
        </is>
      </c>
      <c r="I1559" s="95" t="e">
        <v>#N/A</v>
      </c>
      <c r="J1559" s="125" t="e">
        <v>#N/A</v>
      </c>
      <c r="K1559" s="95" t="inlineStr">
        <is>
          <t>Yes_0721 Allocation</t>
        </is>
      </c>
      <c r="L1559" s="127" t="e">
        <v>#N/A</v>
      </c>
      <c r="M1559" s="128">
        <f>VLOOKUP(G1559,Enactments!#REF!,2,FALSE)</f>
        <v/>
      </c>
      <c r="N1559" s="131">
        <f>COUNTIFS(G:G,G1559)</f>
        <v/>
      </c>
    </row>
    <row r="1560" ht="15" customHeight="1">
      <c r="A1560" t="inlineStr">
        <is>
          <t>2003_10a_26_20030508.docx</t>
        </is>
      </c>
      <c r="B1560">
        <f>LEFT(A1560, FIND("_", A1560, FIND("_", A1560) + 1) - 1)</f>
        <v/>
      </c>
      <c r="C1560">
        <f>MID(A1560, FIND("_", A1560, FIND("_", A1560) + 1) + 1, FIND("_", A1560, FIND("_", A1560, FIND("_", A1560) + 1) + 1) - FIND("_", A1560, FIND("_", A1560) + 1) - 1)</f>
        <v/>
      </c>
      <c r="D1560" s="125">
        <f>DATE(LEFT(E1560,4), MID(E1560,5,2), RIGHT(E1560,2))</f>
        <v/>
      </c>
      <c r="E1560">
        <f>MID(A1560, FIND("_", A1560, FIND("_", A1560, FIND("_", A1560) + 1) + 1) + 1, 8)</f>
        <v/>
      </c>
      <c r="G1560" s="95">
        <f>B1560&amp;C1560&amp;D1560</f>
        <v/>
      </c>
      <c r="H1560" s="95" t="inlineStr">
        <is>
          <t>Yes_Batch 1</t>
        </is>
      </c>
      <c r="I1560" s="95" t="e">
        <v>#N/A</v>
      </c>
      <c r="J1560" s="125" t="e">
        <v>#N/A</v>
      </c>
      <c r="K1560" s="95" t="inlineStr">
        <is>
          <t>Yes_0721 Allocation</t>
        </is>
      </c>
      <c r="L1560" s="127" t="e">
        <v>#N/A</v>
      </c>
      <c r="M1560" s="128">
        <f>VLOOKUP(G1560,Enactments!#REF!,2,FALSE)</f>
        <v/>
      </c>
      <c r="N1560" s="131">
        <f>COUNTIFS(G:G,G1560)</f>
        <v/>
      </c>
    </row>
    <row r="1561" ht="15" customHeight="1">
      <c r="A1561" t="inlineStr">
        <is>
          <t>2000_8a_66A_20160510.docx</t>
        </is>
      </c>
      <c r="B1561">
        <f>LEFT(A1561, FIND("_", A1561, FIND("_", A1561) + 1) - 1)</f>
        <v/>
      </c>
      <c r="C1561">
        <f>MID(A1561, FIND("_", A1561, FIND("_", A1561) + 1) + 1, FIND("_", A1561, FIND("_", A1561, FIND("_", A1561) + 1) + 1) - FIND("_", A1561, FIND("_", A1561) + 1) - 1)</f>
        <v/>
      </c>
      <c r="D1561" s="125">
        <f>DATE(LEFT(E1561,4), MID(E1561,5,2), RIGHT(E1561,2))</f>
        <v/>
      </c>
      <c r="E1561">
        <f>MID(A1561, FIND("_", A1561, FIND("_", A1561, FIND("_", A1561) + 1) + 1) + 1, 8)</f>
        <v/>
      </c>
      <c r="G1561" s="95">
        <f>B1561&amp;C1561&amp;D1561</f>
        <v/>
      </c>
      <c r="H1561" s="95" t="inlineStr">
        <is>
          <t>Yes_Batch 1</t>
        </is>
      </c>
      <c r="I1561" s="95" t="e">
        <v>#N/A</v>
      </c>
      <c r="J1561" s="125" t="e">
        <v>#N/A</v>
      </c>
      <c r="K1561" s="95" t="inlineStr">
        <is>
          <t>Yes_0721 Allocation</t>
        </is>
      </c>
      <c r="L1561" s="127" t="e">
        <v>#N/A</v>
      </c>
      <c r="M1561" s="128">
        <f>VLOOKUP(G1561,Enactments!#REF!,2,FALSE)</f>
        <v/>
      </c>
      <c r="N1561" s="131">
        <f>COUNTIFS(G:G,G1561)</f>
        <v/>
      </c>
    </row>
    <row r="1562" ht="15" customHeight="1">
      <c r="A1562" t="inlineStr">
        <is>
          <t>2009_10a_SCHEDULE 49_20090721.docx</t>
        </is>
      </c>
      <c r="B1562">
        <f>LEFT(A1562, FIND("_", A1562, FIND("_", A1562) + 1) - 1)</f>
        <v/>
      </c>
      <c r="C1562">
        <f>MID(A1562, FIND("_", A1562, FIND("_", A1562) + 1) + 1, FIND("_", A1562, FIND("_", A1562, FIND("_", A1562) + 1) + 1) - FIND("_", A1562, FIND("_", A1562) + 1) - 1)</f>
        <v/>
      </c>
      <c r="D1562" s="125">
        <f>DATE(LEFT(E1562,4), MID(E1562,5,2), RIGHT(E1562,2))</f>
        <v/>
      </c>
      <c r="E1562">
        <f>MID(A1562, FIND("_", A1562, FIND("_", A1562, FIND("_", A1562) + 1) + 1) + 1, 8)</f>
        <v/>
      </c>
      <c r="G1562" s="95">
        <f>B1562&amp;C1562&amp;D1562</f>
        <v/>
      </c>
      <c r="H1562" s="95" t="inlineStr">
        <is>
          <t>Yes_Batch 1</t>
        </is>
      </c>
      <c r="I1562" s="95" t="e">
        <v>#N/A</v>
      </c>
      <c r="J1562" s="125" t="e">
        <v>#N/A</v>
      </c>
      <c r="K1562" s="95" t="inlineStr">
        <is>
          <t>Yes_0721 Allocation</t>
        </is>
      </c>
      <c r="L1562" s="127" t="e">
        <v>#N/A</v>
      </c>
      <c r="M1562" s="128">
        <f>VLOOKUP(G1562,Enactments!#REF!,2,FALSE)</f>
        <v/>
      </c>
      <c r="N1562" s="131">
        <f>COUNTIFS(G:G,G1562)</f>
        <v/>
      </c>
    </row>
    <row r="1563" ht="15" customHeight="1">
      <c r="A1563" t="inlineStr">
        <is>
          <t>2016_1024s_16.5_20161018.docx</t>
        </is>
      </c>
      <c r="B1563">
        <f>LEFT(A1563, FIND("_", A1563, FIND("_", A1563) + 1) - 1)</f>
        <v/>
      </c>
      <c r="C1563">
        <f>MID(A1563, FIND("_", A1563, FIND("_", A1563) + 1) + 1, FIND("_", A1563, FIND("_", A1563, FIND("_", A1563) + 1) + 1) - FIND("_", A1563, FIND("_", A1563) + 1) - 1)</f>
        <v/>
      </c>
      <c r="D1563" s="125">
        <f>DATE(LEFT(E1563,4), MID(E1563,5,2), RIGHT(E1563,2))</f>
        <v/>
      </c>
      <c r="E1563">
        <f>MID(A1563, FIND("_", A1563, FIND("_", A1563, FIND("_", A1563) + 1) + 1) + 1, 8)</f>
        <v/>
      </c>
      <c r="G1563" s="95">
        <f>B1563&amp;C1563&amp;D1563</f>
        <v/>
      </c>
      <c r="H1563" s="95" t="inlineStr">
        <is>
          <t>Yes_Batch 1</t>
        </is>
      </c>
      <c r="I1563" s="95" t="e">
        <v>#N/A</v>
      </c>
      <c r="J1563" s="125" t="e">
        <v>#N/A</v>
      </c>
      <c r="K1563" s="95" t="inlineStr">
        <is>
          <t>Yes_0721 Allocation</t>
        </is>
      </c>
      <c r="L1563" s="127" t="e">
        <v>#N/A</v>
      </c>
      <c r="M1563" s="128">
        <f>VLOOKUP(G1563,Enactments!#REF!,2,FALSE)</f>
        <v/>
      </c>
      <c r="N1563" s="131">
        <f>COUNTIFS(G:G,G1563)</f>
        <v/>
      </c>
    </row>
    <row r="1564" ht="15" customHeight="1">
      <c r="A1564" t="inlineStr">
        <is>
          <t>2012_748_Article 8_20201231.docx</t>
        </is>
      </c>
      <c r="B1564">
        <f>LEFT(A1564, FIND("_", A1564, FIND("_", A1564) + 1) - 1)</f>
        <v/>
      </c>
      <c r="C1564">
        <f>MID(A1564, FIND("_", A1564, FIND("_", A1564) + 1) + 1, FIND("_", A1564, FIND("_", A1564, FIND("_", A1564) + 1) + 1) - FIND("_", A1564, FIND("_", A1564) + 1) - 1)</f>
        <v/>
      </c>
      <c r="D1564" s="125">
        <f>DATE(LEFT(E1564,4), MID(E1564,5,2), RIGHT(E1564,2))</f>
        <v/>
      </c>
      <c r="E1564">
        <f>MID(A1564, FIND("_", A1564, FIND("_", A1564, FIND("_", A1564) + 1) + 1) + 1, 8)</f>
        <v/>
      </c>
      <c r="G1564" s="95">
        <f>B1564&amp;C1564&amp;D1564</f>
        <v/>
      </c>
      <c r="H1564" s="95" t="inlineStr">
        <is>
          <t>Yes_Batch 1</t>
        </is>
      </c>
      <c r="I1564" s="95" t="e">
        <v>#N/A</v>
      </c>
      <c r="J1564" s="125" t="e">
        <v>#N/A</v>
      </c>
      <c r="K1564" s="95" t="inlineStr">
        <is>
          <t>Yes_0721 Allocation</t>
        </is>
      </c>
      <c r="L1564" s="127" t="e">
        <v>#N/A</v>
      </c>
      <c r="M1564" s="128">
        <f>VLOOKUP(G1564,Enactments!#REF!,2,FALSE)</f>
        <v/>
      </c>
      <c r="N1564" s="131">
        <f>COUNTIFS(G:G,G1564)</f>
        <v/>
      </c>
    </row>
    <row r="1565" ht="15" customHeight="1">
      <c r="A1565" t="inlineStr">
        <is>
          <t>1996_56a_153_19960724.docx</t>
        </is>
      </c>
      <c r="B1565">
        <f>LEFT(A1565, FIND("_", A1565, FIND("_", A1565) + 1) - 1)</f>
        <v/>
      </c>
      <c r="C1565">
        <f>MID(A1565, FIND("_", A1565, FIND("_", A1565) + 1) + 1, FIND("_", A1565, FIND("_", A1565, FIND("_", A1565) + 1) + 1) - FIND("_", A1565, FIND("_", A1565) + 1) - 1)</f>
        <v/>
      </c>
      <c r="D1565" s="125">
        <f>DATE(LEFT(E1565,4), MID(E1565,5,2), RIGHT(E1565,2))</f>
        <v/>
      </c>
      <c r="E1565">
        <f>MID(A1565, FIND("_", A1565, FIND("_", A1565, FIND("_", A1565) + 1) + 1) + 1, 8)</f>
        <v/>
      </c>
      <c r="G1565" s="95">
        <f>B1565&amp;C1565&amp;D1565</f>
        <v/>
      </c>
      <c r="H1565" s="95" t="inlineStr">
        <is>
          <t>Yes_Batch 1</t>
        </is>
      </c>
      <c r="I1565" s="95" t="e">
        <v>#N/A</v>
      </c>
      <c r="J1565" s="125" t="e">
        <v>#N/A</v>
      </c>
      <c r="K1565" s="95" t="inlineStr">
        <is>
          <t>Yes_0721 Allocation</t>
        </is>
      </c>
      <c r="L1565" s="127" t="e">
        <v>#N/A</v>
      </c>
      <c r="M1565" s="128">
        <f>VLOOKUP(G1565,Enactments!#REF!,2,FALSE)</f>
        <v/>
      </c>
      <c r="N1565" s="131">
        <f>COUNTIFS(G:G,G1565)</f>
        <v/>
      </c>
    </row>
    <row r="1566" ht="15" customHeight="1">
      <c r="A1566" t="inlineStr">
        <is>
          <t>2003_43a_65_20040401.docx</t>
        </is>
      </c>
      <c r="B1566">
        <f>LEFT(A1566, FIND("_", A1566, FIND("_", A1566) + 1) - 1)</f>
        <v/>
      </c>
      <c r="C1566">
        <f>MID(A1566, FIND("_", A1566, FIND("_", A1566) + 1) + 1, FIND("_", A1566, FIND("_", A1566, FIND("_", A1566) + 1) + 1) - FIND("_", A1566, FIND("_", A1566) + 1) - 1)</f>
        <v/>
      </c>
      <c r="D1566" s="125">
        <f>DATE(LEFT(E1566,4), MID(E1566,5,2), RIGHT(E1566,2))</f>
        <v/>
      </c>
      <c r="E1566">
        <f>MID(A1566, FIND("_", A1566, FIND("_", A1566, FIND("_", A1566) + 1) + 1) + 1, 8)</f>
        <v/>
      </c>
      <c r="G1566" s="95">
        <f>B1566&amp;C1566&amp;D1566</f>
        <v/>
      </c>
      <c r="H1566" s="95" t="inlineStr">
        <is>
          <t>Yes_Batch 1</t>
        </is>
      </c>
      <c r="I1566" s="95" t="e">
        <v>#N/A</v>
      </c>
      <c r="J1566" s="125" t="e">
        <v>#N/A</v>
      </c>
      <c r="K1566" s="95" t="inlineStr">
        <is>
          <t>Yes_0721 Allocation</t>
        </is>
      </c>
      <c r="L1566" s="127" t="e">
        <v>#N/A</v>
      </c>
      <c r="M1566" s="128">
        <f>VLOOKUP(G1566,Enactments!#REF!,2,FALSE)</f>
        <v/>
      </c>
      <c r="N1566" s="131">
        <f>COUNTIFS(G:G,G1566)</f>
        <v/>
      </c>
    </row>
    <row r="1567" ht="15" customHeight="1">
      <c r="A1567" t="inlineStr">
        <is>
          <t>2004_12a_197_20080721.docx</t>
        </is>
      </c>
      <c r="B1567">
        <f>LEFT(A1567, FIND("_", A1567, FIND("_", A1567) + 1) - 1)</f>
        <v/>
      </c>
      <c r="C1567">
        <f>MID(A1567, FIND("_", A1567, FIND("_", A1567) + 1) + 1, FIND("_", A1567, FIND("_", A1567, FIND("_", A1567) + 1) + 1) - FIND("_", A1567, FIND("_", A1567) + 1) - 1)</f>
        <v/>
      </c>
      <c r="D1567" s="125">
        <f>DATE(LEFT(E1567,4), MID(E1567,5,2), RIGHT(E1567,2))</f>
        <v/>
      </c>
      <c r="E1567">
        <f>MID(A1567, FIND("_", A1567, FIND("_", A1567, FIND("_", A1567) + 1) + 1) + 1, 8)</f>
        <v/>
      </c>
      <c r="G1567" s="95">
        <f>B1567&amp;C1567&amp;D1567</f>
        <v/>
      </c>
      <c r="H1567" s="95" t="inlineStr">
        <is>
          <t>Yes_Batch 1</t>
        </is>
      </c>
      <c r="I1567" s="95" t="e">
        <v>#N/A</v>
      </c>
      <c r="J1567" s="125" t="e">
        <v>#N/A</v>
      </c>
      <c r="K1567" s="95" t="inlineStr">
        <is>
          <t>Yes_0721 Allocation</t>
        </is>
      </c>
      <c r="L1567" s="127" t="e">
        <v>#N/A</v>
      </c>
      <c r="M1567" s="128">
        <f>VLOOKUP(G1567,Enactments!#REF!,2,FALSE)</f>
        <v/>
      </c>
      <c r="N1567" s="131">
        <f>COUNTIFS(G:G,G1567)</f>
        <v/>
      </c>
    </row>
    <row r="1568" ht="15" customHeight="1">
      <c r="A1568" t="inlineStr">
        <is>
          <t>1996_18a_SCHEDULE 1_20040722.docx</t>
        </is>
      </c>
      <c r="B1568">
        <f>LEFT(A1568, FIND("_", A1568, FIND("_", A1568) + 1) - 1)</f>
        <v/>
      </c>
      <c r="C1568">
        <f>MID(A1568, FIND("_", A1568, FIND("_", A1568) + 1) + 1, FIND("_", A1568, FIND("_", A1568, FIND("_", A1568) + 1) + 1) - FIND("_", A1568, FIND("_", A1568) + 1) - 1)</f>
        <v/>
      </c>
      <c r="D1568" s="125">
        <f>DATE(LEFT(E1568,4), MID(E1568,5,2), RIGHT(E1568,2))</f>
        <v/>
      </c>
      <c r="E1568">
        <f>MID(A1568, FIND("_", A1568, FIND("_", A1568, FIND("_", A1568) + 1) + 1) + 1, 8)</f>
        <v/>
      </c>
      <c r="G1568" s="95">
        <f>B1568&amp;C1568&amp;D1568</f>
        <v/>
      </c>
      <c r="H1568" s="95" t="inlineStr">
        <is>
          <t>Yes_Batch 1</t>
        </is>
      </c>
      <c r="I1568" s="95" t="e">
        <v>#N/A</v>
      </c>
      <c r="J1568" s="125" t="e">
        <v>#N/A</v>
      </c>
      <c r="K1568" s="95" t="inlineStr">
        <is>
          <t>Yes_0721 Allocation</t>
        </is>
      </c>
      <c r="L1568" s="127" t="e">
        <v>#N/A</v>
      </c>
      <c r="M1568" s="128">
        <f>VLOOKUP(G1568,Enactments!#REF!,2,FALSE)</f>
        <v/>
      </c>
      <c r="N1568" s="131">
        <f>COUNTIFS(G:G,G1568)</f>
        <v/>
      </c>
    </row>
    <row r="1569" ht="15" customHeight="1">
      <c r="A1569" t="inlineStr">
        <is>
          <t>2006_46a_1067_20091001.docx</t>
        </is>
      </c>
      <c r="B1569">
        <f>LEFT(A1569, FIND("_", A1569, FIND("_", A1569) + 1) - 1)</f>
        <v/>
      </c>
      <c r="C1569">
        <f>MID(A1569, FIND("_", A1569, FIND("_", A1569) + 1) + 1, FIND("_", A1569, FIND("_", A1569, FIND("_", A1569) + 1) + 1) - FIND("_", A1569, FIND("_", A1569) + 1) - 1)</f>
        <v/>
      </c>
      <c r="D1569" s="125">
        <f>DATE(LEFT(E1569,4), MID(E1569,5,2), RIGHT(E1569,2))</f>
        <v/>
      </c>
      <c r="E1569">
        <f>MID(A1569, FIND("_", A1569, FIND("_", A1569, FIND("_", A1569) + 1) + 1) + 1, 8)</f>
        <v/>
      </c>
      <c r="G1569" s="95">
        <f>B1569&amp;C1569&amp;D1569</f>
        <v/>
      </c>
      <c r="H1569" s="95" t="inlineStr">
        <is>
          <t>Yes_Batch 1</t>
        </is>
      </c>
      <c r="I1569" s="95" t="e">
        <v>#N/A</v>
      </c>
      <c r="J1569" s="125" t="e">
        <v>#N/A</v>
      </c>
      <c r="K1569" s="95" t="inlineStr">
        <is>
          <t>Yes_0721 Allocation</t>
        </is>
      </c>
      <c r="L1569" s="127" t="e">
        <v>#N/A</v>
      </c>
      <c r="M1569" s="128">
        <f>VLOOKUP(G1569,Enactments!#REF!,2,FALSE)</f>
        <v/>
      </c>
      <c r="N1569" s="131">
        <f>COUNTIFS(G:G,G1569)</f>
        <v/>
      </c>
    </row>
    <row r="1570" ht="15" customHeight="1">
      <c r="A1570" t="inlineStr">
        <is>
          <t>1996_56a_420_19960724.docx</t>
        </is>
      </c>
      <c r="B1570">
        <f>LEFT(A1570, FIND("_", A1570, FIND("_", A1570) + 1) - 1)</f>
        <v/>
      </c>
      <c r="C1570">
        <f>MID(A1570, FIND("_", A1570, FIND("_", A1570) + 1) + 1, FIND("_", A1570, FIND("_", A1570, FIND("_", A1570) + 1) + 1) - FIND("_", A1570, FIND("_", A1570) + 1) - 1)</f>
        <v/>
      </c>
      <c r="D1570" s="125">
        <f>DATE(LEFT(E1570,4), MID(E1570,5,2), RIGHT(E1570,2))</f>
        <v/>
      </c>
      <c r="E1570">
        <f>MID(A1570, FIND("_", A1570, FIND("_", A1570, FIND("_", A1570) + 1) + 1) + 1, 8)</f>
        <v/>
      </c>
      <c r="G1570" s="95">
        <f>B1570&amp;C1570&amp;D1570</f>
        <v/>
      </c>
      <c r="H1570" s="95" t="inlineStr">
        <is>
          <t>Yes_Batch 1</t>
        </is>
      </c>
      <c r="I1570" s="95" t="e">
        <v>#N/A</v>
      </c>
      <c r="J1570" s="125" t="e">
        <v>#N/A</v>
      </c>
      <c r="K1570" s="95" t="inlineStr">
        <is>
          <t>Yes_0721 Allocation</t>
        </is>
      </c>
      <c r="L1570" s="127" t="e">
        <v>#N/A</v>
      </c>
      <c r="M1570" s="128">
        <f>VLOOKUP(G1570,Enactments!#REF!,2,FALSE)</f>
        <v/>
      </c>
      <c r="N1570" s="131">
        <f>COUNTIFS(G:G,G1570)</f>
        <v/>
      </c>
    </row>
    <row r="1571" ht="15" customHeight="1">
      <c r="A1571" t="inlineStr">
        <is>
          <t>1989_29a_11C_20111110.docx</t>
        </is>
      </c>
      <c r="B1571">
        <f>LEFT(A1571, FIND("_", A1571, FIND("_", A1571) + 1) - 1)</f>
        <v/>
      </c>
      <c r="C1571">
        <f>MID(A1571, FIND("_", A1571, FIND("_", A1571) + 1) + 1, FIND("_", A1571, FIND("_", A1571, FIND("_", A1571) + 1) + 1) - FIND("_", A1571, FIND("_", A1571) + 1) - 1)</f>
        <v/>
      </c>
      <c r="D1571" s="125">
        <f>DATE(LEFT(E1571,4), MID(E1571,5,2), RIGHT(E1571,2))</f>
        <v/>
      </c>
      <c r="E1571">
        <f>MID(A1571, FIND("_", A1571, FIND("_", A1571, FIND("_", A1571) + 1) + 1) + 1, 8)</f>
        <v/>
      </c>
      <c r="G1571" s="95">
        <f>B1571&amp;C1571&amp;D1571</f>
        <v/>
      </c>
      <c r="H1571" s="95" t="inlineStr">
        <is>
          <t>Yes_Batch 1</t>
        </is>
      </c>
      <c r="I1571" s="95" t="e">
        <v>#N/A</v>
      </c>
      <c r="J1571" s="125" t="e">
        <v>#N/A</v>
      </c>
      <c r="K1571" s="95" t="inlineStr">
        <is>
          <t>Yes_0721 Allocation</t>
        </is>
      </c>
      <c r="L1571" s="127" t="e">
        <v>#N/A</v>
      </c>
      <c r="M1571" s="128">
        <f>VLOOKUP(G1571,Enactments!#REF!,2,FALSE)</f>
        <v/>
      </c>
      <c r="N1571" s="131">
        <f>COUNTIFS(G:G,G1571)</f>
        <v/>
      </c>
    </row>
    <row r="1572" ht="15" customHeight="1">
      <c r="A1572" t="inlineStr">
        <is>
          <t>2009_10a_SCHEDULE 16Part 1_20100406.docx</t>
        </is>
      </c>
      <c r="B1572">
        <f>LEFT(A1572, FIND("_", A1572, FIND("_", A1572) + 1) - 1)</f>
        <v/>
      </c>
      <c r="C1572">
        <f>MID(A1572, FIND("_", A1572, FIND("_", A1572) + 1) + 1, FIND("_", A1572, FIND("_", A1572, FIND("_", A1572) + 1) + 1) - FIND("_", A1572, FIND("_", A1572) + 1) - 1)</f>
        <v/>
      </c>
      <c r="D1572" s="125">
        <f>DATE(LEFT(E1572,4), MID(E1572,5,2), RIGHT(E1572,2))</f>
        <v/>
      </c>
      <c r="E1572">
        <f>MID(A1572, FIND("_", A1572, FIND("_", A1572, FIND("_", A1572) + 1) + 1) + 1, 8)</f>
        <v/>
      </c>
      <c r="G1572" s="95">
        <f>B1572&amp;C1572&amp;D1572</f>
        <v/>
      </c>
      <c r="H1572" s="95" t="inlineStr">
        <is>
          <t>Yes_Batch 1</t>
        </is>
      </c>
      <c r="I1572" s="95" t="e">
        <v>#N/A</v>
      </c>
      <c r="J1572" s="125" t="e">
        <v>#N/A</v>
      </c>
      <c r="K1572" s="95" t="inlineStr">
        <is>
          <t>Yes_0721 Allocation</t>
        </is>
      </c>
      <c r="L1572" s="127" t="e">
        <v>#N/A</v>
      </c>
      <c r="M1572" s="128">
        <f>VLOOKUP(G1572,Enactments!#REF!,2,FALSE)</f>
        <v/>
      </c>
      <c r="N1572" s="131">
        <f>COUNTIFS(G:G,G1572)</f>
        <v/>
      </c>
    </row>
    <row r="1573" ht="15" customHeight="1">
      <c r="A1573" t="inlineStr">
        <is>
          <t>2006_46a_715_20061108.docx</t>
        </is>
      </c>
      <c r="B1573">
        <f>LEFT(A1573, FIND("_", A1573, FIND("_", A1573) + 1) - 1)</f>
        <v/>
      </c>
      <c r="C1573">
        <f>MID(A1573, FIND("_", A1573, FIND("_", A1573) + 1) + 1, FIND("_", A1573, FIND("_", A1573, FIND("_", A1573) + 1) + 1) - FIND("_", A1573, FIND("_", A1573) + 1) - 1)</f>
        <v/>
      </c>
      <c r="D1573" s="125">
        <f>DATE(LEFT(E1573,4), MID(E1573,5,2), RIGHT(E1573,2))</f>
        <v/>
      </c>
      <c r="E1573">
        <f>MID(A1573, FIND("_", A1573, FIND("_", A1573, FIND("_", A1573) + 1) + 1) + 1, 8)</f>
        <v/>
      </c>
      <c r="G1573" s="95">
        <f>B1573&amp;C1573&amp;D1573</f>
        <v/>
      </c>
      <c r="H1573" s="95" t="inlineStr">
        <is>
          <t>Yes_Batch 1</t>
        </is>
      </c>
      <c r="I1573" s="95" t="e">
        <v>#N/A</v>
      </c>
      <c r="J1573" s="125" t="e">
        <v>#N/A</v>
      </c>
      <c r="K1573" s="95" t="inlineStr">
        <is>
          <t>Yes_0721 Allocation</t>
        </is>
      </c>
      <c r="L1573" s="127" t="e">
        <v>#N/A</v>
      </c>
      <c r="M1573" s="128">
        <f>VLOOKUP(G1573,Enactments!#REF!,2,FALSE)</f>
        <v/>
      </c>
      <c r="N1573" s="131">
        <f>COUNTIFS(G:G,G1573)</f>
        <v/>
      </c>
    </row>
    <row r="1574" ht="15" customHeight="1">
      <c r="A1574" t="inlineStr">
        <is>
          <t>2000_8a_152_20010618.docx</t>
        </is>
      </c>
      <c r="B1574">
        <f>LEFT(A1574, FIND("_", A1574, FIND("_", A1574) + 1) - 1)</f>
        <v/>
      </c>
      <c r="C1574">
        <f>MID(A1574, FIND("_", A1574, FIND("_", A1574) + 1) + 1, FIND("_", A1574, FIND("_", A1574, FIND("_", A1574) + 1) + 1) - FIND("_", A1574, FIND("_", A1574) + 1) - 1)</f>
        <v/>
      </c>
      <c r="D1574" s="125">
        <f>DATE(LEFT(E1574,4), MID(E1574,5,2), RIGHT(E1574,2))</f>
        <v/>
      </c>
      <c r="E1574">
        <f>MID(A1574, FIND("_", A1574, FIND("_", A1574, FIND("_", A1574) + 1) + 1) + 1, 8)</f>
        <v/>
      </c>
      <c r="G1574" s="95">
        <f>B1574&amp;C1574&amp;D1574</f>
        <v/>
      </c>
      <c r="H1574" s="95" t="inlineStr">
        <is>
          <t>Yes_Batch 1</t>
        </is>
      </c>
      <c r="I1574" s="95" t="e">
        <v>#N/A</v>
      </c>
      <c r="J1574" s="125" t="e">
        <v>#N/A</v>
      </c>
      <c r="K1574" s="95" t="inlineStr">
        <is>
          <t>Yes_0721 Allocation</t>
        </is>
      </c>
      <c r="L1574" s="127" t="e">
        <v>#N/A</v>
      </c>
      <c r="M1574" s="128">
        <f>VLOOKUP(G1574,Enactments!#REF!,2,FALSE)</f>
        <v/>
      </c>
      <c r="N1574" s="131">
        <f>COUNTIFS(G:G,G1574)</f>
        <v/>
      </c>
    </row>
    <row r="1575" ht="15" customHeight="1">
      <c r="A1575" t="inlineStr">
        <is>
          <t>1986_1925s_6A.2A_20100406.docx</t>
        </is>
      </c>
      <c r="B1575">
        <f>LEFT(A1575, FIND("_", A1575, FIND("_", A1575) + 1) - 1)</f>
        <v/>
      </c>
      <c r="C1575">
        <f>MID(A1575, FIND("_", A1575, FIND("_", A1575) + 1) + 1, FIND("_", A1575, FIND("_", A1575, FIND("_", A1575) + 1) + 1) - FIND("_", A1575, FIND("_", A1575) + 1) - 1)</f>
        <v/>
      </c>
      <c r="D1575" s="125">
        <f>DATE(LEFT(E1575,4), MID(E1575,5,2), RIGHT(E1575,2))</f>
        <v/>
      </c>
      <c r="E1575">
        <f>MID(A1575, FIND("_", A1575, FIND("_", A1575, FIND("_", A1575) + 1) + 1) + 1, 8)</f>
        <v/>
      </c>
      <c r="G1575" s="95">
        <f>B1575&amp;C1575&amp;D1575</f>
        <v/>
      </c>
      <c r="H1575" s="95" t="inlineStr">
        <is>
          <t>Yes_Batch 1</t>
        </is>
      </c>
      <c r="I1575" s="95" t="e">
        <v>#N/A</v>
      </c>
      <c r="J1575" s="125" t="e">
        <v>#N/A</v>
      </c>
      <c r="K1575" s="95" t="inlineStr">
        <is>
          <t>Yes_0721 Allocation</t>
        </is>
      </c>
      <c r="L1575" s="127" t="e">
        <v>#N/A</v>
      </c>
      <c r="M1575" s="128">
        <f>VLOOKUP(G1575,Enactments!#REF!,2,FALSE)</f>
        <v/>
      </c>
      <c r="N1575" s="131">
        <f>COUNTIFS(G:G,G1575)</f>
        <v/>
      </c>
    </row>
    <row r="1576" ht="15" customHeight="1">
      <c r="A1576" t="inlineStr">
        <is>
          <t>2016_1024s_9.9_20210629.docx</t>
        </is>
      </c>
      <c r="B1576">
        <f>LEFT(A1576, FIND("_", A1576, FIND("_", A1576) + 1) - 1)</f>
        <v/>
      </c>
      <c r="C1576">
        <f>MID(A1576, FIND("_", A1576, FIND("_", A1576) + 1) + 1, FIND("_", A1576, FIND("_", A1576, FIND("_", A1576) + 1) + 1) - FIND("_", A1576, FIND("_", A1576) + 1) - 1)</f>
        <v/>
      </c>
      <c r="D1576" s="125">
        <f>DATE(LEFT(E1576,4), MID(E1576,5,2), RIGHT(E1576,2))</f>
        <v/>
      </c>
      <c r="E1576">
        <f>MID(A1576, FIND("_", A1576, FIND("_", A1576, FIND("_", A1576) + 1) + 1) + 1, 8)</f>
        <v/>
      </c>
      <c r="G1576" s="95">
        <f>B1576&amp;C1576&amp;D1576</f>
        <v/>
      </c>
      <c r="H1576" s="95" t="inlineStr">
        <is>
          <t>Yes_Batch 1</t>
        </is>
      </c>
      <c r="I1576" s="95" t="e">
        <v>#N/A</v>
      </c>
      <c r="J1576" s="125" t="e">
        <v>#N/A</v>
      </c>
      <c r="K1576" s="95" t="inlineStr">
        <is>
          <t>Yes_0721 Allocation</t>
        </is>
      </c>
      <c r="L1576" s="127" t="e">
        <v>#N/A</v>
      </c>
      <c r="M1576" s="128">
        <f>VLOOKUP(G1576,Enactments!#REF!,2,FALSE)</f>
        <v/>
      </c>
      <c r="N1576" s="131">
        <f>COUNTIFS(G:G,G1576)</f>
        <v/>
      </c>
    </row>
    <row r="1577" ht="15" customHeight="1">
      <c r="A1577" t="inlineStr">
        <is>
          <t>1996_18a_31_20180406.docx</t>
        </is>
      </c>
      <c r="B1577">
        <f>LEFT(A1577, FIND("_", A1577, FIND("_", A1577) + 1) - 1)</f>
        <v/>
      </c>
      <c r="C1577">
        <f>MID(A1577, FIND("_", A1577, FIND("_", A1577) + 1) + 1, FIND("_", A1577, FIND("_", A1577, FIND("_", A1577) + 1) + 1) - FIND("_", A1577, FIND("_", A1577) + 1) - 1)</f>
        <v/>
      </c>
      <c r="D1577" s="125">
        <f>DATE(LEFT(E1577,4), MID(E1577,5,2), RIGHT(E1577,2))</f>
        <v/>
      </c>
      <c r="E1577">
        <f>MID(A1577, FIND("_", A1577, FIND("_", A1577, FIND("_", A1577) + 1) + 1) + 1, 8)</f>
        <v/>
      </c>
      <c r="G1577" s="95">
        <f>B1577&amp;C1577&amp;D1577</f>
        <v/>
      </c>
      <c r="H1577" s="95" t="inlineStr">
        <is>
          <t>Yes_Batch 1</t>
        </is>
      </c>
      <c r="I1577" s="95" t="e">
        <v>#N/A</v>
      </c>
      <c r="J1577" s="125" t="e">
        <v>#N/A</v>
      </c>
      <c r="K1577" s="95" t="inlineStr">
        <is>
          <t>Yes_0721 Allocation</t>
        </is>
      </c>
      <c r="L1577" s="127" t="e">
        <v>#N/A</v>
      </c>
      <c r="M1577" s="128">
        <f>VLOOKUP(G1577,Enactments!#REF!,2,FALSE)</f>
        <v/>
      </c>
      <c r="N1577" s="131">
        <f>COUNTIFS(G:G,G1577)</f>
        <v/>
      </c>
    </row>
    <row r="1578" ht="15" customHeight="1">
      <c r="A1578" t="inlineStr">
        <is>
          <t>2010_4a_349_20120717.docx</t>
        </is>
      </c>
      <c r="B1578">
        <f>LEFT(A1578, FIND("_", A1578, FIND("_", A1578) + 1) - 1)</f>
        <v/>
      </c>
      <c r="C1578">
        <f>MID(A1578, FIND("_", A1578, FIND("_", A1578) + 1) + 1, FIND("_", A1578, FIND("_", A1578, FIND("_", A1578) + 1) + 1) - FIND("_", A1578, FIND("_", A1578) + 1) - 1)</f>
        <v/>
      </c>
      <c r="D1578" s="125">
        <f>DATE(LEFT(E1578,4), MID(E1578,5,2), RIGHT(E1578,2))</f>
        <v/>
      </c>
      <c r="E1578">
        <f>MID(A1578, FIND("_", A1578, FIND("_", A1578, FIND("_", A1578) + 1) + 1) + 1, 8)</f>
        <v/>
      </c>
      <c r="G1578" s="95">
        <f>B1578&amp;C1578&amp;D1578</f>
        <v/>
      </c>
      <c r="H1578" s="95" t="inlineStr">
        <is>
          <t>Yes_Batch 1</t>
        </is>
      </c>
      <c r="I1578" s="95" t="e">
        <v>#N/A</v>
      </c>
      <c r="J1578" s="125" t="e">
        <v>#N/A</v>
      </c>
      <c r="K1578" s="95" t="inlineStr">
        <is>
          <t>Yes_0721 Allocation</t>
        </is>
      </c>
      <c r="L1578" s="127" t="e">
        <v>#N/A</v>
      </c>
      <c r="M1578" s="128">
        <f>VLOOKUP(G1578,Enactments!#REF!,2,FALSE)</f>
        <v/>
      </c>
      <c r="N1578" s="131">
        <f>COUNTIFS(G:G,G1578)</f>
        <v/>
      </c>
    </row>
    <row r="1579" ht="15" customHeight="1">
      <c r="A1579" t="inlineStr">
        <is>
          <t>2007_3a_577_20100406.docx</t>
        </is>
      </c>
      <c r="B1579">
        <f>LEFT(A1579, FIND("_", A1579, FIND("_", A1579) + 1) - 1)</f>
        <v/>
      </c>
      <c r="C1579">
        <f>MID(A1579, FIND("_", A1579, FIND("_", A1579) + 1) + 1, FIND("_", A1579, FIND("_", A1579, FIND("_", A1579) + 1) + 1) - FIND("_", A1579, FIND("_", A1579) + 1) - 1)</f>
        <v/>
      </c>
      <c r="D1579" s="125">
        <f>DATE(LEFT(E1579,4), MID(E1579,5,2), RIGHT(E1579,2))</f>
        <v/>
      </c>
      <c r="E1579">
        <f>MID(A1579, FIND("_", A1579, FIND("_", A1579, FIND("_", A1579) + 1) + 1) + 1, 8)</f>
        <v/>
      </c>
      <c r="G1579" s="95">
        <f>B1579&amp;C1579&amp;D1579</f>
        <v/>
      </c>
      <c r="H1579" s="95" t="inlineStr">
        <is>
          <t>Yes_Batch 1</t>
        </is>
      </c>
      <c r="I1579" s="95" t="e">
        <v>#N/A</v>
      </c>
      <c r="J1579" s="125" t="e">
        <v>#N/A</v>
      </c>
      <c r="K1579" s="95" t="inlineStr">
        <is>
          <t>Yes_0721 Allocation</t>
        </is>
      </c>
      <c r="L1579" s="127" t="e">
        <v>#N/A</v>
      </c>
      <c r="M1579" s="128">
        <f>VLOOKUP(G1579,Enactments!#REF!,2,FALSE)</f>
        <v/>
      </c>
      <c r="N1579" s="131">
        <f>COUNTIFS(G:G,G1579)</f>
        <v/>
      </c>
    </row>
    <row r="1580" ht="15" customHeight="1">
      <c r="A1580" t="inlineStr">
        <is>
          <t>2004_12a_206_20130406.docx</t>
        </is>
      </c>
      <c r="B1580">
        <f>LEFT(A1580, FIND("_", A1580, FIND("_", A1580) + 1) - 1)</f>
        <v/>
      </c>
      <c r="C1580">
        <f>MID(A1580, FIND("_", A1580, FIND("_", A1580) + 1) + 1, FIND("_", A1580, FIND("_", A1580, FIND("_", A1580) + 1) + 1) - FIND("_", A1580, FIND("_", A1580) + 1) - 1)</f>
        <v/>
      </c>
      <c r="D1580" s="125">
        <f>DATE(LEFT(E1580,4), MID(E1580,5,2), RIGHT(E1580,2))</f>
        <v/>
      </c>
      <c r="E1580">
        <f>MID(A1580, FIND("_", A1580, FIND("_", A1580, FIND("_", A1580) + 1) + 1) + 1, 8)</f>
        <v/>
      </c>
      <c r="G1580" s="95">
        <f>B1580&amp;C1580&amp;D1580</f>
        <v/>
      </c>
      <c r="H1580" s="95" t="inlineStr">
        <is>
          <t>Yes_Batch 1</t>
        </is>
      </c>
      <c r="I1580" s="95" t="e">
        <v>#N/A</v>
      </c>
      <c r="J1580" s="125" t="e">
        <v>#N/A</v>
      </c>
      <c r="K1580" s="95" t="inlineStr">
        <is>
          <t>Yes_0721 Allocation</t>
        </is>
      </c>
      <c r="L1580" s="127" t="e">
        <v>#N/A</v>
      </c>
      <c r="M1580" s="128">
        <f>VLOOKUP(G1580,Enactments!#REF!,2,FALSE)</f>
        <v/>
      </c>
      <c r="N1580" s="131">
        <f>COUNTIFS(G:G,G1580)</f>
        <v/>
      </c>
    </row>
    <row r="1581" ht="15" customHeight="1">
      <c r="A1581" t="inlineStr">
        <is>
          <t>2007_3a_232_20070320.docx</t>
        </is>
      </c>
      <c r="B1581">
        <f>LEFT(A1581, FIND("_", A1581, FIND("_", A1581) + 1) - 1)</f>
        <v/>
      </c>
      <c r="C1581">
        <f>MID(A1581, FIND("_", A1581, FIND("_", A1581) + 1) + 1, FIND("_", A1581, FIND("_", A1581, FIND("_", A1581) + 1) + 1) - FIND("_", A1581, FIND("_", A1581) + 1) - 1)</f>
        <v/>
      </c>
      <c r="D1581" s="125">
        <f>DATE(LEFT(E1581,4), MID(E1581,5,2), RIGHT(E1581,2))</f>
        <v/>
      </c>
      <c r="E1581">
        <f>MID(A1581, FIND("_", A1581, FIND("_", A1581, FIND("_", A1581) + 1) + 1) + 1, 8)</f>
        <v/>
      </c>
      <c r="G1581" s="95">
        <f>B1581&amp;C1581&amp;D1581</f>
        <v/>
      </c>
      <c r="H1581" s="95" t="inlineStr">
        <is>
          <t>Yes_Batch 1</t>
        </is>
      </c>
      <c r="I1581" s="95" t="e">
        <v>#N/A</v>
      </c>
      <c r="J1581" s="125" t="e">
        <v>#N/A</v>
      </c>
      <c r="K1581" s="95" t="inlineStr">
        <is>
          <t>Yes_0721 Allocation</t>
        </is>
      </c>
      <c r="L1581" s="127" t="e">
        <v>#N/A</v>
      </c>
      <c r="M1581" s="128">
        <f>VLOOKUP(G1581,Enactments!#REF!,2,FALSE)</f>
        <v/>
      </c>
      <c r="N1581" s="131">
        <f>COUNTIFS(G:G,G1581)</f>
        <v/>
      </c>
    </row>
    <row r="1582" ht="15" customHeight="1">
      <c r="A1582" t="inlineStr">
        <is>
          <t>2004_12a_322_20120101.docx</t>
        </is>
      </c>
      <c r="B1582">
        <f>LEFT(A1582, FIND("_", A1582, FIND("_", A1582) + 1) - 1)</f>
        <v/>
      </c>
      <c r="C1582">
        <f>MID(A1582, FIND("_", A1582, FIND("_", A1582) + 1) + 1, FIND("_", A1582, FIND("_", A1582, FIND("_", A1582) + 1) + 1) - FIND("_", A1582, FIND("_", A1582) + 1) - 1)</f>
        <v/>
      </c>
      <c r="D1582" s="125">
        <f>DATE(LEFT(E1582,4), MID(E1582,5,2), RIGHT(E1582,2))</f>
        <v/>
      </c>
      <c r="E1582">
        <f>MID(A1582, FIND("_", A1582, FIND("_", A1582, FIND("_", A1582) + 1) + 1) + 1, 8)</f>
        <v/>
      </c>
      <c r="G1582" s="95">
        <f>B1582&amp;C1582&amp;D1582</f>
        <v/>
      </c>
      <c r="H1582" s="95" t="inlineStr">
        <is>
          <t>Yes_Batch 1</t>
        </is>
      </c>
      <c r="I1582" s="95" t="e">
        <v>#N/A</v>
      </c>
      <c r="J1582" s="125" t="e">
        <v>#N/A</v>
      </c>
      <c r="K1582" s="95" t="inlineStr">
        <is>
          <t>Yes_0721 Allocation</t>
        </is>
      </c>
      <c r="L1582" s="127" t="e">
        <v>#N/A</v>
      </c>
      <c r="M1582" s="128">
        <f>VLOOKUP(G1582,Enactments!#REF!,2,FALSE)</f>
        <v/>
      </c>
      <c r="N1582" s="131">
        <f>COUNTIFS(G:G,G1582)</f>
        <v/>
      </c>
    </row>
    <row r="1583" ht="15" customHeight="1">
      <c r="A1583" t="inlineStr">
        <is>
          <t>2020_759s_28.10_20241007.docx</t>
        </is>
      </c>
      <c r="B1583">
        <f>LEFT(A1583, FIND("_", A1583, FIND("_", A1583) + 1) - 1)</f>
        <v/>
      </c>
      <c r="C1583">
        <f>MID(A1583, FIND("_", A1583, FIND("_", A1583) + 1) + 1, FIND("_", A1583, FIND("_", A1583, FIND("_", A1583) + 1) + 1) - FIND("_", A1583, FIND("_", A1583) + 1) - 1)</f>
        <v/>
      </c>
      <c r="D1583" s="125">
        <f>DATE(LEFT(E1583,4), MID(E1583,5,2), RIGHT(E1583,2))</f>
        <v/>
      </c>
      <c r="E1583">
        <f>MID(A1583, FIND("_", A1583, FIND("_", A1583, FIND("_", A1583) + 1) + 1) + 1, 8)</f>
        <v/>
      </c>
      <c r="G1583" s="95">
        <f>B1583&amp;C1583&amp;D1583</f>
        <v/>
      </c>
      <c r="H1583" s="95" t="inlineStr">
        <is>
          <t>Yes_Batch 1</t>
        </is>
      </c>
      <c r="I1583" s="95" t="e">
        <v>#N/A</v>
      </c>
      <c r="J1583" s="125" t="e">
        <v>#N/A</v>
      </c>
      <c r="K1583" s="95" t="inlineStr">
        <is>
          <t>Yes_0721 Allocation</t>
        </is>
      </c>
      <c r="L1583" s="127" t="e">
        <v>#N/A</v>
      </c>
      <c r="M1583" s="128">
        <f>VLOOKUP(G1583,Enactments!#REF!,2,FALSE)</f>
        <v/>
      </c>
      <c r="N1583" s="131">
        <f>COUNTIFS(G:G,G1583)</f>
        <v/>
      </c>
    </row>
    <row r="1584" ht="15" customHeight="1">
      <c r="A1584" t="inlineStr">
        <is>
          <t>2003_43a_182_20060215.docx</t>
        </is>
      </c>
      <c r="B1584">
        <f>LEFT(A1584, FIND("_", A1584, FIND("_", A1584) + 1) - 1)</f>
        <v/>
      </c>
      <c r="C1584">
        <f>MID(A1584, FIND("_", A1584, FIND("_", A1584) + 1) + 1, FIND("_", A1584, FIND("_", A1584, FIND("_", A1584) + 1) + 1) - FIND("_", A1584, FIND("_", A1584) + 1) - 1)</f>
        <v/>
      </c>
      <c r="D1584" s="125">
        <f>DATE(LEFT(E1584,4), MID(E1584,5,2), RIGHT(E1584,2))</f>
        <v/>
      </c>
      <c r="E1584">
        <f>MID(A1584, FIND("_", A1584, FIND("_", A1584, FIND("_", A1584) + 1) + 1) + 1, 8)</f>
        <v/>
      </c>
      <c r="G1584" s="95">
        <f>B1584&amp;C1584&amp;D1584</f>
        <v/>
      </c>
      <c r="H1584" s="95" t="inlineStr">
        <is>
          <t>Yes_Batch 1</t>
        </is>
      </c>
      <c r="I1584" s="95" t="e">
        <v>#N/A</v>
      </c>
      <c r="J1584" s="125" t="e">
        <v>#N/A</v>
      </c>
      <c r="K1584" s="95" t="inlineStr">
        <is>
          <t>Yes_0721 Allocation</t>
        </is>
      </c>
      <c r="L1584" s="127" t="e">
        <v>#N/A</v>
      </c>
      <c r="M1584" s="128">
        <f>VLOOKUP(G1584,Enactments!#REF!,2,FALSE)</f>
        <v/>
      </c>
      <c r="N1584" s="131">
        <f>COUNTIFS(G:G,G1584)</f>
        <v/>
      </c>
    </row>
    <row r="1585" ht="15" customHeight="1">
      <c r="A1585" t="inlineStr">
        <is>
          <t>2000_22a_9GA_20111203.docx</t>
        </is>
      </c>
      <c r="B1585">
        <f>LEFT(A1585, FIND("_", A1585, FIND("_", A1585) + 1) - 1)</f>
        <v/>
      </c>
      <c r="C1585">
        <f>MID(A1585, FIND("_", A1585, FIND("_", A1585) + 1) + 1, FIND("_", A1585, FIND("_", A1585, FIND("_", A1585) + 1) + 1) - FIND("_", A1585, FIND("_", A1585) + 1) - 1)</f>
        <v/>
      </c>
      <c r="D1585" s="125">
        <f>DATE(LEFT(E1585,4), MID(E1585,5,2), RIGHT(E1585,2))</f>
        <v/>
      </c>
      <c r="E1585">
        <f>MID(A1585, FIND("_", A1585, FIND("_", A1585, FIND("_", A1585) + 1) + 1) + 1, 8)</f>
        <v/>
      </c>
      <c r="G1585" s="95">
        <f>B1585&amp;C1585&amp;D1585</f>
        <v/>
      </c>
      <c r="H1585" s="95" t="inlineStr">
        <is>
          <t>Yes_Batch 1</t>
        </is>
      </c>
      <c r="I1585" s="95" t="e">
        <v>#N/A</v>
      </c>
      <c r="J1585" s="125" t="e">
        <v>#N/A</v>
      </c>
      <c r="K1585" s="95" t="inlineStr">
        <is>
          <t>Yes_0721 Allocation</t>
        </is>
      </c>
      <c r="L1585" s="127" t="e">
        <v>#N/A</v>
      </c>
      <c r="M1585" s="128">
        <f>VLOOKUP(G1585,Enactments!#REF!,2,FALSE)</f>
        <v/>
      </c>
      <c r="N1585" s="131">
        <f>COUNTIFS(G:G,G1585)</f>
        <v/>
      </c>
    </row>
    <row r="1586" ht="15" customHeight="1">
      <c r="A1586" t="inlineStr">
        <is>
          <t>2010_4a_357VD_99990101.docx</t>
        </is>
      </c>
      <c r="B1586">
        <f>LEFT(A1586, FIND("_", A1586, FIND("_", A1586) + 1) - 1)</f>
        <v/>
      </c>
      <c r="C1586">
        <f>MID(A1586, FIND("_", A1586, FIND("_", A1586) + 1) + 1, FIND("_", A1586, FIND("_", A1586, FIND("_", A1586) + 1) + 1) - FIND("_", A1586, FIND("_", A1586) + 1) - 1)</f>
        <v/>
      </c>
      <c r="D1586" s="125">
        <f>DATE(LEFT(E1586,4), MID(E1586,5,2), RIGHT(E1586,2))</f>
        <v/>
      </c>
      <c r="E1586">
        <f>MID(A1586, FIND("_", A1586, FIND("_", A1586, FIND("_", A1586) + 1) + 1) + 1, 8)</f>
        <v/>
      </c>
      <c r="G1586" s="95">
        <f>B1586&amp;C1586&amp;D1586</f>
        <v/>
      </c>
      <c r="H1586" s="95" t="inlineStr">
        <is>
          <t>Yes_Batch 1</t>
        </is>
      </c>
      <c r="I1586" s="95" t="e">
        <v>#N/A</v>
      </c>
      <c r="J1586" s="125" t="e">
        <v>#N/A</v>
      </c>
      <c r="K1586" s="95" t="inlineStr">
        <is>
          <t>Yes_0721 Allocation</t>
        </is>
      </c>
      <c r="L1586" s="127" t="e">
        <v>#N/A</v>
      </c>
      <c r="M1586" s="128">
        <f>VLOOKUP(G1586,Enactments!#REF!,2,FALSE)</f>
        <v/>
      </c>
      <c r="N1586" s="131">
        <f>COUNTIFS(G:G,G1586)</f>
        <v/>
      </c>
    </row>
    <row r="1587" ht="15" customHeight="1">
      <c r="A1587" t="inlineStr">
        <is>
          <t>2020_17a_SCHEDULE 27Part 1_20201022.docx</t>
        </is>
      </c>
      <c r="B1587">
        <f>LEFT(A1587, FIND("_", A1587, FIND("_", A1587) + 1) - 1)</f>
        <v/>
      </c>
      <c r="C1587">
        <f>MID(A1587, FIND("_", A1587, FIND("_", A1587) + 1) + 1, FIND("_", A1587, FIND("_", A1587, FIND("_", A1587) + 1) + 1) - FIND("_", A1587, FIND("_", A1587) + 1) - 1)</f>
        <v/>
      </c>
      <c r="D1587" s="125">
        <f>DATE(LEFT(E1587,4), MID(E1587,5,2), RIGHT(E1587,2))</f>
        <v/>
      </c>
      <c r="E1587">
        <f>MID(A1587, FIND("_", A1587, FIND("_", A1587, FIND("_", A1587) + 1) + 1) + 1, 8)</f>
        <v/>
      </c>
      <c r="G1587" s="95">
        <f>B1587&amp;C1587&amp;D1587</f>
        <v/>
      </c>
      <c r="H1587" s="95" t="inlineStr">
        <is>
          <t>Yes_Batch 1</t>
        </is>
      </c>
      <c r="I1587" s="95" t="e">
        <v>#N/A</v>
      </c>
      <c r="J1587" s="125" t="e">
        <v>#N/A</v>
      </c>
      <c r="K1587" s="95" t="inlineStr">
        <is>
          <t>Yes_0721 Allocation</t>
        </is>
      </c>
      <c r="L1587" s="127" t="e">
        <v>#N/A</v>
      </c>
      <c r="M1587" s="128">
        <f>VLOOKUP(G1587,Enactments!#REF!,2,FALSE)</f>
        <v/>
      </c>
      <c r="N1587" s="131">
        <f>COUNTIFS(G:G,G1587)</f>
        <v/>
      </c>
    </row>
    <row r="1588" ht="15" customHeight="1">
      <c r="A1588" t="inlineStr">
        <is>
          <t>1986_44a_8AA_20240910.docx</t>
        </is>
      </c>
      <c r="B1588">
        <f>LEFT(A1588, FIND("_", A1588, FIND("_", A1588) + 1) - 1)</f>
        <v/>
      </c>
      <c r="C1588">
        <f>MID(A1588, FIND("_", A1588, FIND("_", A1588) + 1) + 1, FIND("_", A1588, FIND("_", A1588, FIND("_", A1588) + 1) + 1) - FIND("_", A1588, FIND("_", A1588) + 1) - 1)</f>
        <v/>
      </c>
      <c r="D1588" s="125">
        <f>DATE(LEFT(E1588,4), MID(E1588,5,2), RIGHT(E1588,2))</f>
        <v/>
      </c>
      <c r="E1588">
        <f>MID(A1588, FIND("_", A1588, FIND("_", A1588, FIND("_", A1588) + 1) + 1) + 1, 8)</f>
        <v/>
      </c>
      <c r="G1588" s="95">
        <f>B1588&amp;C1588&amp;D1588</f>
        <v/>
      </c>
      <c r="H1588" s="95" t="inlineStr">
        <is>
          <t>Yes_Batch 1</t>
        </is>
      </c>
      <c r="I1588" s="95" t="inlineStr">
        <is>
          <t>Completed</t>
        </is>
      </c>
      <c r="J1588" s="125" t="n">
        <v>45856</v>
      </c>
      <c r="K1588" s="95" t="e">
        <v>#N/A</v>
      </c>
      <c r="L1588" s="127" t="inlineStr">
        <is>
          <t>Submitted_2025-08-01</t>
        </is>
      </c>
      <c r="M1588" s="128">
        <f>VLOOKUP(G1588,Enactments!#REF!,2,FALSE)</f>
        <v/>
      </c>
      <c r="N1588" s="131">
        <f>COUNTIFS(G:G,G1588)</f>
        <v/>
      </c>
    </row>
    <row r="1589" ht="15" customHeight="1">
      <c r="A1589" t="inlineStr">
        <is>
          <t>w2016_6a_118_20160425.docx</t>
        </is>
      </c>
      <c r="B1589">
        <f>LEFT(A1589, FIND("_", A1589, FIND("_", A1589) + 1) - 1)</f>
        <v/>
      </c>
      <c r="C1589">
        <f>MID(A1589, FIND("_", A1589, FIND("_", A1589) + 1) + 1, FIND("_", A1589, FIND("_", A1589, FIND("_", A1589) + 1) + 1) - FIND("_", A1589, FIND("_", A1589) + 1) - 1)</f>
        <v/>
      </c>
      <c r="D1589" s="125">
        <f>DATE(LEFT(E1589,4), MID(E1589,5,2), RIGHT(E1589,2))</f>
        <v/>
      </c>
      <c r="E1589">
        <f>MID(A1589, FIND("_", A1589, FIND("_", A1589, FIND("_", A1589) + 1) + 1) + 1, 8)</f>
        <v/>
      </c>
      <c r="G1589" s="95">
        <f>B1589&amp;C1589&amp;D1589</f>
        <v/>
      </c>
      <c r="H1589" s="95" t="inlineStr">
        <is>
          <t>Yes_Batch 1</t>
        </is>
      </c>
      <c r="I1589" s="95" t="e">
        <v>#N/A</v>
      </c>
      <c r="J1589" s="125" t="e">
        <v>#N/A</v>
      </c>
      <c r="K1589" s="95" t="inlineStr">
        <is>
          <t>Yes_0721 Allocation</t>
        </is>
      </c>
      <c r="L1589" s="127" t="e">
        <v>#N/A</v>
      </c>
      <c r="M1589" s="128">
        <f>VLOOKUP(G1589,Enactments!#REF!,2,FALSE)</f>
        <v/>
      </c>
      <c r="N1589" s="131">
        <f>COUNTIFS(G:G,G1589)</f>
        <v/>
      </c>
    </row>
    <row r="1590" ht="15" customHeight="1">
      <c r="A1590" t="inlineStr">
        <is>
          <t>1998_18a_SCHEDULE 2_20070726.docx</t>
        </is>
      </c>
      <c r="B1590">
        <f>LEFT(A1590, FIND("_", A1590, FIND("_", A1590) + 1) - 1)</f>
        <v/>
      </c>
      <c r="C1590">
        <f>MID(A1590, FIND("_", A1590, FIND("_", A1590) + 1) + 1, FIND("_", A1590, FIND("_", A1590, FIND("_", A1590) + 1) + 1) - FIND("_", A1590, FIND("_", A1590) + 1) - 1)</f>
        <v/>
      </c>
      <c r="D1590" s="125">
        <f>DATE(LEFT(E1590,4), MID(E1590,5,2), RIGHT(E1590,2))</f>
        <v/>
      </c>
      <c r="E1590">
        <f>MID(A1590, FIND("_", A1590, FIND("_", A1590, FIND("_", A1590) + 1) + 1) + 1, 8)</f>
        <v/>
      </c>
      <c r="G1590" s="95">
        <f>B1590&amp;C1590&amp;D1590</f>
        <v/>
      </c>
      <c r="H1590" s="95" t="inlineStr">
        <is>
          <t>Yes_Batch 1</t>
        </is>
      </c>
      <c r="I1590" s="95" t="e">
        <v>#N/A</v>
      </c>
      <c r="J1590" s="125" t="e">
        <v>#N/A</v>
      </c>
      <c r="K1590" s="95" t="inlineStr">
        <is>
          <t>Yes_0721 Allocation</t>
        </is>
      </c>
      <c r="L1590" s="127" t="e">
        <v>#N/A</v>
      </c>
      <c r="M1590" s="128">
        <f>VLOOKUP(G1590,Enactments!#REF!,2,FALSE)</f>
        <v/>
      </c>
      <c r="N1590" s="131">
        <f>COUNTIFS(G:G,G1590)</f>
        <v/>
      </c>
    </row>
    <row r="1591" ht="15" customHeight="1">
      <c r="A1591" t="inlineStr">
        <is>
          <t>2000_8a_417_20140101.docx</t>
        </is>
      </c>
      <c r="B1591">
        <f>LEFT(A1591, FIND("_", A1591, FIND("_", A1591) + 1) - 1)</f>
        <v/>
      </c>
      <c r="C1591">
        <f>MID(A1591, FIND("_", A1591, FIND("_", A1591) + 1) + 1, FIND("_", A1591, FIND("_", A1591, FIND("_", A1591) + 1) + 1) - FIND("_", A1591, FIND("_", A1591) + 1) - 1)</f>
        <v/>
      </c>
      <c r="D1591" s="125">
        <f>DATE(LEFT(E1591,4), MID(E1591,5,2), RIGHT(E1591,2))</f>
        <v/>
      </c>
      <c r="E1591">
        <f>MID(A1591, FIND("_", A1591, FIND("_", A1591, FIND("_", A1591) + 1) + 1) + 1, 8)</f>
        <v/>
      </c>
      <c r="G1591" s="95">
        <f>B1591&amp;C1591&amp;D1591</f>
        <v/>
      </c>
      <c r="H1591" s="95" t="inlineStr">
        <is>
          <t>Yes_Batch 1</t>
        </is>
      </c>
      <c r="I1591" s="95" t="e">
        <v>#N/A</v>
      </c>
      <c r="J1591" s="125" t="e">
        <v>#N/A</v>
      </c>
      <c r="K1591" s="95" t="inlineStr">
        <is>
          <t>Yes_0721 Allocation</t>
        </is>
      </c>
      <c r="L1591" s="127" t="e">
        <v>#N/A</v>
      </c>
      <c r="M1591" s="128">
        <f>VLOOKUP(G1591,Enactments!#REF!,2,FALSE)</f>
        <v/>
      </c>
      <c r="N1591" s="131">
        <f>COUNTIFS(G:G,G1591)</f>
        <v/>
      </c>
    </row>
    <row r="1592" ht="15" customHeight="1">
      <c r="A1592" t="inlineStr">
        <is>
          <t>2000_8a_131L_20130401.docx</t>
        </is>
      </c>
      <c r="B1592">
        <f>LEFT(A1592, FIND("_", A1592, FIND("_", A1592) + 1) - 1)</f>
        <v/>
      </c>
      <c r="C1592">
        <f>MID(A1592, FIND("_", A1592, FIND("_", A1592) + 1) + 1, FIND("_", A1592, FIND("_", A1592, FIND("_", A1592) + 1) + 1) - FIND("_", A1592, FIND("_", A1592) + 1) - 1)</f>
        <v/>
      </c>
      <c r="D1592" s="125">
        <f>DATE(LEFT(E1592,4), MID(E1592,5,2), RIGHT(E1592,2))</f>
        <v/>
      </c>
      <c r="E1592">
        <f>MID(A1592, FIND("_", A1592, FIND("_", A1592, FIND("_", A1592) + 1) + 1) + 1, 8)</f>
        <v/>
      </c>
      <c r="G1592" s="95">
        <f>B1592&amp;C1592&amp;D1592</f>
        <v/>
      </c>
      <c r="H1592" s="95" t="inlineStr">
        <is>
          <t>Yes_Batch 1</t>
        </is>
      </c>
      <c r="I1592" s="95" t="e">
        <v>#N/A</v>
      </c>
      <c r="J1592" s="125" t="e">
        <v>#N/A</v>
      </c>
      <c r="K1592" s="95" t="inlineStr">
        <is>
          <t>Yes_0721 Allocation</t>
        </is>
      </c>
      <c r="L1592" s="127" t="e">
        <v>#N/A</v>
      </c>
      <c r="M1592" s="128">
        <f>VLOOKUP(G1592,Enactments!#REF!,2,FALSE)</f>
        <v/>
      </c>
      <c r="N1592" s="131">
        <f>COUNTIFS(G:G,G1592)</f>
        <v/>
      </c>
    </row>
    <row r="1593" ht="15" customHeight="1">
      <c r="A1593" t="inlineStr">
        <is>
          <t>1986_44a_23G_20140401.docx</t>
        </is>
      </c>
      <c r="B1593">
        <f>LEFT(A1593, FIND("_", A1593, FIND("_", A1593) + 1) - 1)</f>
        <v/>
      </c>
      <c r="C1593">
        <f>MID(A1593, FIND("_", A1593, FIND("_", A1593) + 1) + 1, FIND("_", A1593, FIND("_", A1593, FIND("_", A1593) + 1) + 1) - FIND("_", A1593, FIND("_", A1593) + 1) - 1)</f>
        <v/>
      </c>
      <c r="D1593" s="125">
        <f>DATE(LEFT(E1593,4), MID(E1593,5,2), RIGHT(E1593,2))</f>
        <v/>
      </c>
      <c r="E1593">
        <f>MID(A1593, FIND("_", A1593, FIND("_", A1593, FIND("_", A1593) + 1) + 1) + 1, 8)</f>
        <v/>
      </c>
      <c r="G1593" s="95">
        <f>B1593&amp;C1593&amp;D1593</f>
        <v/>
      </c>
      <c r="H1593" s="95" t="inlineStr">
        <is>
          <t>Yes_Batch 1</t>
        </is>
      </c>
      <c r="I1593" s="95" t="e">
        <v>#N/A</v>
      </c>
      <c r="J1593" s="125" t="e">
        <v>#N/A</v>
      </c>
      <c r="K1593" s="95" t="inlineStr">
        <is>
          <t>Yes_0721 Allocation</t>
        </is>
      </c>
      <c r="L1593" s="127" t="e">
        <v>#N/A</v>
      </c>
      <c r="M1593" s="128">
        <f>VLOOKUP(G1593,Enactments!#REF!,2,FALSE)</f>
        <v/>
      </c>
      <c r="N1593" s="131">
        <f>COUNTIFS(G:G,G1593)</f>
        <v/>
      </c>
    </row>
    <row r="1594" ht="15" customHeight="1">
      <c r="A1594" t="inlineStr">
        <is>
          <t>2000_36a_35_20070525.docx</t>
        </is>
      </c>
      <c r="B1594">
        <f>LEFT(A1594, FIND("_", A1594, FIND("_", A1594) + 1) - 1)</f>
        <v/>
      </c>
      <c r="C1594">
        <f>MID(A1594, FIND("_", A1594, FIND("_", A1594) + 1) + 1, FIND("_", A1594, FIND("_", A1594, FIND("_", A1594) + 1) + 1) - FIND("_", A1594, FIND("_", A1594) + 1) - 1)</f>
        <v/>
      </c>
      <c r="D1594" s="125">
        <f>DATE(LEFT(E1594,4), MID(E1594,5,2), RIGHT(E1594,2))</f>
        <v/>
      </c>
      <c r="E1594">
        <f>MID(A1594, FIND("_", A1594, FIND("_", A1594, FIND("_", A1594) + 1) + 1) + 1, 8)</f>
        <v/>
      </c>
      <c r="G1594" s="95">
        <f>B1594&amp;C1594&amp;D1594</f>
        <v/>
      </c>
      <c r="H1594" s="95" t="inlineStr">
        <is>
          <t>Yes_Batch 1</t>
        </is>
      </c>
      <c r="I1594" s="95" t="e">
        <v>#N/A</v>
      </c>
      <c r="J1594" s="125" t="e">
        <v>#N/A</v>
      </c>
      <c r="K1594" s="95" t="inlineStr">
        <is>
          <t>Yes_0721 Allocation</t>
        </is>
      </c>
      <c r="L1594" s="127" t="e">
        <v>#N/A</v>
      </c>
      <c r="M1594" s="128">
        <f>VLOOKUP(G1594,Enactments!#REF!,2,FALSE)</f>
        <v/>
      </c>
      <c r="N1594" s="131">
        <f>COUNTIFS(G:G,G1594)</f>
        <v/>
      </c>
    </row>
    <row r="1595" ht="15" customHeight="1">
      <c r="A1595" t="inlineStr">
        <is>
          <t>2009_22a_SCHEDULE 4_20091112.docx</t>
        </is>
      </c>
      <c r="B1595">
        <f>LEFT(A1595, FIND("_", A1595, FIND("_", A1595) + 1) - 1)</f>
        <v/>
      </c>
      <c r="C1595">
        <f>MID(A1595, FIND("_", A1595, FIND("_", A1595) + 1) + 1, FIND("_", A1595, FIND("_", A1595, FIND("_", A1595) + 1) + 1) - FIND("_", A1595, FIND("_", A1595) + 1) - 1)</f>
        <v/>
      </c>
      <c r="D1595" s="125">
        <f>DATE(LEFT(E1595,4), MID(E1595,5,2), RIGHT(E1595,2))</f>
        <v/>
      </c>
      <c r="E1595">
        <f>MID(A1595, FIND("_", A1595, FIND("_", A1595, FIND("_", A1595) + 1) + 1) + 1, 8)</f>
        <v/>
      </c>
      <c r="G1595" s="95">
        <f>B1595&amp;C1595&amp;D1595</f>
        <v/>
      </c>
      <c r="H1595" s="95" t="inlineStr">
        <is>
          <t>Yes_Batch 1</t>
        </is>
      </c>
      <c r="I1595" s="95" t="e">
        <v>#N/A</v>
      </c>
      <c r="J1595" s="125" t="e">
        <v>#N/A</v>
      </c>
      <c r="K1595" s="95" t="inlineStr">
        <is>
          <t>Yes_0721 Allocation</t>
        </is>
      </c>
      <c r="L1595" s="127" t="e">
        <v>#N/A</v>
      </c>
      <c r="M1595" s="128">
        <f>VLOOKUP(G1595,Enactments!#REF!,2,FALSE)</f>
        <v/>
      </c>
      <c r="N1595" s="131">
        <f>COUNTIFS(G:G,G1595)</f>
        <v/>
      </c>
    </row>
    <row r="1596" ht="15" customHeight="1">
      <c r="A1596" t="inlineStr">
        <is>
          <t>1984_60a_47_20031120.docx</t>
        </is>
      </c>
      <c r="B1596">
        <f>LEFT(A1596, FIND("_", A1596, FIND("_", A1596) + 1) - 1)</f>
        <v/>
      </c>
      <c r="C1596">
        <f>MID(A1596, FIND("_", A1596, FIND("_", A1596) + 1) + 1, FIND("_", A1596, FIND("_", A1596, FIND("_", A1596) + 1) + 1) - FIND("_", A1596, FIND("_", A1596) + 1) - 1)</f>
        <v/>
      </c>
      <c r="D1596" s="125">
        <f>DATE(LEFT(E1596,4), MID(E1596,5,2), RIGHT(E1596,2))</f>
        <v/>
      </c>
      <c r="E1596">
        <f>MID(A1596, FIND("_", A1596, FIND("_", A1596, FIND("_", A1596) + 1) + 1) + 1, 8)</f>
        <v/>
      </c>
      <c r="G1596" s="95">
        <f>B1596&amp;C1596&amp;D1596</f>
        <v/>
      </c>
      <c r="H1596" s="95" t="inlineStr">
        <is>
          <t>Yes_Batch 1</t>
        </is>
      </c>
      <c r="I1596" s="95" t="e">
        <v>#N/A</v>
      </c>
      <c r="J1596" s="125" t="e">
        <v>#N/A</v>
      </c>
      <c r="K1596" s="95" t="inlineStr">
        <is>
          <t>Yes_0721 Allocation</t>
        </is>
      </c>
      <c r="L1596" s="127" t="e">
        <v>#N/A</v>
      </c>
      <c r="M1596" s="128">
        <f>VLOOKUP(G1596,Enactments!#REF!,2,FALSE)</f>
        <v/>
      </c>
      <c r="N1596" s="131">
        <f>COUNTIFS(G:G,G1596)</f>
        <v/>
      </c>
    </row>
    <row r="1597" ht="15" customHeight="1">
      <c r="A1597" t="inlineStr">
        <is>
          <t>2020_17a_234_20201022.docx</t>
        </is>
      </c>
      <c r="B1597">
        <f>LEFT(A1597, FIND("_", A1597, FIND("_", A1597) + 1) - 1)</f>
        <v/>
      </c>
      <c r="C1597">
        <f>MID(A1597, FIND("_", A1597, FIND("_", A1597) + 1) + 1, FIND("_", A1597, FIND("_", A1597, FIND("_", A1597) + 1) + 1) - FIND("_", A1597, FIND("_", A1597) + 1) - 1)</f>
        <v/>
      </c>
      <c r="D1597" s="125">
        <f>DATE(LEFT(E1597,4), MID(E1597,5,2), RIGHT(E1597,2))</f>
        <v/>
      </c>
      <c r="E1597">
        <f>MID(A1597, FIND("_", A1597, FIND("_", A1597, FIND("_", A1597) + 1) + 1) + 1, 8)</f>
        <v/>
      </c>
      <c r="G1597" s="95">
        <f>B1597&amp;C1597&amp;D1597</f>
        <v/>
      </c>
      <c r="H1597" s="95" t="inlineStr">
        <is>
          <t>Yes_Batch 1</t>
        </is>
      </c>
      <c r="I1597" s="95" t="e">
        <v>#N/A</v>
      </c>
      <c r="J1597" s="125" t="e">
        <v>#N/A</v>
      </c>
      <c r="K1597" s="95" t="inlineStr">
        <is>
          <t>Yes_0721 Allocation</t>
        </is>
      </c>
      <c r="L1597" s="127" t="e">
        <v>#N/A</v>
      </c>
      <c r="M1597" s="128">
        <f>VLOOKUP(G1597,Enactments!#REF!,2,FALSE)</f>
        <v/>
      </c>
      <c r="N1597" s="131">
        <f>COUNTIFS(G:G,G1597)</f>
        <v/>
      </c>
    </row>
    <row r="1598" ht="15" customHeight="1">
      <c r="A1598" t="inlineStr">
        <is>
          <t>2000_8a_87_20010618.docx</t>
        </is>
      </c>
      <c r="B1598">
        <f>LEFT(A1598, FIND("_", A1598, FIND("_", A1598) + 1) - 1)</f>
        <v/>
      </c>
      <c r="C1598">
        <f>MID(A1598, FIND("_", A1598, FIND("_", A1598) + 1) + 1, FIND("_", A1598, FIND("_", A1598, FIND("_", A1598) + 1) + 1) - FIND("_", A1598, FIND("_", A1598) + 1) - 1)</f>
        <v/>
      </c>
      <c r="D1598" s="125">
        <f>DATE(LEFT(E1598,4), MID(E1598,5,2), RIGHT(E1598,2))</f>
        <v/>
      </c>
      <c r="E1598">
        <f>MID(A1598, FIND("_", A1598, FIND("_", A1598, FIND("_", A1598) + 1) + 1) + 1, 8)</f>
        <v/>
      </c>
      <c r="G1598" s="95">
        <f>B1598&amp;C1598&amp;D1598</f>
        <v/>
      </c>
      <c r="H1598" s="95" t="inlineStr">
        <is>
          <t>Yes_Batch 1</t>
        </is>
      </c>
      <c r="I1598" s="95" t="e">
        <v>#N/A</v>
      </c>
      <c r="J1598" s="125" t="e">
        <v>#N/A</v>
      </c>
      <c r="K1598" s="95" t="inlineStr">
        <is>
          <t>Yes_0721 Allocation</t>
        </is>
      </c>
      <c r="L1598" s="127" t="e">
        <v>#N/A</v>
      </c>
      <c r="M1598" s="128">
        <f>VLOOKUP(G1598,Enactments!#REF!,2,FALSE)</f>
        <v/>
      </c>
      <c r="N1598" s="131">
        <f>COUNTIFS(G:G,G1598)</f>
        <v/>
      </c>
    </row>
    <row r="1599" ht="15" customHeight="1">
      <c r="A1599" t="inlineStr">
        <is>
          <t>2023_30a_52_20230711.docx</t>
        </is>
      </c>
      <c r="B1599">
        <f>LEFT(A1599, FIND("_", A1599, FIND("_", A1599) + 1) - 1)</f>
        <v/>
      </c>
      <c r="C1599">
        <f>MID(A1599, FIND("_", A1599, FIND("_", A1599) + 1) + 1, FIND("_", A1599, FIND("_", A1599, FIND("_", A1599) + 1) + 1) - FIND("_", A1599, FIND("_", A1599) + 1) - 1)</f>
        <v/>
      </c>
      <c r="D1599" s="125">
        <f>DATE(LEFT(E1599,4), MID(E1599,5,2), RIGHT(E1599,2))</f>
        <v/>
      </c>
      <c r="E1599">
        <f>MID(A1599, FIND("_", A1599, FIND("_", A1599, FIND("_", A1599) + 1) + 1) + 1, 8)</f>
        <v/>
      </c>
      <c r="G1599" s="95">
        <f>B1599&amp;C1599&amp;D1599</f>
        <v/>
      </c>
      <c r="H1599" s="95" t="inlineStr">
        <is>
          <t>Yes_Batch 1</t>
        </is>
      </c>
      <c r="I1599" s="95" t="e">
        <v>#N/A</v>
      </c>
      <c r="J1599" s="125" t="e">
        <v>#N/A</v>
      </c>
      <c r="K1599" s="95" t="inlineStr">
        <is>
          <t>Yes_0721 Allocation</t>
        </is>
      </c>
      <c r="L1599" s="127" t="e">
        <v>#N/A</v>
      </c>
      <c r="M1599" s="128">
        <f>VLOOKUP(G1599,Enactments!#REF!,2,FALSE)</f>
        <v/>
      </c>
      <c r="N1599" s="131">
        <f>COUNTIFS(G:G,G1599)</f>
        <v/>
      </c>
    </row>
    <row r="1600" ht="15" customHeight="1">
      <c r="A1600" t="inlineStr">
        <is>
          <t>2000_8a_143B_20240101.docx</t>
        </is>
      </c>
      <c r="B1600">
        <f>LEFT(A1600, FIND("_", A1600, FIND("_", A1600) + 1) - 1)</f>
        <v/>
      </c>
      <c r="C1600">
        <f>MID(A1600, FIND("_", A1600, FIND("_", A1600) + 1) + 1, FIND("_", A1600, FIND("_", A1600, FIND("_", A1600) + 1) + 1) - FIND("_", A1600, FIND("_", A1600) + 1) - 1)</f>
        <v/>
      </c>
      <c r="D1600" s="125">
        <f>DATE(LEFT(E1600,4), MID(E1600,5,2), RIGHT(E1600,2))</f>
        <v/>
      </c>
      <c r="E1600">
        <f>MID(A1600, FIND("_", A1600, FIND("_", A1600, FIND("_", A1600) + 1) + 1) + 1, 8)</f>
        <v/>
      </c>
      <c r="G1600" s="95">
        <f>B1600&amp;C1600&amp;D1600</f>
        <v/>
      </c>
      <c r="H1600" s="95" t="inlineStr">
        <is>
          <t>Yes_Batch 1</t>
        </is>
      </c>
      <c r="I1600" s="95" t="e">
        <v>#N/A</v>
      </c>
      <c r="J1600" s="125" t="e">
        <v>#N/A</v>
      </c>
      <c r="K1600" s="95" t="inlineStr">
        <is>
          <t>Yes_0721 Allocation</t>
        </is>
      </c>
      <c r="L1600" s="127" t="e">
        <v>#N/A</v>
      </c>
      <c r="M1600" s="128">
        <f>VLOOKUP(G1600,Enactments!#REF!,2,FALSE)</f>
        <v/>
      </c>
      <c r="N1600" s="131">
        <f>COUNTIFS(G:G,G1600)</f>
        <v/>
      </c>
    </row>
    <row r="1601" ht="15" customHeight="1">
      <c r="A1601" t="inlineStr">
        <is>
          <t>1986_1925s_4.25A_20100406.docx</t>
        </is>
      </c>
      <c r="B1601">
        <f>LEFT(A1601, FIND("_", A1601, FIND("_", A1601) + 1) - 1)</f>
        <v/>
      </c>
      <c r="C1601">
        <f>MID(A1601, FIND("_", A1601, FIND("_", A1601) + 1) + 1, FIND("_", A1601, FIND("_", A1601, FIND("_", A1601) + 1) + 1) - FIND("_", A1601, FIND("_", A1601) + 1) - 1)</f>
        <v/>
      </c>
      <c r="D1601" s="125">
        <f>DATE(LEFT(E1601,4), MID(E1601,5,2), RIGHT(E1601,2))</f>
        <v/>
      </c>
      <c r="E1601">
        <f>MID(A1601, FIND("_", A1601, FIND("_", A1601, FIND("_", A1601) + 1) + 1) + 1, 8)</f>
        <v/>
      </c>
      <c r="G1601" s="95">
        <f>B1601&amp;C1601&amp;D1601</f>
        <v/>
      </c>
      <c r="H1601" s="95" t="inlineStr">
        <is>
          <t>Yes_Batch 1</t>
        </is>
      </c>
      <c r="I1601" s="95" t="e">
        <v>#N/A</v>
      </c>
      <c r="J1601" s="125" t="e">
        <v>#N/A</v>
      </c>
      <c r="K1601" s="95" t="inlineStr">
        <is>
          <t>Yes_0721 Allocation</t>
        </is>
      </c>
      <c r="L1601" s="127" t="e">
        <v>#N/A</v>
      </c>
      <c r="M1601" s="128">
        <f>VLOOKUP(G1601,Enactments!#REF!,2,FALSE)</f>
        <v/>
      </c>
      <c r="N1601" s="131">
        <f>COUNTIFS(G:G,G1601)</f>
        <v/>
      </c>
    </row>
    <row r="1602" ht="15" customHeight="1">
      <c r="A1602" t="inlineStr">
        <is>
          <t>2023_30a_81_20230801.docx</t>
        </is>
      </c>
      <c r="B1602">
        <f>LEFT(A1602, FIND("_", A1602, FIND("_", A1602) + 1) - 1)</f>
        <v/>
      </c>
      <c r="C1602">
        <f>MID(A1602, FIND("_", A1602, FIND("_", A1602) + 1) + 1, FIND("_", A1602, FIND("_", A1602, FIND("_", A1602) + 1) + 1) - FIND("_", A1602, FIND("_", A1602) + 1) - 1)</f>
        <v/>
      </c>
      <c r="D1602" s="125">
        <f>DATE(LEFT(E1602,4), MID(E1602,5,2), RIGHT(E1602,2))</f>
        <v/>
      </c>
      <c r="E1602">
        <f>MID(A1602, FIND("_", A1602, FIND("_", A1602, FIND("_", A1602) + 1) + 1) + 1, 8)</f>
        <v/>
      </c>
      <c r="G1602" s="95">
        <f>B1602&amp;C1602&amp;D1602</f>
        <v/>
      </c>
      <c r="H1602" s="95" t="inlineStr">
        <is>
          <t>Yes_Batch 1</t>
        </is>
      </c>
      <c r="I1602" s="95" t="e">
        <v>#N/A</v>
      </c>
      <c r="J1602" s="125" t="e">
        <v>#N/A</v>
      </c>
      <c r="K1602" s="95" t="inlineStr">
        <is>
          <t>Yes_0721 Allocation</t>
        </is>
      </c>
      <c r="L1602" s="127" t="e">
        <v>#N/A</v>
      </c>
      <c r="M1602" s="128">
        <f>VLOOKUP(G1602,Enactments!#REF!,2,FALSE)</f>
        <v/>
      </c>
      <c r="N1602" s="131">
        <f>COUNTIFS(G:G,G1602)</f>
        <v/>
      </c>
    </row>
    <row r="1603" ht="15" customHeight="1">
      <c r="A1603" t="inlineStr">
        <is>
          <t>1989_29a_SCHEDULE 16_19980731.docx</t>
        </is>
      </c>
      <c r="B1603">
        <f>LEFT(A1603, FIND("_", A1603, FIND("_", A1603) + 1) - 1)</f>
        <v/>
      </c>
      <c r="C1603">
        <f>MID(A1603, FIND("_", A1603, FIND("_", A1603) + 1) + 1, FIND("_", A1603, FIND("_", A1603, FIND("_", A1603) + 1) + 1) - FIND("_", A1603, FIND("_", A1603) + 1) - 1)</f>
        <v/>
      </c>
      <c r="D1603" s="125">
        <f>DATE(LEFT(E1603,4), MID(E1603,5,2), RIGHT(E1603,2))</f>
        <v/>
      </c>
      <c r="E1603">
        <f>MID(A1603, FIND("_", A1603, FIND("_", A1603, FIND("_", A1603) + 1) + 1) + 1, 8)</f>
        <v/>
      </c>
      <c r="G1603" s="95">
        <f>B1603&amp;C1603&amp;D1603</f>
        <v/>
      </c>
      <c r="H1603" s="95" t="inlineStr">
        <is>
          <t>Yes_Batch 1</t>
        </is>
      </c>
      <c r="I1603" s="95" t="e">
        <v>#N/A</v>
      </c>
      <c r="J1603" s="125" t="e">
        <v>#N/A</v>
      </c>
      <c r="K1603" s="95" t="inlineStr">
        <is>
          <t>Yes_0721 Allocation</t>
        </is>
      </c>
      <c r="L1603" s="127" t="e">
        <v>#N/A</v>
      </c>
      <c r="M1603" s="128">
        <f>VLOOKUP(G1603,Enactments!#REF!,2,FALSE)</f>
        <v/>
      </c>
      <c r="N1603" s="131">
        <f>COUNTIFS(G:G,G1603)</f>
        <v/>
      </c>
    </row>
    <row r="1604" ht="15" customHeight="1">
      <c r="A1604" t="inlineStr">
        <is>
          <t>2006_46a_539_20180721.docx</t>
        </is>
      </c>
      <c r="B1604">
        <f>LEFT(A1604, FIND("_", A1604, FIND("_", A1604) + 1) - 1)</f>
        <v/>
      </c>
      <c r="C1604">
        <f>MID(A1604, FIND("_", A1604, FIND("_", A1604) + 1) + 1, FIND("_", A1604, FIND("_", A1604, FIND("_", A1604) + 1) + 1) - FIND("_", A1604, FIND("_", A1604) + 1) - 1)</f>
        <v/>
      </c>
      <c r="D1604" s="125">
        <f>DATE(LEFT(E1604,4), MID(E1604,5,2), RIGHT(E1604,2))</f>
        <v/>
      </c>
      <c r="E1604">
        <f>MID(A1604, FIND("_", A1604, FIND("_", A1604, FIND("_", A1604) + 1) + 1) + 1, 8)</f>
        <v/>
      </c>
      <c r="G1604" s="95">
        <f>B1604&amp;C1604&amp;D1604</f>
        <v/>
      </c>
      <c r="H1604" s="95" t="inlineStr">
        <is>
          <t>Yes_Batch 1</t>
        </is>
      </c>
      <c r="I1604" s="95" t="e">
        <v>#N/A</v>
      </c>
      <c r="J1604" s="125" t="e">
        <v>#N/A</v>
      </c>
      <c r="K1604" s="95" t="inlineStr">
        <is>
          <t>Yes_0721 Allocation</t>
        </is>
      </c>
      <c r="L1604" s="127" t="e">
        <v>#N/A</v>
      </c>
      <c r="M1604" s="128">
        <f>VLOOKUP(G1604,Enactments!#REF!,2,FALSE)</f>
        <v/>
      </c>
      <c r="N1604" s="131">
        <f>COUNTIFS(G:G,G1604)</f>
        <v/>
      </c>
    </row>
    <row r="1605" ht="15" customHeight="1">
      <c r="A1605" t="inlineStr">
        <is>
          <t>2000_8a_191D_20090321.docx</t>
        </is>
      </c>
      <c r="B1605">
        <f>LEFT(A1605, FIND("_", A1605, FIND("_", A1605) + 1) - 1)</f>
        <v/>
      </c>
      <c r="C1605">
        <f>MID(A1605, FIND("_", A1605, FIND("_", A1605) + 1) + 1, FIND("_", A1605, FIND("_", A1605, FIND("_", A1605) + 1) + 1) - FIND("_", A1605, FIND("_", A1605) + 1) - 1)</f>
        <v/>
      </c>
      <c r="D1605" s="125">
        <f>DATE(LEFT(E1605,4), MID(E1605,5,2), RIGHT(E1605,2))</f>
        <v/>
      </c>
      <c r="E1605">
        <f>MID(A1605, FIND("_", A1605, FIND("_", A1605, FIND("_", A1605) + 1) + 1) + 1, 8)</f>
        <v/>
      </c>
      <c r="G1605" s="95">
        <f>B1605&amp;C1605&amp;D1605</f>
        <v/>
      </c>
      <c r="H1605" s="95" t="inlineStr">
        <is>
          <t>Yes_Batch 1</t>
        </is>
      </c>
      <c r="I1605" s="95" t="e">
        <v>#N/A</v>
      </c>
      <c r="J1605" s="125" t="e">
        <v>#N/A</v>
      </c>
      <c r="K1605" s="95" t="inlineStr">
        <is>
          <t>Yes_0721 Allocation</t>
        </is>
      </c>
      <c r="L1605" s="127" t="e">
        <v>#N/A</v>
      </c>
      <c r="M1605" s="128">
        <f>VLOOKUP(G1605,Enactments!#REF!,2,FALSE)</f>
        <v/>
      </c>
      <c r="N1605" s="131">
        <f>COUNTIFS(G:G,G1605)</f>
        <v/>
      </c>
    </row>
    <row r="1606" ht="15" customHeight="1">
      <c r="A1606" t="inlineStr">
        <is>
          <t>2010_4a_719_20170401.docx</t>
        </is>
      </c>
      <c r="B1606">
        <f>LEFT(A1606, FIND("_", A1606, FIND("_", A1606) + 1) - 1)</f>
        <v/>
      </c>
      <c r="C1606">
        <f>MID(A1606, FIND("_", A1606, FIND("_", A1606) + 1) + 1, FIND("_", A1606, FIND("_", A1606, FIND("_", A1606) + 1) + 1) - FIND("_", A1606, FIND("_", A1606) + 1) - 1)</f>
        <v/>
      </c>
      <c r="D1606" s="125">
        <f>DATE(LEFT(E1606,4), MID(E1606,5,2), RIGHT(E1606,2))</f>
        <v/>
      </c>
      <c r="E1606">
        <f>MID(A1606, FIND("_", A1606, FIND("_", A1606, FIND("_", A1606) + 1) + 1) + 1, 8)</f>
        <v/>
      </c>
      <c r="G1606" s="95">
        <f>B1606&amp;C1606&amp;D1606</f>
        <v/>
      </c>
      <c r="H1606" s="95" t="inlineStr">
        <is>
          <t>Yes_Batch 1</t>
        </is>
      </c>
      <c r="I1606" s="95" t="e">
        <v>#N/A</v>
      </c>
      <c r="J1606" s="125" t="e">
        <v>#N/A</v>
      </c>
      <c r="K1606" s="95" t="inlineStr">
        <is>
          <t>Yes_0721 Allocation</t>
        </is>
      </c>
      <c r="L1606" s="127" t="e">
        <v>#N/A</v>
      </c>
      <c r="M1606" s="128">
        <f>VLOOKUP(G1606,Enactments!#REF!,2,FALSE)</f>
        <v/>
      </c>
      <c r="N1606" s="131">
        <f>COUNTIFS(G:G,G1606)</f>
        <v/>
      </c>
    </row>
    <row r="1607" ht="15" customHeight="1">
      <c r="A1607" t="inlineStr">
        <is>
          <t>1986_1925s_4.221_99990101.docx</t>
        </is>
      </c>
      <c r="B1607">
        <f>LEFT(A1607, FIND("_", A1607, FIND("_", A1607) + 1) - 1)</f>
        <v/>
      </c>
      <c r="C1607">
        <f>MID(A1607, FIND("_", A1607, FIND("_", A1607) + 1) + 1, FIND("_", A1607, FIND("_", A1607, FIND("_", A1607) + 1) + 1) - FIND("_", A1607, FIND("_", A1607) + 1) - 1)</f>
        <v/>
      </c>
      <c r="D1607" s="125">
        <f>DATE(LEFT(E1607,4), MID(E1607,5,2), RIGHT(E1607,2))</f>
        <v/>
      </c>
      <c r="E1607">
        <f>MID(A1607, FIND("_", A1607, FIND("_", A1607, FIND("_", A1607) + 1) + 1) + 1, 8)</f>
        <v/>
      </c>
      <c r="G1607" s="95">
        <f>B1607&amp;C1607&amp;D1607</f>
        <v/>
      </c>
      <c r="H1607" s="95" t="inlineStr">
        <is>
          <t>Yes_Batch 1</t>
        </is>
      </c>
      <c r="I1607" s="95" t="e">
        <v>#N/A</v>
      </c>
      <c r="J1607" s="125" t="e">
        <v>#N/A</v>
      </c>
      <c r="K1607" s="95" t="inlineStr">
        <is>
          <t>Yes_0721 Allocation</t>
        </is>
      </c>
      <c r="L1607" s="127" t="e">
        <v>#N/A</v>
      </c>
      <c r="M1607" s="128">
        <f>VLOOKUP(G1607,Enactments!#REF!,2,FALSE)</f>
        <v/>
      </c>
      <c r="N1607" s="131">
        <f>COUNTIFS(G:G,G1607)</f>
        <v/>
      </c>
    </row>
    <row r="1608" ht="15" customHeight="1">
      <c r="A1608" t="inlineStr">
        <is>
          <t>1982_16a_16_20070301.docx</t>
        </is>
      </c>
      <c r="B1608">
        <f>LEFT(A1608, FIND("_", A1608, FIND("_", A1608) + 1) - 1)</f>
        <v/>
      </c>
      <c r="C1608">
        <f>MID(A1608, FIND("_", A1608, FIND("_", A1608) + 1) + 1, FIND("_", A1608, FIND("_", A1608, FIND("_", A1608) + 1) + 1) - FIND("_", A1608, FIND("_", A1608) + 1) - 1)</f>
        <v/>
      </c>
      <c r="D1608" s="125">
        <f>DATE(LEFT(E1608,4), MID(E1608,5,2), RIGHT(E1608,2))</f>
        <v/>
      </c>
      <c r="E1608">
        <f>MID(A1608, FIND("_", A1608, FIND("_", A1608, FIND("_", A1608) + 1) + 1) + 1, 8)</f>
        <v/>
      </c>
      <c r="G1608" s="95">
        <f>B1608&amp;C1608&amp;D1608</f>
        <v/>
      </c>
      <c r="H1608" s="95" t="inlineStr">
        <is>
          <t>Yes_Batch 1</t>
        </is>
      </c>
      <c r="I1608" s="95" t="e">
        <v>#N/A</v>
      </c>
      <c r="J1608" s="125" t="e">
        <v>#N/A</v>
      </c>
      <c r="K1608" s="95" t="inlineStr">
        <is>
          <t>Yes_0721 Allocation</t>
        </is>
      </c>
      <c r="L1608" s="127" t="e">
        <v>#N/A</v>
      </c>
      <c r="M1608" s="128">
        <f>VLOOKUP(G1608,Enactments!#REF!,2,FALSE)</f>
        <v/>
      </c>
      <c r="N1608" s="131">
        <f>COUNTIFS(G:G,G1608)</f>
        <v/>
      </c>
    </row>
    <row r="1609" ht="15" customHeight="1">
      <c r="A1609" t="inlineStr">
        <is>
          <t>1986_1925s_4.192_20170406.docx</t>
        </is>
      </c>
      <c r="B1609">
        <f>LEFT(A1609, FIND("_", A1609, FIND("_", A1609) + 1) - 1)</f>
        <v/>
      </c>
      <c r="C1609">
        <f>MID(A1609, FIND("_", A1609, FIND("_", A1609) + 1) + 1, FIND("_", A1609, FIND("_", A1609, FIND("_", A1609) + 1) + 1) - FIND("_", A1609, FIND("_", A1609) + 1) - 1)</f>
        <v/>
      </c>
      <c r="D1609" s="125">
        <f>DATE(LEFT(E1609,4), MID(E1609,5,2), RIGHT(E1609,2))</f>
        <v/>
      </c>
      <c r="E1609">
        <f>MID(A1609, FIND("_", A1609, FIND("_", A1609, FIND("_", A1609) + 1) + 1) + 1, 8)</f>
        <v/>
      </c>
      <c r="G1609" s="95">
        <f>B1609&amp;C1609&amp;D1609</f>
        <v/>
      </c>
      <c r="H1609" s="95" t="inlineStr">
        <is>
          <t>Yes_Batch 1</t>
        </is>
      </c>
      <c r="I1609" s="95" t="e">
        <v>#N/A</v>
      </c>
      <c r="J1609" s="125" t="e">
        <v>#N/A</v>
      </c>
      <c r="K1609" s="95" t="inlineStr">
        <is>
          <t>Yes_0721 Allocation</t>
        </is>
      </c>
      <c r="L1609" s="127" t="e">
        <v>#N/A</v>
      </c>
      <c r="M1609" s="128">
        <f>VLOOKUP(G1609,Enactments!#REF!,2,FALSE)</f>
        <v/>
      </c>
      <c r="N1609" s="131">
        <f>COUNTIFS(G:G,G1609)</f>
        <v/>
      </c>
    </row>
    <row r="1610" ht="15" customHeight="1">
      <c r="A1610" t="inlineStr">
        <is>
          <t>1997_1830s_9_20120814.docx</t>
        </is>
      </c>
      <c r="B1610">
        <f>LEFT(A1610, FIND("_", A1610, FIND("_", A1610) + 1) - 1)</f>
        <v/>
      </c>
      <c r="C1610">
        <f>MID(A1610, FIND("_", A1610, FIND("_", A1610) + 1) + 1, FIND("_", A1610, FIND("_", A1610, FIND("_", A1610) + 1) + 1) - FIND("_", A1610, FIND("_", A1610) + 1) - 1)</f>
        <v/>
      </c>
      <c r="D1610" s="125">
        <f>DATE(LEFT(E1610,4), MID(E1610,5,2), RIGHT(E1610,2))</f>
        <v/>
      </c>
      <c r="E1610">
        <f>MID(A1610, FIND("_", A1610, FIND("_", A1610, FIND("_", A1610) + 1) + 1) + 1, 8)</f>
        <v/>
      </c>
      <c r="G1610" s="95">
        <f>B1610&amp;C1610&amp;D1610</f>
        <v/>
      </c>
      <c r="H1610" s="95" t="inlineStr">
        <is>
          <t>Yes_Batch 1</t>
        </is>
      </c>
      <c r="I1610" s="95" t="e">
        <v>#N/A</v>
      </c>
      <c r="J1610" s="125" t="e">
        <v>#N/A</v>
      </c>
      <c r="K1610" s="95" t="inlineStr">
        <is>
          <t>Yes_0721 Allocation</t>
        </is>
      </c>
      <c r="L1610" s="127" t="e">
        <v>#N/A</v>
      </c>
      <c r="M1610" s="128">
        <f>VLOOKUP(G1610,Enactments!#REF!,2,FALSE)</f>
        <v/>
      </c>
      <c r="N1610" s="131">
        <f>COUNTIFS(G:G,G1610)</f>
        <v/>
      </c>
    </row>
    <row r="1611" ht="15" customHeight="1">
      <c r="A1611" t="inlineStr">
        <is>
          <t>1985_6a_43_19850701.docx</t>
        </is>
      </c>
      <c r="B1611">
        <f>LEFT(A1611, FIND("_", A1611, FIND("_", A1611) + 1) - 1)</f>
        <v/>
      </c>
      <c r="C1611">
        <f>MID(A1611, FIND("_", A1611, FIND("_", A1611) + 1) + 1, FIND("_", A1611, FIND("_", A1611, FIND("_", A1611) + 1) + 1) - FIND("_", A1611, FIND("_", A1611) + 1) - 1)</f>
        <v/>
      </c>
      <c r="D1611" s="125">
        <f>DATE(LEFT(E1611,4), MID(E1611,5,2), RIGHT(E1611,2))</f>
        <v/>
      </c>
      <c r="E1611">
        <f>MID(A1611, FIND("_", A1611, FIND("_", A1611, FIND("_", A1611) + 1) + 1) + 1, 8)</f>
        <v/>
      </c>
      <c r="G1611" s="95">
        <f>B1611&amp;C1611&amp;D1611</f>
        <v/>
      </c>
      <c r="H1611" s="95" t="inlineStr">
        <is>
          <t>Yes_Batch 1</t>
        </is>
      </c>
      <c r="I1611" s="95" t="e">
        <v>#N/A</v>
      </c>
      <c r="J1611" s="125" t="e">
        <v>#N/A</v>
      </c>
      <c r="K1611" s="95" t="inlineStr">
        <is>
          <t>Yes_0721 Allocation</t>
        </is>
      </c>
      <c r="L1611" s="127" t="e">
        <v>#N/A</v>
      </c>
      <c r="M1611" s="128">
        <f>VLOOKUP(G1611,Enactments!#REF!,2,FALSE)</f>
        <v/>
      </c>
      <c r="N1611" s="131">
        <f>COUNTIFS(G:G,G1611)</f>
        <v/>
      </c>
    </row>
    <row r="1612" ht="15" customHeight="1">
      <c r="A1612" t="inlineStr">
        <is>
          <t>2010_15a_SCHEDULE 13_20101001.docx</t>
        </is>
      </c>
      <c r="B1612">
        <f>LEFT(A1612, FIND("_", A1612, FIND("_", A1612) + 1) - 1)</f>
        <v/>
      </c>
      <c r="C1612">
        <f>MID(A1612, FIND("_", A1612, FIND("_", A1612) + 1) + 1, FIND("_", A1612, FIND("_", A1612, FIND("_", A1612) + 1) + 1) - FIND("_", A1612, FIND("_", A1612) + 1) - 1)</f>
        <v/>
      </c>
      <c r="D1612" s="125">
        <f>DATE(LEFT(E1612,4), MID(E1612,5,2), RIGHT(E1612,2))</f>
        <v/>
      </c>
      <c r="E1612">
        <f>MID(A1612, FIND("_", A1612, FIND("_", A1612, FIND("_", A1612) + 1) + 1) + 1, 8)</f>
        <v/>
      </c>
      <c r="G1612" s="95">
        <f>B1612&amp;C1612&amp;D1612</f>
        <v/>
      </c>
      <c r="H1612" s="95" t="inlineStr">
        <is>
          <t>Yes_Batch 1</t>
        </is>
      </c>
      <c r="I1612" s="95" t="e">
        <v>#N/A</v>
      </c>
      <c r="J1612" s="125" t="e">
        <v>#N/A</v>
      </c>
      <c r="K1612" s="95" t="inlineStr">
        <is>
          <t>Yes_0721 Allocation</t>
        </is>
      </c>
      <c r="L1612" s="127" t="e">
        <v>#N/A</v>
      </c>
      <c r="M1612" s="128">
        <f>VLOOKUP(G1612,Enactments!#REF!,2,FALSE)</f>
        <v/>
      </c>
      <c r="N1612" s="131">
        <f>COUNTIFS(G:G,G1612)</f>
        <v/>
      </c>
    </row>
    <row r="1613" ht="15" customHeight="1">
      <c r="A1613" t="inlineStr">
        <is>
          <t>1998_18a_33_20050401.docx</t>
        </is>
      </c>
      <c r="B1613">
        <f>LEFT(A1613, FIND("_", A1613, FIND("_", A1613) + 1) - 1)</f>
        <v/>
      </c>
      <c r="C1613">
        <f>MID(A1613, FIND("_", A1613, FIND("_", A1613) + 1) + 1, FIND("_", A1613, FIND("_", A1613, FIND("_", A1613) + 1) + 1) - FIND("_", A1613, FIND("_", A1613) + 1) - 1)</f>
        <v/>
      </c>
      <c r="D1613" s="125">
        <f>DATE(LEFT(E1613,4), MID(E1613,5,2), RIGHT(E1613,2))</f>
        <v/>
      </c>
      <c r="E1613">
        <f>MID(A1613, FIND("_", A1613, FIND("_", A1613, FIND("_", A1613) + 1) + 1) + 1, 8)</f>
        <v/>
      </c>
      <c r="G1613" s="95">
        <f>B1613&amp;C1613&amp;D1613</f>
        <v/>
      </c>
      <c r="H1613" s="95" t="inlineStr">
        <is>
          <t>Yes_Batch 1</t>
        </is>
      </c>
      <c r="I1613" s="95" t="e">
        <v>#N/A</v>
      </c>
      <c r="J1613" s="125" t="e">
        <v>#N/A</v>
      </c>
      <c r="K1613" s="95" t="inlineStr">
        <is>
          <t>Yes_0721 Allocation</t>
        </is>
      </c>
      <c r="L1613" s="127" t="e">
        <v>#N/A</v>
      </c>
      <c r="M1613" s="128">
        <f>VLOOKUP(G1613,Enactments!#REF!,2,FALSE)</f>
        <v/>
      </c>
      <c r="N1613" s="131">
        <f>COUNTIFS(G:G,G1613)</f>
        <v/>
      </c>
    </row>
    <row r="1614" ht="15" customHeight="1">
      <c r="A1614" t="inlineStr">
        <is>
          <t>1969_54a_SCHEDULE 2_19691201.docx</t>
        </is>
      </c>
      <c r="B1614">
        <f>LEFT(A1614, FIND("_", A1614, FIND("_", A1614) + 1) - 1)</f>
        <v/>
      </c>
      <c r="C1614">
        <f>MID(A1614, FIND("_", A1614, FIND("_", A1614) + 1) + 1, FIND("_", A1614, FIND("_", A1614, FIND("_", A1614) + 1) + 1) - FIND("_", A1614, FIND("_", A1614) + 1) - 1)</f>
        <v/>
      </c>
      <c r="D1614" s="125">
        <f>DATE(LEFT(E1614,4), MID(E1614,5,2), RIGHT(E1614,2))</f>
        <v/>
      </c>
      <c r="E1614">
        <f>MID(A1614, FIND("_", A1614, FIND("_", A1614, FIND("_", A1614) + 1) + 1) + 1, 8)</f>
        <v/>
      </c>
      <c r="G1614" s="95">
        <f>B1614&amp;C1614&amp;D1614</f>
        <v/>
      </c>
      <c r="H1614" s="95" t="inlineStr">
        <is>
          <t>Yes_Batch 1</t>
        </is>
      </c>
      <c r="I1614" s="95" t="e">
        <v>#N/A</v>
      </c>
      <c r="J1614" s="125" t="e">
        <v>#N/A</v>
      </c>
      <c r="K1614" s="95" t="inlineStr">
        <is>
          <t>Yes_0721 Allocation</t>
        </is>
      </c>
      <c r="L1614" s="127" t="e">
        <v>#N/A</v>
      </c>
      <c r="M1614" s="128">
        <f>VLOOKUP(G1614,Enactments!#REF!,2,FALSE)</f>
        <v/>
      </c>
      <c r="N1614" s="131">
        <f>COUNTIFS(G:G,G1614)</f>
        <v/>
      </c>
    </row>
    <row r="1615" ht="15" customHeight="1">
      <c r="A1615" t="inlineStr">
        <is>
          <t>1996_207s_107_20060410.docx</t>
        </is>
      </c>
      <c r="B1615">
        <f>LEFT(A1615, FIND("_", A1615, FIND("_", A1615) + 1) - 1)</f>
        <v/>
      </c>
      <c r="C1615">
        <f>MID(A1615, FIND("_", A1615, FIND("_", A1615) + 1) + 1, FIND("_", A1615, FIND("_", A1615, FIND("_", A1615) + 1) + 1) - FIND("_", A1615, FIND("_", A1615) + 1) - 1)</f>
        <v/>
      </c>
      <c r="D1615" s="125">
        <f>DATE(LEFT(E1615,4), MID(E1615,5,2), RIGHT(E1615,2))</f>
        <v/>
      </c>
      <c r="E1615">
        <f>MID(A1615, FIND("_", A1615, FIND("_", A1615, FIND("_", A1615) + 1) + 1) + 1, 8)</f>
        <v/>
      </c>
      <c r="G1615" s="95">
        <f>B1615&amp;C1615&amp;D1615</f>
        <v/>
      </c>
      <c r="H1615" s="95" t="inlineStr">
        <is>
          <t>Yes_Batch 1</t>
        </is>
      </c>
      <c r="I1615" s="95" t="e">
        <v>#N/A</v>
      </c>
      <c r="J1615" s="125" t="e">
        <v>#N/A</v>
      </c>
      <c r="K1615" s="95" t="inlineStr">
        <is>
          <t>Yes_0721 Allocation</t>
        </is>
      </c>
      <c r="L1615" s="127" t="e">
        <v>#N/A</v>
      </c>
      <c r="M1615" s="128">
        <f>VLOOKUP(G1615,Enactments!#REF!,2,FALSE)</f>
        <v/>
      </c>
      <c r="N1615" s="131">
        <f>COUNTIFS(G:G,G1615)</f>
        <v/>
      </c>
    </row>
    <row r="1616" ht="15" customHeight="1">
      <c r="A1616" t="inlineStr">
        <is>
          <t>1985_6a_36A_20091001.docx</t>
        </is>
      </c>
      <c r="B1616">
        <f>LEFT(A1616, FIND("_", A1616, FIND("_", A1616) + 1) - 1)</f>
        <v/>
      </c>
      <c r="C1616">
        <f>MID(A1616, FIND("_", A1616, FIND("_", A1616) + 1) + 1, FIND("_", A1616, FIND("_", A1616, FIND("_", A1616) + 1) + 1) - FIND("_", A1616, FIND("_", A1616) + 1) - 1)</f>
        <v/>
      </c>
      <c r="D1616" s="125">
        <f>DATE(LEFT(E1616,4), MID(E1616,5,2), RIGHT(E1616,2))</f>
        <v/>
      </c>
      <c r="E1616">
        <f>MID(A1616, FIND("_", A1616, FIND("_", A1616, FIND("_", A1616) + 1) + 1) + 1, 8)</f>
        <v/>
      </c>
      <c r="G1616" s="95">
        <f>B1616&amp;C1616&amp;D1616</f>
        <v/>
      </c>
      <c r="H1616" s="95" t="inlineStr">
        <is>
          <t>Yes_Batch 1</t>
        </is>
      </c>
      <c r="I1616" s="95" t="e">
        <v>#N/A</v>
      </c>
      <c r="J1616" s="125" t="e">
        <v>#N/A</v>
      </c>
      <c r="K1616" s="95" t="inlineStr">
        <is>
          <t>Yes_0721 Allocation</t>
        </is>
      </c>
      <c r="L1616" s="127" t="e">
        <v>#N/A</v>
      </c>
      <c r="M1616" s="128">
        <f>VLOOKUP(G1616,Enactments!#REF!,2,FALSE)</f>
        <v/>
      </c>
      <c r="N1616" s="131">
        <f>COUNTIFS(G:G,G1616)</f>
        <v/>
      </c>
    </row>
    <row r="1617" ht="15" customHeight="1">
      <c r="A1617" t="inlineStr">
        <is>
          <t>2016_1024s_17.11_20161018.docx</t>
        </is>
      </c>
      <c r="B1617">
        <f>LEFT(A1617, FIND("_", A1617, FIND("_", A1617) + 1) - 1)</f>
        <v/>
      </c>
      <c r="C1617">
        <f>MID(A1617, FIND("_", A1617, FIND("_", A1617) + 1) + 1, FIND("_", A1617, FIND("_", A1617, FIND("_", A1617) + 1) + 1) - FIND("_", A1617, FIND("_", A1617) + 1) - 1)</f>
        <v/>
      </c>
      <c r="D1617" s="125">
        <f>DATE(LEFT(E1617,4), MID(E1617,5,2), RIGHT(E1617,2))</f>
        <v/>
      </c>
      <c r="E1617">
        <f>MID(A1617, FIND("_", A1617, FIND("_", A1617, FIND("_", A1617) + 1) + 1) + 1, 8)</f>
        <v/>
      </c>
      <c r="G1617" s="95">
        <f>B1617&amp;C1617&amp;D1617</f>
        <v/>
      </c>
      <c r="H1617" s="95" t="inlineStr">
        <is>
          <t>Yes_Batch 1</t>
        </is>
      </c>
      <c r="I1617" s="95" t="e">
        <v>#N/A</v>
      </c>
      <c r="J1617" s="125" t="e">
        <v>#N/A</v>
      </c>
      <c r="K1617" s="95" t="inlineStr">
        <is>
          <t>Yes_0721 Allocation</t>
        </is>
      </c>
      <c r="L1617" s="127" t="e">
        <v>#N/A</v>
      </c>
      <c r="M1617" s="128">
        <f>VLOOKUP(G1617,Enactments!#REF!,2,FALSE)</f>
        <v/>
      </c>
      <c r="N1617" s="131">
        <f>COUNTIFS(G:G,G1617)</f>
        <v/>
      </c>
    </row>
    <row r="1618" ht="15" customHeight="1">
      <c r="A1618" t="inlineStr">
        <is>
          <t>2007_3a_789_20070320.docx</t>
        </is>
      </c>
      <c r="B1618">
        <f>LEFT(A1618, FIND("_", A1618, FIND("_", A1618) + 1) - 1)</f>
        <v/>
      </c>
      <c r="C1618">
        <f>MID(A1618, FIND("_", A1618, FIND("_", A1618) + 1) + 1, FIND("_", A1618, FIND("_", A1618, FIND("_", A1618) + 1) + 1) - FIND("_", A1618, FIND("_", A1618) + 1) - 1)</f>
        <v/>
      </c>
      <c r="D1618" s="125">
        <f>DATE(LEFT(E1618,4), MID(E1618,5,2), RIGHT(E1618,2))</f>
        <v/>
      </c>
      <c r="E1618">
        <f>MID(A1618, FIND("_", A1618, FIND("_", A1618, FIND("_", A1618) + 1) + 1) + 1, 8)</f>
        <v/>
      </c>
      <c r="G1618" s="95">
        <f>B1618&amp;C1618&amp;D1618</f>
        <v/>
      </c>
      <c r="H1618" s="95" t="inlineStr">
        <is>
          <t>Yes_Batch 1</t>
        </is>
      </c>
      <c r="I1618" s="95" t="e">
        <v>#N/A</v>
      </c>
      <c r="J1618" s="125" t="e">
        <v>#N/A</v>
      </c>
      <c r="K1618" s="95" t="inlineStr">
        <is>
          <t>Yes_0721 Allocation</t>
        </is>
      </c>
      <c r="L1618" s="127" t="e">
        <v>#N/A</v>
      </c>
      <c r="M1618" s="128">
        <f>VLOOKUP(G1618,Enactments!#REF!,2,FALSE)</f>
        <v/>
      </c>
      <c r="N1618" s="131">
        <f>COUNTIFS(G:G,G1618)</f>
        <v/>
      </c>
    </row>
    <row r="1619" ht="15" customHeight="1">
      <c r="A1619" t="inlineStr">
        <is>
          <t>2010_4a_1032_20100303.docx</t>
        </is>
      </c>
      <c r="B1619">
        <f>LEFT(A1619, FIND("_", A1619, FIND("_", A1619) + 1) - 1)</f>
        <v/>
      </c>
      <c r="C1619">
        <f>MID(A1619, FIND("_", A1619, FIND("_", A1619) + 1) + 1, FIND("_", A1619, FIND("_", A1619, FIND("_", A1619) + 1) + 1) - FIND("_", A1619, FIND("_", A1619) + 1) - 1)</f>
        <v/>
      </c>
      <c r="D1619" s="125">
        <f>DATE(LEFT(E1619,4), MID(E1619,5,2), RIGHT(E1619,2))</f>
        <v/>
      </c>
      <c r="E1619">
        <f>MID(A1619, FIND("_", A1619, FIND("_", A1619, FIND("_", A1619) + 1) + 1) + 1, 8)</f>
        <v/>
      </c>
      <c r="G1619" s="95">
        <f>B1619&amp;C1619&amp;D1619</f>
        <v/>
      </c>
      <c r="H1619" s="95" t="inlineStr">
        <is>
          <t>Yes_Batch 1</t>
        </is>
      </c>
      <c r="I1619" s="95" t="e">
        <v>#N/A</v>
      </c>
      <c r="J1619" s="125" t="e">
        <v>#N/A</v>
      </c>
      <c r="K1619" s="95" t="inlineStr">
        <is>
          <t>Yes_0721 Allocation</t>
        </is>
      </c>
      <c r="L1619" s="127" t="e">
        <v>#N/A</v>
      </c>
      <c r="M1619" s="128">
        <f>VLOOKUP(G1619,Enactments!#REF!,2,FALSE)</f>
        <v/>
      </c>
      <c r="N1619" s="131">
        <f>COUNTIFS(G:G,G1619)</f>
        <v/>
      </c>
    </row>
    <row r="1620" ht="15" customHeight="1">
      <c r="A1620" t="inlineStr">
        <is>
          <t>1989_26a_163_20080701.docx</t>
        </is>
      </c>
      <c r="B1620">
        <f>LEFT(A1620, FIND("_", A1620, FIND("_", A1620) + 1) - 1)</f>
        <v/>
      </c>
      <c r="C1620">
        <f>MID(A1620, FIND("_", A1620, FIND("_", A1620) + 1) + 1, FIND("_", A1620, FIND("_", A1620, FIND("_", A1620) + 1) + 1) - FIND("_", A1620, FIND("_", A1620) + 1) - 1)</f>
        <v/>
      </c>
      <c r="D1620" s="125">
        <f>DATE(LEFT(E1620,4), MID(E1620,5,2), RIGHT(E1620,2))</f>
        <v/>
      </c>
      <c r="E1620">
        <f>MID(A1620, FIND("_", A1620, FIND("_", A1620, FIND("_", A1620) + 1) + 1) + 1, 8)</f>
        <v/>
      </c>
      <c r="G1620" s="95">
        <f>B1620&amp;C1620&amp;D1620</f>
        <v/>
      </c>
      <c r="H1620" s="95" t="inlineStr">
        <is>
          <t>Yes_Batch 1</t>
        </is>
      </c>
      <c r="I1620" s="95" t="e">
        <v>#N/A</v>
      </c>
      <c r="J1620" s="125" t="e">
        <v>#N/A</v>
      </c>
      <c r="K1620" s="95" t="inlineStr">
        <is>
          <t>Yes_0721 Allocation</t>
        </is>
      </c>
      <c r="L1620" s="127" t="e">
        <v>#N/A</v>
      </c>
      <c r="M1620" s="128">
        <f>VLOOKUP(G1620,Enactments!#REF!,2,FALSE)</f>
        <v/>
      </c>
      <c r="N1620" s="131">
        <f>COUNTIFS(G:G,G1620)</f>
        <v/>
      </c>
    </row>
    <row r="1621" ht="15" customHeight="1">
      <c r="A1621" t="inlineStr">
        <is>
          <t>1985_6a_410_20041128.docx</t>
        </is>
      </c>
      <c r="B1621">
        <f>LEFT(A1621, FIND("_", A1621, FIND("_", A1621) + 1) - 1)</f>
        <v/>
      </c>
      <c r="C1621">
        <f>MID(A1621, FIND("_", A1621, FIND("_", A1621) + 1) + 1, FIND("_", A1621, FIND("_", A1621, FIND("_", A1621) + 1) + 1) - FIND("_", A1621, FIND("_", A1621) + 1) - 1)</f>
        <v/>
      </c>
      <c r="D1621" s="125">
        <f>DATE(LEFT(E1621,4), MID(E1621,5,2), RIGHT(E1621,2))</f>
        <v/>
      </c>
      <c r="E1621">
        <f>MID(A1621, FIND("_", A1621, FIND("_", A1621, FIND("_", A1621) + 1) + 1) + 1, 8)</f>
        <v/>
      </c>
      <c r="G1621" s="95">
        <f>B1621&amp;C1621&amp;D1621</f>
        <v/>
      </c>
      <c r="H1621" s="95" t="inlineStr">
        <is>
          <t>Yes_Batch 1</t>
        </is>
      </c>
      <c r="I1621" s="95" t="e">
        <v>#N/A</v>
      </c>
      <c r="J1621" s="125" t="e">
        <v>#N/A</v>
      </c>
      <c r="K1621" s="95" t="inlineStr">
        <is>
          <t>Yes_0721 Allocation</t>
        </is>
      </c>
      <c r="L1621" s="127" t="e">
        <v>#N/A</v>
      </c>
      <c r="M1621" s="128">
        <f>VLOOKUP(G1621,Enactments!#REF!,2,FALSE)</f>
        <v/>
      </c>
      <c r="N1621" s="131">
        <f>COUNTIFS(G:G,G1621)</f>
        <v/>
      </c>
    </row>
    <row r="1622" ht="15" customHeight="1">
      <c r="A1622" t="inlineStr">
        <is>
          <t>1994_23a_SCHEDULE 4APart 2_20161001.docx</t>
        </is>
      </c>
      <c r="B1622">
        <f>LEFT(A1622, FIND("_", A1622, FIND("_", A1622) + 1) - 1)</f>
        <v/>
      </c>
      <c r="C1622">
        <f>MID(A1622, FIND("_", A1622, FIND("_", A1622) + 1) + 1, FIND("_", A1622, FIND("_", A1622, FIND("_", A1622) + 1) + 1) - FIND("_", A1622, FIND("_", A1622) + 1) - 1)</f>
        <v/>
      </c>
      <c r="D1622" s="125">
        <f>DATE(LEFT(E1622,4), MID(E1622,5,2), RIGHT(E1622,2))</f>
        <v/>
      </c>
      <c r="E1622">
        <f>MID(A1622, FIND("_", A1622, FIND("_", A1622, FIND("_", A1622) + 1) + 1) + 1, 8)</f>
        <v/>
      </c>
      <c r="G1622" s="95">
        <f>B1622&amp;C1622&amp;D1622</f>
        <v/>
      </c>
      <c r="H1622" s="95" t="inlineStr">
        <is>
          <t>Yes_Batch 1</t>
        </is>
      </c>
      <c r="I1622" s="95" t="e">
        <v>#N/A</v>
      </c>
      <c r="J1622" s="125" t="e">
        <v>#N/A</v>
      </c>
      <c r="K1622" s="95" t="inlineStr">
        <is>
          <t>Yes_0721 Allocation</t>
        </is>
      </c>
      <c r="L1622" s="127" t="e">
        <v>#N/A</v>
      </c>
      <c r="M1622" s="128">
        <f>VLOOKUP(G1622,Enactments!#REF!,2,FALSE)</f>
        <v/>
      </c>
      <c r="N1622" s="131">
        <f>COUNTIFS(G:G,G1622)</f>
        <v/>
      </c>
    </row>
    <row r="1623" ht="15" customHeight="1">
      <c r="A1623" t="inlineStr">
        <is>
          <t>1989_29a_56_20001220.docx</t>
        </is>
      </c>
      <c r="B1623">
        <f>LEFT(A1623, FIND("_", A1623, FIND("_", A1623) + 1) - 1)</f>
        <v/>
      </c>
      <c r="C1623">
        <f>MID(A1623, FIND("_", A1623, FIND("_", A1623) + 1) + 1, FIND("_", A1623, FIND("_", A1623, FIND("_", A1623) + 1) + 1) - FIND("_", A1623, FIND("_", A1623) + 1) - 1)</f>
        <v/>
      </c>
      <c r="D1623" s="125">
        <f>DATE(LEFT(E1623,4), MID(E1623,5,2), RIGHT(E1623,2))</f>
        <v/>
      </c>
      <c r="E1623">
        <f>MID(A1623, FIND("_", A1623, FIND("_", A1623, FIND("_", A1623) + 1) + 1) + 1, 8)</f>
        <v/>
      </c>
      <c r="G1623" s="95">
        <f>B1623&amp;C1623&amp;D1623</f>
        <v/>
      </c>
      <c r="H1623" s="95" t="inlineStr">
        <is>
          <t>Yes_Batch 1</t>
        </is>
      </c>
      <c r="I1623" s="95" t="e">
        <v>#N/A</v>
      </c>
      <c r="J1623" s="125" t="e">
        <v>#N/A</v>
      </c>
      <c r="K1623" s="95" t="inlineStr">
        <is>
          <t>Yes_0721 Allocation</t>
        </is>
      </c>
      <c r="L1623" s="127" t="e">
        <v>#N/A</v>
      </c>
      <c r="M1623" s="128">
        <f>VLOOKUP(G1623,Enactments!#REF!,2,FALSE)</f>
        <v/>
      </c>
      <c r="N1623" s="131">
        <f>COUNTIFS(G:G,G1623)</f>
        <v/>
      </c>
    </row>
    <row r="1624" ht="15" customHeight="1">
      <c r="A1624" t="inlineStr">
        <is>
          <t>1996_52a_164_19960724.docx</t>
        </is>
      </c>
      <c r="B1624">
        <f>LEFT(A1624, FIND("_", A1624, FIND("_", A1624) + 1) - 1)</f>
        <v/>
      </c>
      <c r="C1624">
        <f>MID(A1624, FIND("_", A1624, FIND("_", A1624) + 1) + 1, FIND("_", A1624, FIND("_", A1624, FIND("_", A1624) + 1) + 1) - FIND("_", A1624, FIND("_", A1624) + 1) - 1)</f>
        <v/>
      </c>
      <c r="D1624" s="125">
        <f>DATE(LEFT(E1624,4), MID(E1624,5,2), RIGHT(E1624,2))</f>
        <v/>
      </c>
      <c r="E1624">
        <f>MID(A1624, FIND("_", A1624, FIND("_", A1624, FIND("_", A1624) + 1) + 1) + 1, 8)</f>
        <v/>
      </c>
      <c r="G1624" s="95">
        <f>B1624&amp;C1624&amp;D1624</f>
        <v/>
      </c>
      <c r="H1624" s="95" t="inlineStr">
        <is>
          <t>Yes_Batch 1</t>
        </is>
      </c>
      <c r="I1624" s="95" t="e">
        <v>#N/A</v>
      </c>
      <c r="J1624" s="125" t="e">
        <v>#N/A</v>
      </c>
      <c r="K1624" s="95" t="inlineStr">
        <is>
          <t>Yes_0721 Allocation</t>
        </is>
      </c>
      <c r="L1624" s="127" t="e">
        <v>#N/A</v>
      </c>
      <c r="M1624" s="128">
        <f>VLOOKUP(G1624,Enactments!#REF!,2,FALSE)</f>
        <v/>
      </c>
      <c r="N1624" s="131">
        <f>COUNTIFS(G:G,G1624)</f>
        <v/>
      </c>
    </row>
    <row r="1625" ht="15" customHeight="1">
      <c r="A1625" t="inlineStr">
        <is>
          <t>2003_32a_68_20150608.docx</t>
        </is>
      </c>
      <c r="B1625">
        <f>LEFT(A1625, FIND("_", A1625, FIND("_", A1625) + 1) - 1)</f>
        <v/>
      </c>
      <c r="C1625">
        <f>MID(A1625, FIND("_", A1625, FIND("_", A1625) + 1) + 1, FIND("_", A1625, FIND("_", A1625, FIND("_", A1625) + 1) + 1) - FIND("_", A1625, FIND("_", A1625) + 1) - 1)</f>
        <v/>
      </c>
      <c r="D1625" s="125">
        <f>DATE(LEFT(E1625,4), MID(E1625,5,2), RIGHT(E1625,2))</f>
        <v/>
      </c>
      <c r="E1625">
        <f>MID(A1625, FIND("_", A1625, FIND("_", A1625, FIND("_", A1625) + 1) + 1) + 1, 8)</f>
        <v/>
      </c>
      <c r="G1625" s="95">
        <f>B1625&amp;C1625&amp;D1625</f>
        <v/>
      </c>
      <c r="H1625" s="95" t="inlineStr">
        <is>
          <t>Yes_Batch 1</t>
        </is>
      </c>
      <c r="I1625" s="95" t="e">
        <v>#N/A</v>
      </c>
      <c r="J1625" s="125" t="e">
        <v>#N/A</v>
      </c>
      <c r="K1625" s="95" t="inlineStr">
        <is>
          <t>Yes_0721 Allocation</t>
        </is>
      </c>
      <c r="L1625" s="127" t="e">
        <v>#N/A</v>
      </c>
      <c r="M1625" s="128">
        <f>VLOOKUP(G1625,Enactments!#REF!,2,FALSE)</f>
        <v/>
      </c>
      <c r="N1625" s="131">
        <f>COUNTIFS(G:G,G1625)</f>
        <v/>
      </c>
    </row>
    <row r="1626" ht="15" customHeight="1">
      <c r="A1626" t="inlineStr">
        <is>
          <t>1996_56a_342_19990901.docx</t>
        </is>
      </c>
      <c r="B1626">
        <f>LEFT(A1626, FIND("_", A1626, FIND("_", A1626) + 1) - 1)</f>
        <v/>
      </c>
      <c r="C1626">
        <f>MID(A1626, FIND("_", A1626, FIND("_", A1626) + 1) + 1, FIND("_", A1626, FIND("_", A1626, FIND("_", A1626) + 1) + 1) - FIND("_", A1626, FIND("_", A1626) + 1) - 1)</f>
        <v/>
      </c>
      <c r="D1626" s="125">
        <f>DATE(LEFT(E1626,4), MID(E1626,5,2), RIGHT(E1626,2))</f>
        <v/>
      </c>
      <c r="E1626">
        <f>MID(A1626, FIND("_", A1626, FIND("_", A1626, FIND("_", A1626) + 1) + 1) + 1, 8)</f>
        <v/>
      </c>
      <c r="G1626" s="95">
        <f>B1626&amp;C1626&amp;D1626</f>
        <v/>
      </c>
      <c r="H1626" s="95" t="inlineStr">
        <is>
          <t>Yes_Batch 1</t>
        </is>
      </c>
      <c r="I1626" s="95" t="e">
        <v>#N/A</v>
      </c>
      <c r="J1626" s="125" t="e">
        <v>#N/A</v>
      </c>
      <c r="K1626" s="95" t="inlineStr">
        <is>
          <t>Yes_0721 Allocation</t>
        </is>
      </c>
      <c r="L1626" s="127" t="e">
        <v>#N/A</v>
      </c>
      <c r="M1626" s="128">
        <f>VLOOKUP(G1626,Enactments!#REF!,2,FALSE)</f>
        <v/>
      </c>
      <c r="N1626" s="131">
        <f>COUNTIFS(G:G,G1626)</f>
        <v/>
      </c>
    </row>
    <row r="1627" ht="15" customHeight="1">
      <c r="A1627" t="inlineStr">
        <is>
          <t>2020_7a_SCHEDULE 4_20220310.docx</t>
        </is>
      </c>
      <c r="B1627">
        <f>LEFT(A1627, FIND("_", A1627, FIND("_", A1627) + 1) - 1)</f>
        <v/>
      </c>
      <c r="C1627">
        <f>MID(A1627, FIND("_", A1627, FIND("_", A1627) + 1) + 1, FIND("_", A1627, FIND("_", A1627, FIND("_", A1627) + 1) + 1) - FIND("_", A1627, FIND("_", A1627) + 1) - 1)</f>
        <v/>
      </c>
      <c r="D1627" s="125">
        <f>DATE(LEFT(E1627,4), MID(E1627,5,2), RIGHT(E1627,2))</f>
        <v/>
      </c>
      <c r="E1627">
        <f>MID(A1627, FIND("_", A1627, FIND("_", A1627, FIND("_", A1627) + 1) + 1) + 1, 8)</f>
        <v/>
      </c>
      <c r="G1627" s="95">
        <f>B1627&amp;C1627&amp;D1627</f>
        <v/>
      </c>
      <c r="H1627" s="95" t="inlineStr">
        <is>
          <t>Yes_Batch 1</t>
        </is>
      </c>
      <c r="I1627" s="95" t="e">
        <v>#N/A</v>
      </c>
      <c r="J1627" s="125" t="e">
        <v>#N/A</v>
      </c>
      <c r="K1627" s="95" t="inlineStr">
        <is>
          <t>Yes_0721 Allocation</t>
        </is>
      </c>
      <c r="L1627" s="127" t="e">
        <v>#N/A</v>
      </c>
      <c r="M1627" s="128">
        <f>VLOOKUP(G1627,Enactments!#REF!,2,FALSE)</f>
        <v/>
      </c>
      <c r="N1627" s="131">
        <f>COUNTIFS(G:G,G1627)</f>
        <v/>
      </c>
    </row>
    <row r="1628" ht="15" customHeight="1">
      <c r="A1628" t="inlineStr">
        <is>
          <t>s2009_12a_33_20091031.docx</t>
        </is>
      </c>
      <c r="B1628">
        <f>LEFT(A1628, FIND("_", A1628, FIND("_", A1628) + 1) - 1)</f>
        <v/>
      </c>
      <c r="C1628">
        <f>MID(A1628, FIND("_", A1628, FIND("_", A1628) + 1) + 1, FIND("_", A1628, FIND("_", A1628, FIND("_", A1628) + 1) + 1) - FIND("_", A1628, FIND("_", A1628) + 1) - 1)</f>
        <v/>
      </c>
      <c r="D1628" s="125">
        <f>DATE(LEFT(E1628,4), MID(E1628,5,2), RIGHT(E1628,2))</f>
        <v/>
      </c>
      <c r="E1628">
        <f>MID(A1628, FIND("_", A1628, FIND("_", A1628, FIND("_", A1628) + 1) + 1) + 1, 8)</f>
        <v/>
      </c>
      <c r="G1628" s="95">
        <f>B1628&amp;C1628&amp;D1628</f>
        <v/>
      </c>
      <c r="H1628" s="95" t="inlineStr">
        <is>
          <t>Yes_Batch 1</t>
        </is>
      </c>
      <c r="I1628" s="95" t="e">
        <v>#N/A</v>
      </c>
      <c r="J1628" s="125" t="e">
        <v>#N/A</v>
      </c>
      <c r="K1628" s="95" t="inlineStr">
        <is>
          <t>Yes_0721 Allocation</t>
        </is>
      </c>
      <c r="L1628" s="127" t="e">
        <v>#N/A</v>
      </c>
      <c r="M1628" s="128">
        <f>VLOOKUP(G1628,Enactments!#REF!,2,FALSE)</f>
        <v/>
      </c>
      <c r="N1628" s="131">
        <f>COUNTIFS(G:G,G1628)</f>
        <v/>
      </c>
    </row>
    <row r="1629" ht="15" customHeight="1">
      <c r="A1629" t="inlineStr">
        <is>
          <t>2010_4a_807_20100303.docx</t>
        </is>
      </c>
      <c r="B1629">
        <f>LEFT(A1629, FIND("_", A1629, FIND("_", A1629) + 1) - 1)</f>
        <v/>
      </c>
      <c r="C1629">
        <f>MID(A1629, FIND("_", A1629, FIND("_", A1629) + 1) + 1, FIND("_", A1629, FIND("_", A1629, FIND("_", A1629) + 1) + 1) - FIND("_", A1629, FIND("_", A1629) + 1) - 1)</f>
        <v/>
      </c>
      <c r="D1629" s="125">
        <f>DATE(LEFT(E1629,4), MID(E1629,5,2), RIGHT(E1629,2))</f>
        <v/>
      </c>
      <c r="E1629">
        <f>MID(A1629, FIND("_", A1629, FIND("_", A1629, FIND("_", A1629) + 1) + 1) + 1, 8)</f>
        <v/>
      </c>
      <c r="G1629" s="95">
        <f>B1629&amp;C1629&amp;D1629</f>
        <v/>
      </c>
      <c r="H1629" s="95" t="inlineStr">
        <is>
          <t>Yes_Batch 1</t>
        </is>
      </c>
      <c r="I1629" s="95" t="e">
        <v>#N/A</v>
      </c>
      <c r="J1629" s="125" t="e">
        <v>#N/A</v>
      </c>
      <c r="K1629" s="95" t="inlineStr">
        <is>
          <t>Yes_0721 Allocation</t>
        </is>
      </c>
      <c r="L1629" s="127" t="e">
        <v>#N/A</v>
      </c>
      <c r="M1629" s="128">
        <f>VLOOKUP(G1629,Enactments!#REF!,2,FALSE)</f>
        <v/>
      </c>
      <c r="N1629" s="131">
        <f>COUNTIFS(G:G,G1629)</f>
        <v/>
      </c>
    </row>
    <row r="1630" ht="15" customHeight="1">
      <c r="A1630" t="inlineStr">
        <is>
          <t>2009_22a_1_20150326.docx</t>
        </is>
      </c>
      <c r="B1630">
        <f>LEFT(A1630, FIND("_", A1630, FIND("_", A1630) + 1) - 1)</f>
        <v/>
      </c>
      <c r="C1630">
        <f>MID(A1630, FIND("_", A1630, FIND("_", A1630) + 1) + 1, FIND("_", A1630, FIND("_", A1630, FIND("_", A1630) + 1) + 1) - FIND("_", A1630, FIND("_", A1630) + 1) - 1)</f>
        <v/>
      </c>
      <c r="D1630" s="125">
        <f>DATE(LEFT(E1630,4), MID(E1630,5,2), RIGHT(E1630,2))</f>
        <v/>
      </c>
      <c r="E1630">
        <f>MID(A1630, FIND("_", A1630, FIND("_", A1630, FIND("_", A1630) + 1) + 1) + 1, 8)</f>
        <v/>
      </c>
      <c r="G1630" s="95">
        <f>B1630&amp;C1630&amp;D1630</f>
        <v/>
      </c>
      <c r="H1630" s="95" t="inlineStr">
        <is>
          <t>Yes_Batch 1</t>
        </is>
      </c>
      <c r="I1630" s="95" t="e">
        <v>#N/A</v>
      </c>
      <c r="J1630" s="125" t="e">
        <v>#N/A</v>
      </c>
      <c r="K1630" s="95" t="inlineStr">
        <is>
          <t>Yes_0721 Allocation</t>
        </is>
      </c>
      <c r="L1630" s="127" t="e">
        <v>#N/A</v>
      </c>
      <c r="M1630" s="128">
        <f>VLOOKUP(G1630,Enactments!#REF!,2,FALSE)</f>
        <v/>
      </c>
      <c r="N1630" s="131">
        <f>COUNTIFS(G:G,G1630)</f>
        <v/>
      </c>
    </row>
    <row r="1631" ht="15" customHeight="1">
      <c r="A1631" t="inlineStr">
        <is>
          <t>2000_6a_164_20201201.docx</t>
        </is>
      </c>
      <c r="B1631">
        <f>LEFT(A1631, FIND("_", A1631, FIND("_", A1631) + 1) - 1)</f>
        <v/>
      </c>
      <c r="C1631">
        <f>MID(A1631, FIND("_", A1631, FIND("_", A1631) + 1) + 1, FIND("_", A1631, FIND("_", A1631, FIND("_", A1631) + 1) + 1) - FIND("_", A1631, FIND("_", A1631) + 1) - 1)</f>
        <v/>
      </c>
      <c r="D1631" s="125">
        <f>DATE(LEFT(E1631,4), MID(E1631,5,2), RIGHT(E1631,2))</f>
        <v/>
      </c>
      <c r="E1631">
        <f>MID(A1631, FIND("_", A1631, FIND("_", A1631, FIND("_", A1631) + 1) + 1) + 1, 8)</f>
        <v/>
      </c>
      <c r="G1631" s="95">
        <f>B1631&amp;C1631&amp;D1631</f>
        <v/>
      </c>
      <c r="H1631" s="95" t="inlineStr">
        <is>
          <t>Yes_Batch 1</t>
        </is>
      </c>
      <c r="I1631" s="95" t="e">
        <v>#N/A</v>
      </c>
      <c r="J1631" s="125" t="e">
        <v>#N/A</v>
      </c>
      <c r="K1631" s="95" t="inlineStr">
        <is>
          <t>Yes_0721 Allocation</t>
        </is>
      </c>
      <c r="L1631" s="127" t="e">
        <v>#N/A</v>
      </c>
      <c r="M1631" s="128">
        <f>VLOOKUP(G1631,Enactments!#REF!,2,FALSE)</f>
        <v/>
      </c>
      <c r="N1631" s="131">
        <f>COUNTIFS(G:G,G1631)</f>
        <v/>
      </c>
    </row>
    <row r="1632" ht="15" customHeight="1">
      <c r="A1632" t="inlineStr">
        <is>
          <t>1986_1925s_2.76_99990101.docx</t>
        </is>
      </c>
      <c r="B1632">
        <f>LEFT(A1632, FIND("_", A1632, FIND("_", A1632) + 1) - 1)</f>
        <v/>
      </c>
      <c r="C1632">
        <f>MID(A1632, FIND("_", A1632, FIND("_", A1632) + 1) + 1, FIND("_", A1632, FIND("_", A1632, FIND("_", A1632) + 1) + 1) - FIND("_", A1632, FIND("_", A1632) + 1) - 1)</f>
        <v/>
      </c>
      <c r="D1632" s="125">
        <f>DATE(LEFT(E1632,4), MID(E1632,5,2), RIGHT(E1632,2))</f>
        <v/>
      </c>
      <c r="E1632">
        <f>MID(A1632, FIND("_", A1632, FIND("_", A1632, FIND("_", A1632) + 1) + 1) + 1, 8)</f>
        <v/>
      </c>
      <c r="G1632" s="95">
        <f>B1632&amp;C1632&amp;D1632</f>
        <v/>
      </c>
      <c r="H1632" s="95" t="inlineStr">
        <is>
          <t>Yes_Batch 1</t>
        </is>
      </c>
      <c r="I1632" s="95" t="e">
        <v>#N/A</v>
      </c>
      <c r="J1632" s="125" t="e">
        <v>#N/A</v>
      </c>
      <c r="K1632" s="95" t="inlineStr">
        <is>
          <t>Yes_0721 Allocation</t>
        </is>
      </c>
      <c r="L1632" s="127" t="e">
        <v>#N/A</v>
      </c>
      <c r="M1632" s="128">
        <f>VLOOKUP(G1632,Enactments!#REF!,2,FALSE)</f>
        <v/>
      </c>
      <c r="N1632" s="131">
        <f>COUNTIFS(G:G,G1632)</f>
        <v/>
      </c>
    </row>
    <row r="1633" ht="15" customHeight="1">
      <c r="A1633" t="inlineStr">
        <is>
          <t>2004_12a_136_20040722.docx</t>
        </is>
      </c>
      <c r="B1633">
        <f>LEFT(A1633, FIND("_", A1633, FIND("_", A1633) + 1) - 1)</f>
        <v/>
      </c>
      <c r="C1633">
        <f>MID(A1633, FIND("_", A1633, FIND("_", A1633) + 1) + 1, FIND("_", A1633, FIND("_", A1633, FIND("_", A1633) + 1) + 1) - FIND("_", A1633, FIND("_", A1633) + 1) - 1)</f>
        <v/>
      </c>
      <c r="D1633" s="125">
        <f>DATE(LEFT(E1633,4), MID(E1633,5,2), RIGHT(E1633,2))</f>
        <v/>
      </c>
      <c r="E1633">
        <f>MID(A1633, FIND("_", A1633, FIND("_", A1633, FIND("_", A1633) + 1) + 1) + 1, 8)</f>
        <v/>
      </c>
      <c r="G1633" s="95">
        <f>B1633&amp;C1633&amp;D1633</f>
        <v/>
      </c>
      <c r="H1633" s="95" t="inlineStr">
        <is>
          <t>Yes_Batch 1</t>
        </is>
      </c>
      <c r="I1633" s="95" t="e">
        <v>#N/A</v>
      </c>
      <c r="J1633" s="125" t="e">
        <v>#N/A</v>
      </c>
      <c r="K1633" s="95" t="inlineStr">
        <is>
          <t>Yes_0721 Allocation</t>
        </is>
      </c>
      <c r="L1633" s="127" t="e">
        <v>#N/A</v>
      </c>
      <c r="M1633" s="128">
        <f>VLOOKUP(G1633,Enactments!#REF!,2,FALSE)</f>
        <v/>
      </c>
      <c r="N1633" s="131">
        <f>COUNTIFS(G:G,G1633)</f>
        <v/>
      </c>
    </row>
    <row r="1634" ht="15" customHeight="1">
      <c r="A1634" t="inlineStr">
        <is>
          <t>1986_1925s_SCHEDULE 4Form 6.22_99990101.docx</t>
        </is>
      </c>
      <c r="B1634">
        <f>LEFT(A1634, FIND("_", A1634, FIND("_", A1634) + 1) - 1)</f>
        <v/>
      </c>
      <c r="C1634">
        <f>MID(A1634, FIND("_", A1634, FIND("_", A1634) + 1) + 1, FIND("_", A1634, FIND("_", A1634, FIND("_", A1634) + 1) + 1) - FIND("_", A1634, FIND("_", A1634) + 1) - 1)</f>
        <v/>
      </c>
      <c r="D1634" s="125">
        <f>DATE(LEFT(E1634,4), MID(E1634,5,2), RIGHT(E1634,2))</f>
        <v/>
      </c>
      <c r="E1634">
        <f>MID(A1634, FIND("_", A1634, FIND("_", A1634, FIND("_", A1634) + 1) + 1) + 1, 8)</f>
        <v/>
      </c>
      <c r="G1634" s="95">
        <f>B1634&amp;C1634&amp;D1634</f>
        <v/>
      </c>
      <c r="H1634" s="95" t="inlineStr">
        <is>
          <t>Yes_Batch 1</t>
        </is>
      </c>
      <c r="I1634" s="95" t="e">
        <v>#N/A</v>
      </c>
      <c r="J1634" s="125" t="e">
        <v>#N/A</v>
      </c>
      <c r="K1634" s="95" t="inlineStr">
        <is>
          <t>Yes_0721 Allocation</t>
        </is>
      </c>
      <c r="L1634" s="127" t="e">
        <v>#N/A</v>
      </c>
      <c r="M1634" s="128">
        <f>VLOOKUP(G1634,Enactments!#REF!,2,FALSE)</f>
        <v/>
      </c>
      <c r="N1634" s="131">
        <f>COUNTIFS(G:G,G1634)</f>
        <v/>
      </c>
    </row>
    <row r="1635" ht="15" customHeight="1">
      <c r="A1635" t="inlineStr">
        <is>
          <t>1985_6a_62_19850311.docx</t>
        </is>
      </c>
      <c r="B1635">
        <f>LEFT(A1635, FIND("_", A1635, FIND("_", A1635) + 1) - 1)</f>
        <v/>
      </c>
      <c r="C1635">
        <f>MID(A1635, FIND("_", A1635, FIND("_", A1635) + 1) + 1, FIND("_", A1635, FIND("_", A1635, FIND("_", A1635) + 1) + 1) - FIND("_", A1635, FIND("_", A1635) + 1) - 1)</f>
        <v/>
      </c>
      <c r="D1635" s="125">
        <f>DATE(LEFT(E1635,4), MID(E1635,5,2), RIGHT(E1635,2))</f>
        <v/>
      </c>
      <c r="E1635">
        <f>MID(A1635, FIND("_", A1635, FIND("_", A1635, FIND("_", A1635) + 1) + 1) + 1, 8)</f>
        <v/>
      </c>
      <c r="G1635" s="95">
        <f>B1635&amp;C1635&amp;D1635</f>
        <v/>
      </c>
      <c r="H1635" s="95" t="inlineStr">
        <is>
          <t>Yes_Batch 1</t>
        </is>
      </c>
      <c r="I1635" s="95" t="e">
        <v>#N/A</v>
      </c>
      <c r="J1635" s="125" t="e">
        <v>#N/A</v>
      </c>
      <c r="K1635" s="95" t="inlineStr">
        <is>
          <t>Yes_0721 Allocation</t>
        </is>
      </c>
      <c r="L1635" s="127" t="e">
        <v>#N/A</v>
      </c>
      <c r="M1635" s="128">
        <f>VLOOKUP(G1635,Enactments!#REF!,2,FALSE)</f>
        <v/>
      </c>
      <c r="N1635" s="131">
        <f>COUNTIFS(G:G,G1635)</f>
        <v/>
      </c>
    </row>
    <row r="1636" ht="15" customHeight="1">
      <c r="A1636" t="inlineStr">
        <is>
          <t>1962_46a_SCHEDULE 2Part IV_19620801.docx</t>
        </is>
      </c>
      <c r="B1636">
        <f>LEFT(A1636, FIND("_", A1636, FIND("_", A1636) + 1) - 1)</f>
        <v/>
      </c>
      <c r="C1636">
        <f>MID(A1636, FIND("_", A1636, FIND("_", A1636) + 1) + 1, FIND("_", A1636, FIND("_", A1636, FIND("_", A1636) + 1) + 1) - FIND("_", A1636, FIND("_", A1636) + 1) - 1)</f>
        <v/>
      </c>
      <c r="D1636" s="125">
        <f>DATE(LEFT(E1636,4), MID(E1636,5,2), RIGHT(E1636,2))</f>
        <v/>
      </c>
      <c r="E1636">
        <f>MID(A1636, FIND("_", A1636, FIND("_", A1636, FIND("_", A1636) + 1) + 1) + 1, 8)</f>
        <v/>
      </c>
      <c r="G1636" s="95">
        <f>B1636&amp;C1636&amp;D1636</f>
        <v/>
      </c>
      <c r="H1636" s="95" t="inlineStr">
        <is>
          <t>Yes_Batch 1</t>
        </is>
      </c>
      <c r="I1636" s="95" t="e">
        <v>#N/A</v>
      </c>
      <c r="J1636" s="125" t="e">
        <v>#N/A</v>
      </c>
      <c r="K1636" s="95" t="inlineStr">
        <is>
          <t>Yes_0721 Allocation</t>
        </is>
      </c>
      <c r="L1636" s="127" t="e">
        <v>#N/A</v>
      </c>
      <c r="M1636" s="128">
        <f>VLOOKUP(G1636,Enactments!#REF!,2,FALSE)</f>
        <v/>
      </c>
      <c r="N1636" s="131">
        <f>COUNTIFS(G:G,G1636)</f>
        <v/>
      </c>
    </row>
    <row r="1637" ht="15" customHeight="1">
      <c r="A1637" t="inlineStr">
        <is>
          <t>1988_50a_7_20161201.docx</t>
        </is>
      </c>
      <c r="B1637">
        <f>LEFT(A1637, FIND("_", A1637, FIND("_", A1637) + 1) - 1)</f>
        <v/>
      </c>
      <c r="C1637">
        <f>MID(A1637, FIND("_", A1637, FIND("_", A1637) + 1) + 1, FIND("_", A1637, FIND("_", A1637, FIND("_", A1637) + 1) + 1) - FIND("_", A1637, FIND("_", A1637) + 1) - 1)</f>
        <v/>
      </c>
      <c r="D1637" s="125">
        <f>DATE(LEFT(E1637,4), MID(E1637,5,2), RIGHT(E1637,2))</f>
        <v/>
      </c>
      <c r="E1637">
        <f>MID(A1637, FIND("_", A1637, FIND("_", A1637, FIND("_", A1637) + 1) + 1) + 1, 8)</f>
        <v/>
      </c>
      <c r="G1637" s="95">
        <f>B1637&amp;C1637&amp;D1637</f>
        <v/>
      </c>
      <c r="H1637" s="95" t="inlineStr">
        <is>
          <t>Yes_Batch 1</t>
        </is>
      </c>
      <c r="I1637" s="95" t="e">
        <v>#N/A</v>
      </c>
      <c r="J1637" s="125" t="e">
        <v>#N/A</v>
      </c>
      <c r="K1637" s="95" t="inlineStr">
        <is>
          <t>Yes_0721 Allocation</t>
        </is>
      </c>
      <c r="L1637" s="127" t="e">
        <v>#N/A</v>
      </c>
      <c r="M1637" s="128">
        <f>VLOOKUP(G1637,Enactments!#REF!,2,FALSE)</f>
        <v/>
      </c>
      <c r="N1637" s="131">
        <f>COUNTIFS(G:G,G1637)</f>
        <v/>
      </c>
    </row>
    <row r="1638" ht="15" customHeight="1">
      <c r="A1638" t="inlineStr">
        <is>
          <t>2023_52a_175_20231026.docx</t>
        </is>
      </c>
      <c r="B1638">
        <f>LEFT(A1638, FIND("_", A1638, FIND("_", A1638) + 1) - 1)</f>
        <v/>
      </c>
      <c r="C1638">
        <f>MID(A1638, FIND("_", A1638, FIND("_", A1638) + 1) + 1, FIND("_", A1638, FIND("_", A1638, FIND("_", A1638) + 1) + 1) - FIND("_", A1638, FIND("_", A1638) + 1) - 1)</f>
        <v/>
      </c>
      <c r="D1638" s="125">
        <f>DATE(LEFT(E1638,4), MID(E1638,5,2), RIGHT(E1638,2))</f>
        <v/>
      </c>
      <c r="E1638">
        <f>MID(A1638, FIND("_", A1638, FIND("_", A1638, FIND("_", A1638) + 1) + 1) + 1, 8)</f>
        <v/>
      </c>
      <c r="G1638" s="95">
        <f>B1638&amp;C1638&amp;D1638</f>
        <v/>
      </c>
      <c r="H1638" s="95" t="inlineStr">
        <is>
          <t>Yes_Batch 1</t>
        </is>
      </c>
      <c r="I1638" s="95" t="e">
        <v>#N/A</v>
      </c>
      <c r="J1638" s="125" t="e">
        <v>#N/A</v>
      </c>
      <c r="K1638" s="95" t="inlineStr">
        <is>
          <t>Yes_0721 Allocation</t>
        </is>
      </c>
      <c r="L1638" s="127" t="e">
        <v>#N/A</v>
      </c>
      <c r="M1638" s="128">
        <f>VLOOKUP(G1638,Enactments!#REF!,2,FALSE)</f>
        <v/>
      </c>
      <c r="N1638" s="131">
        <f>COUNTIFS(G:G,G1638)</f>
        <v/>
      </c>
    </row>
    <row r="1639" ht="15" customHeight="1">
      <c r="A1639" t="inlineStr">
        <is>
          <t>2009_22a_122_20160504.docx</t>
        </is>
      </c>
      <c r="B1639">
        <f>LEFT(A1639, FIND("_", A1639, FIND("_", A1639) + 1) - 1)</f>
        <v/>
      </c>
      <c r="C1639">
        <f>MID(A1639, FIND("_", A1639, FIND("_", A1639) + 1) + 1, FIND("_", A1639, FIND("_", A1639, FIND("_", A1639) + 1) + 1) - FIND("_", A1639, FIND("_", A1639) + 1) - 1)</f>
        <v/>
      </c>
      <c r="D1639" s="125">
        <f>DATE(LEFT(E1639,4), MID(E1639,5,2), RIGHT(E1639,2))</f>
        <v/>
      </c>
      <c r="E1639">
        <f>MID(A1639, FIND("_", A1639, FIND("_", A1639, FIND("_", A1639) + 1) + 1) + 1, 8)</f>
        <v/>
      </c>
      <c r="G1639" s="95">
        <f>B1639&amp;C1639&amp;D1639</f>
        <v/>
      </c>
      <c r="H1639" s="95" t="inlineStr">
        <is>
          <t>Yes_Batch 1</t>
        </is>
      </c>
      <c r="I1639" s="95" t="e">
        <v>#N/A</v>
      </c>
      <c r="J1639" s="125" t="e">
        <v>#N/A</v>
      </c>
      <c r="K1639" s="95" t="inlineStr">
        <is>
          <t>Yes_0721 Allocation</t>
        </is>
      </c>
      <c r="L1639" s="127" t="e">
        <v>#N/A</v>
      </c>
      <c r="M1639" s="128">
        <f>VLOOKUP(G1639,Enactments!#REF!,2,FALSE)</f>
        <v/>
      </c>
      <c r="N1639" s="131">
        <f>COUNTIFS(G:G,G1639)</f>
        <v/>
      </c>
    </row>
    <row r="1640" ht="15" customHeight="1">
      <c r="A1640" t="inlineStr">
        <is>
          <t>2016_1024s_SCHEDULE 2_20171208.docx</t>
        </is>
      </c>
      <c r="B1640">
        <f>LEFT(A1640, FIND("_", A1640, FIND("_", A1640) + 1) - 1)</f>
        <v/>
      </c>
      <c r="C1640">
        <f>MID(A1640, FIND("_", A1640, FIND("_", A1640) + 1) + 1, FIND("_", A1640, FIND("_", A1640, FIND("_", A1640) + 1) + 1) - FIND("_", A1640, FIND("_", A1640) + 1) - 1)</f>
        <v/>
      </c>
      <c r="D1640" s="125">
        <f>DATE(LEFT(E1640,4), MID(E1640,5,2), RIGHT(E1640,2))</f>
        <v/>
      </c>
      <c r="E1640">
        <f>MID(A1640, FIND("_", A1640, FIND("_", A1640, FIND("_", A1640) + 1) + 1) + 1, 8)</f>
        <v/>
      </c>
      <c r="G1640" s="95">
        <f>B1640&amp;C1640&amp;D1640</f>
        <v/>
      </c>
      <c r="H1640" s="95" t="inlineStr">
        <is>
          <t>Yes_Batch 1</t>
        </is>
      </c>
      <c r="I1640" s="95" t="e">
        <v>#N/A</v>
      </c>
      <c r="J1640" s="125" t="e">
        <v>#N/A</v>
      </c>
      <c r="K1640" s="95" t="inlineStr">
        <is>
          <t>Yes_0721 Allocation</t>
        </is>
      </c>
      <c r="L1640" s="127" t="e">
        <v>#N/A</v>
      </c>
      <c r="M1640" s="128">
        <f>VLOOKUP(G1640,Enactments!#REF!,2,FALSE)</f>
        <v/>
      </c>
      <c r="N1640" s="131">
        <f>COUNTIFS(G:G,G1640)</f>
        <v/>
      </c>
    </row>
    <row r="1641" ht="15" customHeight="1">
      <c r="A1641" t="inlineStr">
        <is>
          <t>2006_46a_1002A_20250318.docx</t>
        </is>
      </c>
      <c r="B1641">
        <f>LEFT(A1641, FIND("_", A1641, FIND("_", A1641) + 1) - 1)</f>
        <v/>
      </c>
      <c r="C1641">
        <f>MID(A1641, FIND("_", A1641, FIND("_", A1641) + 1) + 1, FIND("_", A1641, FIND("_", A1641, FIND("_", A1641) + 1) + 1) - FIND("_", A1641, FIND("_", A1641) + 1) - 1)</f>
        <v/>
      </c>
      <c r="D1641" s="125">
        <f>DATE(LEFT(E1641,4), MID(E1641,5,2), RIGHT(E1641,2))</f>
        <v/>
      </c>
      <c r="E1641">
        <f>MID(A1641, FIND("_", A1641, FIND("_", A1641, FIND("_", A1641) + 1) + 1) + 1, 8)</f>
        <v/>
      </c>
      <c r="G1641" s="95">
        <f>B1641&amp;C1641&amp;D1641</f>
        <v/>
      </c>
      <c r="H1641" s="95" t="inlineStr">
        <is>
          <t>Yes_Batch 1</t>
        </is>
      </c>
      <c r="I1641" s="95" t="e">
        <v>#N/A</v>
      </c>
      <c r="J1641" s="125" t="e">
        <v>#N/A</v>
      </c>
      <c r="K1641" s="95" t="inlineStr">
        <is>
          <t>Yes_0721 Allocation</t>
        </is>
      </c>
      <c r="L1641" s="127" t="e">
        <v>#N/A</v>
      </c>
      <c r="M1641" s="128">
        <f>VLOOKUP(G1641,Enactments!#REF!,2,FALSE)</f>
        <v/>
      </c>
      <c r="N1641" s="131">
        <f>COUNTIFS(G:G,G1641)</f>
        <v/>
      </c>
    </row>
    <row r="1642" ht="15" customHeight="1">
      <c r="A1642" t="inlineStr">
        <is>
          <t>1985_6a_262_20100406.docx</t>
        </is>
      </c>
      <c r="B1642">
        <f>LEFT(A1642, FIND("_", A1642, FIND("_", A1642) + 1) - 1)</f>
        <v/>
      </c>
      <c r="C1642">
        <f>MID(A1642, FIND("_", A1642, FIND("_", A1642) + 1) + 1, FIND("_", A1642, FIND("_", A1642, FIND("_", A1642) + 1) + 1) - FIND("_", A1642, FIND("_", A1642) + 1) - 1)</f>
        <v/>
      </c>
      <c r="D1642" s="125">
        <f>DATE(LEFT(E1642,4), MID(E1642,5,2), RIGHT(E1642,2))</f>
        <v/>
      </c>
      <c r="E1642">
        <f>MID(A1642, FIND("_", A1642, FIND("_", A1642, FIND("_", A1642) + 1) + 1) + 1, 8)</f>
        <v/>
      </c>
      <c r="G1642" s="95">
        <f>B1642&amp;C1642&amp;D1642</f>
        <v/>
      </c>
      <c r="H1642" s="95" t="inlineStr">
        <is>
          <t>Yes_Batch 1</t>
        </is>
      </c>
      <c r="I1642" s="95" t="e">
        <v>#N/A</v>
      </c>
      <c r="J1642" s="125" t="e">
        <v>#N/A</v>
      </c>
      <c r="K1642" s="95" t="inlineStr">
        <is>
          <t>Yes_0721 Allocation</t>
        </is>
      </c>
      <c r="L1642" s="127" t="e">
        <v>#N/A</v>
      </c>
      <c r="M1642" s="128">
        <f>VLOOKUP(G1642,Enactments!#REF!,2,FALSE)</f>
        <v/>
      </c>
      <c r="N1642" s="131">
        <f>COUNTIFS(G:G,G1642)</f>
        <v/>
      </c>
    </row>
    <row r="1643" ht="15" customHeight="1">
      <c r="A1643" t="inlineStr">
        <is>
          <t>2008_17a_124_20080722.docx</t>
        </is>
      </c>
      <c r="B1643">
        <f>LEFT(A1643, FIND("_", A1643, FIND("_", A1643) + 1) - 1)</f>
        <v/>
      </c>
      <c r="C1643">
        <f>MID(A1643, FIND("_", A1643, FIND("_", A1643) + 1) + 1, FIND("_", A1643, FIND("_", A1643, FIND("_", A1643) + 1) + 1) - FIND("_", A1643, FIND("_", A1643) + 1) - 1)</f>
        <v/>
      </c>
      <c r="D1643" s="125">
        <f>DATE(LEFT(E1643,4), MID(E1643,5,2), RIGHT(E1643,2))</f>
        <v/>
      </c>
      <c r="E1643">
        <f>MID(A1643, FIND("_", A1643, FIND("_", A1643, FIND("_", A1643) + 1) + 1) + 1, 8)</f>
        <v/>
      </c>
      <c r="G1643" s="95">
        <f>B1643&amp;C1643&amp;D1643</f>
        <v/>
      </c>
      <c r="H1643" s="95" t="inlineStr">
        <is>
          <t>Yes_Batch 1</t>
        </is>
      </c>
      <c r="I1643" s="95" t="e">
        <v>#N/A</v>
      </c>
      <c r="J1643" s="125" t="e">
        <v>#N/A</v>
      </c>
      <c r="K1643" s="95" t="inlineStr">
        <is>
          <t>Yes_0721 Allocation</t>
        </is>
      </c>
      <c r="L1643" s="127" t="e">
        <v>#N/A</v>
      </c>
      <c r="M1643" s="128">
        <f>VLOOKUP(G1643,Enactments!#REF!,2,FALSE)</f>
        <v/>
      </c>
      <c r="N1643" s="131">
        <f>COUNTIFS(G:G,G1643)</f>
        <v/>
      </c>
    </row>
    <row r="1644" ht="15" customHeight="1">
      <c r="A1644" t="inlineStr">
        <is>
          <t>2020_759s_42.13_20200715.docx</t>
        </is>
      </c>
      <c r="B1644">
        <f>LEFT(A1644, FIND("_", A1644, FIND("_", A1644) + 1) - 1)</f>
        <v/>
      </c>
      <c r="C1644">
        <f>MID(A1644, FIND("_", A1644, FIND("_", A1644) + 1) + 1, FIND("_", A1644, FIND("_", A1644, FIND("_", A1644) + 1) + 1) - FIND("_", A1644, FIND("_", A1644) + 1) - 1)</f>
        <v/>
      </c>
      <c r="D1644" s="125">
        <f>DATE(LEFT(E1644,4), MID(E1644,5,2), RIGHT(E1644,2))</f>
        <v/>
      </c>
      <c r="E1644">
        <f>MID(A1644, FIND("_", A1644, FIND("_", A1644, FIND("_", A1644) + 1) + 1) + 1, 8)</f>
        <v/>
      </c>
      <c r="G1644" s="95">
        <f>B1644&amp;C1644&amp;D1644</f>
        <v/>
      </c>
      <c r="H1644" s="95" t="inlineStr">
        <is>
          <t>Yes_Batch 1</t>
        </is>
      </c>
      <c r="I1644" s="95" t="e">
        <v>#N/A</v>
      </c>
      <c r="J1644" s="125" t="e">
        <v>#N/A</v>
      </c>
      <c r="K1644" s="95" t="inlineStr">
        <is>
          <t>Yes_0721 Allocation</t>
        </is>
      </c>
      <c r="L1644" s="127" t="e">
        <v>#N/A</v>
      </c>
      <c r="M1644" s="128">
        <f>VLOOKUP(G1644,Enactments!#REF!,2,FALSE)</f>
        <v/>
      </c>
      <c r="N1644" s="131">
        <f>COUNTIFS(G:G,G1644)</f>
        <v/>
      </c>
    </row>
    <row r="1645" ht="15" customHeight="1">
      <c r="A1645" t="inlineStr">
        <is>
          <t>1986_1925s_SCHEDULE 4Form 4.40_20100406.docx</t>
        </is>
      </c>
      <c r="B1645">
        <f>LEFT(A1645, FIND("_", A1645, FIND("_", A1645) + 1) - 1)</f>
        <v/>
      </c>
      <c r="C1645">
        <f>MID(A1645, FIND("_", A1645, FIND("_", A1645) + 1) + 1, FIND("_", A1645, FIND("_", A1645, FIND("_", A1645) + 1) + 1) - FIND("_", A1645, FIND("_", A1645) + 1) - 1)</f>
        <v/>
      </c>
      <c r="D1645" s="125">
        <f>DATE(LEFT(E1645,4), MID(E1645,5,2), RIGHT(E1645,2))</f>
        <v/>
      </c>
      <c r="E1645">
        <f>MID(A1645, FIND("_", A1645, FIND("_", A1645, FIND("_", A1645) + 1) + 1) + 1, 8)</f>
        <v/>
      </c>
      <c r="G1645" s="95">
        <f>B1645&amp;C1645&amp;D1645</f>
        <v/>
      </c>
      <c r="H1645" s="95" t="inlineStr">
        <is>
          <t>Yes_Batch 1</t>
        </is>
      </c>
      <c r="I1645" s="95" t="e">
        <v>#N/A</v>
      </c>
      <c r="J1645" s="125" t="e">
        <v>#N/A</v>
      </c>
      <c r="K1645" s="95" t="inlineStr">
        <is>
          <t>Yes_0721 Allocation</t>
        </is>
      </c>
      <c r="L1645" s="127" t="e">
        <v>#N/A</v>
      </c>
      <c r="M1645" s="128">
        <f>VLOOKUP(G1645,Enactments!#REF!,2,FALSE)</f>
        <v/>
      </c>
      <c r="N1645" s="131">
        <f>COUNTIFS(G:G,G1645)</f>
        <v/>
      </c>
    </row>
    <row r="1646" ht="15" customHeight="1">
      <c r="A1646" t="inlineStr">
        <is>
          <t>2006_46a_446_20231026.docx</t>
        </is>
      </c>
      <c r="B1646">
        <f>LEFT(A1646, FIND("_", A1646, FIND("_", A1646) + 1) - 1)</f>
        <v/>
      </c>
      <c r="C1646">
        <f>MID(A1646, FIND("_", A1646, FIND("_", A1646) + 1) + 1, FIND("_", A1646, FIND("_", A1646, FIND("_", A1646) + 1) + 1) - FIND("_", A1646, FIND("_", A1646) + 1) - 1)</f>
        <v/>
      </c>
      <c r="D1646" s="125">
        <f>DATE(LEFT(E1646,4), MID(E1646,5,2), RIGHT(E1646,2))</f>
        <v/>
      </c>
      <c r="E1646">
        <f>MID(A1646, FIND("_", A1646, FIND("_", A1646, FIND("_", A1646) + 1) + 1) + 1, 8)</f>
        <v/>
      </c>
      <c r="G1646" s="95">
        <f>B1646&amp;C1646&amp;D1646</f>
        <v/>
      </c>
      <c r="H1646" s="95" t="inlineStr">
        <is>
          <t>Yes_Batch 1</t>
        </is>
      </c>
      <c r="I1646" s="95" t="e">
        <v>#N/A</v>
      </c>
      <c r="J1646" s="125" t="e">
        <v>#N/A</v>
      </c>
      <c r="K1646" s="95" t="inlineStr">
        <is>
          <t>Yes_0721 Allocation</t>
        </is>
      </c>
      <c r="L1646" s="127" t="e">
        <v>#N/A</v>
      </c>
      <c r="M1646" s="128">
        <f>VLOOKUP(G1646,Enactments!#REF!,2,FALSE)</f>
        <v/>
      </c>
      <c r="N1646" s="131">
        <f>COUNTIFS(G:G,G1646)</f>
        <v/>
      </c>
    </row>
    <row r="1647" ht="15" customHeight="1">
      <c r="A1647" t="inlineStr">
        <is>
          <t>2006_46a_81_20091001.docx</t>
        </is>
      </c>
      <c r="B1647">
        <f>LEFT(A1647, FIND("_", A1647, FIND("_", A1647) + 1) - 1)</f>
        <v/>
      </c>
      <c r="C1647">
        <f>MID(A1647, FIND("_", A1647, FIND("_", A1647) + 1) + 1, FIND("_", A1647, FIND("_", A1647, FIND("_", A1647) + 1) + 1) - FIND("_", A1647, FIND("_", A1647) + 1) - 1)</f>
        <v/>
      </c>
      <c r="D1647" s="125">
        <f>DATE(LEFT(E1647,4), MID(E1647,5,2), RIGHT(E1647,2))</f>
        <v/>
      </c>
      <c r="E1647">
        <f>MID(A1647, FIND("_", A1647, FIND("_", A1647, FIND("_", A1647) + 1) + 1) + 1, 8)</f>
        <v/>
      </c>
      <c r="G1647" s="95">
        <f>B1647&amp;C1647&amp;D1647</f>
        <v/>
      </c>
      <c r="H1647" s="95" t="inlineStr">
        <is>
          <t>Yes_Batch 1</t>
        </is>
      </c>
      <c r="I1647" s="95" t="e">
        <v>#N/A</v>
      </c>
      <c r="J1647" s="125" t="e">
        <v>#N/A</v>
      </c>
      <c r="K1647" s="95" t="inlineStr">
        <is>
          <t>Yes_0721 Allocation</t>
        </is>
      </c>
      <c r="L1647" s="127" t="e">
        <v>#N/A</v>
      </c>
      <c r="M1647" s="128">
        <f>VLOOKUP(G1647,Enactments!#REF!,2,FALSE)</f>
        <v/>
      </c>
      <c r="N1647" s="131">
        <f>COUNTIFS(G:G,G1647)</f>
        <v/>
      </c>
    </row>
    <row r="1648" ht="15" customHeight="1">
      <c r="A1648" t="inlineStr">
        <is>
          <t>1989_26a_96_19890727.docx</t>
        </is>
      </c>
      <c r="B1648">
        <f>LEFT(A1648, FIND("_", A1648, FIND("_", A1648) + 1) - 1)</f>
        <v/>
      </c>
      <c r="C1648">
        <f>MID(A1648, FIND("_", A1648, FIND("_", A1648) + 1) + 1, FIND("_", A1648, FIND("_", A1648, FIND("_", A1648) + 1) + 1) - FIND("_", A1648, FIND("_", A1648) + 1) - 1)</f>
        <v/>
      </c>
      <c r="D1648" s="125">
        <f>DATE(LEFT(E1648,4), MID(E1648,5,2), RIGHT(E1648,2))</f>
        <v/>
      </c>
      <c r="E1648">
        <f>MID(A1648, FIND("_", A1648, FIND("_", A1648, FIND("_", A1648) + 1) + 1) + 1, 8)</f>
        <v/>
      </c>
      <c r="G1648" s="95">
        <f>B1648&amp;C1648&amp;D1648</f>
        <v/>
      </c>
      <c r="H1648" s="95" t="inlineStr">
        <is>
          <t>Yes_Batch 1</t>
        </is>
      </c>
      <c r="I1648" s="95" t="e">
        <v>#N/A</v>
      </c>
      <c r="J1648" s="125" t="e">
        <v>#N/A</v>
      </c>
      <c r="K1648" s="95" t="inlineStr">
        <is>
          <t>Yes_0721 Allocation</t>
        </is>
      </c>
      <c r="L1648" s="127" t="e">
        <v>#N/A</v>
      </c>
      <c r="M1648" s="128">
        <f>VLOOKUP(G1648,Enactments!#REF!,2,FALSE)</f>
        <v/>
      </c>
      <c r="N1648" s="131">
        <f>COUNTIFS(G:G,G1648)</f>
        <v/>
      </c>
    </row>
    <row r="1649" ht="15" customHeight="1">
      <c r="A1649" t="inlineStr">
        <is>
          <t>2000_6a_140_20121105.docx</t>
        </is>
      </c>
      <c r="B1649">
        <f>LEFT(A1649, FIND("_", A1649, FIND("_", A1649) + 1) - 1)</f>
        <v/>
      </c>
      <c r="C1649">
        <f>MID(A1649, FIND("_", A1649, FIND("_", A1649) + 1) + 1, FIND("_", A1649, FIND("_", A1649, FIND("_", A1649) + 1) + 1) - FIND("_", A1649, FIND("_", A1649) + 1) - 1)</f>
        <v/>
      </c>
      <c r="D1649" s="125">
        <f>DATE(LEFT(E1649,4), MID(E1649,5,2), RIGHT(E1649,2))</f>
        <v/>
      </c>
      <c r="E1649">
        <f>MID(A1649, FIND("_", A1649, FIND("_", A1649, FIND("_", A1649) + 1) + 1) + 1, 8)</f>
        <v/>
      </c>
      <c r="G1649" s="95">
        <f>B1649&amp;C1649&amp;D1649</f>
        <v/>
      </c>
      <c r="H1649" s="95" t="inlineStr">
        <is>
          <t>Yes_Batch 1</t>
        </is>
      </c>
      <c r="I1649" s="95" t="e">
        <v>#N/A</v>
      </c>
      <c r="J1649" s="125" t="e">
        <v>#N/A</v>
      </c>
      <c r="K1649" s="95" t="inlineStr">
        <is>
          <t>Yes_0721 Allocation</t>
        </is>
      </c>
      <c r="L1649" s="127" t="e">
        <v>#N/A</v>
      </c>
      <c r="M1649" s="128">
        <f>VLOOKUP(G1649,Enactments!#REF!,2,FALSE)</f>
        <v/>
      </c>
      <c r="N1649" s="131">
        <f>COUNTIFS(G:G,G1649)</f>
        <v/>
      </c>
    </row>
    <row r="1650" ht="15" customHeight="1">
      <c r="A1650" t="inlineStr">
        <is>
          <t>2016_1024s_3.36_20161018.docx</t>
        </is>
      </c>
      <c r="B1650">
        <f>LEFT(A1650, FIND("_", A1650, FIND("_", A1650) + 1) - 1)</f>
        <v/>
      </c>
      <c r="C1650">
        <f>MID(A1650, FIND("_", A1650, FIND("_", A1650) + 1) + 1, FIND("_", A1650, FIND("_", A1650, FIND("_", A1650) + 1) + 1) - FIND("_", A1650, FIND("_", A1650) + 1) - 1)</f>
        <v/>
      </c>
      <c r="D1650" s="125">
        <f>DATE(LEFT(E1650,4), MID(E1650,5,2), RIGHT(E1650,2))</f>
        <v/>
      </c>
      <c r="E1650">
        <f>MID(A1650, FIND("_", A1650, FIND("_", A1650, FIND("_", A1650) + 1) + 1) + 1, 8)</f>
        <v/>
      </c>
      <c r="G1650" s="95">
        <f>B1650&amp;C1650&amp;D1650</f>
        <v/>
      </c>
      <c r="H1650" s="95" t="inlineStr">
        <is>
          <t>Yes_Batch 1</t>
        </is>
      </c>
      <c r="I1650" s="95" t="e">
        <v>#N/A</v>
      </c>
      <c r="J1650" s="125" t="e">
        <v>#N/A</v>
      </c>
      <c r="K1650" s="95" t="inlineStr">
        <is>
          <t>Yes_0721 Allocation</t>
        </is>
      </c>
      <c r="L1650" s="127" t="e">
        <v>#N/A</v>
      </c>
      <c r="M1650" s="128">
        <f>VLOOKUP(G1650,Enactments!#REF!,2,FALSE)</f>
        <v/>
      </c>
      <c r="N1650" s="131">
        <f>COUNTIFS(G:G,G1650)</f>
        <v/>
      </c>
    </row>
    <row r="1651" ht="15" customHeight="1">
      <c r="A1651" t="inlineStr">
        <is>
          <t>2004_12a_273B_20150326.docx</t>
        </is>
      </c>
      <c r="B1651">
        <f>LEFT(A1651, FIND("_", A1651, FIND("_", A1651) + 1) - 1)</f>
        <v/>
      </c>
      <c r="C1651">
        <f>MID(A1651, FIND("_", A1651, FIND("_", A1651) + 1) + 1, FIND("_", A1651, FIND("_", A1651, FIND("_", A1651) + 1) + 1) - FIND("_", A1651, FIND("_", A1651) + 1) - 1)</f>
        <v/>
      </c>
      <c r="D1651" s="125">
        <f>DATE(LEFT(E1651,4), MID(E1651,5,2), RIGHT(E1651,2))</f>
        <v/>
      </c>
      <c r="E1651">
        <f>MID(A1651, FIND("_", A1651, FIND("_", A1651, FIND("_", A1651) + 1) + 1) + 1, 8)</f>
        <v/>
      </c>
      <c r="G1651" s="95">
        <f>B1651&amp;C1651&amp;D1651</f>
        <v/>
      </c>
      <c r="H1651" s="95" t="inlineStr">
        <is>
          <t>Yes_Batch 1</t>
        </is>
      </c>
      <c r="I1651" s="95" t="e">
        <v>#N/A</v>
      </c>
      <c r="J1651" s="125" t="e">
        <v>#N/A</v>
      </c>
      <c r="K1651" s="95" t="inlineStr">
        <is>
          <t>Yes_0721 Allocation</t>
        </is>
      </c>
      <c r="L1651" s="127" t="e">
        <v>#N/A</v>
      </c>
      <c r="M1651" s="128">
        <f>VLOOKUP(G1651,Enactments!#REF!,2,FALSE)</f>
        <v/>
      </c>
      <c r="N1651" s="131">
        <f>COUNTIFS(G:G,G1651)</f>
        <v/>
      </c>
    </row>
    <row r="1652" ht="15" customHeight="1">
      <c r="A1652" t="inlineStr">
        <is>
          <t>2016_1153s_SCHEDULE 6Part 3_20161129.docx</t>
        </is>
      </c>
      <c r="B1652">
        <f>LEFT(A1652, FIND("_", A1652, FIND("_", A1652) + 1) - 1)</f>
        <v/>
      </c>
      <c r="C1652">
        <f>MID(A1652, FIND("_", A1652, FIND("_", A1652) + 1) + 1, FIND("_", A1652, FIND("_", A1652, FIND("_", A1652) + 1) + 1) - FIND("_", A1652, FIND("_", A1652) + 1) - 1)</f>
        <v/>
      </c>
      <c r="D1652" s="125">
        <f>DATE(LEFT(E1652,4), MID(E1652,5,2), RIGHT(E1652,2))</f>
        <v/>
      </c>
      <c r="E1652">
        <f>MID(A1652, FIND("_", A1652, FIND("_", A1652, FIND("_", A1652) + 1) + 1) + 1, 8)</f>
        <v/>
      </c>
      <c r="G1652" s="95">
        <f>B1652&amp;C1652&amp;D1652</f>
        <v/>
      </c>
      <c r="H1652" s="95" t="inlineStr">
        <is>
          <t>Yes_Batch 1</t>
        </is>
      </c>
      <c r="I1652" s="95" t="e">
        <v>#N/A</v>
      </c>
      <c r="J1652" s="125" t="e">
        <v>#N/A</v>
      </c>
      <c r="K1652" s="95" t="inlineStr">
        <is>
          <t>Yes_0721 Allocation</t>
        </is>
      </c>
      <c r="L1652" s="127" t="e">
        <v>#N/A</v>
      </c>
      <c r="M1652" s="128">
        <f>VLOOKUP(G1652,Enactments!#REF!,2,FALSE)</f>
        <v/>
      </c>
      <c r="N1652" s="131">
        <f>COUNTIFS(G:G,G1652)</f>
        <v/>
      </c>
    </row>
    <row r="1653" ht="15" customHeight="1">
      <c r="A1653" t="inlineStr">
        <is>
          <t>1986_1925s_4.170_20170406.docx</t>
        </is>
      </c>
      <c r="B1653">
        <f>LEFT(A1653, FIND("_", A1653, FIND("_", A1653) + 1) - 1)</f>
        <v/>
      </c>
      <c r="C1653">
        <f>MID(A1653, FIND("_", A1653, FIND("_", A1653) + 1) + 1, FIND("_", A1653, FIND("_", A1653, FIND("_", A1653) + 1) + 1) - FIND("_", A1653, FIND("_", A1653) + 1) - 1)</f>
        <v/>
      </c>
      <c r="D1653" s="125">
        <f>DATE(LEFT(E1653,4), MID(E1653,5,2), RIGHT(E1653,2))</f>
        <v/>
      </c>
      <c r="E1653">
        <f>MID(A1653, FIND("_", A1653, FIND("_", A1653, FIND("_", A1653) + 1) + 1) + 1, 8)</f>
        <v/>
      </c>
      <c r="G1653" s="95">
        <f>B1653&amp;C1653&amp;D1653</f>
        <v/>
      </c>
      <c r="H1653" s="95" t="inlineStr">
        <is>
          <t>Yes_Batch 1</t>
        </is>
      </c>
      <c r="I1653" s="95" t="e">
        <v>#N/A</v>
      </c>
      <c r="J1653" s="125" t="e">
        <v>#N/A</v>
      </c>
      <c r="K1653" s="95" t="inlineStr">
        <is>
          <t>Yes_0721 Allocation</t>
        </is>
      </c>
      <c r="L1653" s="127" t="e">
        <v>#N/A</v>
      </c>
      <c r="M1653" s="128">
        <f>VLOOKUP(G1653,Enactments!#REF!,2,FALSE)</f>
        <v/>
      </c>
      <c r="N1653" s="131">
        <f>COUNTIFS(G:G,G1653)</f>
        <v/>
      </c>
    </row>
    <row r="1654" ht="15" customHeight="1">
      <c r="A1654" t="inlineStr">
        <is>
          <t>2010_15a_154_20100408.docx</t>
        </is>
      </c>
      <c r="B1654">
        <f>LEFT(A1654, FIND("_", A1654, FIND("_", A1654) + 1) - 1)</f>
        <v/>
      </c>
      <c r="C1654">
        <f>MID(A1654, FIND("_", A1654, FIND("_", A1654) + 1) + 1, FIND("_", A1654, FIND("_", A1654, FIND("_", A1654) + 1) + 1) - FIND("_", A1654, FIND("_", A1654) + 1) - 1)</f>
        <v/>
      </c>
      <c r="D1654" s="125">
        <f>DATE(LEFT(E1654,4), MID(E1654,5,2), RIGHT(E1654,2))</f>
        <v/>
      </c>
      <c r="E1654">
        <f>MID(A1654, FIND("_", A1654, FIND("_", A1654, FIND("_", A1654) + 1) + 1) + 1, 8)</f>
        <v/>
      </c>
      <c r="G1654" s="95">
        <f>B1654&amp;C1654&amp;D1654</f>
        <v/>
      </c>
      <c r="H1654" s="95" t="inlineStr">
        <is>
          <t>Yes_Batch 1</t>
        </is>
      </c>
      <c r="I1654" s="95" t="e">
        <v>#N/A</v>
      </c>
      <c r="J1654" s="125" t="e">
        <v>#N/A</v>
      </c>
      <c r="K1654" s="95" t="inlineStr">
        <is>
          <t>Yes_0721 Allocation</t>
        </is>
      </c>
      <c r="L1654" s="127" t="e">
        <v>#N/A</v>
      </c>
      <c r="M1654" s="128">
        <f>VLOOKUP(G1654,Enactments!#REF!,2,FALSE)</f>
        <v/>
      </c>
      <c r="N1654" s="131">
        <f>COUNTIFS(G:G,G1654)</f>
        <v/>
      </c>
    </row>
    <row r="1655" ht="15" customHeight="1">
      <c r="A1655" t="inlineStr">
        <is>
          <t>2009_22a_239_20100112.docx</t>
        </is>
      </c>
      <c r="B1655">
        <f>LEFT(A1655, FIND("_", A1655, FIND("_", A1655) + 1) - 1)</f>
        <v/>
      </c>
      <c r="C1655">
        <f>MID(A1655, FIND("_", A1655, FIND("_", A1655) + 1) + 1, FIND("_", A1655, FIND("_", A1655, FIND("_", A1655) + 1) + 1) - FIND("_", A1655, FIND("_", A1655) + 1) - 1)</f>
        <v/>
      </c>
      <c r="D1655" s="125">
        <f>DATE(LEFT(E1655,4), MID(E1655,5,2), RIGHT(E1655,2))</f>
        <v/>
      </c>
      <c r="E1655">
        <f>MID(A1655, FIND("_", A1655, FIND("_", A1655, FIND("_", A1655) + 1) + 1) + 1, 8)</f>
        <v/>
      </c>
      <c r="G1655" s="95">
        <f>B1655&amp;C1655&amp;D1655</f>
        <v/>
      </c>
      <c r="H1655" s="95" t="inlineStr">
        <is>
          <t>Yes_Batch 1</t>
        </is>
      </c>
      <c r="I1655" s="95" t="e">
        <v>#N/A</v>
      </c>
      <c r="J1655" s="125" t="e">
        <v>#N/A</v>
      </c>
      <c r="K1655" s="95" t="inlineStr">
        <is>
          <t>Yes_0721 Allocation</t>
        </is>
      </c>
      <c r="L1655" s="127" t="e">
        <v>#N/A</v>
      </c>
      <c r="M1655" s="128">
        <f>VLOOKUP(G1655,Enactments!#REF!,2,FALSE)</f>
        <v/>
      </c>
      <c r="N1655" s="131">
        <f>COUNTIFS(G:G,G1655)</f>
        <v/>
      </c>
    </row>
    <row r="1656" ht="15" customHeight="1">
      <c r="A1656" t="inlineStr">
        <is>
          <t>2008_17a_92_20120401.docx</t>
        </is>
      </c>
      <c r="B1656">
        <f>LEFT(A1656, FIND("_", A1656, FIND("_", A1656) + 1) - 1)</f>
        <v/>
      </c>
      <c r="C1656">
        <f>MID(A1656, FIND("_", A1656, FIND("_", A1656) + 1) + 1, FIND("_", A1656, FIND("_", A1656, FIND("_", A1656) + 1) + 1) - FIND("_", A1656, FIND("_", A1656) + 1) - 1)</f>
        <v/>
      </c>
      <c r="D1656" s="125">
        <f>DATE(LEFT(E1656,4), MID(E1656,5,2), RIGHT(E1656,2))</f>
        <v/>
      </c>
      <c r="E1656">
        <f>MID(A1656, FIND("_", A1656, FIND("_", A1656, FIND("_", A1656) + 1) + 1) + 1, 8)</f>
        <v/>
      </c>
      <c r="G1656" s="95">
        <f>B1656&amp;C1656&amp;D1656</f>
        <v/>
      </c>
      <c r="H1656" s="95" t="inlineStr">
        <is>
          <t>Yes_Batch 1</t>
        </is>
      </c>
      <c r="I1656" s="95" t="e">
        <v>#N/A</v>
      </c>
      <c r="J1656" s="125" t="e">
        <v>#N/A</v>
      </c>
      <c r="K1656" s="95" t="inlineStr">
        <is>
          <t>Yes_0721 Allocation</t>
        </is>
      </c>
      <c r="L1656" s="127" t="e">
        <v>#N/A</v>
      </c>
      <c r="M1656" s="128">
        <f>VLOOKUP(G1656,Enactments!#REF!,2,FALSE)</f>
        <v/>
      </c>
      <c r="N1656" s="131">
        <f>COUNTIFS(G:G,G1656)</f>
        <v/>
      </c>
    </row>
    <row r="1657" ht="15" customHeight="1">
      <c r="A1657" t="inlineStr">
        <is>
          <t>2010_4a_938L_20110719.docx</t>
        </is>
      </c>
      <c r="B1657">
        <f>LEFT(A1657, FIND("_", A1657, FIND("_", A1657) + 1) - 1)</f>
        <v/>
      </c>
      <c r="C1657">
        <f>MID(A1657, FIND("_", A1657, FIND("_", A1657) + 1) + 1, FIND("_", A1657, FIND("_", A1657, FIND("_", A1657) + 1) + 1) - FIND("_", A1657, FIND("_", A1657) + 1) - 1)</f>
        <v/>
      </c>
      <c r="D1657" s="125">
        <f>DATE(LEFT(E1657,4), MID(E1657,5,2), RIGHT(E1657,2))</f>
        <v/>
      </c>
      <c r="E1657">
        <f>MID(A1657, FIND("_", A1657, FIND("_", A1657, FIND("_", A1657) + 1) + 1) + 1, 8)</f>
        <v/>
      </c>
      <c r="G1657" s="95">
        <f>B1657&amp;C1657&amp;D1657</f>
        <v/>
      </c>
      <c r="H1657" s="95" t="inlineStr">
        <is>
          <t>Yes_Batch 1</t>
        </is>
      </c>
      <c r="I1657" s="95" t="e">
        <v>#N/A</v>
      </c>
      <c r="J1657" s="125" t="e">
        <v>#N/A</v>
      </c>
      <c r="K1657" s="95" t="inlineStr">
        <is>
          <t>Yes_0721 Allocation</t>
        </is>
      </c>
      <c r="L1657" s="127" t="e">
        <v>#N/A</v>
      </c>
      <c r="M1657" s="128">
        <f>VLOOKUP(G1657,Enactments!#REF!,2,FALSE)</f>
        <v/>
      </c>
      <c r="N1657" s="131">
        <f>COUNTIFS(G:G,G1657)</f>
        <v/>
      </c>
    </row>
    <row r="1658" ht="15" customHeight="1">
      <c r="A1658" t="inlineStr">
        <is>
          <t>2023_37a_66_20230720.docx</t>
        </is>
      </c>
      <c r="B1658">
        <f>LEFT(A1658, FIND("_", A1658, FIND("_", A1658) + 1) - 1)</f>
        <v/>
      </c>
      <c r="C1658">
        <f>MID(A1658, FIND("_", A1658, FIND("_", A1658) + 1) + 1, FIND("_", A1658, FIND("_", A1658, FIND("_", A1658) + 1) + 1) - FIND("_", A1658, FIND("_", A1658) + 1) - 1)</f>
        <v/>
      </c>
      <c r="D1658" s="125">
        <f>DATE(LEFT(E1658,4), MID(E1658,5,2), RIGHT(E1658,2))</f>
        <v/>
      </c>
      <c r="E1658">
        <f>MID(A1658, FIND("_", A1658, FIND("_", A1658, FIND("_", A1658) + 1) + 1) + 1, 8)</f>
        <v/>
      </c>
      <c r="G1658" s="95">
        <f>B1658&amp;C1658&amp;D1658</f>
        <v/>
      </c>
      <c r="H1658" s="95" t="inlineStr">
        <is>
          <t>Yes_Batch 1</t>
        </is>
      </c>
      <c r="I1658" s="95" t="e">
        <v>#N/A</v>
      </c>
      <c r="J1658" s="125" t="e">
        <v>#N/A</v>
      </c>
      <c r="K1658" s="95" t="inlineStr">
        <is>
          <t>Yes_0721 Allocation</t>
        </is>
      </c>
      <c r="L1658" s="127" t="e">
        <v>#N/A</v>
      </c>
      <c r="M1658" s="128">
        <f>VLOOKUP(G1658,Enactments!#REF!,2,FALSE)</f>
        <v/>
      </c>
      <c r="N1658" s="131">
        <f>COUNTIFS(G:G,G1658)</f>
        <v/>
      </c>
    </row>
    <row r="1659" ht="15" customHeight="1">
      <c r="A1659" t="inlineStr">
        <is>
          <t>2007_3a_922_20110719.docx</t>
        </is>
      </c>
      <c r="B1659">
        <f>LEFT(A1659, FIND("_", A1659, FIND("_", A1659) + 1) - 1)</f>
        <v/>
      </c>
      <c r="C1659">
        <f>MID(A1659, FIND("_", A1659, FIND("_", A1659) + 1) + 1, FIND("_", A1659, FIND("_", A1659, FIND("_", A1659) + 1) + 1) - FIND("_", A1659, FIND("_", A1659) + 1) - 1)</f>
        <v/>
      </c>
      <c r="D1659" s="125">
        <f>DATE(LEFT(E1659,4), MID(E1659,5,2), RIGHT(E1659,2))</f>
        <v/>
      </c>
      <c r="E1659">
        <f>MID(A1659, FIND("_", A1659, FIND("_", A1659, FIND("_", A1659) + 1) + 1) + 1, 8)</f>
        <v/>
      </c>
      <c r="G1659" s="95">
        <f>B1659&amp;C1659&amp;D1659</f>
        <v/>
      </c>
      <c r="H1659" s="95" t="inlineStr">
        <is>
          <t>Yes_Batch 1</t>
        </is>
      </c>
      <c r="I1659" s="95" t="e">
        <v>#N/A</v>
      </c>
      <c r="J1659" s="125" t="e">
        <v>#N/A</v>
      </c>
      <c r="K1659" s="95" t="inlineStr">
        <is>
          <t>Yes_0721 Allocation</t>
        </is>
      </c>
      <c r="L1659" s="127" t="e">
        <v>#N/A</v>
      </c>
      <c r="M1659" s="128">
        <f>VLOOKUP(G1659,Enactments!#REF!,2,FALSE)</f>
        <v/>
      </c>
      <c r="N1659" s="131">
        <f>COUNTIFS(G:G,G1659)</f>
        <v/>
      </c>
    </row>
    <row r="1660" ht="15" customHeight="1">
      <c r="A1660" t="inlineStr">
        <is>
          <t>1986_1925s_12A.38_20100406.docx</t>
        </is>
      </c>
      <c r="B1660">
        <f>LEFT(A1660, FIND("_", A1660, FIND("_", A1660) + 1) - 1)</f>
        <v/>
      </c>
      <c r="C1660">
        <f>MID(A1660, FIND("_", A1660, FIND("_", A1660) + 1) + 1, FIND("_", A1660, FIND("_", A1660, FIND("_", A1660) + 1) + 1) - FIND("_", A1660, FIND("_", A1660) + 1) - 1)</f>
        <v/>
      </c>
      <c r="D1660" s="125">
        <f>DATE(LEFT(E1660,4), MID(E1660,5,2), RIGHT(E1660,2))</f>
        <v/>
      </c>
      <c r="E1660">
        <f>MID(A1660, FIND("_", A1660, FIND("_", A1660, FIND("_", A1660) + 1) + 1) + 1, 8)</f>
        <v/>
      </c>
      <c r="G1660" s="95">
        <f>B1660&amp;C1660&amp;D1660</f>
        <v/>
      </c>
      <c r="H1660" s="95" t="inlineStr">
        <is>
          <t>Yes_Batch 1</t>
        </is>
      </c>
      <c r="I1660" s="95" t="e">
        <v>#N/A</v>
      </c>
      <c r="J1660" s="125" t="e">
        <v>#N/A</v>
      </c>
      <c r="K1660" s="95" t="inlineStr">
        <is>
          <t>Yes_0721 Allocation</t>
        </is>
      </c>
      <c r="L1660" s="127" t="e">
        <v>#N/A</v>
      </c>
      <c r="M1660" s="128">
        <f>VLOOKUP(G1660,Enactments!#REF!,2,FALSE)</f>
        <v/>
      </c>
      <c r="N1660" s="131">
        <f>COUNTIFS(G:G,G1660)</f>
        <v/>
      </c>
    </row>
    <row r="1661" ht="15" customHeight="1">
      <c r="A1661" t="inlineStr">
        <is>
          <t>2003_32a_33_20061101.docx</t>
        </is>
      </c>
      <c r="B1661">
        <f>LEFT(A1661, FIND("_", A1661, FIND("_", A1661) + 1) - 1)</f>
        <v/>
      </c>
      <c r="C1661">
        <f>MID(A1661, FIND("_", A1661, FIND("_", A1661) + 1) + 1, FIND("_", A1661, FIND("_", A1661, FIND("_", A1661) + 1) + 1) - FIND("_", A1661, FIND("_", A1661) + 1) - 1)</f>
        <v/>
      </c>
      <c r="D1661" s="125">
        <f>DATE(LEFT(E1661,4), MID(E1661,5,2), RIGHT(E1661,2))</f>
        <v/>
      </c>
      <c r="E1661">
        <f>MID(A1661, FIND("_", A1661, FIND("_", A1661, FIND("_", A1661) + 1) + 1) + 1, 8)</f>
        <v/>
      </c>
      <c r="G1661" s="95">
        <f>B1661&amp;C1661&amp;D1661</f>
        <v/>
      </c>
      <c r="H1661" s="95" t="inlineStr">
        <is>
          <t>Yes_Batch 1</t>
        </is>
      </c>
      <c r="I1661" s="95" t="e">
        <v>#N/A</v>
      </c>
      <c r="J1661" s="125" t="e">
        <v>#N/A</v>
      </c>
      <c r="K1661" s="95" t="inlineStr">
        <is>
          <t>Yes_0721 Allocation</t>
        </is>
      </c>
      <c r="L1661" s="127" t="e">
        <v>#N/A</v>
      </c>
      <c r="M1661" s="128">
        <f>VLOOKUP(G1661,Enactments!#REF!,2,FALSE)</f>
        <v/>
      </c>
      <c r="N1661" s="131">
        <f>COUNTIFS(G:G,G1661)</f>
        <v/>
      </c>
    </row>
    <row r="1662" ht="15" customHeight="1">
      <c r="A1662" t="inlineStr">
        <is>
          <t>2007_22a_(Prelims)_20070726.docx</t>
        </is>
      </c>
      <c r="B1662">
        <f>LEFT(A1662, FIND("_", A1662, FIND("_", A1662) + 1) - 1)</f>
        <v/>
      </c>
      <c r="C1662">
        <f>MID(A1662, FIND("_", A1662, FIND("_", A1662) + 1) + 1, FIND("_", A1662, FIND("_", A1662, FIND("_", A1662) + 1) + 1) - FIND("_", A1662, FIND("_", A1662) + 1) - 1)</f>
        <v/>
      </c>
      <c r="D1662" s="125">
        <f>DATE(LEFT(E1662,4), MID(E1662,5,2), RIGHT(E1662,2))</f>
        <v/>
      </c>
      <c r="E1662">
        <f>MID(A1662, FIND("_", A1662, FIND("_", A1662, FIND("_", A1662) + 1) + 1) + 1, 8)</f>
        <v/>
      </c>
      <c r="G1662" s="95">
        <f>B1662&amp;C1662&amp;D1662</f>
        <v/>
      </c>
      <c r="H1662" s="95" t="inlineStr">
        <is>
          <t>Yes_Batch 1</t>
        </is>
      </c>
      <c r="I1662" s="95" t="e">
        <v>#N/A</v>
      </c>
      <c r="J1662" s="125" t="e">
        <v>#N/A</v>
      </c>
      <c r="K1662" s="95" t="inlineStr">
        <is>
          <t>Yes_0721 Allocation</t>
        </is>
      </c>
      <c r="L1662" s="127" t="e">
        <v>#N/A</v>
      </c>
      <c r="M1662" s="128">
        <f>VLOOKUP(G1662,Enactments!#REF!,2,FALSE)</f>
        <v/>
      </c>
      <c r="N1662" s="131">
        <f>COUNTIFS(G:G,G1662)</f>
        <v/>
      </c>
    </row>
    <row r="1663" ht="15" customHeight="1">
      <c r="A1663" t="inlineStr">
        <is>
          <t>1989_635s_25_19890407.docx</t>
        </is>
      </c>
      <c r="B1663">
        <f>LEFT(A1663, FIND("_", A1663, FIND("_", A1663) + 1) - 1)</f>
        <v/>
      </c>
      <c r="C1663">
        <f>MID(A1663, FIND("_", A1663, FIND("_", A1663) + 1) + 1, FIND("_", A1663, FIND("_", A1663, FIND("_", A1663) + 1) + 1) - FIND("_", A1663, FIND("_", A1663) + 1) - 1)</f>
        <v/>
      </c>
      <c r="D1663" s="125">
        <f>DATE(LEFT(E1663,4), MID(E1663,5,2), RIGHT(E1663,2))</f>
        <v/>
      </c>
      <c r="E1663">
        <f>MID(A1663, FIND("_", A1663, FIND("_", A1663, FIND("_", A1663) + 1) + 1) + 1, 8)</f>
        <v/>
      </c>
      <c r="G1663" s="95">
        <f>B1663&amp;C1663&amp;D1663</f>
        <v/>
      </c>
      <c r="H1663" s="95" t="inlineStr">
        <is>
          <t>Yes_Batch 1</t>
        </is>
      </c>
      <c r="I1663" s="95" t="e">
        <v>#N/A</v>
      </c>
      <c r="J1663" s="125" t="e">
        <v>#N/A</v>
      </c>
      <c r="K1663" s="95" t="inlineStr">
        <is>
          <t>Yes_0721 Allocation</t>
        </is>
      </c>
      <c r="L1663" s="127" t="e">
        <v>#N/A</v>
      </c>
      <c r="M1663" s="128">
        <f>VLOOKUP(G1663,Enactments!#REF!,2,FALSE)</f>
        <v/>
      </c>
      <c r="N1663" s="131">
        <f>COUNTIFS(G:G,G1663)</f>
        <v/>
      </c>
    </row>
    <row r="1664" ht="15" customHeight="1">
      <c r="A1664" t="inlineStr">
        <is>
          <t>1996_56a_496_20100505.docx</t>
        </is>
      </c>
      <c r="B1664">
        <f>LEFT(A1664, FIND("_", A1664, FIND("_", A1664) + 1) - 1)</f>
        <v/>
      </c>
      <c r="C1664">
        <f>MID(A1664, FIND("_", A1664, FIND("_", A1664) + 1) + 1, FIND("_", A1664, FIND("_", A1664, FIND("_", A1664) + 1) + 1) - FIND("_", A1664, FIND("_", A1664) + 1) - 1)</f>
        <v/>
      </c>
      <c r="D1664" s="125">
        <f>DATE(LEFT(E1664,4), MID(E1664,5,2), RIGHT(E1664,2))</f>
        <v/>
      </c>
      <c r="E1664">
        <f>MID(A1664, FIND("_", A1664, FIND("_", A1664, FIND("_", A1664) + 1) + 1) + 1, 8)</f>
        <v/>
      </c>
      <c r="G1664" s="95">
        <f>B1664&amp;C1664&amp;D1664</f>
        <v/>
      </c>
      <c r="H1664" s="95" t="inlineStr">
        <is>
          <t>Yes_Batch 1</t>
        </is>
      </c>
      <c r="I1664" s="95" t="e">
        <v>#N/A</v>
      </c>
      <c r="J1664" s="125" t="e">
        <v>#N/A</v>
      </c>
      <c r="K1664" s="95" t="inlineStr">
        <is>
          <t>Yes_0721 Allocation</t>
        </is>
      </c>
      <c r="L1664" s="127" t="e">
        <v>#N/A</v>
      </c>
      <c r="M1664" s="128">
        <f>VLOOKUP(G1664,Enactments!#REF!,2,FALSE)</f>
        <v/>
      </c>
      <c r="N1664" s="131">
        <f>COUNTIFS(G:G,G1664)</f>
        <v/>
      </c>
    </row>
    <row r="1665" ht="15" customHeight="1">
      <c r="A1665" t="inlineStr">
        <is>
          <t>1970_9a_43A_20150406.docx</t>
        </is>
      </c>
      <c r="B1665">
        <f>LEFT(A1665, FIND("_", A1665, FIND("_", A1665) + 1) - 1)</f>
        <v/>
      </c>
      <c r="C1665">
        <f>MID(A1665, FIND("_", A1665, FIND("_", A1665) + 1) + 1, FIND("_", A1665, FIND("_", A1665, FIND("_", A1665) + 1) + 1) - FIND("_", A1665, FIND("_", A1665) + 1) - 1)</f>
        <v/>
      </c>
      <c r="D1665" s="125">
        <f>DATE(LEFT(E1665,4), MID(E1665,5,2), RIGHT(E1665,2))</f>
        <v/>
      </c>
      <c r="E1665">
        <f>MID(A1665, FIND("_", A1665, FIND("_", A1665, FIND("_", A1665) + 1) + 1) + 1, 8)</f>
        <v/>
      </c>
      <c r="G1665" s="95">
        <f>B1665&amp;C1665&amp;D1665</f>
        <v/>
      </c>
      <c r="H1665" s="95" t="inlineStr">
        <is>
          <t>Yes_Batch 1</t>
        </is>
      </c>
      <c r="I1665" s="95" t="e">
        <v>#N/A</v>
      </c>
      <c r="J1665" s="125" t="e">
        <v>#N/A</v>
      </c>
      <c r="K1665" s="95" t="inlineStr">
        <is>
          <t>Yes_0721 Allocation</t>
        </is>
      </c>
      <c r="L1665" s="127" t="e">
        <v>#N/A</v>
      </c>
      <c r="M1665" s="128">
        <f>VLOOKUP(G1665,Enactments!#REF!,2,FALSE)</f>
        <v/>
      </c>
      <c r="N1665" s="131">
        <f>COUNTIFS(G:G,G1665)</f>
        <v/>
      </c>
    </row>
    <row r="1666" ht="15" customHeight="1">
      <c r="A1666" t="inlineStr">
        <is>
          <t>1986_1925s_8.7_20100406.docx</t>
        </is>
      </c>
      <c r="B1666">
        <f>LEFT(A1666, FIND("_", A1666, FIND("_", A1666) + 1) - 1)</f>
        <v/>
      </c>
      <c r="C1666">
        <f>MID(A1666, FIND("_", A1666, FIND("_", A1666) + 1) + 1, FIND("_", A1666, FIND("_", A1666, FIND("_", A1666) + 1) + 1) - FIND("_", A1666, FIND("_", A1666) + 1) - 1)</f>
        <v/>
      </c>
      <c r="D1666" s="125">
        <f>DATE(LEFT(E1666,4), MID(E1666,5,2), RIGHT(E1666,2))</f>
        <v/>
      </c>
      <c r="E1666">
        <f>MID(A1666, FIND("_", A1666, FIND("_", A1666, FIND("_", A1666) + 1) + 1) + 1, 8)</f>
        <v/>
      </c>
      <c r="G1666" s="95">
        <f>B1666&amp;C1666&amp;D1666</f>
        <v/>
      </c>
      <c r="H1666" s="95" t="inlineStr">
        <is>
          <t>Yes_Batch 1</t>
        </is>
      </c>
      <c r="I1666" s="95" t="e">
        <v>#N/A</v>
      </c>
      <c r="J1666" s="125" t="e">
        <v>#N/A</v>
      </c>
      <c r="K1666" s="95" t="inlineStr">
        <is>
          <t>Yes_0721 Allocation</t>
        </is>
      </c>
      <c r="L1666" s="127" t="e">
        <v>#N/A</v>
      </c>
      <c r="M1666" s="128">
        <f>VLOOKUP(G1666,Enactments!#REF!,2,FALSE)</f>
        <v/>
      </c>
      <c r="N1666" s="131">
        <f>COUNTIFS(G:G,G1666)</f>
        <v/>
      </c>
    </row>
    <row r="1667" ht="15" customHeight="1">
      <c r="A1667" t="inlineStr">
        <is>
          <t>2000_8a_359_20220606.docx</t>
        </is>
      </c>
      <c r="B1667">
        <f>LEFT(A1667, FIND("_", A1667, FIND("_", A1667) + 1) - 1)</f>
        <v/>
      </c>
      <c r="C1667">
        <f>MID(A1667, FIND("_", A1667, FIND("_", A1667) + 1) + 1, FIND("_", A1667, FIND("_", A1667, FIND("_", A1667) + 1) + 1) - FIND("_", A1667, FIND("_", A1667) + 1) - 1)</f>
        <v/>
      </c>
      <c r="D1667" s="125">
        <f>DATE(LEFT(E1667,4), MID(E1667,5,2), RIGHT(E1667,2))</f>
        <v/>
      </c>
      <c r="E1667">
        <f>MID(A1667, FIND("_", A1667, FIND("_", A1667, FIND("_", A1667) + 1) + 1) + 1, 8)</f>
        <v/>
      </c>
      <c r="G1667" s="95">
        <f>B1667&amp;C1667&amp;D1667</f>
        <v/>
      </c>
      <c r="H1667" s="95" t="inlineStr">
        <is>
          <t>Yes_Batch 1</t>
        </is>
      </c>
      <c r="I1667" s="95" t="e">
        <v>#N/A</v>
      </c>
      <c r="J1667" s="125" t="e">
        <v>#N/A</v>
      </c>
      <c r="K1667" s="95" t="inlineStr">
        <is>
          <t>Yes_0721 Allocation</t>
        </is>
      </c>
      <c r="L1667" s="127" t="e">
        <v>#N/A</v>
      </c>
      <c r="M1667" s="128">
        <f>VLOOKUP(G1667,Enactments!#REF!,2,FALSE)</f>
        <v/>
      </c>
      <c r="N1667" s="131">
        <f>COUNTIFS(G:G,G1667)</f>
        <v/>
      </c>
    </row>
    <row r="1668" ht="15" customHeight="1">
      <c r="A1668" t="inlineStr">
        <is>
          <t>2020_17a_SCHEDULE 13Part 1_20210430.docx</t>
        </is>
      </c>
      <c r="B1668">
        <f>LEFT(A1668, FIND("_", A1668, FIND("_", A1668) + 1) - 1)</f>
        <v/>
      </c>
      <c r="C1668">
        <f>MID(A1668, FIND("_", A1668, FIND("_", A1668) + 1) + 1, FIND("_", A1668, FIND("_", A1668, FIND("_", A1668) + 1) + 1) - FIND("_", A1668, FIND("_", A1668) + 1) - 1)</f>
        <v/>
      </c>
      <c r="D1668" s="125">
        <f>DATE(LEFT(E1668,4), MID(E1668,5,2), RIGHT(E1668,2))</f>
        <v/>
      </c>
      <c r="E1668">
        <f>MID(A1668, FIND("_", A1668, FIND("_", A1668, FIND("_", A1668) + 1) + 1) + 1, 8)</f>
        <v/>
      </c>
      <c r="G1668" s="95">
        <f>B1668&amp;C1668&amp;D1668</f>
        <v/>
      </c>
      <c r="H1668" s="95" t="inlineStr">
        <is>
          <t>Yes_Batch 1</t>
        </is>
      </c>
      <c r="I1668" s="95" t="e">
        <v>#N/A</v>
      </c>
      <c r="J1668" s="125" t="e">
        <v>#N/A</v>
      </c>
      <c r="K1668" s="95" t="inlineStr">
        <is>
          <t>Yes_0721 Allocation</t>
        </is>
      </c>
      <c r="L1668" s="127" t="e">
        <v>#N/A</v>
      </c>
      <c r="M1668" s="128">
        <f>VLOOKUP(G1668,Enactments!#REF!,2,FALSE)</f>
        <v/>
      </c>
      <c r="N1668" s="131">
        <f>COUNTIFS(G:G,G1668)</f>
        <v/>
      </c>
    </row>
    <row r="1669" ht="15" customHeight="1">
      <c r="A1669" t="inlineStr">
        <is>
          <t>2016_362s_SCHEDULE 13Part 2_20180628.docx</t>
        </is>
      </c>
      <c r="B1669">
        <f>LEFT(A1669, FIND("_", A1669, FIND("_", A1669) + 1) - 1)</f>
        <v/>
      </c>
      <c r="C1669">
        <f>MID(A1669, FIND("_", A1669, FIND("_", A1669) + 1) + 1, FIND("_", A1669, FIND("_", A1669, FIND("_", A1669) + 1) + 1) - FIND("_", A1669, FIND("_", A1669) + 1) - 1)</f>
        <v/>
      </c>
      <c r="D1669" s="125">
        <f>DATE(LEFT(E1669,4), MID(E1669,5,2), RIGHT(E1669,2))</f>
        <v/>
      </c>
      <c r="E1669">
        <f>MID(A1669, FIND("_", A1669, FIND("_", A1669, FIND("_", A1669) + 1) + 1) + 1, 8)</f>
        <v/>
      </c>
      <c r="G1669" s="95">
        <f>B1669&amp;C1669&amp;D1669</f>
        <v/>
      </c>
      <c r="H1669" s="95" t="inlineStr">
        <is>
          <t>Yes_Batch 1</t>
        </is>
      </c>
      <c r="I1669" s="95" t="e">
        <v>#N/A</v>
      </c>
      <c r="J1669" s="125" t="e">
        <v>#N/A</v>
      </c>
      <c r="K1669" s="95" t="inlineStr">
        <is>
          <t>Yes_0721 Allocation</t>
        </is>
      </c>
      <c r="L1669" s="127" t="e">
        <v>#N/A</v>
      </c>
      <c r="M1669" s="128">
        <f>VLOOKUP(G1669,Enactments!#REF!,2,FALSE)</f>
        <v/>
      </c>
      <c r="N1669" s="131">
        <f>COUNTIFS(G:G,G1669)</f>
        <v/>
      </c>
    </row>
    <row r="1670" ht="15" customHeight="1">
      <c r="A1670" t="inlineStr">
        <is>
          <t>2006_46a_1140_20120314.docx</t>
        </is>
      </c>
      <c r="B1670">
        <f>LEFT(A1670, FIND("_", A1670, FIND("_", A1670) + 1) - 1)</f>
        <v/>
      </c>
      <c r="C1670">
        <f>MID(A1670, FIND("_", A1670, FIND("_", A1670) + 1) + 1, FIND("_", A1670, FIND("_", A1670, FIND("_", A1670) + 1) + 1) - FIND("_", A1670, FIND("_", A1670) + 1) - 1)</f>
        <v/>
      </c>
      <c r="D1670" s="125">
        <f>DATE(LEFT(E1670,4), MID(E1670,5,2), RIGHT(E1670,2))</f>
        <v/>
      </c>
      <c r="E1670">
        <f>MID(A1670, FIND("_", A1670, FIND("_", A1670, FIND("_", A1670) + 1) + 1) + 1, 8)</f>
        <v/>
      </c>
      <c r="G1670" s="95">
        <f>B1670&amp;C1670&amp;D1670</f>
        <v/>
      </c>
      <c r="H1670" s="95" t="inlineStr">
        <is>
          <t>Yes_Batch 1</t>
        </is>
      </c>
      <c r="I1670" s="95" t="e">
        <v>#N/A</v>
      </c>
      <c r="J1670" s="125" t="e">
        <v>#N/A</v>
      </c>
      <c r="K1670" s="95" t="inlineStr">
        <is>
          <t>Yes_0721 Allocation</t>
        </is>
      </c>
      <c r="L1670" s="127" t="e">
        <v>#N/A</v>
      </c>
      <c r="M1670" s="128">
        <f>VLOOKUP(G1670,Enactments!#REF!,2,FALSE)</f>
        <v/>
      </c>
      <c r="N1670" s="131">
        <f>COUNTIFS(G:G,G1670)</f>
        <v/>
      </c>
    </row>
    <row r="1671" ht="15" customHeight="1">
      <c r="A1671" t="inlineStr">
        <is>
          <t>1984_60a_55_19860101.docx</t>
        </is>
      </c>
      <c r="B1671">
        <f>LEFT(A1671, FIND("_", A1671, FIND("_", A1671) + 1) - 1)</f>
        <v/>
      </c>
      <c r="C1671">
        <f>MID(A1671, FIND("_", A1671, FIND("_", A1671) + 1) + 1, FIND("_", A1671, FIND("_", A1671, FIND("_", A1671) + 1) + 1) - FIND("_", A1671, FIND("_", A1671) + 1) - 1)</f>
        <v/>
      </c>
      <c r="D1671" s="125">
        <f>DATE(LEFT(E1671,4), MID(E1671,5,2), RIGHT(E1671,2))</f>
        <v/>
      </c>
      <c r="E1671">
        <f>MID(A1671, FIND("_", A1671, FIND("_", A1671, FIND("_", A1671) + 1) + 1) + 1, 8)</f>
        <v/>
      </c>
      <c r="G1671" s="95">
        <f>B1671&amp;C1671&amp;D1671</f>
        <v/>
      </c>
      <c r="H1671" s="95" t="inlineStr">
        <is>
          <t>Yes_Batch 1</t>
        </is>
      </c>
      <c r="I1671" s="95" t="e">
        <v>#N/A</v>
      </c>
      <c r="J1671" s="125" t="e">
        <v>#N/A</v>
      </c>
      <c r="K1671" s="95" t="inlineStr">
        <is>
          <t>Yes_0721 Allocation</t>
        </is>
      </c>
      <c r="L1671" s="127" t="e">
        <v>#N/A</v>
      </c>
      <c r="M1671" s="128">
        <f>VLOOKUP(G1671,Enactments!#REF!,2,FALSE)</f>
        <v/>
      </c>
      <c r="N1671" s="131">
        <f>COUNTIFS(G:G,G1671)</f>
        <v/>
      </c>
    </row>
    <row r="1672" ht="15" customHeight="1">
      <c r="A1672" t="inlineStr">
        <is>
          <t>2016_1024s_10.152_20161018.docx</t>
        </is>
      </c>
      <c r="B1672">
        <f>LEFT(A1672, FIND("_", A1672, FIND("_", A1672) + 1) - 1)</f>
        <v/>
      </c>
      <c r="C1672">
        <f>MID(A1672, FIND("_", A1672, FIND("_", A1672) + 1) + 1, FIND("_", A1672, FIND("_", A1672, FIND("_", A1672) + 1) + 1) - FIND("_", A1672, FIND("_", A1672) + 1) - 1)</f>
        <v/>
      </c>
      <c r="D1672" s="125">
        <f>DATE(LEFT(E1672,4), MID(E1672,5,2), RIGHT(E1672,2))</f>
        <v/>
      </c>
      <c r="E1672">
        <f>MID(A1672, FIND("_", A1672, FIND("_", A1672, FIND("_", A1672) + 1) + 1) + 1, 8)</f>
        <v/>
      </c>
      <c r="G1672" s="95">
        <f>B1672&amp;C1672&amp;D1672</f>
        <v/>
      </c>
      <c r="H1672" s="95" t="inlineStr">
        <is>
          <t>Yes_Batch 1</t>
        </is>
      </c>
      <c r="I1672" s="95" t="e">
        <v>#N/A</v>
      </c>
      <c r="J1672" s="125" t="e">
        <v>#N/A</v>
      </c>
      <c r="K1672" s="95" t="inlineStr">
        <is>
          <t>Yes_0721 Allocation</t>
        </is>
      </c>
      <c r="L1672" s="127" t="e">
        <v>#N/A</v>
      </c>
      <c r="M1672" s="128">
        <f>VLOOKUP(G1672,Enactments!#REF!,2,FALSE)</f>
        <v/>
      </c>
      <c r="N1672" s="131">
        <f>COUNTIFS(G:G,G1672)</f>
        <v/>
      </c>
    </row>
    <row r="1673" ht="15" customHeight="1">
      <c r="A1673" t="inlineStr">
        <is>
          <t>2006_46a_88A_20231026.docx</t>
        </is>
      </c>
      <c r="B1673">
        <f>LEFT(A1673, FIND("_", A1673, FIND("_", A1673) + 1) - 1)</f>
        <v/>
      </c>
      <c r="C1673">
        <f>MID(A1673, FIND("_", A1673, FIND("_", A1673) + 1) + 1, FIND("_", A1673, FIND("_", A1673, FIND("_", A1673) + 1) + 1) - FIND("_", A1673, FIND("_", A1673) + 1) - 1)</f>
        <v/>
      </c>
      <c r="D1673" s="125">
        <f>DATE(LEFT(E1673,4), MID(E1673,5,2), RIGHT(E1673,2))</f>
        <v/>
      </c>
      <c r="E1673">
        <f>MID(A1673, FIND("_", A1673, FIND("_", A1673, FIND("_", A1673) + 1) + 1) + 1, 8)</f>
        <v/>
      </c>
      <c r="G1673" s="95">
        <f>B1673&amp;C1673&amp;D1673</f>
        <v/>
      </c>
      <c r="H1673" s="95" t="inlineStr">
        <is>
          <t>Yes_Batch 1</t>
        </is>
      </c>
      <c r="I1673" s="95" t="e">
        <v>#N/A</v>
      </c>
      <c r="J1673" s="125" t="e">
        <v>#N/A</v>
      </c>
      <c r="K1673" s="95" t="inlineStr">
        <is>
          <t>Yes_0721 Allocation</t>
        </is>
      </c>
      <c r="L1673" s="127" t="e">
        <v>#N/A</v>
      </c>
      <c r="M1673" s="128">
        <f>VLOOKUP(G1673,Enactments!#REF!,2,FALSE)</f>
        <v/>
      </c>
      <c r="N1673" s="131">
        <f>COUNTIFS(G:G,G1673)</f>
        <v/>
      </c>
    </row>
    <row r="1674" ht="15" customHeight="1">
      <c r="A1674" t="inlineStr">
        <is>
          <t>1985_6a_97_20101001.docx</t>
        </is>
      </c>
      <c r="B1674">
        <f>LEFT(A1674, FIND("_", A1674, FIND("_", A1674) + 1) - 1)</f>
        <v/>
      </c>
      <c r="C1674">
        <f>MID(A1674, FIND("_", A1674, FIND("_", A1674) + 1) + 1, FIND("_", A1674, FIND("_", A1674, FIND("_", A1674) + 1) + 1) - FIND("_", A1674, FIND("_", A1674) + 1) - 1)</f>
        <v/>
      </c>
      <c r="D1674" s="125">
        <f>DATE(LEFT(E1674,4), MID(E1674,5,2), RIGHT(E1674,2))</f>
        <v/>
      </c>
      <c r="E1674">
        <f>MID(A1674, FIND("_", A1674, FIND("_", A1674, FIND("_", A1674) + 1) + 1) + 1, 8)</f>
        <v/>
      </c>
      <c r="G1674" s="95">
        <f>B1674&amp;C1674&amp;D1674</f>
        <v/>
      </c>
      <c r="H1674" s="95" t="inlineStr">
        <is>
          <t>Yes_Batch 1</t>
        </is>
      </c>
      <c r="I1674" s="95" t="e">
        <v>#N/A</v>
      </c>
      <c r="J1674" s="125" t="e">
        <v>#N/A</v>
      </c>
      <c r="K1674" s="95" t="inlineStr">
        <is>
          <t>Yes_0721 Allocation</t>
        </is>
      </c>
      <c r="L1674" s="127" t="e">
        <v>#N/A</v>
      </c>
      <c r="M1674" s="128">
        <f>VLOOKUP(G1674,Enactments!#REF!,2,FALSE)</f>
        <v/>
      </c>
      <c r="N1674" s="131">
        <f>COUNTIFS(G:G,G1674)</f>
        <v/>
      </c>
    </row>
    <row r="1675" ht="15" customHeight="1">
      <c r="A1675" t="inlineStr">
        <is>
          <t>1996_18a_101B_99990101.docx</t>
        </is>
      </c>
      <c r="B1675">
        <f>LEFT(A1675, FIND("_", A1675, FIND("_", A1675) + 1) - 1)</f>
        <v/>
      </c>
      <c r="C1675">
        <f>MID(A1675, FIND("_", A1675, FIND("_", A1675) + 1) + 1, FIND("_", A1675, FIND("_", A1675, FIND("_", A1675) + 1) + 1) - FIND("_", A1675, FIND("_", A1675) + 1) - 1)</f>
        <v/>
      </c>
      <c r="D1675" s="125">
        <f>DATE(LEFT(E1675,4), MID(E1675,5,2), RIGHT(E1675,2))</f>
        <v/>
      </c>
      <c r="E1675">
        <f>MID(A1675, FIND("_", A1675, FIND("_", A1675, FIND("_", A1675) + 1) + 1) + 1, 8)</f>
        <v/>
      </c>
      <c r="G1675" s="95">
        <f>B1675&amp;C1675&amp;D1675</f>
        <v/>
      </c>
      <c r="H1675" s="95" t="inlineStr">
        <is>
          <t>Yes_Batch 1</t>
        </is>
      </c>
      <c r="I1675" s="95" t="e">
        <v>#N/A</v>
      </c>
      <c r="J1675" s="125" t="e">
        <v>#N/A</v>
      </c>
      <c r="K1675" s="95" t="inlineStr">
        <is>
          <t>Yes_0721 Allocation</t>
        </is>
      </c>
      <c r="L1675" s="127" t="e">
        <v>#N/A</v>
      </c>
      <c r="M1675" s="128">
        <f>VLOOKUP(G1675,Enactments!#REF!,2,FALSE)</f>
        <v/>
      </c>
      <c r="N1675" s="131">
        <f>COUNTIFS(G:G,G1675)</f>
        <v/>
      </c>
    </row>
    <row r="1676" ht="15" customHeight="1">
      <c r="A1676" t="inlineStr">
        <is>
          <t>1996_18a_120_20220406.docx</t>
        </is>
      </c>
      <c r="B1676">
        <f>LEFT(A1676, FIND("_", A1676, FIND("_", A1676) + 1) - 1)</f>
        <v/>
      </c>
      <c r="C1676">
        <f>MID(A1676, FIND("_", A1676, FIND("_", A1676) + 1) + 1, FIND("_", A1676, FIND("_", A1676, FIND("_", A1676) + 1) + 1) - FIND("_", A1676, FIND("_", A1676) + 1) - 1)</f>
        <v/>
      </c>
      <c r="D1676" s="125">
        <f>DATE(LEFT(E1676,4), MID(E1676,5,2), RIGHT(E1676,2))</f>
        <v/>
      </c>
      <c r="E1676">
        <f>MID(A1676, FIND("_", A1676, FIND("_", A1676, FIND("_", A1676) + 1) + 1) + 1, 8)</f>
        <v/>
      </c>
      <c r="G1676" s="95">
        <f>B1676&amp;C1676&amp;D1676</f>
        <v/>
      </c>
      <c r="H1676" s="95" t="inlineStr">
        <is>
          <t>Yes_Batch 1</t>
        </is>
      </c>
      <c r="I1676" s="95" t="e">
        <v>#N/A</v>
      </c>
      <c r="J1676" s="125" t="e">
        <v>#N/A</v>
      </c>
      <c r="K1676" s="95" t="inlineStr">
        <is>
          <t>Yes_0721 Allocation</t>
        </is>
      </c>
      <c r="L1676" s="127" t="e">
        <v>#N/A</v>
      </c>
      <c r="M1676" s="128">
        <f>VLOOKUP(G1676,Enactments!#REF!,2,FALSE)</f>
        <v/>
      </c>
      <c r="N1676" s="131">
        <f>COUNTIFS(G:G,G1676)</f>
        <v/>
      </c>
    </row>
    <row r="1677" ht="15" customHeight="1">
      <c r="A1677" t="inlineStr">
        <is>
          <t>1986_1925s_4.28_20080406.docx</t>
        </is>
      </c>
      <c r="B1677">
        <f>LEFT(A1677, FIND("_", A1677, FIND("_", A1677) + 1) - 1)</f>
        <v/>
      </c>
      <c r="C1677">
        <f>MID(A1677, FIND("_", A1677, FIND("_", A1677) + 1) + 1, FIND("_", A1677, FIND("_", A1677, FIND("_", A1677) + 1) + 1) - FIND("_", A1677, FIND("_", A1677) + 1) - 1)</f>
        <v/>
      </c>
      <c r="D1677" s="125">
        <f>DATE(LEFT(E1677,4), MID(E1677,5,2), RIGHT(E1677,2))</f>
        <v/>
      </c>
      <c r="E1677">
        <f>MID(A1677, FIND("_", A1677, FIND("_", A1677, FIND("_", A1677) + 1) + 1) + 1, 8)</f>
        <v/>
      </c>
      <c r="G1677" s="95">
        <f>B1677&amp;C1677&amp;D1677</f>
        <v/>
      </c>
      <c r="H1677" s="95" t="inlineStr">
        <is>
          <t>Yes_Batch 1</t>
        </is>
      </c>
      <c r="I1677" s="95" t="e">
        <v>#N/A</v>
      </c>
      <c r="J1677" s="125" t="e">
        <v>#N/A</v>
      </c>
      <c r="K1677" s="95" t="inlineStr">
        <is>
          <t>Yes_0721 Allocation</t>
        </is>
      </c>
      <c r="L1677" s="127" t="e">
        <v>#N/A</v>
      </c>
      <c r="M1677" s="128">
        <f>VLOOKUP(G1677,Enactments!#REF!,2,FALSE)</f>
        <v/>
      </c>
      <c r="N1677" s="131">
        <f>COUNTIFS(G:G,G1677)</f>
        <v/>
      </c>
    </row>
    <row r="1678" ht="15" customHeight="1">
      <c r="A1678" t="inlineStr">
        <is>
          <t>2010_4a_553_20240222.docx</t>
        </is>
      </c>
      <c r="B1678">
        <f>LEFT(A1678, FIND("_", A1678, FIND("_", A1678) + 1) - 1)</f>
        <v/>
      </c>
      <c r="C1678">
        <f>MID(A1678, FIND("_", A1678, FIND("_", A1678) + 1) + 1, FIND("_", A1678, FIND("_", A1678, FIND("_", A1678) + 1) + 1) - FIND("_", A1678, FIND("_", A1678) + 1) - 1)</f>
        <v/>
      </c>
      <c r="D1678" s="125">
        <f>DATE(LEFT(E1678,4), MID(E1678,5,2), RIGHT(E1678,2))</f>
        <v/>
      </c>
      <c r="E1678">
        <f>MID(A1678, FIND("_", A1678, FIND("_", A1678, FIND("_", A1678) + 1) + 1) + 1, 8)</f>
        <v/>
      </c>
      <c r="G1678" s="95">
        <f>B1678&amp;C1678&amp;D1678</f>
        <v/>
      </c>
      <c r="H1678" s="95" t="inlineStr">
        <is>
          <t>Yes_Batch 1</t>
        </is>
      </c>
      <c r="I1678" s="95" t="e">
        <v>#N/A</v>
      </c>
      <c r="J1678" s="125" t="e">
        <v>#N/A</v>
      </c>
      <c r="K1678" s="95" t="inlineStr">
        <is>
          <t>Yes_0721 Allocation</t>
        </is>
      </c>
      <c r="L1678" s="127" t="e">
        <v>#N/A</v>
      </c>
      <c r="M1678" s="128">
        <f>VLOOKUP(G1678,Enactments!#REF!,2,FALSE)</f>
        <v/>
      </c>
      <c r="N1678" s="131">
        <f>COUNTIFS(G:G,G1678)</f>
        <v/>
      </c>
    </row>
    <row r="1679" ht="15" customHeight="1">
      <c r="A1679" t="inlineStr">
        <is>
          <t>2020_17a_241_99990101.docx</t>
        </is>
      </c>
      <c r="B1679">
        <f>LEFT(A1679, FIND("_", A1679, FIND("_", A1679) + 1) - 1)</f>
        <v/>
      </c>
      <c r="C1679">
        <f>MID(A1679, FIND("_", A1679, FIND("_", A1679) + 1) + 1, FIND("_", A1679, FIND("_", A1679, FIND("_", A1679) + 1) + 1) - FIND("_", A1679, FIND("_", A1679) + 1) - 1)</f>
        <v/>
      </c>
      <c r="D1679" s="125">
        <f>DATE(LEFT(E1679,4), MID(E1679,5,2), RIGHT(E1679,2))</f>
        <v/>
      </c>
      <c r="E1679">
        <f>MID(A1679, FIND("_", A1679, FIND("_", A1679, FIND("_", A1679) + 1) + 1) + 1, 8)</f>
        <v/>
      </c>
      <c r="G1679" s="95">
        <f>B1679&amp;C1679&amp;D1679</f>
        <v/>
      </c>
      <c r="H1679" s="95" t="inlineStr">
        <is>
          <t>Yes_Batch 1</t>
        </is>
      </c>
      <c r="I1679" s="95" t="e">
        <v>#N/A</v>
      </c>
      <c r="J1679" s="125" t="e">
        <v>#N/A</v>
      </c>
      <c r="K1679" s="95" t="inlineStr">
        <is>
          <t>Yes_0721 Allocation</t>
        </is>
      </c>
      <c r="L1679" s="127" t="e">
        <v>#N/A</v>
      </c>
      <c r="M1679" s="128">
        <f>VLOOKUP(G1679,Enactments!#REF!,2,FALSE)</f>
        <v/>
      </c>
      <c r="N1679" s="131">
        <f>COUNTIFS(G:G,G1679)</f>
        <v/>
      </c>
    </row>
    <row r="1680" ht="15" customHeight="1">
      <c r="A1680" t="inlineStr">
        <is>
          <t>2023_30a_180_20230711.docx</t>
        </is>
      </c>
      <c r="B1680">
        <f>LEFT(A1680, FIND("_", A1680, FIND("_", A1680) + 1) - 1)</f>
        <v/>
      </c>
      <c r="C1680">
        <f>MID(A1680, FIND("_", A1680, FIND("_", A1680) + 1) + 1, FIND("_", A1680, FIND("_", A1680, FIND("_", A1680) + 1) + 1) - FIND("_", A1680, FIND("_", A1680) + 1) - 1)</f>
        <v/>
      </c>
      <c r="D1680" s="125">
        <f>DATE(LEFT(E1680,4), MID(E1680,5,2), RIGHT(E1680,2))</f>
        <v/>
      </c>
      <c r="E1680">
        <f>MID(A1680, FIND("_", A1680, FIND("_", A1680, FIND("_", A1680) + 1) + 1) + 1, 8)</f>
        <v/>
      </c>
      <c r="G1680" s="95">
        <f>B1680&amp;C1680&amp;D1680</f>
        <v/>
      </c>
      <c r="H1680" s="95" t="inlineStr">
        <is>
          <t>Yes_Batch 1</t>
        </is>
      </c>
      <c r="I1680" s="95" t="e">
        <v>#N/A</v>
      </c>
      <c r="J1680" s="125" t="e">
        <v>#N/A</v>
      </c>
      <c r="K1680" s="95" t="inlineStr">
        <is>
          <t>Yes_0721 Allocation</t>
        </is>
      </c>
      <c r="L1680" s="127" t="e">
        <v>#N/A</v>
      </c>
      <c r="M1680" s="128">
        <f>VLOOKUP(G1680,Enactments!#REF!,2,FALSE)</f>
        <v/>
      </c>
      <c r="N1680" s="131">
        <f>COUNTIFS(G:G,G1680)</f>
        <v/>
      </c>
    </row>
    <row r="1681" ht="15" customHeight="1">
      <c r="A1681" t="inlineStr">
        <is>
          <t>1985_6a_SCHEDULE 15D_20080526.docx</t>
        </is>
      </c>
      <c r="B1681">
        <f>LEFT(A1681, FIND("_", A1681, FIND("_", A1681) + 1) - 1)</f>
        <v/>
      </c>
      <c r="C1681">
        <f>MID(A1681, FIND("_", A1681, FIND("_", A1681) + 1) + 1, FIND("_", A1681, FIND("_", A1681, FIND("_", A1681) + 1) + 1) - FIND("_", A1681, FIND("_", A1681) + 1) - 1)</f>
        <v/>
      </c>
      <c r="D1681" s="125">
        <f>DATE(LEFT(E1681,4), MID(E1681,5,2), RIGHT(E1681,2))</f>
        <v/>
      </c>
      <c r="E1681">
        <f>MID(A1681, FIND("_", A1681, FIND("_", A1681, FIND("_", A1681) + 1) + 1) + 1, 8)</f>
        <v/>
      </c>
      <c r="G1681" s="95">
        <f>B1681&amp;C1681&amp;D1681</f>
        <v/>
      </c>
      <c r="H1681" s="95" t="inlineStr">
        <is>
          <t>Yes_Batch 1</t>
        </is>
      </c>
      <c r="I1681" s="95" t="e">
        <v>#N/A</v>
      </c>
      <c r="J1681" s="125" t="e">
        <v>#N/A</v>
      </c>
      <c r="K1681" s="95" t="inlineStr">
        <is>
          <t>Yes_0721 Allocation</t>
        </is>
      </c>
      <c r="L1681" s="127" t="e">
        <v>#N/A</v>
      </c>
      <c r="M1681" s="128">
        <f>VLOOKUP(G1681,Enactments!#REF!,2,FALSE)</f>
        <v/>
      </c>
      <c r="N1681" s="131">
        <f>COUNTIFS(G:G,G1681)</f>
        <v/>
      </c>
    </row>
    <row r="1682" ht="15" customHeight="1">
      <c r="A1682" t="inlineStr">
        <is>
          <t>2010_4a_417_20100303.docx</t>
        </is>
      </c>
      <c r="B1682">
        <f>LEFT(A1682, FIND("_", A1682, FIND("_", A1682) + 1) - 1)</f>
        <v/>
      </c>
      <c r="C1682">
        <f>MID(A1682, FIND("_", A1682, FIND("_", A1682) + 1) + 1, FIND("_", A1682, FIND("_", A1682, FIND("_", A1682) + 1) + 1) - FIND("_", A1682, FIND("_", A1682) + 1) - 1)</f>
        <v/>
      </c>
      <c r="D1682" s="125">
        <f>DATE(LEFT(E1682,4), MID(E1682,5,2), RIGHT(E1682,2))</f>
        <v/>
      </c>
      <c r="E1682">
        <f>MID(A1682, FIND("_", A1682, FIND("_", A1682, FIND("_", A1682) + 1) + 1) + 1, 8)</f>
        <v/>
      </c>
      <c r="G1682" s="95">
        <f>B1682&amp;C1682&amp;D1682</f>
        <v/>
      </c>
      <c r="H1682" s="95" t="inlineStr">
        <is>
          <t>Yes_Batch 1</t>
        </is>
      </c>
      <c r="I1682" s="95" t="e">
        <v>#N/A</v>
      </c>
      <c r="J1682" s="125" t="e">
        <v>#N/A</v>
      </c>
      <c r="K1682" s="95" t="inlineStr">
        <is>
          <t>Yes_0721 Allocation</t>
        </is>
      </c>
      <c r="L1682" s="127" t="e">
        <v>#N/A</v>
      </c>
      <c r="M1682" s="128">
        <f>VLOOKUP(G1682,Enactments!#REF!,2,FALSE)</f>
        <v/>
      </c>
      <c r="N1682" s="131">
        <f>COUNTIFS(G:G,G1682)</f>
        <v/>
      </c>
    </row>
    <row r="1683" ht="15" customHeight="1">
      <c r="A1683" t="inlineStr">
        <is>
          <t>1995_18a_17A_20121022.docx</t>
        </is>
      </c>
      <c r="B1683">
        <f>LEFT(A1683, FIND("_", A1683, FIND("_", A1683) + 1) - 1)</f>
        <v/>
      </c>
      <c r="C1683">
        <f>MID(A1683, FIND("_", A1683, FIND("_", A1683) + 1) + 1, FIND("_", A1683, FIND("_", A1683, FIND("_", A1683) + 1) + 1) - FIND("_", A1683, FIND("_", A1683) + 1) - 1)</f>
        <v/>
      </c>
      <c r="D1683" s="125">
        <f>DATE(LEFT(E1683,4), MID(E1683,5,2), RIGHT(E1683,2))</f>
        <v/>
      </c>
      <c r="E1683">
        <f>MID(A1683, FIND("_", A1683, FIND("_", A1683, FIND("_", A1683) + 1) + 1) + 1, 8)</f>
        <v/>
      </c>
      <c r="G1683" s="95">
        <f>B1683&amp;C1683&amp;D1683</f>
        <v/>
      </c>
      <c r="H1683" s="95" t="inlineStr">
        <is>
          <t>Yes_Batch 1</t>
        </is>
      </c>
      <c r="I1683" s="95" t="e">
        <v>#N/A</v>
      </c>
      <c r="J1683" s="125" t="e">
        <v>#N/A</v>
      </c>
      <c r="K1683" s="95" t="inlineStr">
        <is>
          <t>Yes_0721 Allocation</t>
        </is>
      </c>
      <c r="L1683" s="127" t="e">
        <v>#N/A</v>
      </c>
      <c r="M1683" s="128">
        <f>VLOOKUP(G1683,Enactments!#REF!,2,FALSE)</f>
        <v/>
      </c>
      <c r="N1683" s="131">
        <f>COUNTIFS(G:G,G1683)</f>
        <v/>
      </c>
    </row>
    <row r="1684" ht="15" customHeight="1">
      <c r="A1684" t="inlineStr">
        <is>
          <t>2012_748_Article 7a_20201231.docx</t>
        </is>
      </c>
      <c r="B1684">
        <f>LEFT(A1684, FIND("_", A1684, FIND("_", A1684) + 1) - 1)</f>
        <v/>
      </c>
      <c r="C1684">
        <f>MID(A1684, FIND("_", A1684, FIND("_", A1684) + 1) + 1, FIND("_", A1684, FIND("_", A1684, FIND("_", A1684) + 1) + 1) - FIND("_", A1684, FIND("_", A1684) + 1) - 1)</f>
        <v/>
      </c>
      <c r="D1684" s="125">
        <f>DATE(LEFT(E1684,4), MID(E1684,5,2), RIGHT(E1684,2))</f>
        <v/>
      </c>
      <c r="E1684">
        <f>MID(A1684, FIND("_", A1684, FIND("_", A1684, FIND("_", A1684) + 1) + 1) + 1, 8)</f>
        <v/>
      </c>
      <c r="G1684" s="95">
        <f>B1684&amp;C1684&amp;D1684</f>
        <v/>
      </c>
      <c r="H1684" s="95" t="inlineStr">
        <is>
          <t>Yes_Batch 1</t>
        </is>
      </c>
      <c r="I1684" s="95" t="e">
        <v>#N/A</v>
      </c>
      <c r="J1684" s="125" t="e">
        <v>#N/A</v>
      </c>
      <c r="K1684" s="95" t="inlineStr">
        <is>
          <t>Yes_0721 Allocation</t>
        </is>
      </c>
      <c r="L1684" s="127" t="e">
        <v>#N/A</v>
      </c>
      <c r="M1684" s="128">
        <f>VLOOKUP(G1684,Enactments!#REF!,2,FALSE)</f>
        <v/>
      </c>
      <c r="N1684" s="131">
        <f>COUNTIFS(G:G,G1684)</f>
        <v/>
      </c>
    </row>
    <row r="1685" ht="15" customHeight="1">
      <c r="A1685" t="inlineStr">
        <is>
          <t>2010_4a_572_20100303.docx</t>
        </is>
      </c>
      <c r="B1685">
        <f>LEFT(A1685, FIND("_", A1685, FIND("_", A1685) + 1) - 1)</f>
        <v/>
      </c>
      <c r="C1685">
        <f>MID(A1685, FIND("_", A1685, FIND("_", A1685) + 1) + 1, FIND("_", A1685, FIND("_", A1685, FIND("_", A1685) + 1) + 1) - FIND("_", A1685, FIND("_", A1685) + 1) - 1)</f>
        <v/>
      </c>
      <c r="D1685" s="125">
        <f>DATE(LEFT(E1685,4), MID(E1685,5,2), RIGHT(E1685,2))</f>
        <v/>
      </c>
      <c r="E1685">
        <f>MID(A1685, FIND("_", A1685, FIND("_", A1685, FIND("_", A1685) + 1) + 1) + 1, 8)</f>
        <v/>
      </c>
      <c r="G1685" s="95">
        <f>B1685&amp;C1685&amp;D1685</f>
        <v/>
      </c>
      <c r="H1685" s="95" t="inlineStr">
        <is>
          <t>Yes_Batch 1</t>
        </is>
      </c>
      <c r="I1685" s="95" t="e">
        <v>#N/A</v>
      </c>
      <c r="J1685" s="125" t="e">
        <v>#N/A</v>
      </c>
      <c r="K1685" s="95" t="inlineStr">
        <is>
          <t>Yes_0721 Allocation</t>
        </is>
      </c>
      <c r="L1685" s="127" t="e">
        <v>#N/A</v>
      </c>
      <c r="M1685" s="128">
        <f>VLOOKUP(G1685,Enactments!#REF!,2,FALSE)</f>
        <v/>
      </c>
      <c r="N1685" s="131">
        <f>COUNTIFS(G:G,G1685)</f>
        <v/>
      </c>
    </row>
    <row r="1686" ht="15" customHeight="1">
      <c r="A1686" t="inlineStr">
        <is>
          <t>1996_56a_109_19990401.docx</t>
        </is>
      </c>
      <c r="B1686">
        <f>LEFT(A1686, FIND("_", A1686, FIND("_", A1686) + 1) - 1)</f>
        <v/>
      </c>
      <c r="C1686">
        <f>MID(A1686, FIND("_", A1686, FIND("_", A1686) + 1) + 1, FIND("_", A1686, FIND("_", A1686, FIND("_", A1686) + 1) + 1) - FIND("_", A1686, FIND("_", A1686) + 1) - 1)</f>
        <v/>
      </c>
      <c r="D1686" s="125">
        <f>DATE(LEFT(E1686,4), MID(E1686,5,2), RIGHT(E1686,2))</f>
        <v/>
      </c>
      <c r="E1686">
        <f>MID(A1686, FIND("_", A1686, FIND("_", A1686, FIND("_", A1686) + 1) + 1) + 1, 8)</f>
        <v/>
      </c>
      <c r="G1686" s="95">
        <f>B1686&amp;C1686&amp;D1686</f>
        <v/>
      </c>
      <c r="H1686" s="95" t="inlineStr">
        <is>
          <t>Yes_Batch 1</t>
        </is>
      </c>
      <c r="I1686" s="95" t="e">
        <v>#N/A</v>
      </c>
      <c r="J1686" s="125" t="e">
        <v>#N/A</v>
      </c>
      <c r="K1686" s="95" t="inlineStr">
        <is>
          <t>Yes_0721 Allocation</t>
        </is>
      </c>
      <c r="L1686" s="127" t="e">
        <v>#N/A</v>
      </c>
      <c r="M1686" s="128">
        <f>VLOOKUP(G1686,Enactments!#REF!,2,FALSE)</f>
        <v/>
      </c>
      <c r="N1686" s="131">
        <f>COUNTIFS(G:G,G1686)</f>
        <v/>
      </c>
    </row>
    <row r="1687" ht="15" customHeight="1">
      <c r="A1687" t="inlineStr">
        <is>
          <t>2006_46a_714_20061108.docx</t>
        </is>
      </c>
      <c r="B1687">
        <f>LEFT(A1687, FIND("_", A1687, FIND("_", A1687) + 1) - 1)</f>
        <v/>
      </c>
      <c r="C1687">
        <f>MID(A1687, FIND("_", A1687, FIND("_", A1687) + 1) + 1, FIND("_", A1687, FIND("_", A1687, FIND("_", A1687) + 1) + 1) - FIND("_", A1687, FIND("_", A1687) + 1) - 1)</f>
        <v/>
      </c>
      <c r="D1687" s="125">
        <f>DATE(LEFT(E1687,4), MID(E1687,5,2), RIGHT(E1687,2))</f>
        <v/>
      </c>
      <c r="E1687">
        <f>MID(A1687, FIND("_", A1687, FIND("_", A1687, FIND("_", A1687) + 1) + 1) + 1, 8)</f>
        <v/>
      </c>
      <c r="G1687" s="95">
        <f>B1687&amp;C1687&amp;D1687</f>
        <v/>
      </c>
      <c r="H1687" s="95" t="inlineStr">
        <is>
          <t>Yes_Batch 1</t>
        </is>
      </c>
      <c r="I1687" s="95" t="e">
        <v>#N/A</v>
      </c>
      <c r="J1687" s="125" t="e">
        <v>#N/A</v>
      </c>
      <c r="K1687" s="95" t="inlineStr">
        <is>
          <t>Yes_0721 Allocation</t>
        </is>
      </c>
      <c r="L1687" s="127" t="e">
        <v>#N/A</v>
      </c>
      <c r="M1687" s="128">
        <f>VLOOKUP(G1687,Enactments!#REF!,2,FALSE)</f>
        <v/>
      </c>
      <c r="N1687" s="131">
        <f>COUNTIFS(G:G,G1687)</f>
        <v/>
      </c>
    </row>
    <row r="1688" ht="15" customHeight="1">
      <c r="A1688" t="inlineStr">
        <is>
          <t>2020_759s_Contents of this Part_20220404.docx</t>
        </is>
      </c>
      <c r="B1688">
        <f>LEFT(A1688, FIND("_", A1688, FIND("_", A1688) + 1) - 1)</f>
        <v/>
      </c>
      <c r="C1688">
        <f>MID(A1688, FIND("_", A1688, FIND("_", A1688) + 1) + 1, FIND("_", A1688, FIND("_", A1688, FIND("_", A1688) + 1) + 1) - FIND("_", A1688, FIND("_", A1688) + 1) - 1)</f>
        <v/>
      </c>
      <c r="D1688" s="125">
        <f>DATE(LEFT(E1688,4), MID(E1688,5,2), RIGHT(E1688,2))</f>
        <v/>
      </c>
      <c r="E1688">
        <f>MID(A1688, FIND("_", A1688, FIND("_", A1688, FIND("_", A1688) + 1) + 1) + 1, 8)</f>
        <v/>
      </c>
      <c r="G1688" s="95">
        <f>B1688&amp;C1688&amp;D1688</f>
        <v/>
      </c>
      <c r="H1688" s="95" t="inlineStr">
        <is>
          <t>Yes_Batch 1</t>
        </is>
      </c>
      <c r="I1688" s="95" t="e">
        <v>#N/A</v>
      </c>
      <c r="J1688" s="125" t="e">
        <v>#N/A</v>
      </c>
      <c r="K1688" s="95" t="inlineStr">
        <is>
          <t>Yes_0721 Allocation</t>
        </is>
      </c>
      <c r="L1688" s="127" t="e">
        <v>#N/A</v>
      </c>
      <c r="M1688" s="128">
        <f>VLOOKUP(G1688,Enactments!#REF!,2,FALSE)</f>
        <v/>
      </c>
      <c r="N1688" s="131">
        <f>COUNTIFS(G:G,G1688)</f>
        <v/>
      </c>
    </row>
    <row r="1689" ht="15" customHeight="1">
      <c r="A1689" t="inlineStr">
        <is>
          <t>2000_22a_56_20010728.docx</t>
        </is>
      </c>
      <c r="B1689">
        <f>LEFT(A1689, FIND("_", A1689, FIND("_", A1689) + 1) - 1)</f>
        <v/>
      </c>
      <c r="C1689">
        <f>MID(A1689, FIND("_", A1689, FIND("_", A1689) + 1) + 1, FIND("_", A1689, FIND("_", A1689, FIND("_", A1689) + 1) + 1) - FIND("_", A1689, FIND("_", A1689) + 1) - 1)</f>
        <v/>
      </c>
      <c r="D1689" s="125">
        <f>DATE(LEFT(E1689,4), MID(E1689,5,2), RIGHT(E1689,2))</f>
        <v/>
      </c>
      <c r="E1689">
        <f>MID(A1689, FIND("_", A1689, FIND("_", A1689, FIND("_", A1689) + 1) + 1) + 1, 8)</f>
        <v/>
      </c>
      <c r="G1689" s="95">
        <f>B1689&amp;C1689&amp;D1689</f>
        <v/>
      </c>
      <c r="H1689" s="95" t="inlineStr">
        <is>
          <t>Yes_Batch 1</t>
        </is>
      </c>
      <c r="I1689" s="95" t="e">
        <v>#N/A</v>
      </c>
      <c r="J1689" s="125" t="e">
        <v>#N/A</v>
      </c>
      <c r="K1689" s="95" t="inlineStr">
        <is>
          <t>Yes_0721 Allocation</t>
        </is>
      </c>
      <c r="L1689" s="127" t="e">
        <v>#N/A</v>
      </c>
      <c r="M1689" s="128">
        <f>VLOOKUP(G1689,Enactments!#REF!,2,FALSE)</f>
        <v/>
      </c>
      <c r="N1689" s="131">
        <f>COUNTIFS(G:G,G1689)</f>
        <v/>
      </c>
    </row>
    <row r="1690" ht="15" customHeight="1">
      <c r="A1690" t="inlineStr">
        <is>
          <t>w2014_7a_91_20140917.docx</t>
        </is>
      </c>
      <c r="B1690">
        <f>LEFT(A1690, FIND("_", A1690, FIND("_", A1690) + 1) - 1)</f>
        <v/>
      </c>
      <c r="C1690">
        <f>MID(A1690, FIND("_", A1690, FIND("_", A1690) + 1) + 1, FIND("_", A1690, FIND("_", A1690, FIND("_", A1690) + 1) + 1) - FIND("_", A1690, FIND("_", A1690) + 1) - 1)</f>
        <v/>
      </c>
      <c r="D1690" s="125">
        <f>DATE(LEFT(E1690,4), MID(E1690,5,2), RIGHT(E1690,2))</f>
        <v/>
      </c>
      <c r="E1690">
        <f>MID(A1690, FIND("_", A1690, FIND("_", A1690, FIND("_", A1690) + 1) + 1) + 1, 8)</f>
        <v/>
      </c>
      <c r="G1690" s="95">
        <f>B1690&amp;C1690&amp;D1690</f>
        <v/>
      </c>
      <c r="H1690" s="95" t="inlineStr">
        <is>
          <t>Yes_Batch 1</t>
        </is>
      </c>
      <c r="I1690" s="95" t="e">
        <v>#N/A</v>
      </c>
      <c r="J1690" s="125" t="e">
        <v>#N/A</v>
      </c>
      <c r="K1690" s="95" t="inlineStr">
        <is>
          <t>Yes_0721 Allocation</t>
        </is>
      </c>
      <c r="L1690" s="127" t="e">
        <v>#N/A</v>
      </c>
      <c r="M1690" s="128">
        <f>VLOOKUP(G1690,Enactments!#REF!,2,FALSE)</f>
        <v/>
      </c>
      <c r="N1690" s="131">
        <f>COUNTIFS(G:G,G1690)</f>
        <v/>
      </c>
    </row>
    <row r="1691" ht="15" customHeight="1">
      <c r="A1691" t="inlineStr">
        <is>
          <t>2010_206_Article 11_20190101.docx</t>
        </is>
      </c>
      <c r="B1691">
        <f>LEFT(A1691, FIND("_", A1691, FIND("_", A1691) + 1) - 1)</f>
        <v/>
      </c>
      <c r="C1691">
        <f>MID(A1691, FIND("_", A1691, FIND("_", A1691) + 1) + 1, FIND("_", A1691, FIND("_", A1691, FIND("_", A1691) + 1) + 1) - FIND("_", A1691, FIND("_", A1691) + 1) - 1)</f>
        <v/>
      </c>
      <c r="D1691" s="125">
        <f>DATE(LEFT(E1691,4), MID(E1691,5,2), RIGHT(E1691,2))</f>
        <v/>
      </c>
      <c r="E1691">
        <f>MID(A1691, FIND("_", A1691, FIND("_", A1691, FIND("_", A1691) + 1) + 1) + 1, 8)</f>
        <v/>
      </c>
      <c r="G1691" s="95">
        <f>B1691&amp;C1691&amp;D1691</f>
        <v/>
      </c>
      <c r="H1691" s="95" t="inlineStr">
        <is>
          <t>Yes_Batch 1</t>
        </is>
      </c>
      <c r="I1691" s="95" t="e">
        <v>#N/A</v>
      </c>
      <c r="J1691" s="125" t="e">
        <v>#N/A</v>
      </c>
      <c r="K1691" s="95" t="inlineStr">
        <is>
          <t>Yes_0721 Allocation</t>
        </is>
      </c>
      <c r="L1691" s="127" t="e">
        <v>#N/A</v>
      </c>
      <c r="M1691" s="128">
        <f>VLOOKUP(G1691,Enactments!#REF!,2,FALSE)</f>
        <v/>
      </c>
      <c r="N1691" s="131">
        <f>COUNTIFS(G:G,G1691)</f>
        <v/>
      </c>
    </row>
    <row r="1692" ht="15" customHeight="1">
      <c r="A1692" t="inlineStr">
        <is>
          <t>2007_3a_1006_20070320.docx</t>
        </is>
      </c>
      <c r="B1692">
        <f>LEFT(A1692, FIND("_", A1692, FIND("_", A1692) + 1) - 1)</f>
        <v/>
      </c>
      <c r="C1692">
        <f>MID(A1692, FIND("_", A1692, FIND("_", A1692) + 1) + 1, FIND("_", A1692, FIND("_", A1692, FIND("_", A1692) + 1) + 1) - FIND("_", A1692, FIND("_", A1692) + 1) - 1)</f>
        <v/>
      </c>
      <c r="D1692" s="125">
        <f>DATE(LEFT(E1692,4), MID(E1692,5,2), RIGHT(E1692,2))</f>
        <v/>
      </c>
      <c r="E1692">
        <f>MID(A1692, FIND("_", A1692, FIND("_", A1692, FIND("_", A1692) + 1) + 1) + 1, 8)</f>
        <v/>
      </c>
      <c r="G1692" s="95">
        <f>B1692&amp;C1692&amp;D1692</f>
        <v/>
      </c>
      <c r="H1692" s="95" t="inlineStr">
        <is>
          <t>Yes_Batch 1</t>
        </is>
      </c>
      <c r="I1692" s="95" t="inlineStr">
        <is>
          <t>Completed</t>
        </is>
      </c>
      <c r="J1692" s="125" t="n">
        <v>45853</v>
      </c>
      <c r="K1692" s="95" t="e">
        <v>#N/A</v>
      </c>
      <c r="L1692" s="127" t="inlineStr">
        <is>
          <t>Submitted_2025-08-01</t>
        </is>
      </c>
      <c r="M1692" s="128">
        <f>VLOOKUP(G1692,Enactments!#REF!,2,FALSE)</f>
        <v/>
      </c>
      <c r="N1692" s="131">
        <f>COUNTIFS(G:G,G1692)</f>
        <v/>
      </c>
    </row>
    <row r="1693" ht="15" customHeight="1">
      <c r="A1693" t="inlineStr">
        <is>
          <t>1996_18a_98A_20081113.docx</t>
        </is>
      </c>
      <c r="B1693">
        <f>LEFT(A1693, FIND("_", A1693, FIND("_", A1693) + 1) - 1)</f>
        <v/>
      </c>
      <c r="C1693">
        <f>MID(A1693, FIND("_", A1693, FIND("_", A1693) + 1) + 1, FIND("_", A1693, FIND("_", A1693, FIND("_", A1693) + 1) + 1) - FIND("_", A1693, FIND("_", A1693) + 1) - 1)</f>
        <v/>
      </c>
      <c r="D1693" s="125">
        <f>DATE(LEFT(E1693,4), MID(E1693,5,2), RIGHT(E1693,2))</f>
        <v/>
      </c>
      <c r="E1693">
        <f>MID(A1693, FIND("_", A1693, FIND("_", A1693, FIND("_", A1693) + 1) + 1) + 1, 8)</f>
        <v/>
      </c>
      <c r="G1693" s="95">
        <f>B1693&amp;C1693&amp;D1693</f>
        <v/>
      </c>
      <c r="H1693" s="95" t="inlineStr">
        <is>
          <t>Yes_Batch 1</t>
        </is>
      </c>
      <c r="I1693" s="95" t="e">
        <v>#N/A</v>
      </c>
      <c r="J1693" s="125" t="e">
        <v>#N/A</v>
      </c>
      <c r="K1693" s="95" t="inlineStr">
        <is>
          <t>Yes_0721 Allocation</t>
        </is>
      </c>
      <c r="L1693" s="127" t="e">
        <v>#N/A</v>
      </c>
      <c r="M1693" s="128">
        <f>VLOOKUP(G1693,Enactments!#REF!,2,FALSE)</f>
        <v/>
      </c>
      <c r="N1693" s="131">
        <f>COUNTIFS(G:G,G1693)</f>
        <v/>
      </c>
    </row>
    <row r="1694" ht="15" customHeight="1">
      <c r="A1694" t="inlineStr">
        <is>
          <t>1996_52a_219_20081201.docx</t>
        </is>
      </c>
      <c r="B1694">
        <f>LEFT(A1694, FIND("_", A1694, FIND("_", A1694) + 1) - 1)</f>
        <v/>
      </c>
      <c r="C1694">
        <f>MID(A1694, FIND("_", A1694, FIND("_", A1694) + 1) + 1, FIND("_", A1694, FIND("_", A1694, FIND("_", A1694) + 1) + 1) - FIND("_", A1694, FIND("_", A1694) + 1) - 1)</f>
        <v/>
      </c>
      <c r="D1694" s="125">
        <f>DATE(LEFT(E1694,4), MID(E1694,5,2), RIGHT(E1694,2))</f>
        <v/>
      </c>
      <c r="E1694">
        <f>MID(A1694, FIND("_", A1694, FIND("_", A1694, FIND("_", A1694) + 1) + 1) + 1, 8)</f>
        <v/>
      </c>
      <c r="G1694" s="95">
        <f>B1694&amp;C1694&amp;D1694</f>
        <v/>
      </c>
      <c r="H1694" s="95" t="inlineStr">
        <is>
          <t>Yes_Batch 1</t>
        </is>
      </c>
      <c r="I1694" s="95" t="e">
        <v>#N/A</v>
      </c>
      <c r="J1694" s="125" t="e">
        <v>#N/A</v>
      </c>
      <c r="K1694" s="95" t="inlineStr">
        <is>
          <t>Yes_0721 Allocation</t>
        </is>
      </c>
      <c r="L1694" s="127" t="e">
        <v>#N/A</v>
      </c>
      <c r="M1694" s="128">
        <f>VLOOKUP(G1694,Enactments!#REF!,2,FALSE)</f>
        <v/>
      </c>
      <c r="N1694" s="131">
        <f>COUNTIFS(G:G,G1694)</f>
        <v/>
      </c>
    </row>
    <row r="1695" ht="15" customHeight="1">
      <c r="A1695" t="inlineStr">
        <is>
          <t>2016_1024s_6.20_20170406.docx</t>
        </is>
      </c>
      <c r="B1695">
        <f>LEFT(A1695, FIND("_", A1695, FIND("_", A1695) + 1) - 1)</f>
        <v/>
      </c>
      <c r="C1695">
        <f>MID(A1695, FIND("_", A1695, FIND("_", A1695) + 1) + 1, FIND("_", A1695, FIND("_", A1695, FIND("_", A1695) + 1) + 1) - FIND("_", A1695, FIND("_", A1695) + 1) - 1)</f>
        <v/>
      </c>
      <c r="D1695" s="125">
        <f>DATE(LEFT(E1695,4), MID(E1695,5,2), RIGHT(E1695,2))</f>
        <v/>
      </c>
      <c r="E1695">
        <f>MID(A1695, FIND("_", A1695, FIND("_", A1695, FIND("_", A1695) + 1) + 1) + 1, 8)</f>
        <v/>
      </c>
      <c r="G1695" s="95">
        <f>B1695&amp;C1695&amp;D1695</f>
        <v/>
      </c>
      <c r="H1695" s="95" t="inlineStr">
        <is>
          <t>Yes_Batch 1</t>
        </is>
      </c>
      <c r="I1695" s="95" t="e">
        <v>#N/A</v>
      </c>
      <c r="J1695" s="125" t="e">
        <v>#N/A</v>
      </c>
      <c r="K1695" s="95" t="inlineStr">
        <is>
          <t>Yes_0721 Allocation</t>
        </is>
      </c>
      <c r="L1695" s="127" t="e">
        <v>#N/A</v>
      </c>
      <c r="M1695" s="128">
        <f>VLOOKUP(G1695,Enactments!#REF!,2,FALSE)</f>
        <v/>
      </c>
      <c r="N1695" s="131">
        <f>COUNTIFS(G:G,G1695)</f>
        <v/>
      </c>
    </row>
    <row r="1696" ht="15" customHeight="1">
      <c r="A1696" t="inlineStr">
        <is>
          <t>2003_43a_86_20051030.docx</t>
        </is>
      </c>
      <c r="B1696">
        <f>LEFT(A1696, FIND("_", A1696, FIND("_", A1696) + 1) - 1)</f>
        <v/>
      </c>
      <c r="C1696">
        <f>MID(A1696, FIND("_", A1696, FIND("_", A1696) + 1) + 1, FIND("_", A1696, FIND("_", A1696, FIND("_", A1696) + 1) + 1) - FIND("_", A1696, FIND("_", A1696) + 1) - 1)</f>
        <v/>
      </c>
      <c r="D1696" s="125">
        <f>DATE(LEFT(E1696,4), MID(E1696,5,2), RIGHT(E1696,2))</f>
        <v/>
      </c>
      <c r="E1696">
        <f>MID(A1696, FIND("_", A1696, FIND("_", A1696, FIND("_", A1696) + 1) + 1) + 1, 8)</f>
        <v/>
      </c>
      <c r="G1696" s="95">
        <f>B1696&amp;C1696&amp;D1696</f>
        <v/>
      </c>
      <c r="H1696" s="95" t="inlineStr">
        <is>
          <t>Yes_Batch 1</t>
        </is>
      </c>
      <c r="I1696" s="95" t="e">
        <v>#N/A</v>
      </c>
      <c r="J1696" s="125" t="e">
        <v>#N/A</v>
      </c>
      <c r="K1696" s="95" t="inlineStr">
        <is>
          <t>Yes_0721 Allocation</t>
        </is>
      </c>
      <c r="L1696" s="127" t="e">
        <v>#N/A</v>
      </c>
      <c r="M1696" s="128">
        <f>VLOOKUP(G1696,Enactments!#REF!,2,FALSE)</f>
        <v/>
      </c>
      <c r="N1696" s="131">
        <f>COUNTIFS(G:G,G1696)</f>
        <v/>
      </c>
    </row>
    <row r="1697" ht="15" customHeight="1">
      <c r="A1697" t="inlineStr">
        <is>
          <t>1970_9a_100_19980731.docx</t>
        </is>
      </c>
      <c r="B1697">
        <f>LEFT(A1697, FIND("_", A1697, FIND("_", A1697) + 1) - 1)</f>
        <v/>
      </c>
      <c r="C1697">
        <f>MID(A1697, FIND("_", A1697, FIND("_", A1697) + 1) + 1, FIND("_", A1697, FIND("_", A1697, FIND("_", A1697) + 1) + 1) - FIND("_", A1697, FIND("_", A1697) + 1) - 1)</f>
        <v/>
      </c>
      <c r="D1697" s="125">
        <f>DATE(LEFT(E1697,4), MID(E1697,5,2), RIGHT(E1697,2))</f>
        <v/>
      </c>
      <c r="E1697">
        <f>MID(A1697, FIND("_", A1697, FIND("_", A1697, FIND("_", A1697) + 1) + 1) + 1, 8)</f>
        <v/>
      </c>
      <c r="G1697" s="95">
        <f>B1697&amp;C1697&amp;D1697</f>
        <v/>
      </c>
      <c r="H1697" s="95" t="inlineStr">
        <is>
          <t>Yes_Batch 1</t>
        </is>
      </c>
      <c r="I1697" s="95" t="e">
        <v>#N/A</v>
      </c>
      <c r="J1697" s="125" t="e">
        <v>#N/A</v>
      </c>
      <c r="K1697" s="95" t="inlineStr">
        <is>
          <t>Yes_0721 Allocation</t>
        </is>
      </c>
      <c r="L1697" s="127" t="e">
        <v>#N/A</v>
      </c>
      <c r="M1697" s="128">
        <f>VLOOKUP(G1697,Enactments!#REF!,2,FALSE)</f>
        <v/>
      </c>
      <c r="N1697" s="131">
        <f>COUNTIFS(G:G,G1697)</f>
        <v/>
      </c>
    </row>
    <row r="1698" ht="15" customHeight="1">
      <c r="A1698" t="inlineStr">
        <is>
          <t>2007_3a_332_20180101.docx</t>
        </is>
      </c>
      <c r="B1698">
        <f>LEFT(A1698, FIND("_", A1698, FIND("_", A1698) + 1) - 1)</f>
        <v/>
      </c>
      <c r="C1698">
        <f>MID(A1698, FIND("_", A1698, FIND("_", A1698) + 1) + 1, FIND("_", A1698, FIND("_", A1698, FIND("_", A1698) + 1) + 1) - FIND("_", A1698, FIND("_", A1698) + 1) - 1)</f>
        <v/>
      </c>
      <c r="D1698" s="125">
        <f>DATE(LEFT(E1698,4), MID(E1698,5,2), RIGHT(E1698,2))</f>
        <v/>
      </c>
      <c r="E1698">
        <f>MID(A1698, FIND("_", A1698, FIND("_", A1698, FIND("_", A1698) + 1) + 1) + 1, 8)</f>
        <v/>
      </c>
      <c r="G1698" s="95">
        <f>B1698&amp;C1698&amp;D1698</f>
        <v/>
      </c>
      <c r="H1698" s="95" t="inlineStr">
        <is>
          <t>Yes_Batch 1</t>
        </is>
      </c>
      <c r="I1698" s="95" t="e">
        <v>#N/A</v>
      </c>
      <c r="J1698" s="125" t="e">
        <v>#N/A</v>
      </c>
      <c r="K1698" s="95" t="inlineStr">
        <is>
          <t>Yes_0721 Allocation</t>
        </is>
      </c>
      <c r="L1698" s="127" t="e">
        <v>#N/A</v>
      </c>
      <c r="M1698" s="128">
        <f>VLOOKUP(G1698,Enactments!#REF!,2,FALSE)</f>
        <v/>
      </c>
      <c r="N1698" s="131">
        <f>COUNTIFS(G:G,G1698)</f>
        <v/>
      </c>
    </row>
    <row r="1699" ht="15" customHeight="1">
      <c r="A1699" t="inlineStr">
        <is>
          <t>1984_60a_17_20170131.docx</t>
        </is>
      </c>
      <c r="B1699">
        <f>LEFT(A1699, FIND("_", A1699, FIND("_", A1699) + 1) - 1)</f>
        <v/>
      </c>
      <c r="C1699">
        <f>MID(A1699, FIND("_", A1699, FIND("_", A1699) + 1) + 1, FIND("_", A1699, FIND("_", A1699, FIND("_", A1699) + 1) + 1) - FIND("_", A1699, FIND("_", A1699) + 1) - 1)</f>
        <v/>
      </c>
      <c r="D1699" s="125">
        <f>DATE(LEFT(E1699,4), MID(E1699,5,2), RIGHT(E1699,2))</f>
        <v/>
      </c>
      <c r="E1699">
        <f>MID(A1699, FIND("_", A1699, FIND("_", A1699, FIND("_", A1699) + 1) + 1) + 1, 8)</f>
        <v/>
      </c>
      <c r="G1699" s="95">
        <f>B1699&amp;C1699&amp;D1699</f>
        <v/>
      </c>
      <c r="H1699" s="95" t="inlineStr">
        <is>
          <t>Yes_Batch 1</t>
        </is>
      </c>
      <c r="I1699" s="95" t="e">
        <v>#N/A</v>
      </c>
      <c r="J1699" s="125" t="e">
        <v>#N/A</v>
      </c>
      <c r="K1699" s="95" t="inlineStr">
        <is>
          <t>Yes_0721 Allocation</t>
        </is>
      </c>
      <c r="L1699" s="127" t="e">
        <v>#N/A</v>
      </c>
      <c r="M1699" s="128">
        <f>VLOOKUP(G1699,Enactments!#REF!,2,FALSE)</f>
        <v/>
      </c>
      <c r="N1699" s="131">
        <f>COUNTIFS(G:G,G1699)</f>
        <v/>
      </c>
    </row>
    <row r="1700" ht="15" customHeight="1">
      <c r="A1700" t="inlineStr">
        <is>
          <t>2004_12a_SCHEDULE 39Part 1_20040722.docx</t>
        </is>
      </c>
      <c r="B1700">
        <f>LEFT(A1700, FIND("_", A1700, FIND("_", A1700) + 1) - 1)</f>
        <v/>
      </c>
      <c r="C1700">
        <f>MID(A1700, FIND("_", A1700, FIND("_", A1700) + 1) + 1, FIND("_", A1700, FIND("_", A1700, FIND("_", A1700) + 1) + 1) - FIND("_", A1700, FIND("_", A1700) + 1) - 1)</f>
        <v/>
      </c>
      <c r="D1700" s="125">
        <f>DATE(LEFT(E1700,4), MID(E1700,5,2), RIGHT(E1700,2))</f>
        <v/>
      </c>
      <c r="E1700">
        <f>MID(A1700, FIND("_", A1700, FIND("_", A1700, FIND("_", A1700) + 1) + 1) + 1, 8)</f>
        <v/>
      </c>
      <c r="G1700" s="95">
        <f>B1700&amp;C1700&amp;D1700</f>
        <v/>
      </c>
      <c r="H1700" s="95" t="inlineStr">
        <is>
          <t>Yes_Batch 1</t>
        </is>
      </c>
      <c r="I1700" s="95" t="e">
        <v>#N/A</v>
      </c>
      <c r="J1700" s="125" t="e">
        <v>#N/A</v>
      </c>
      <c r="K1700" s="95" t="inlineStr">
        <is>
          <t>Yes_0721 Allocation</t>
        </is>
      </c>
      <c r="L1700" s="127" t="e">
        <v>#N/A</v>
      </c>
      <c r="M1700" s="128">
        <f>VLOOKUP(G1700,Enactments!#REF!,2,FALSE)</f>
        <v/>
      </c>
      <c r="N1700" s="131">
        <f>COUNTIFS(G:G,G1700)</f>
        <v/>
      </c>
    </row>
    <row r="1701" ht="15" customHeight="1">
      <c r="A1701" t="inlineStr">
        <is>
          <t>2020_759s_14.11_20200715.docx</t>
        </is>
      </c>
      <c r="B1701">
        <f>LEFT(A1701, FIND("_", A1701, FIND("_", A1701) + 1) - 1)</f>
        <v/>
      </c>
      <c r="C1701">
        <f>MID(A1701, FIND("_", A1701, FIND("_", A1701) + 1) + 1, FIND("_", A1701, FIND("_", A1701, FIND("_", A1701) + 1) + 1) - FIND("_", A1701, FIND("_", A1701) + 1) - 1)</f>
        <v/>
      </c>
      <c r="D1701" s="125">
        <f>DATE(LEFT(E1701,4), MID(E1701,5,2), RIGHT(E1701,2))</f>
        <v/>
      </c>
      <c r="E1701">
        <f>MID(A1701, FIND("_", A1701, FIND("_", A1701, FIND("_", A1701) + 1) + 1) + 1, 8)</f>
        <v/>
      </c>
      <c r="G1701" s="95">
        <f>B1701&amp;C1701&amp;D1701</f>
        <v/>
      </c>
      <c r="H1701" s="95" t="inlineStr">
        <is>
          <t>Yes_Batch 1</t>
        </is>
      </c>
      <c r="I1701" s="95" t="e">
        <v>#N/A</v>
      </c>
      <c r="J1701" s="125" t="e">
        <v>#N/A</v>
      </c>
      <c r="K1701" s="95" t="inlineStr">
        <is>
          <t>Yes_0721 Allocation</t>
        </is>
      </c>
      <c r="L1701" s="127" t="e">
        <v>#N/A</v>
      </c>
      <c r="M1701" s="128">
        <f>VLOOKUP(G1701,Enactments!#REF!,2,FALSE)</f>
        <v/>
      </c>
      <c r="N1701" s="131">
        <f>COUNTIFS(G:G,G1701)</f>
        <v/>
      </c>
    </row>
    <row r="1702" ht="15" customHeight="1">
      <c r="A1702" t="inlineStr">
        <is>
          <t>1986_1925s_12A.44_20100406.docx</t>
        </is>
      </c>
      <c r="B1702">
        <f>LEFT(A1702, FIND("_", A1702, FIND("_", A1702) + 1) - 1)</f>
        <v/>
      </c>
      <c r="C1702">
        <f>MID(A1702, FIND("_", A1702, FIND("_", A1702) + 1) + 1, FIND("_", A1702, FIND("_", A1702, FIND("_", A1702) + 1) + 1) - FIND("_", A1702, FIND("_", A1702) + 1) - 1)</f>
        <v/>
      </c>
      <c r="D1702" s="125">
        <f>DATE(LEFT(E1702,4), MID(E1702,5,2), RIGHT(E1702,2))</f>
        <v/>
      </c>
      <c r="E1702">
        <f>MID(A1702, FIND("_", A1702, FIND("_", A1702, FIND("_", A1702) + 1) + 1) + 1, 8)</f>
        <v/>
      </c>
      <c r="G1702" s="95">
        <f>B1702&amp;C1702&amp;D1702</f>
        <v/>
      </c>
      <c r="H1702" s="95" t="inlineStr">
        <is>
          <t>Yes_Batch 1</t>
        </is>
      </c>
      <c r="I1702" s="95" t="e">
        <v>#N/A</v>
      </c>
      <c r="J1702" s="125" t="e">
        <v>#N/A</v>
      </c>
      <c r="K1702" s="95" t="inlineStr">
        <is>
          <t>Yes_0721 Allocation</t>
        </is>
      </c>
      <c r="L1702" s="127" t="e">
        <v>#N/A</v>
      </c>
      <c r="M1702" s="128">
        <f>VLOOKUP(G1702,Enactments!#REF!,2,FALSE)</f>
        <v/>
      </c>
      <c r="N1702" s="131">
        <f>COUNTIFS(G:G,G1702)</f>
        <v/>
      </c>
    </row>
    <row r="1703" ht="15" customHeight="1">
      <c r="A1703" t="inlineStr">
        <is>
          <t>2010_15a_177_20100408.docx</t>
        </is>
      </c>
      <c r="B1703">
        <f>LEFT(A1703, FIND("_", A1703, FIND("_", A1703) + 1) - 1)</f>
        <v/>
      </c>
      <c r="C1703">
        <f>MID(A1703, FIND("_", A1703, FIND("_", A1703) + 1) + 1, FIND("_", A1703, FIND("_", A1703, FIND("_", A1703) + 1) + 1) - FIND("_", A1703, FIND("_", A1703) + 1) - 1)</f>
        <v/>
      </c>
      <c r="D1703" s="125">
        <f>DATE(LEFT(E1703,4), MID(E1703,5,2), RIGHT(E1703,2))</f>
        <v/>
      </c>
      <c r="E1703">
        <f>MID(A1703, FIND("_", A1703, FIND("_", A1703, FIND("_", A1703) + 1) + 1) + 1, 8)</f>
        <v/>
      </c>
      <c r="G1703" s="95">
        <f>B1703&amp;C1703&amp;D1703</f>
        <v/>
      </c>
      <c r="H1703" s="95" t="inlineStr">
        <is>
          <t>Yes_Batch 1</t>
        </is>
      </c>
      <c r="I1703" s="95" t="e">
        <v>#N/A</v>
      </c>
      <c r="J1703" s="125" t="e">
        <v>#N/A</v>
      </c>
      <c r="K1703" s="95" t="inlineStr">
        <is>
          <t>Yes_0721 Allocation</t>
        </is>
      </c>
      <c r="L1703" s="127" t="e">
        <v>#N/A</v>
      </c>
      <c r="M1703" s="128">
        <f>VLOOKUP(G1703,Enactments!#REF!,2,FALSE)</f>
        <v/>
      </c>
      <c r="N1703" s="131">
        <f>COUNTIFS(G:G,G1703)</f>
        <v/>
      </c>
    </row>
    <row r="1704" ht="15" customHeight="1">
      <c r="A1704" t="inlineStr">
        <is>
          <t>1988_50a_52_20100401.docx</t>
        </is>
      </c>
      <c r="B1704">
        <f>LEFT(A1704, FIND("_", A1704, FIND("_", A1704) + 1) - 1)</f>
        <v/>
      </c>
      <c r="C1704">
        <f>MID(A1704, FIND("_", A1704, FIND("_", A1704) + 1) + 1, FIND("_", A1704, FIND("_", A1704, FIND("_", A1704) + 1) + 1) - FIND("_", A1704, FIND("_", A1704) + 1) - 1)</f>
        <v/>
      </c>
      <c r="D1704" s="125">
        <f>DATE(LEFT(E1704,4), MID(E1704,5,2), RIGHT(E1704,2))</f>
        <v/>
      </c>
      <c r="E1704">
        <f>MID(A1704, FIND("_", A1704, FIND("_", A1704, FIND("_", A1704) + 1) + 1) + 1, 8)</f>
        <v/>
      </c>
      <c r="G1704" s="95">
        <f>B1704&amp;C1704&amp;D1704</f>
        <v/>
      </c>
      <c r="H1704" s="95" t="inlineStr">
        <is>
          <t>Yes_Batch 1</t>
        </is>
      </c>
      <c r="I1704" s="95" t="e">
        <v>#N/A</v>
      </c>
      <c r="J1704" s="125" t="e">
        <v>#N/A</v>
      </c>
      <c r="K1704" s="95" t="inlineStr">
        <is>
          <t>Yes_0721 Allocation</t>
        </is>
      </c>
      <c r="L1704" s="127" t="e">
        <v>#N/A</v>
      </c>
      <c r="M1704" s="128">
        <f>VLOOKUP(G1704,Enactments!#REF!,2,FALSE)</f>
        <v/>
      </c>
      <c r="N1704" s="131">
        <f>COUNTIFS(G:G,G1704)</f>
        <v/>
      </c>
    </row>
    <row r="1705" ht="15" customHeight="1">
      <c r="A1705" t="inlineStr">
        <is>
          <t>2010_4a_84_20100303.docx</t>
        </is>
      </c>
      <c r="B1705">
        <f>LEFT(A1705, FIND("_", A1705, FIND("_", A1705) + 1) - 1)</f>
        <v/>
      </c>
      <c r="C1705">
        <f>MID(A1705, FIND("_", A1705, FIND("_", A1705) + 1) + 1, FIND("_", A1705, FIND("_", A1705, FIND("_", A1705) + 1) + 1) - FIND("_", A1705, FIND("_", A1705) + 1) - 1)</f>
        <v/>
      </c>
      <c r="D1705" s="125">
        <f>DATE(LEFT(E1705,4), MID(E1705,5,2), RIGHT(E1705,2))</f>
        <v/>
      </c>
      <c r="E1705">
        <f>MID(A1705, FIND("_", A1705, FIND("_", A1705, FIND("_", A1705) + 1) + 1) + 1, 8)</f>
        <v/>
      </c>
      <c r="G1705" s="95">
        <f>B1705&amp;C1705&amp;D1705</f>
        <v/>
      </c>
      <c r="H1705" s="95" t="inlineStr">
        <is>
          <t>Yes_Batch 1</t>
        </is>
      </c>
      <c r="I1705" s="95" t="e">
        <v>#N/A</v>
      </c>
      <c r="J1705" s="125" t="e">
        <v>#N/A</v>
      </c>
      <c r="K1705" s="95" t="inlineStr">
        <is>
          <t>Yes_0721 Allocation</t>
        </is>
      </c>
      <c r="L1705" s="127" t="e">
        <v>#N/A</v>
      </c>
      <c r="M1705" s="128">
        <f>VLOOKUP(G1705,Enactments!#REF!,2,FALSE)</f>
        <v/>
      </c>
      <c r="N1705" s="131">
        <f>COUNTIFS(G:G,G1705)</f>
        <v/>
      </c>
    </row>
    <row r="1706" ht="15" customHeight="1">
      <c r="A1706" t="inlineStr">
        <is>
          <t>2004_12a_236_20120406.docx</t>
        </is>
      </c>
      <c r="B1706">
        <f>LEFT(A1706, FIND("_", A1706, FIND("_", A1706) + 1) - 1)</f>
        <v/>
      </c>
      <c r="C1706">
        <f>MID(A1706, FIND("_", A1706, FIND("_", A1706) + 1) + 1, FIND("_", A1706, FIND("_", A1706, FIND("_", A1706) + 1) + 1) - FIND("_", A1706, FIND("_", A1706) + 1) - 1)</f>
        <v/>
      </c>
      <c r="D1706" s="125">
        <f>DATE(LEFT(E1706,4), MID(E1706,5,2), RIGHT(E1706,2))</f>
        <v/>
      </c>
      <c r="E1706">
        <f>MID(A1706, FIND("_", A1706, FIND("_", A1706, FIND("_", A1706) + 1) + 1) + 1, 8)</f>
        <v/>
      </c>
      <c r="G1706" s="95">
        <f>B1706&amp;C1706&amp;D1706</f>
        <v/>
      </c>
      <c r="H1706" s="95" t="inlineStr">
        <is>
          <t>Yes_Batch 1</t>
        </is>
      </c>
      <c r="I1706" s="95" t="e">
        <v>#N/A</v>
      </c>
      <c r="J1706" s="125" t="e">
        <v>#N/A</v>
      </c>
      <c r="K1706" s="95" t="inlineStr">
        <is>
          <t>Yes_0721 Allocation</t>
        </is>
      </c>
      <c r="L1706" s="127" t="e">
        <v>#N/A</v>
      </c>
      <c r="M1706" s="128">
        <f>VLOOKUP(G1706,Enactments!#REF!,2,FALSE)</f>
        <v/>
      </c>
      <c r="N1706" s="131">
        <f>COUNTIFS(G:G,G1706)</f>
        <v/>
      </c>
    </row>
    <row r="1707" ht="15" customHeight="1">
      <c r="A1707" t="inlineStr">
        <is>
          <t>2020_759s_6.6_20200715.docx</t>
        </is>
      </c>
      <c r="B1707">
        <f>LEFT(A1707, FIND("_", A1707, FIND("_", A1707) + 1) - 1)</f>
        <v/>
      </c>
      <c r="C1707">
        <f>MID(A1707, FIND("_", A1707, FIND("_", A1707) + 1) + 1, FIND("_", A1707, FIND("_", A1707, FIND("_", A1707) + 1) + 1) - FIND("_", A1707, FIND("_", A1707) + 1) - 1)</f>
        <v/>
      </c>
      <c r="D1707" s="125">
        <f>DATE(LEFT(E1707,4), MID(E1707,5,2), RIGHT(E1707,2))</f>
        <v/>
      </c>
      <c r="E1707">
        <f>MID(A1707, FIND("_", A1707, FIND("_", A1707, FIND("_", A1707) + 1) + 1) + 1, 8)</f>
        <v/>
      </c>
      <c r="G1707" s="95">
        <f>B1707&amp;C1707&amp;D1707</f>
        <v/>
      </c>
      <c r="H1707" s="95" t="inlineStr">
        <is>
          <t>Yes_Batch 1</t>
        </is>
      </c>
      <c r="I1707" s="95" t="e">
        <v>#N/A</v>
      </c>
      <c r="J1707" s="125" t="e">
        <v>#N/A</v>
      </c>
      <c r="K1707" s="95" t="inlineStr">
        <is>
          <t>Yes_0721 Allocation</t>
        </is>
      </c>
      <c r="L1707" s="127" t="e">
        <v>#N/A</v>
      </c>
      <c r="M1707" s="128">
        <f>VLOOKUP(G1707,Enactments!#REF!,2,FALSE)</f>
        <v/>
      </c>
      <c r="N1707" s="131">
        <f>COUNTIFS(G:G,G1707)</f>
        <v/>
      </c>
    </row>
    <row r="1708" ht="15" customHeight="1">
      <c r="A1708" t="inlineStr">
        <is>
          <t>1989_29a_11AA_99990101.docx</t>
        </is>
      </c>
      <c r="B1708">
        <f>LEFT(A1708, FIND("_", A1708, FIND("_", A1708) + 1) - 1)</f>
        <v/>
      </c>
      <c r="C1708">
        <f>MID(A1708, FIND("_", A1708, FIND("_", A1708) + 1) + 1, FIND("_", A1708, FIND("_", A1708, FIND("_", A1708) + 1) + 1) - FIND("_", A1708, FIND("_", A1708) + 1) - 1)</f>
        <v/>
      </c>
      <c r="D1708" s="125">
        <f>DATE(LEFT(E1708,4), MID(E1708,5,2), RIGHT(E1708,2))</f>
        <v/>
      </c>
      <c r="E1708">
        <f>MID(A1708, FIND("_", A1708, FIND("_", A1708, FIND("_", A1708) + 1) + 1) + 1, 8)</f>
        <v/>
      </c>
      <c r="G1708" s="95">
        <f>B1708&amp;C1708&amp;D1708</f>
        <v/>
      </c>
      <c r="H1708" s="95" t="inlineStr">
        <is>
          <t>Yes_Batch 1</t>
        </is>
      </c>
      <c r="I1708" s="95" t="e">
        <v>#N/A</v>
      </c>
      <c r="J1708" s="125" t="e">
        <v>#N/A</v>
      </c>
      <c r="K1708" s="95" t="inlineStr">
        <is>
          <t>Yes_0721 Allocation</t>
        </is>
      </c>
      <c r="L1708" s="127" t="e">
        <v>#N/A</v>
      </c>
      <c r="M1708" s="128">
        <f>VLOOKUP(G1708,Enactments!#REF!,2,FALSE)</f>
        <v/>
      </c>
      <c r="N1708" s="131">
        <f>COUNTIFS(G:G,G1708)</f>
        <v/>
      </c>
    </row>
    <row r="1709" ht="15" customHeight="1">
      <c r="A1709" t="inlineStr">
        <is>
          <t>1986_1925s_12A.9_20100406.docx</t>
        </is>
      </c>
      <c r="B1709">
        <f>LEFT(A1709, FIND("_", A1709, FIND("_", A1709) + 1) - 1)</f>
        <v/>
      </c>
      <c r="C1709">
        <f>MID(A1709, FIND("_", A1709, FIND("_", A1709) + 1) + 1, FIND("_", A1709, FIND("_", A1709, FIND("_", A1709) + 1) + 1) - FIND("_", A1709, FIND("_", A1709) + 1) - 1)</f>
        <v/>
      </c>
      <c r="D1709" s="125">
        <f>DATE(LEFT(E1709,4), MID(E1709,5,2), RIGHT(E1709,2))</f>
        <v/>
      </c>
      <c r="E1709">
        <f>MID(A1709, FIND("_", A1709, FIND("_", A1709, FIND("_", A1709) + 1) + 1) + 1, 8)</f>
        <v/>
      </c>
      <c r="G1709" s="95">
        <f>B1709&amp;C1709&amp;D1709</f>
        <v/>
      </c>
      <c r="H1709" s="95" t="inlineStr">
        <is>
          <t>Yes_Batch 1</t>
        </is>
      </c>
      <c r="I1709" s="95" t="e">
        <v>#N/A</v>
      </c>
      <c r="J1709" s="125" t="e">
        <v>#N/A</v>
      </c>
      <c r="K1709" s="95" t="inlineStr">
        <is>
          <t>Yes_0721 Allocation</t>
        </is>
      </c>
      <c r="L1709" s="127" t="e">
        <v>#N/A</v>
      </c>
      <c r="M1709" s="128">
        <f>VLOOKUP(G1709,Enactments!#REF!,2,FALSE)</f>
        <v/>
      </c>
      <c r="N1709" s="131">
        <f>COUNTIFS(G:G,G1709)</f>
        <v/>
      </c>
    </row>
    <row r="1710" ht="15" customHeight="1">
      <c r="A1710" t="inlineStr">
        <is>
          <t>1994_23a_85B_20090401.docx</t>
        </is>
      </c>
      <c r="B1710">
        <f>LEFT(A1710, FIND("_", A1710, FIND("_", A1710) + 1) - 1)</f>
        <v/>
      </c>
      <c r="C1710">
        <f>MID(A1710, FIND("_", A1710, FIND("_", A1710) + 1) + 1, FIND("_", A1710, FIND("_", A1710, FIND("_", A1710) + 1) + 1) - FIND("_", A1710, FIND("_", A1710) + 1) - 1)</f>
        <v/>
      </c>
      <c r="D1710" s="125">
        <f>DATE(LEFT(E1710,4), MID(E1710,5,2), RIGHT(E1710,2))</f>
        <v/>
      </c>
      <c r="E1710">
        <f>MID(A1710, FIND("_", A1710, FIND("_", A1710, FIND("_", A1710) + 1) + 1) + 1, 8)</f>
        <v/>
      </c>
      <c r="G1710" s="95">
        <f>B1710&amp;C1710&amp;D1710</f>
        <v/>
      </c>
      <c r="H1710" s="95" t="inlineStr">
        <is>
          <t>Yes_Batch 1</t>
        </is>
      </c>
      <c r="I1710" s="95" t="e">
        <v>#N/A</v>
      </c>
      <c r="J1710" s="125" t="e">
        <v>#N/A</v>
      </c>
      <c r="K1710" s="95" t="inlineStr">
        <is>
          <t>Yes_0721 Allocation</t>
        </is>
      </c>
      <c r="L1710" s="127" t="e">
        <v>#N/A</v>
      </c>
      <c r="M1710" s="128">
        <f>VLOOKUP(G1710,Enactments!#REF!,2,FALSE)</f>
        <v/>
      </c>
      <c r="N1710" s="131">
        <f>COUNTIFS(G:G,G1710)</f>
        <v/>
      </c>
    </row>
    <row r="1711" ht="15" customHeight="1">
      <c r="A1711" t="inlineStr">
        <is>
          <t>2017_1485_Article 119_20201231.docx</t>
        </is>
      </c>
      <c r="B1711">
        <f>LEFT(A1711, FIND("_", A1711, FIND("_", A1711) + 1) - 1)</f>
        <v/>
      </c>
      <c r="C1711">
        <f>MID(A1711, FIND("_", A1711, FIND("_", A1711) + 1) + 1, FIND("_", A1711, FIND("_", A1711, FIND("_", A1711) + 1) + 1) - FIND("_", A1711, FIND("_", A1711) + 1) - 1)</f>
        <v/>
      </c>
      <c r="D1711" s="125">
        <f>DATE(LEFT(E1711,4), MID(E1711,5,2), RIGHT(E1711,2))</f>
        <v/>
      </c>
      <c r="E1711">
        <f>MID(A1711, FIND("_", A1711, FIND("_", A1711, FIND("_", A1711) + 1) + 1) + 1, 8)</f>
        <v/>
      </c>
      <c r="G1711" s="95">
        <f>B1711&amp;C1711&amp;D1711</f>
        <v/>
      </c>
      <c r="H1711" s="95" t="inlineStr">
        <is>
          <t>Yes_Batch 1</t>
        </is>
      </c>
      <c r="I1711" s="95" t="e">
        <v>#N/A</v>
      </c>
      <c r="J1711" s="125" t="e">
        <v>#N/A</v>
      </c>
      <c r="K1711" s="95" t="inlineStr">
        <is>
          <t>Yes_0721 Allocation</t>
        </is>
      </c>
      <c r="L1711" s="127" t="e">
        <v>#N/A</v>
      </c>
      <c r="M1711" s="128">
        <f>VLOOKUP(G1711,Enactments!#REF!,2,FALSE)</f>
        <v/>
      </c>
      <c r="N1711" s="131">
        <f>COUNTIFS(G:G,G1711)</f>
        <v/>
      </c>
    </row>
    <row r="1712" ht="15" customHeight="1">
      <c r="A1712" t="inlineStr">
        <is>
          <t>2004_12a_294_20040722.docx</t>
        </is>
      </c>
      <c r="B1712">
        <f>LEFT(A1712, FIND("_", A1712, FIND("_", A1712) + 1) - 1)</f>
        <v/>
      </c>
      <c r="C1712">
        <f>MID(A1712, FIND("_", A1712, FIND("_", A1712) + 1) + 1, FIND("_", A1712, FIND("_", A1712, FIND("_", A1712) + 1) + 1) - FIND("_", A1712, FIND("_", A1712) + 1) - 1)</f>
        <v/>
      </c>
      <c r="D1712" s="125">
        <f>DATE(LEFT(E1712,4), MID(E1712,5,2), RIGHT(E1712,2))</f>
        <v/>
      </c>
      <c r="E1712">
        <f>MID(A1712, FIND("_", A1712, FIND("_", A1712, FIND("_", A1712) + 1) + 1) + 1, 8)</f>
        <v/>
      </c>
      <c r="G1712" s="95">
        <f>B1712&amp;C1712&amp;D1712</f>
        <v/>
      </c>
      <c r="H1712" s="95" t="inlineStr">
        <is>
          <t>Yes_Batch 1</t>
        </is>
      </c>
      <c r="I1712" s="95" t="e">
        <v>#N/A</v>
      </c>
      <c r="J1712" s="125" t="e">
        <v>#N/A</v>
      </c>
      <c r="K1712" s="95" t="inlineStr">
        <is>
          <t>Yes_0721 Allocation</t>
        </is>
      </c>
      <c r="L1712" s="127" t="e">
        <v>#N/A</v>
      </c>
      <c r="M1712" s="128">
        <f>VLOOKUP(G1712,Enactments!#REF!,2,FALSE)</f>
        <v/>
      </c>
      <c r="N1712" s="131">
        <f>COUNTIFS(G:G,G1712)</f>
        <v/>
      </c>
    </row>
    <row r="1713" ht="15" customHeight="1">
      <c r="A1713" t="inlineStr">
        <is>
          <t>1984_60a_63B_20010702.docx</t>
        </is>
      </c>
      <c r="B1713">
        <f>LEFT(A1713, FIND("_", A1713, FIND("_", A1713) + 1) - 1)</f>
        <v/>
      </c>
      <c r="C1713">
        <f>MID(A1713, FIND("_", A1713, FIND("_", A1713) + 1) + 1, FIND("_", A1713, FIND("_", A1713, FIND("_", A1713) + 1) + 1) - FIND("_", A1713, FIND("_", A1713) + 1) - 1)</f>
        <v/>
      </c>
      <c r="D1713" s="125">
        <f>DATE(LEFT(E1713,4), MID(E1713,5,2), RIGHT(E1713,2))</f>
        <v/>
      </c>
      <c r="E1713">
        <f>MID(A1713, FIND("_", A1713, FIND("_", A1713, FIND("_", A1713) + 1) + 1) + 1, 8)</f>
        <v/>
      </c>
      <c r="G1713" s="95">
        <f>B1713&amp;C1713&amp;D1713</f>
        <v/>
      </c>
      <c r="H1713" s="95" t="inlineStr">
        <is>
          <t>Yes_Batch 1</t>
        </is>
      </c>
      <c r="I1713" s="95" t="e">
        <v>#N/A</v>
      </c>
      <c r="J1713" s="125" t="e">
        <v>#N/A</v>
      </c>
      <c r="K1713" s="95" t="inlineStr">
        <is>
          <t>Yes_0721 Allocation</t>
        </is>
      </c>
      <c r="L1713" s="127" t="e">
        <v>#N/A</v>
      </c>
      <c r="M1713" s="128">
        <f>VLOOKUP(G1713,Enactments!#REF!,2,FALSE)</f>
        <v/>
      </c>
      <c r="N1713" s="131">
        <f>COUNTIFS(G:G,G1713)</f>
        <v/>
      </c>
    </row>
    <row r="1714" ht="15" customHeight="1">
      <c r="A1714" t="inlineStr">
        <is>
          <t>1984_60a_SCHEDULE 5Part II_20031120.docx</t>
        </is>
      </c>
      <c r="B1714">
        <f>LEFT(A1714, FIND("_", A1714, FIND("_", A1714) + 1) - 1)</f>
        <v/>
      </c>
      <c r="C1714">
        <f>MID(A1714, FIND("_", A1714, FIND("_", A1714) + 1) + 1, FIND("_", A1714, FIND("_", A1714, FIND("_", A1714) + 1) + 1) - FIND("_", A1714, FIND("_", A1714) + 1) - 1)</f>
        <v/>
      </c>
      <c r="D1714" s="125">
        <f>DATE(LEFT(E1714,4), MID(E1714,5,2), RIGHT(E1714,2))</f>
        <v/>
      </c>
      <c r="E1714">
        <f>MID(A1714, FIND("_", A1714, FIND("_", A1714, FIND("_", A1714) + 1) + 1) + 1, 8)</f>
        <v/>
      </c>
      <c r="G1714" s="95">
        <f>B1714&amp;C1714&amp;D1714</f>
        <v/>
      </c>
      <c r="H1714" s="95" t="inlineStr">
        <is>
          <t>Yes_Batch 1</t>
        </is>
      </c>
      <c r="I1714" s="95" t="e">
        <v>#N/A</v>
      </c>
      <c r="J1714" s="125" t="e">
        <v>#N/A</v>
      </c>
      <c r="K1714" s="95" t="inlineStr">
        <is>
          <t>Yes_0721 Allocation</t>
        </is>
      </c>
      <c r="L1714" s="127" t="e">
        <v>#N/A</v>
      </c>
      <c r="M1714" s="128">
        <f>VLOOKUP(G1714,Enactments!#REF!,2,FALSE)</f>
        <v/>
      </c>
      <c r="N1714" s="131">
        <f>COUNTIFS(G:G,G1714)</f>
        <v/>
      </c>
    </row>
    <row r="1715" ht="15" customHeight="1">
      <c r="A1715" t="inlineStr">
        <is>
          <t>s2009_12a_57_20090804.docx</t>
        </is>
      </c>
      <c r="B1715">
        <f>LEFT(A1715, FIND("_", A1715, FIND("_", A1715) + 1) - 1)</f>
        <v/>
      </c>
      <c r="C1715">
        <f>MID(A1715, FIND("_", A1715, FIND("_", A1715) + 1) + 1, FIND("_", A1715, FIND("_", A1715, FIND("_", A1715) + 1) + 1) - FIND("_", A1715, FIND("_", A1715) + 1) - 1)</f>
        <v/>
      </c>
      <c r="D1715" s="125">
        <f>DATE(LEFT(E1715,4), MID(E1715,5,2), RIGHT(E1715,2))</f>
        <v/>
      </c>
      <c r="E1715">
        <f>MID(A1715, FIND("_", A1715, FIND("_", A1715, FIND("_", A1715) + 1) + 1) + 1, 8)</f>
        <v/>
      </c>
      <c r="G1715" s="95">
        <f>B1715&amp;C1715&amp;D1715</f>
        <v/>
      </c>
      <c r="H1715" s="95" t="inlineStr">
        <is>
          <t>Yes_Batch 1</t>
        </is>
      </c>
      <c r="I1715" s="95" t="e">
        <v>#N/A</v>
      </c>
      <c r="J1715" s="125" t="e">
        <v>#N/A</v>
      </c>
      <c r="K1715" s="95" t="inlineStr">
        <is>
          <t>Yes_0721 Allocation</t>
        </is>
      </c>
      <c r="L1715" s="127" t="e">
        <v>#N/A</v>
      </c>
      <c r="M1715" s="128">
        <f>VLOOKUP(G1715,Enactments!#REF!,2,FALSE)</f>
        <v/>
      </c>
      <c r="N1715" s="131">
        <f>COUNTIFS(G:G,G1715)</f>
        <v/>
      </c>
    </row>
    <row r="1716" ht="15" customHeight="1">
      <c r="A1716" t="inlineStr">
        <is>
          <t>2016_1024s_21.7_20161018.docx</t>
        </is>
      </c>
      <c r="B1716">
        <f>LEFT(A1716, FIND("_", A1716, FIND("_", A1716) + 1) - 1)</f>
        <v/>
      </c>
      <c r="C1716">
        <f>MID(A1716, FIND("_", A1716, FIND("_", A1716) + 1) + 1, FIND("_", A1716, FIND("_", A1716, FIND("_", A1716) + 1) + 1) - FIND("_", A1716, FIND("_", A1716) + 1) - 1)</f>
        <v/>
      </c>
      <c r="D1716" s="125">
        <f>DATE(LEFT(E1716,4), MID(E1716,5,2), RIGHT(E1716,2))</f>
        <v/>
      </c>
      <c r="E1716">
        <f>MID(A1716, FIND("_", A1716, FIND("_", A1716, FIND("_", A1716) + 1) + 1) + 1, 8)</f>
        <v/>
      </c>
      <c r="G1716" s="95">
        <f>B1716&amp;C1716&amp;D1716</f>
        <v/>
      </c>
      <c r="H1716" s="95" t="inlineStr">
        <is>
          <t>Yes_Batch 1</t>
        </is>
      </c>
      <c r="I1716" s="95" t="e">
        <v>#N/A</v>
      </c>
      <c r="J1716" s="125" t="e">
        <v>#N/A</v>
      </c>
      <c r="K1716" s="95" t="inlineStr">
        <is>
          <t>Yes_0721 Allocation</t>
        </is>
      </c>
      <c r="L1716" s="127" t="e">
        <v>#N/A</v>
      </c>
      <c r="M1716" s="128">
        <f>VLOOKUP(G1716,Enactments!#REF!,2,FALSE)</f>
        <v/>
      </c>
      <c r="N1716" s="131">
        <f>COUNTIFS(G:G,G1716)</f>
        <v/>
      </c>
    </row>
    <row r="1717" ht="15" customHeight="1">
      <c r="A1717" t="inlineStr">
        <is>
          <t>1986_1925s_4.49F_99990101.docx</t>
        </is>
      </c>
      <c r="B1717">
        <f>LEFT(A1717, FIND("_", A1717, FIND("_", A1717) + 1) - 1)</f>
        <v/>
      </c>
      <c r="C1717">
        <f>MID(A1717, FIND("_", A1717, FIND("_", A1717) + 1) + 1, FIND("_", A1717, FIND("_", A1717, FIND("_", A1717) + 1) + 1) - FIND("_", A1717, FIND("_", A1717) + 1) - 1)</f>
        <v/>
      </c>
      <c r="D1717" s="125">
        <f>DATE(LEFT(E1717,4), MID(E1717,5,2), RIGHT(E1717,2))</f>
        <v/>
      </c>
      <c r="E1717">
        <f>MID(A1717, FIND("_", A1717, FIND("_", A1717, FIND("_", A1717) + 1) + 1) + 1, 8)</f>
        <v/>
      </c>
      <c r="G1717" s="95">
        <f>B1717&amp;C1717&amp;D1717</f>
        <v/>
      </c>
      <c r="H1717" s="95" t="inlineStr">
        <is>
          <t>Yes_Batch 1</t>
        </is>
      </c>
      <c r="I1717" s="95" t="e">
        <v>#N/A</v>
      </c>
      <c r="J1717" s="125" t="e">
        <v>#N/A</v>
      </c>
      <c r="K1717" s="95" t="inlineStr">
        <is>
          <t>Yes_0721 Allocation</t>
        </is>
      </c>
      <c r="L1717" s="127" t="e">
        <v>#N/A</v>
      </c>
      <c r="M1717" s="128">
        <f>VLOOKUP(G1717,Enactments!#REF!,2,FALSE)</f>
        <v/>
      </c>
      <c r="N1717" s="131">
        <f>COUNTIFS(G:G,G1717)</f>
        <v/>
      </c>
    </row>
    <row r="1718" ht="15" customHeight="1">
      <c r="A1718" t="inlineStr">
        <is>
          <t>1996_52a_196_20020930.docx</t>
        </is>
      </c>
      <c r="B1718">
        <f>LEFT(A1718, FIND("_", A1718, FIND("_", A1718) + 1) - 1)</f>
        <v/>
      </c>
      <c r="C1718">
        <f>MID(A1718, FIND("_", A1718, FIND("_", A1718) + 1) + 1, FIND("_", A1718, FIND("_", A1718, FIND("_", A1718) + 1) + 1) - FIND("_", A1718, FIND("_", A1718) + 1) - 1)</f>
        <v/>
      </c>
      <c r="D1718" s="125">
        <f>DATE(LEFT(E1718,4), MID(E1718,5,2), RIGHT(E1718,2))</f>
        <v/>
      </c>
      <c r="E1718">
        <f>MID(A1718, FIND("_", A1718, FIND("_", A1718, FIND("_", A1718) + 1) + 1) + 1, 8)</f>
        <v/>
      </c>
      <c r="G1718" s="95">
        <f>B1718&amp;C1718&amp;D1718</f>
        <v/>
      </c>
      <c r="H1718" s="95" t="inlineStr">
        <is>
          <t>Yes_Batch 1</t>
        </is>
      </c>
      <c r="I1718" s="95" t="e">
        <v>#N/A</v>
      </c>
      <c r="J1718" s="125" t="e">
        <v>#N/A</v>
      </c>
      <c r="K1718" s="95" t="inlineStr">
        <is>
          <t>Yes_0721 Allocation</t>
        </is>
      </c>
      <c r="L1718" s="127" t="e">
        <v>#N/A</v>
      </c>
      <c r="M1718" s="128">
        <f>VLOOKUP(G1718,Enactments!#REF!,2,FALSE)</f>
        <v/>
      </c>
      <c r="N1718" s="131">
        <f>COUNTIFS(G:G,G1718)</f>
        <v/>
      </c>
    </row>
    <row r="1719" ht="15" customHeight="1">
      <c r="A1719" t="inlineStr">
        <is>
          <t>2004_12a_244N_20170309.docx</t>
        </is>
      </c>
      <c r="B1719">
        <f>LEFT(A1719, FIND("_", A1719, FIND("_", A1719) + 1) - 1)</f>
        <v/>
      </c>
      <c r="C1719">
        <f>MID(A1719, FIND("_", A1719, FIND("_", A1719) + 1) + 1, FIND("_", A1719, FIND("_", A1719, FIND("_", A1719) + 1) + 1) - FIND("_", A1719, FIND("_", A1719) + 1) - 1)</f>
        <v/>
      </c>
      <c r="D1719" s="125">
        <f>DATE(LEFT(E1719,4), MID(E1719,5,2), RIGHT(E1719,2))</f>
        <v/>
      </c>
      <c r="E1719">
        <f>MID(A1719, FIND("_", A1719, FIND("_", A1719, FIND("_", A1719) + 1) + 1) + 1, 8)</f>
        <v/>
      </c>
      <c r="G1719" s="95">
        <f>B1719&amp;C1719&amp;D1719</f>
        <v/>
      </c>
      <c r="H1719" s="95" t="inlineStr">
        <is>
          <t>Yes_Batch 1</t>
        </is>
      </c>
      <c r="I1719" s="95" t="e">
        <v>#N/A</v>
      </c>
      <c r="J1719" s="125" t="e">
        <v>#N/A</v>
      </c>
      <c r="K1719" s="95" t="inlineStr">
        <is>
          <t>Yes_0721 Allocation</t>
        </is>
      </c>
      <c r="L1719" s="127" t="e">
        <v>#N/A</v>
      </c>
      <c r="M1719" s="128">
        <f>VLOOKUP(G1719,Enactments!#REF!,2,FALSE)</f>
        <v/>
      </c>
      <c r="N1719" s="131">
        <f>COUNTIFS(G:G,G1719)</f>
        <v/>
      </c>
    </row>
    <row r="1720" ht="15" customHeight="1">
      <c r="A1720" t="inlineStr">
        <is>
          <t>2016_1024s_7.99_20161018.docx</t>
        </is>
      </c>
      <c r="B1720">
        <f>LEFT(A1720, FIND("_", A1720, FIND("_", A1720) + 1) - 1)</f>
        <v/>
      </c>
      <c r="C1720">
        <f>MID(A1720, FIND("_", A1720, FIND("_", A1720) + 1) + 1, FIND("_", A1720, FIND("_", A1720, FIND("_", A1720) + 1) + 1) - FIND("_", A1720, FIND("_", A1720) + 1) - 1)</f>
        <v/>
      </c>
      <c r="D1720" s="125">
        <f>DATE(LEFT(E1720,4), MID(E1720,5,2), RIGHT(E1720,2))</f>
        <v/>
      </c>
      <c r="E1720">
        <f>MID(A1720, FIND("_", A1720, FIND("_", A1720, FIND("_", A1720) + 1) + 1) + 1, 8)</f>
        <v/>
      </c>
      <c r="G1720" s="95">
        <f>B1720&amp;C1720&amp;D1720</f>
        <v/>
      </c>
      <c r="H1720" s="95" t="inlineStr">
        <is>
          <t>Yes_Batch 1</t>
        </is>
      </c>
      <c r="I1720" s="95" t="e">
        <v>#N/A</v>
      </c>
      <c r="J1720" s="125" t="e">
        <v>#N/A</v>
      </c>
      <c r="K1720" s="95" t="inlineStr">
        <is>
          <t>Yes_0721 Allocation</t>
        </is>
      </c>
      <c r="L1720" s="127" t="e">
        <v>#N/A</v>
      </c>
      <c r="M1720" s="128">
        <f>VLOOKUP(G1720,Enactments!#REF!,2,FALSE)</f>
        <v/>
      </c>
      <c r="N1720" s="131">
        <f>COUNTIFS(G:G,G1720)</f>
        <v/>
      </c>
    </row>
    <row r="1721" ht="15" customHeight="1">
      <c r="A1721" t="inlineStr">
        <is>
          <t>2002_17a_10_20020625.docx</t>
        </is>
      </c>
      <c r="B1721">
        <f>LEFT(A1721, FIND("_", A1721, FIND("_", A1721) + 1) - 1)</f>
        <v/>
      </c>
      <c r="C1721">
        <f>MID(A1721, FIND("_", A1721, FIND("_", A1721) + 1) + 1, FIND("_", A1721, FIND("_", A1721, FIND("_", A1721) + 1) + 1) - FIND("_", A1721, FIND("_", A1721) + 1) - 1)</f>
        <v/>
      </c>
      <c r="D1721" s="125">
        <f>DATE(LEFT(E1721,4), MID(E1721,5,2), RIGHT(E1721,2))</f>
        <v/>
      </c>
      <c r="E1721">
        <f>MID(A1721, FIND("_", A1721, FIND("_", A1721, FIND("_", A1721) + 1) + 1) + 1, 8)</f>
        <v/>
      </c>
      <c r="G1721" s="95">
        <f>B1721&amp;C1721&amp;D1721</f>
        <v/>
      </c>
      <c r="H1721" s="95" t="inlineStr">
        <is>
          <t>Yes_Batch 1</t>
        </is>
      </c>
      <c r="I1721" s="95" t="e">
        <v>#N/A</v>
      </c>
      <c r="J1721" s="125" t="e">
        <v>#N/A</v>
      </c>
      <c r="K1721" s="95" t="inlineStr">
        <is>
          <t>Yes_0721 Allocation</t>
        </is>
      </c>
      <c r="L1721" s="127" t="e">
        <v>#N/A</v>
      </c>
      <c r="M1721" s="128">
        <f>VLOOKUP(G1721,Enactments!#REF!,2,FALSE)</f>
        <v/>
      </c>
      <c r="N1721" s="131">
        <f>COUNTIFS(G:G,G1721)</f>
        <v/>
      </c>
    </row>
    <row r="1722" ht="15" customHeight="1">
      <c r="A1722" t="inlineStr">
        <is>
          <t>w2016_6a_194_20160425.docx</t>
        </is>
      </c>
      <c r="B1722">
        <f>LEFT(A1722, FIND("_", A1722, FIND("_", A1722) + 1) - 1)</f>
        <v/>
      </c>
      <c r="C1722">
        <f>MID(A1722, FIND("_", A1722, FIND("_", A1722) + 1) + 1, FIND("_", A1722, FIND("_", A1722, FIND("_", A1722) + 1) + 1) - FIND("_", A1722, FIND("_", A1722) + 1) - 1)</f>
        <v/>
      </c>
      <c r="D1722" s="125">
        <f>DATE(LEFT(E1722,4), MID(E1722,5,2), RIGHT(E1722,2))</f>
        <v/>
      </c>
      <c r="E1722">
        <f>MID(A1722, FIND("_", A1722, FIND("_", A1722, FIND("_", A1722) + 1) + 1) + 1, 8)</f>
        <v/>
      </c>
      <c r="G1722" s="95">
        <f>B1722&amp;C1722&amp;D1722</f>
        <v/>
      </c>
      <c r="H1722" s="95" t="inlineStr">
        <is>
          <t>Yes_Batch 1</t>
        </is>
      </c>
      <c r="I1722" s="95" t="e">
        <v>#N/A</v>
      </c>
      <c r="J1722" s="125" t="e">
        <v>#N/A</v>
      </c>
      <c r="K1722" s="95" t="inlineStr">
        <is>
          <t>Yes_0721 Allocation</t>
        </is>
      </c>
      <c r="L1722" s="127" t="e">
        <v>#N/A</v>
      </c>
      <c r="M1722" s="128">
        <f>VLOOKUP(G1722,Enactments!#REF!,2,FALSE)</f>
        <v/>
      </c>
      <c r="N1722" s="131">
        <f>COUNTIFS(G:G,G1722)</f>
        <v/>
      </c>
    </row>
    <row r="1723" ht="15" customHeight="1">
      <c r="A1723" t="inlineStr">
        <is>
          <t>1986_1925s_SCHEDULE 4Form 4.73_20100406.docx</t>
        </is>
      </c>
      <c r="B1723">
        <f>LEFT(A1723, FIND("_", A1723, FIND("_", A1723) + 1) - 1)</f>
        <v/>
      </c>
      <c r="C1723">
        <f>MID(A1723, FIND("_", A1723, FIND("_", A1723) + 1) + 1, FIND("_", A1723, FIND("_", A1723, FIND("_", A1723) + 1) + 1) - FIND("_", A1723, FIND("_", A1723) + 1) - 1)</f>
        <v/>
      </c>
      <c r="D1723" s="125">
        <f>DATE(LEFT(E1723,4), MID(E1723,5,2), RIGHT(E1723,2))</f>
        <v/>
      </c>
      <c r="E1723">
        <f>MID(A1723, FIND("_", A1723, FIND("_", A1723, FIND("_", A1723) + 1) + 1) + 1, 8)</f>
        <v/>
      </c>
      <c r="G1723" s="95">
        <f>B1723&amp;C1723&amp;D1723</f>
        <v/>
      </c>
      <c r="H1723" s="95" t="inlineStr">
        <is>
          <t>Yes_Batch 1</t>
        </is>
      </c>
      <c r="I1723" s="95" t="e">
        <v>#N/A</v>
      </c>
      <c r="J1723" s="125" t="e">
        <v>#N/A</v>
      </c>
      <c r="K1723" s="95" t="inlineStr">
        <is>
          <t>Yes_0721 Allocation</t>
        </is>
      </c>
      <c r="L1723" s="127" t="e">
        <v>#N/A</v>
      </c>
      <c r="M1723" s="128">
        <f>VLOOKUP(G1723,Enactments!#REF!,2,FALSE)</f>
        <v/>
      </c>
      <c r="N1723" s="131">
        <f>COUNTIFS(G:G,G1723)</f>
        <v/>
      </c>
    </row>
    <row r="1724" ht="15" customHeight="1">
      <c r="A1724" t="inlineStr">
        <is>
          <t>2020_759s_Contents of this Part_20200715.docx</t>
        </is>
      </c>
      <c r="B1724">
        <f>LEFT(A1724, FIND("_", A1724, FIND("_", A1724) + 1) - 1)</f>
        <v/>
      </c>
      <c r="C1724">
        <f>MID(A1724, FIND("_", A1724, FIND("_", A1724) + 1) + 1, FIND("_", A1724, FIND("_", A1724, FIND("_", A1724) + 1) + 1) - FIND("_", A1724, FIND("_", A1724) + 1) - 1)</f>
        <v/>
      </c>
      <c r="D1724" s="125">
        <f>DATE(LEFT(E1724,4), MID(E1724,5,2), RIGHT(E1724,2))</f>
        <v/>
      </c>
      <c r="E1724">
        <f>MID(A1724, FIND("_", A1724, FIND("_", A1724, FIND("_", A1724) + 1) + 1) + 1, 8)</f>
        <v/>
      </c>
      <c r="G1724" s="95">
        <f>B1724&amp;C1724&amp;D1724</f>
        <v/>
      </c>
      <c r="H1724" s="95" t="inlineStr">
        <is>
          <t>Yes_Batch 1</t>
        </is>
      </c>
      <c r="I1724" s="95" t="e">
        <v>#N/A</v>
      </c>
      <c r="J1724" s="125" t="e">
        <v>#N/A</v>
      </c>
      <c r="K1724" s="95" t="inlineStr">
        <is>
          <t>Yes_0721 Allocation</t>
        </is>
      </c>
      <c r="L1724" s="127" t="e">
        <v>#N/A</v>
      </c>
      <c r="M1724" s="128">
        <f>VLOOKUP(G1724,Enactments!#REF!,2,FALSE)</f>
        <v/>
      </c>
      <c r="N1724" s="131">
        <f>COUNTIFS(G:G,G1724)</f>
        <v/>
      </c>
    </row>
    <row r="1725" ht="15" customHeight="1">
      <c r="A1725" t="inlineStr">
        <is>
          <t>1996_52a_152_20040630.docx</t>
        </is>
      </c>
      <c r="B1725">
        <f>LEFT(A1725, FIND("_", A1725, FIND("_", A1725) + 1) - 1)</f>
        <v/>
      </c>
      <c r="C1725">
        <f>MID(A1725, FIND("_", A1725, FIND("_", A1725) + 1) + 1, FIND("_", A1725, FIND("_", A1725, FIND("_", A1725) + 1) + 1) - FIND("_", A1725, FIND("_", A1725) + 1) - 1)</f>
        <v/>
      </c>
      <c r="D1725" s="125">
        <f>DATE(LEFT(E1725,4), MID(E1725,5,2), RIGHT(E1725,2))</f>
        <v/>
      </c>
      <c r="E1725">
        <f>MID(A1725, FIND("_", A1725, FIND("_", A1725, FIND("_", A1725) + 1) + 1) + 1, 8)</f>
        <v/>
      </c>
      <c r="G1725" s="95">
        <f>B1725&amp;C1725&amp;D1725</f>
        <v/>
      </c>
      <c r="H1725" s="95" t="inlineStr">
        <is>
          <t>Yes_Batch 1</t>
        </is>
      </c>
      <c r="I1725" s="95" t="e">
        <v>#N/A</v>
      </c>
      <c r="J1725" s="125" t="e">
        <v>#N/A</v>
      </c>
      <c r="K1725" s="95" t="inlineStr">
        <is>
          <t>Yes_0721 Allocation</t>
        </is>
      </c>
      <c r="L1725" s="127" t="e">
        <v>#N/A</v>
      </c>
      <c r="M1725" s="128">
        <f>VLOOKUP(G1725,Enactments!#REF!,2,FALSE)</f>
        <v/>
      </c>
      <c r="N1725" s="131">
        <f>COUNTIFS(G:G,G1725)</f>
        <v/>
      </c>
    </row>
    <row r="1726" ht="15" customHeight="1">
      <c r="A1726" t="inlineStr">
        <is>
          <t>w2014_7a_19_20140917.docx</t>
        </is>
      </c>
      <c r="B1726">
        <f>LEFT(A1726, FIND("_", A1726, FIND("_", A1726) + 1) - 1)</f>
        <v/>
      </c>
      <c r="C1726">
        <f>MID(A1726, FIND("_", A1726, FIND("_", A1726) + 1) + 1, FIND("_", A1726, FIND("_", A1726, FIND("_", A1726) + 1) + 1) - FIND("_", A1726, FIND("_", A1726) + 1) - 1)</f>
        <v/>
      </c>
      <c r="D1726" s="125">
        <f>DATE(LEFT(E1726,4), MID(E1726,5,2), RIGHT(E1726,2))</f>
        <v/>
      </c>
      <c r="E1726">
        <f>MID(A1726, FIND("_", A1726, FIND("_", A1726, FIND("_", A1726) + 1) + 1) + 1, 8)</f>
        <v/>
      </c>
      <c r="G1726" s="95">
        <f>B1726&amp;C1726&amp;D1726</f>
        <v/>
      </c>
      <c r="H1726" s="95" t="inlineStr">
        <is>
          <t>Yes_Batch 1</t>
        </is>
      </c>
      <c r="I1726" s="95" t="e">
        <v>#N/A</v>
      </c>
      <c r="J1726" s="125" t="e">
        <v>#N/A</v>
      </c>
      <c r="K1726" s="95" t="inlineStr">
        <is>
          <t>Yes_0721 Allocation</t>
        </is>
      </c>
      <c r="L1726" s="127" t="e">
        <v>#N/A</v>
      </c>
      <c r="M1726" s="128">
        <f>VLOOKUP(G1726,Enactments!#REF!,2,FALSE)</f>
        <v/>
      </c>
      <c r="N1726" s="131">
        <f>COUNTIFS(G:G,G1726)</f>
        <v/>
      </c>
    </row>
    <row r="1727" ht="15" customHeight="1">
      <c r="A1727" t="inlineStr">
        <is>
          <t>1993_34a_152_20021001.docx</t>
        </is>
      </c>
      <c r="B1727">
        <f>LEFT(A1727, FIND("_", A1727, FIND("_", A1727) + 1) - 1)</f>
        <v/>
      </c>
      <c r="C1727">
        <f>MID(A1727, FIND("_", A1727, FIND("_", A1727) + 1) + 1, FIND("_", A1727, FIND("_", A1727, FIND("_", A1727) + 1) + 1) - FIND("_", A1727, FIND("_", A1727) + 1) - 1)</f>
        <v/>
      </c>
      <c r="D1727" s="125">
        <f>DATE(LEFT(E1727,4), MID(E1727,5,2), RIGHT(E1727,2))</f>
        <v/>
      </c>
      <c r="E1727">
        <f>MID(A1727, FIND("_", A1727, FIND("_", A1727, FIND("_", A1727) + 1) + 1) + 1, 8)</f>
        <v/>
      </c>
      <c r="G1727" s="95">
        <f>B1727&amp;C1727&amp;D1727</f>
        <v/>
      </c>
      <c r="H1727" s="95" t="inlineStr">
        <is>
          <t>Yes_Batch 1</t>
        </is>
      </c>
      <c r="I1727" s="95" t="e">
        <v>#N/A</v>
      </c>
      <c r="J1727" s="125" t="e">
        <v>#N/A</v>
      </c>
      <c r="K1727" s="95" t="inlineStr">
        <is>
          <t>Yes_0721 Allocation</t>
        </is>
      </c>
      <c r="L1727" s="127" t="e">
        <v>#N/A</v>
      </c>
      <c r="M1727" s="128">
        <f>VLOOKUP(G1727,Enactments!#REF!,2,FALSE)</f>
        <v/>
      </c>
      <c r="N1727" s="131">
        <f>COUNTIFS(G:G,G1727)</f>
        <v/>
      </c>
    </row>
    <row r="1728" ht="15" customHeight="1">
      <c r="A1728" t="inlineStr">
        <is>
          <t>2020_17a_294_20201201.docx</t>
        </is>
      </c>
      <c r="B1728">
        <f>LEFT(A1728, FIND("_", A1728, FIND("_", A1728) + 1) - 1)</f>
        <v/>
      </c>
      <c r="C1728">
        <f>MID(A1728, FIND("_", A1728, FIND("_", A1728) + 1) + 1, FIND("_", A1728, FIND("_", A1728, FIND("_", A1728) + 1) + 1) - FIND("_", A1728, FIND("_", A1728) + 1) - 1)</f>
        <v/>
      </c>
      <c r="D1728" s="125">
        <f>DATE(LEFT(E1728,4), MID(E1728,5,2), RIGHT(E1728,2))</f>
        <v/>
      </c>
      <c r="E1728">
        <f>MID(A1728, FIND("_", A1728, FIND("_", A1728, FIND("_", A1728) + 1) + 1) + 1, 8)</f>
        <v/>
      </c>
      <c r="G1728" s="95">
        <f>B1728&amp;C1728&amp;D1728</f>
        <v/>
      </c>
      <c r="H1728" s="95" t="inlineStr">
        <is>
          <t>Yes_Batch 1</t>
        </is>
      </c>
      <c r="I1728" s="95" t="e">
        <v>#N/A</v>
      </c>
      <c r="J1728" s="125" t="e">
        <v>#N/A</v>
      </c>
      <c r="K1728" s="95" t="inlineStr">
        <is>
          <t>Yes_0721 Allocation</t>
        </is>
      </c>
      <c r="L1728" s="127" t="e">
        <v>#N/A</v>
      </c>
      <c r="M1728" s="128">
        <f>VLOOKUP(G1728,Enactments!#REF!,2,FALSE)</f>
        <v/>
      </c>
      <c r="N1728" s="131">
        <f>COUNTIFS(G:G,G1728)</f>
        <v/>
      </c>
    </row>
    <row r="1729" ht="15" customHeight="1">
      <c r="A1729" t="inlineStr">
        <is>
          <t>2016_362s_SCHEDULE 12Part 9_20160316.docx</t>
        </is>
      </c>
      <c r="B1729">
        <f>LEFT(A1729, FIND("_", A1729, FIND("_", A1729) + 1) - 1)</f>
        <v/>
      </c>
      <c r="C1729">
        <f>MID(A1729, FIND("_", A1729, FIND("_", A1729) + 1) + 1, FIND("_", A1729, FIND("_", A1729, FIND("_", A1729) + 1) + 1) - FIND("_", A1729, FIND("_", A1729) + 1) - 1)</f>
        <v/>
      </c>
      <c r="D1729" s="125">
        <f>DATE(LEFT(E1729,4), MID(E1729,5,2), RIGHT(E1729,2))</f>
        <v/>
      </c>
      <c r="E1729">
        <f>MID(A1729, FIND("_", A1729, FIND("_", A1729, FIND("_", A1729) + 1) + 1) + 1, 8)</f>
        <v/>
      </c>
      <c r="G1729" s="95">
        <f>B1729&amp;C1729&amp;D1729</f>
        <v/>
      </c>
      <c r="H1729" s="95" t="inlineStr">
        <is>
          <t>Yes_Batch 1</t>
        </is>
      </c>
      <c r="I1729" s="95" t="e">
        <v>#N/A</v>
      </c>
      <c r="J1729" s="125" t="e">
        <v>#N/A</v>
      </c>
      <c r="K1729" s="95" t="inlineStr">
        <is>
          <t>Yes_0721 Allocation</t>
        </is>
      </c>
      <c r="L1729" s="127" t="e">
        <v>#N/A</v>
      </c>
      <c r="M1729" s="128">
        <f>VLOOKUP(G1729,Enactments!#REF!,2,FALSE)</f>
        <v/>
      </c>
      <c r="N1729" s="131">
        <f>COUNTIFS(G:G,G1729)</f>
        <v/>
      </c>
    </row>
    <row r="1730" ht="15" customHeight="1">
      <c r="A1730" t="inlineStr">
        <is>
          <t>w2014_7a_25_20151123.docx</t>
        </is>
      </c>
      <c r="B1730">
        <f>LEFT(A1730, FIND("_", A1730, FIND("_", A1730) + 1) - 1)</f>
        <v/>
      </c>
      <c r="C1730">
        <f>MID(A1730, FIND("_", A1730, FIND("_", A1730) + 1) + 1, FIND("_", A1730, FIND("_", A1730, FIND("_", A1730) + 1) + 1) - FIND("_", A1730, FIND("_", A1730) + 1) - 1)</f>
        <v/>
      </c>
      <c r="D1730" s="125">
        <f>DATE(LEFT(E1730,4), MID(E1730,5,2), RIGHT(E1730,2))</f>
        <v/>
      </c>
      <c r="E1730">
        <f>MID(A1730, FIND("_", A1730, FIND("_", A1730, FIND("_", A1730) + 1) + 1) + 1, 8)</f>
        <v/>
      </c>
      <c r="G1730" s="95">
        <f>B1730&amp;C1730&amp;D1730</f>
        <v/>
      </c>
      <c r="H1730" s="95" t="inlineStr">
        <is>
          <t>Yes_Batch 1</t>
        </is>
      </c>
      <c r="I1730" s="95" t="e">
        <v>#N/A</v>
      </c>
      <c r="J1730" s="125" t="e">
        <v>#N/A</v>
      </c>
      <c r="K1730" s="95" t="inlineStr">
        <is>
          <t>Yes_0721 Allocation</t>
        </is>
      </c>
      <c r="L1730" s="127" t="e">
        <v>#N/A</v>
      </c>
      <c r="M1730" s="128">
        <f>VLOOKUP(G1730,Enactments!#REF!,2,FALSE)</f>
        <v/>
      </c>
      <c r="N1730" s="131">
        <f>COUNTIFS(G:G,G1730)</f>
        <v/>
      </c>
    </row>
    <row r="1731" ht="15" customHeight="1">
      <c r="A1731" t="inlineStr">
        <is>
          <t>1996_207s_SCHEDULE 7_20070409.docx</t>
        </is>
      </c>
      <c r="B1731">
        <f>LEFT(A1731, FIND("_", A1731, FIND("_", A1731) + 1) - 1)</f>
        <v/>
      </c>
      <c r="C1731">
        <f>MID(A1731, FIND("_", A1731, FIND("_", A1731) + 1) + 1, FIND("_", A1731, FIND("_", A1731, FIND("_", A1731) + 1) + 1) - FIND("_", A1731, FIND("_", A1731) + 1) - 1)</f>
        <v/>
      </c>
      <c r="D1731" s="125">
        <f>DATE(LEFT(E1731,4), MID(E1731,5,2), RIGHT(E1731,2))</f>
        <v/>
      </c>
      <c r="E1731">
        <f>MID(A1731, FIND("_", A1731, FIND("_", A1731, FIND("_", A1731) + 1) + 1) + 1, 8)</f>
        <v/>
      </c>
      <c r="G1731" s="95">
        <f>B1731&amp;C1731&amp;D1731</f>
        <v/>
      </c>
      <c r="H1731" s="95" t="inlineStr">
        <is>
          <t>Yes_Batch 1</t>
        </is>
      </c>
      <c r="I1731" s="95" t="e">
        <v>#N/A</v>
      </c>
      <c r="J1731" s="125" t="e">
        <v>#N/A</v>
      </c>
      <c r="K1731" s="95" t="inlineStr">
        <is>
          <t>Yes_0721 Allocation</t>
        </is>
      </c>
      <c r="L1731" s="127" t="e">
        <v>#N/A</v>
      </c>
      <c r="M1731" s="128">
        <f>VLOOKUP(G1731,Enactments!#REF!,2,FALSE)</f>
        <v/>
      </c>
      <c r="N1731" s="131">
        <f>COUNTIFS(G:G,G1731)</f>
        <v/>
      </c>
    </row>
    <row r="1732" ht="15" customHeight="1">
      <c r="A1732" t="inlineStr">
        <is>
          <t>2009_10a_37_20090721.docx</t>
        </is>
      </c>
      <c r="B1732">
        <f>LEFT(A1732, FIND("_", A1732, FIND("_", A1732) + 1) - 1)</f>
        <v/>
      </c>
      <c r="C1732">
        <f>MID(A1732, FIND("_", A1732, FIND("_", A1732) + 1) + 1, FIND("_", A1732, FIND("_", A1732, FIND("_", A1732) + 1) + 1) - FIND("_", A1732, FIND("_", A1732) + 1) - 1)</f>
        <v/>
      </c>
      <c r="D1732" s="125">
        <f>DATE(LEFT(E1732,4), MID(E1732,5,2), RIGHT(E1732,2))</f>
        <v/>
      </c>
      <c r="E1732">
        <f>MID(A1732, FIND("_", A1732, FIND("_", A1732, FIND("_", A1732) + 1) + 1) + 1, 8)</f>
        <v/>
      </c>
      <c r="G1732" s="95">
        <f>B1732&amp;C1732&amp;D1732</f>
        <v/>
      </c>
      <c r="H1732" s="95" t="inlineStr">
        <is>
          <t>Yes_Batch 1</t>
        </is>
      </c>
      <c r="I1732" s="95" t="e">
        <v>#N/A</v>
      </c>
      <c r="J1732" s="125" t="e">
        <v>#N/A</v>
      </c>
      <c r="K1732" s="95" t="inlineStr">
        <is>
          <t>Yes_0721 Allocation</t>
        </is>
      </c>
      <c r="L1732" s="127" t="e">
        <v>#N/A</v>
      </c>
      <c r="M1732" s="128">
        <f>VLOOKUP(G1732,Enactments!#REF!,2,FALSE)</f>
        <v/>
      </c>
      <c r="N1732" s="131">
        <f>COUNTIFS(G:G,G1732)</f>
        <v/>
      </c>
    </row>
    <row r="1733" ht="15" customHeight="1">
      <c r="A1733" t="inlineStr">
        <is>
          <t>1993_34a_SCHEDULE 20Part I_19990406.docx</t>
        </is>
      </c>
      <c r="B1733">
        <f>LEFT(A1733, FIND("_", A1733, FIND("_", A1733) + 1) - 1)</f>
        <v/>
      </c>
      <c r="C1733">
        <f>MID(A1733, FIND("_", A1733, FIND("_", A1733) + 1) + 1, FIND("_", A1733, FIND("_", A1733, FIND("_", A1733) + 1) + 1) - FIND("_", A1733, FIND("_", A1733) + 1) - 1)</f>
        <v/>
      </c>
      <c r="D1733" s="125">
        <f>DATE(LEFT(E1733,4), MID(E1733,5,2), RIGHT(E1733,2))</f>
        <v/>
      </c>
      <c r="E1733">
        <f>MID(A1733, FIND("_", A1733, FIND("_", A1733, FIND("_", A1733) + 1) + 1) + 1, 8)</f>
        <v/>
      </c>
      <c r="G1733" s="95">
        <f>B1733&amp;C1733&amp;D1733</f>
        <v/>
      </c>
      <c r="H1733" s="95" t="inlineStr">
        <is>
          <t>Yes_Batch 1</t>
        </is>
      </c>
      <c r="I1733" s="95" t="e">
        <v>#N/A</v>
      </c>
      <c r="J1733" s="125" t="e">
        <v>#N/A</v>
      </c>
      <c r="K1733" s="95" t="inlineStr">
        <is>
          <t>Yes_0721 Allocation</t>
        </is>
      </c>
      <c r="L1733" s="127" t="e">
        <v>#N/A</v>
      </c>
      <c r="M1733" s="128">
        <f>VLOOKUP(G1733,Enactments!#REF!,2,FALSE)</f>
        <v/>
      </c>
      <c r="N1733" s="131">
        <f>COUNTIFS(G:G,G1733)</f>
        <v/>
      </c>
    </row>
    <row r="1734" ht="15" customHeight="1">
      <c r="A1734" t="inlineStr">
        <is>
          <t>2000_22a_44B_20111115.docx</t>
        </is>
      </c>
      <c r="B1734">
        <f>LEFT(A1734, FIND("_", A1734, FIND("_", A1734) + 1) - 1)</f>
        <v/>
      </c>
      <c r="C1734">
        <f>MID(A1734, FIND("_", A1734, FIND("_", A1734) + 1) + 1, FIND("_", A1734, FIND("_", A1734, FIND("_", A1734) + 1) + 1) - FIND("_", A1734, FIND("_", A1734) + 1) - 1)</f>
        <v/>
      </c>
      <c r="D1734" s="125">
        <f>DATE(LEFT(E1734,4), MID(E1734,5,2), RIGHT(E1734,2))</f>
        <v/>
      </c>
      <c r="E1734">
        <f>MID(A1734, FIND("_", A1734, FIND("_", A1734, FIND("_", A1734) + 1) + 1) + 1, 8)</f>
        <v/>
      </c>
      <c r="G1734" s="95">
        <f>B1734&amp;C1734&amp;D1734</f>
        <v/>
      </c>
      <c r="H1734" s="95" t="inlineStr">
        <is>
          <t>Yes_Batch 1</t>
        </is>
      </c>
      <c r="I1734" s="95" t="e">
        <v>#N/A</v>
      </c>
      <c r="J1734" s="125" t="e">
        <v>#N/A</v>
      </c>
      <c r="K1734" s="95" t="inlineStr">
        <is>
          <t>Yes_0721 Allocation</t>
        </is>
      </c>
      <c r="L1734" s="127" t="e">
        <v>#N/A</v>
      </c>
      <c r="M1734" s="128">
        <f>VLOOKUP(G1734,Enactments!#REF!,2,FALSE)</f>
        <v/>
      </c>
      <c r="N1734" s="131">
        <f>COUNTIFS(G:G,G1734)</f>
        <v/>
      </c>
    </row>
    <row r="1735" ht="15" customHeight="1">
      <c r="A1735" t="inlineStr">
        <is>
          <t>1986_1925s_3.35_20170406.docx</t>
        </is>
      </c>
      <c r="B1735">
        <f>LEFT(A1735, FIND("_", A1735, FIND("_", A1735) + 1) - 1)</f>
        <v/>
      </c>
      <c r="C1735">
        <f>MID(A1735, FIND("_", A1735, FIND("_", A1735) + 1) + 1, FIND("_", A1735, FIND("_", A1735, FIND("_", A1735) + 1) + 1) - FIND("_", A1735, FIND("_", A1735) + 1) - 1)</f>
        <v/>
      </c>
      <c r="D1735" s="125">
        <f>DATE(LEFT(E1735,4), MID(E1735,5,2), RIGHT(E1735,2))</f>
        <v/>
      </c>
      <c r="E1735">
        <f>MID(A1735, FIND("_", A1735, FIND("_", A1735, FIND("_", A1735) + 1) + 1) + 1, 8)</f>
        <v/>
      </c>
      <c r="G1735" s="95">
        <f>B1735&amp;C1735&amp;D1735</f>
        <v/>
      </c>
      <c r="H1735" s="95" t="inlineStr">
        <is>
          <t>Yes_Batch 1</t>
        </is>
      </c>
      <c r="I1735" s="95" t="e">
        <v>#N/A</v>
      </c>
      <c r="J1735" s="125" t="e">
        <v>#N/A</v>
      </c>
      <c r="K1735" s="95" t="inlineStr">
        <is>
          <t>Yes_0721 Allocation</t>
        </is>
      </c>
      <c r="L1735" s="127" t="e">
        <v>#N/A</v>
      </c>
      <c r="M1735" s="128">
        <f>VLOOKUP(G1735,Enactments!#REF!,2,FALSE)</f>
        <v/>
      </c>
      <c r="N1735" s="131">
        <f>COUNTIFS(G:G,G1735)</f>
        <v/>
      </c>
    </row>
    <row r="1736" ht="15" customHeight="1">
      <c r="A1736" t="inlineStr">
        <is>
          <t>w2014_7a_98_20150427.docx</t>
        </is>
      </c>
      <c r="B1736">
        <f>LEFT(A1736, FIND("_", A1736, FIND("_", A1736) + 1) - 1)</f>
        <v/>
      </c>
      <c r="C1736">
        <f>MID(A1736, FIND("_", A1736, FIND("_", A1736) + 1) + 1, FIND("_", A1736, FIND("_", A1736, FIND("_", A1736) + 1) + 1) - FIND("_", A1736, FIND("_", A1736) + 1) - 1)</f>
        <v/>
      </c>
      <c r="D1736" s="125">
        <f>DATE(LEFT(E1736,4), MID(E1736,5,2), RIGHT(E1736,2))</f>
        <v/>
      </c>
      <c r="E1736">
        <f>MID(A1736, FIND("_", A1736, FIND("_", A1736, FIND("_", A1736) + 1) + 1) + 1, 8)</f>
        <v/>
      </c>
      <c r="G1736" s="95">
        <f>B1736&amp;C1736&amp;D1736</f>
        <v/>
      </c>
      <c r="H1736" s="95" t="inlineStr">
        <is>
          <t>Yes_Batch 1</t>
        </is>
      </c>
      <c r="I1736" s="95" t="e">
        <v>#N/A</v>
      </c>
      <c r="J1736" s="125" t="e">
        <v>#N/A</v>
      </c>
      <c r="K1736" s="95" t="inlineStr">
        <is>
          <t>Yes_0721 Allocation</t>
        </is>
      </c>
      <c r="L1736" s="127" t="e">
        <v>#N/A</v>
      </c>
      <c r="M1736" s="128">
        <f>VLOOKUP(G1736,Enactments!#REF!,2,FALSE)</f>
        <v/>
      </c>
      <c r="N1736" s="131">
        <f>COUNTIFS(G:G,G1736)</f>
        <v/>
      </c>
    </row>
    <row r="1737" ht="15" customHeight="1">
      <c r="A1737" t="inlineStr">
        <is>
          <t>2010_4a_188BC_20170401.docx</t>
        </is>
      </c>
      <c r="B1737">
        <f>LEFT(A1737, FIND("_", A1737, FIND("_", A1737) + 1) - 1)</f>
        <v/>
      </c>
      <c r="C1737">
        <f>MID(A1737, FIND("_", A1737, FIND("_", A1737) + 1) + 1, FIND("_", A1737, FIND("_", A1737, FIND("_", A1737) + 1) + 1) - FIND("_", A1737, FIND("_", A1737) + 1) - 1)</f>
        <v/>
      </c>
      <c r="D1737" s="125">
        <f>DATE(LEFT(E1737,4), MID(E1737,5,2), RIGHT(E1737,2))</f>
        <v/>
      </c>
      <c r="E1737">
        <f>MID(A1737, FIND("_", A1737, FIND("_", A1737, FIND("_", A1737) + 1) + 1) + 1, 8)</f>
        <v/>
      </c>
      <c r="G1737" s="95">
        <f>B1737&amp;C1737&amp;D1737</f>
        <v/>
      </c>
      <c r="H1737" s="95" t="inlineStr">
        <is>
          <t>Yes_Batch 1</t>
        </is>
      </c>
      <c r="I1737" s="95" t="e">
        <v>#N/A</v>
      </c>
      <c r="J1737" s="125" t="e">
        <v>#N/A</v>
      </c>
      <c r="K1737" s="95" t="inlineStr">
        <is>
          <t>Yes_0721 Allocation</t>
        </is>
      </c>
      <c r="L1737" s="127" t="e">
        <v>#N/A</v>
      </c>
      <c r="M1737" s="128">
        <f>VLOOKUP(G1737,Enactments!#REF!,2,FALSE)</f>
        <v/>
      </c>
      <c r="N1737" s="131">
        <f>COUNTIFS(G:G,G1737)</f>
        <v/>
      </c>
    </row>
    <row r="1738" ht="15" customHeight="1">
      <c r="A1738" t="inlineStr">
        <is>
          <t>2006_46a_67_20091001.docx</t>
        </is>
      </c>
      <c r="B1738">
        <f>LEFT(A1738, FIND("_", A1738, FIND("_", A1738) + 1) - 1)</f>
        <v/>
      </c>
      <c r="C1738">
        <f>MID(A1738, FIND("_", A1738, FIND("_", A1738) + 1) + 1, FIND("_", A1738, FIND("_", A1738, FIND("_", A1738) + 1) + 1) - FIND("_", A1738, FIND("_", A1738) + 1) - 1)</f>
        <v/>
      </c>
      <c r="D1738" s="125">
        <f>DATE(LEFT(E1738,4), MID(E1738,5,2), RIGHT(E1738,2))</f>
        <v/>
      </c>
      <c r="E1738">
        <f>MID(A1738, FIND("_", A1738, FIND("_", A1738, FIND("_", A1738) + 1) + 1) + 1, 8)</f>
        <v/>
      </c>
      <c r="G1738" s="95">
        <f>B1738&amp;C1738&amp;D1738</f>
        <v/>
      </c>
      <c r="H1738" s="95" t="inlineStr">
        <is>
          <t>Yes_Batch 1</t>
        </is>
      </c>
      <c r="I1738" s="95" t="e">
        <v>#N/A</v>
      </c>
      <c r="J1738" s="125" t="e">
        <v>#N/A</v>
      </c>
      <c r="K1738" s="95" t="inlineStr">
        <is>
          <t>Yes_0721 Allocation</t>
        </is>
      </c>
      <c r="L1738" s="127" t="e">
        <v>#N/A</v>
      </c>
      <c r="M1738" s="128">
        <f>VLOOKUP(G1738,Enactments!#REF!,2,FALSE)</f>
        <v/>
      </c>
      <c r="N1738" s="131">
        <f>COUNTIFS(G:G,G1738)</f>
        <v/>
      </c>
    </row>
    <row r="1739" ht="15" customHeight="1">
      <c r="A1739" t="inlineStr">
        <is>
          <t>1986_44a_23_19860725.docx</t>
        </is>
      </c>
      <c r="B1739">
        <f>LEFT(A1739, FIND("_", A1739, FIND("_", A1739) + 1) - 1)</f>
        <v/>
      </c>
      <c r="C1739">
        <f>MID(A1739, FIND("_", A1739, FIND("_", A1739) + 1) + 1, FIND("_", A1739, FIND("_", A1739, FIND("_", A1739) + 1) + 1) - FIND("_", A1739, FIND("_", A1739) + 1) - 1)</f>
        <v/>
      </c>
      <c r="D1739" s="125">
        <f>DATE(LEFT(E1739,4), MID(E1739,5,2), RIGHT(E1739,2))</f>
        <v/>
      </c>
      <c r="E1739">
        <f>MID(A1739, FIND("_", A1739, FIND("_", A1739, FIND("_", A1739) + 1) + 1) + 1, 8)</f>
        <v/>
      </c>
      <c r="G1739" s="95">
        <f>B1739&amp;C1739&amp;D1739</f>
        <v/>
      </c>
      <c r="H1739" s="95" t="inlineStr">
        <is>
          <t>Yes_Batch 1</t>
        </is>
      </c>
      <c r="I1739" s="95" t="e">
        <v>#N/A</v>
      </c>
      <c r="J1739" s="125" t="e">
        <v>#N/A</v>
      </c>
      <c r="K1739" s="95" t="inlineStr">
        <is>
          <t>Yes_0721 Allocation</t>
        </is>
      </c>
      <c r="L1739" s="127" t="e">
        <v>#N/A</v>
      </c>
      <c r="M1739" s="128">
        <f>VLOOKUP(G1739,Enactments!#REF!,2,FALSE)</f>
        <v/>
      </c>
      <c r="N1739" s="131">
        <f>COUNTIFS(G:G,G1739)</f>
        <v/>
      </c>
    </row>
    <row r="1740" ht="15" customHeight="1">
      <c r="A1740" t="inlineStr">
        <is>
          <t>2020_759s_Contents of this Part_20200715.docx</t>
        </is>
      </c>
      <c r="B1740">
        <f>LEFT(A1740, FIND("_", A1740, FIND("_", A1740) + 1) - 1)</f>
        <v/>
      </c>
      <c r="C1740">
        <f>MID(A1740, FIND("_", A1740, FIND("_", A1740) + 1) + 1, FIND("_", A1740, FIND("_", A1740, FIND("_", A1740) + 1) + 1) - FIND("_", A1740, FIND("_", A1740) + 1) - 1)</f>
        <v/>
      </c>
      <c r="D1740" s="125">
        <f>DATE(LEFT(E1740,4), MID(E1740,5,2), RIGHT(E1740,2))</f>
        <v/>
      </c>
      <c r="E1740">
        <f>MID(A1740, FIND("_", A1740, FIND("_", A1740, FIND("_", A1740) + 1) + 1) + 1, 8)</f>
        <v/>
      </c>
      <c r="G1740" s="95">
        <f>B1740&amp;C1740&amp;D1740</f>
        <v/>
      </c>
      <c r="H1740" s="95" t="inlineStr">
        <is>
          <t>Yes_Batch 1</t>
        </is>
      </c>
      <c r="I1740" s="95" t="e">
        <v>#N/A</v>
      </c>
      <c r="J1740" s="125" t="e">
        <v>#N/A</v>
      </c>
      <c r="K1740" s="95" t="inlineStr">
        <is>
          <t>Yes_0721 Allocation</t>
        </is>
      </c>
      <c r="L1740" s="127" t="e">
        <v>#N/A</v>
      </c>
      <c r="M1740" s="128">
        <f>VLOOKUP(G1740,Enactments!#REF!,2,FALSE)</f>
        <v/>
      </c>
      <c r="N1740" s="131">
        <f>COUNTIFS(G:G,G1740)</f>
        <v/>
      </c>
    </row>
    <row r="1741" ht="15" customHeight="1">
      <c r="A1741" t="inlineStr">
        <is>
          <t>1994_23a_SCHEDULE 4_20030409.docx</t>
        </is>
      </c>
      <c r="B1741">
        <f>LEFT(A1741, FIND("_", A1741, FIND("_", A1741) + 1) - 1)</f>
        <v/>
      </c>
      <c r="C1741">
        <f>MID(A1741, FIND("_", A1741, FIND("_", A1741) + 1) + 1, FIND("_", A1741, FIND("_", A1741, FIND("_", A1741) + 1) + 1) - FIND("_", A1741, FIND("_", A1741) + 1) - 1)</f>
        <v/>
      </c>
      <c r="D1741" s="125">
        <f>DATE(LEFT(E1741,4), MID(E1741,5,2), RIGHT(E1741,2))</f>
        <v/>
      </c>
      <c r="E1741">
        <f>MID(A1741, FIND("_", A1741, FIND("_", A1741, FIND("_", A1741) + 1) + 1) + 1, 8)</f>
        <v/>
      </c>
      <c r="G1741" s="95">
        <f>B1741&amp;C1741&amp;D1741</f>
        <v/>
      </c>
      <c r="H1741" s="95" t="inlineStr">
        <is>
          <t>Yes_Batch 1</t>
        </is>
      </c>
      <c r="I1741" s="95" t="e">
        <v>#N/A</v>
      </c>
      <c r="J1741" s="125" t="e">
        <v>#N/A</v>
      </c>
      <c r="K1741" s="95" t="inlineStr">
        <is>
          <t>Yes_0721 Allocation</t>
        </is>
      </c>
      <c r="L1741" s="127" t="e">
        <v>#N/A</v>
      </c>
      <c r="M1741" s="128">
        <f>VLOOKUP(G1741,Enactments!#REF!,2,FALSE)</f>
        <v/>
      </c>
      <c r="N1741" s="131">
        <f>COUNTIFS(G:G,G1741)</f>
        <v/>
      </c>
    </row>
    <row r="1742" ht="15" customHeight="1">
      <c r="A1742" t="inlineStr">
        <is>
          <t>1986_44a_20_19860725.docx</t>
        </is>
      </c>
      <c r="B1742">
        <f>LEFT(A1742, FIND("_", A1742, FIND("_", A1742) + 1) - 1)</f>
        <v/>
      </c>
      <c r="C1742">
        <f>MID(A1742, FIND("_", A1742, FIND("_", A1742) + 1) + 1, FIND("_", A1742, FIND("_", A1742, FIND("_", A1742) + 1) + 1) - FIND("_", A1742, FIND("_", A1742) + 1) - 1)</f>
        <v/>
      </c>
      <c r="D1742" s="125">
        <f>DATE(LEFT(E1742,4), MID(E1742,5,2), RIGHT(E1742,2))</f>
        <v/>
      </c>
      <c r="E1742">
        <f>MID(A1742, FIND("_", A1742, FIND("_", A1742, FIND("_", A1742) + 1) + 1) + 1, 8)</f>
        <v/>
      </c>
      <c r="G1742" s="95">
        <f>B1742&amp;C1742&amp;D1742</f>
        <v/>
      </c>
      <c r="H1742" s="95" t="inlineStr">
        <is>
          <t>Yes_Batch 1</t>
        </is>
      </c>
      <c r="I1742" s="95" t="e">
        <v>#N/A</v>
      </c>
      <c r="J1742" s="125" t="e">
        <v>#N/A</v>
      </c>
      <c r="K1742" s="95" t="inlineStr">
        <is>
          <t>Yes_0721 Allocation</t>
        </is>
      </c>
      <c r="L1742" s="127" t="e">
        <v>#N/A</v>
      </c>
      <c r="M1742" s="128">
        <f>VLOOKUP(G1742,Enactments!#REF!,2,FALSE)</f>
        <v/>
      </c>
      <c r="N1742" s="131">
        <f>COUNTIFS(G:G,G1742)</f>
        <v/>
      </c>
    </row>
    <row r="1743" ht="15" customHeight="1">
      <c r="A1743" t="inlineStr">
        <is>
          <t>2000_8a_192Y_20210429.docx</t>
        </is>
      </c>
      <c r="B1743">
        <f>LEFT(A1743, FIND("_", A1743, FIND("_", A1743) + 1) - 1)</f>
        <v/>
      </c>
      <c r="C1743">
        <f>MID(A1743, FIND("_", A1743, FIND("_", A1743) + 1) + 1, FIND("_", A1743, FIND("_", A1743, FIND("_", A1743) + 1) + 1) - FIND("_", A1743, FIND("_", A1743) + 1) - 1)</f>
        <v/>
      </c>
      <c r="D1743" s="125">
        <f>DATE(LEFT(E1743,4), MID(E1743,5,2), RIGHT(E1743,2))</f>
        <v/>
      </c>
      <c r="E1743">
        <f>MID(A1743, FIND("_", A1743, FIND("_", A1743, FIND("_", A1743) + 1) + 1) + 1, 8)</f>
        <v/>
      </c>
      <c r="G1743" s="95">
        <f>B1743&amp;C1743&amp;D1743</f>
        <v/>
      </c>
      <c r="H1743" s="95" t="inlineStr">
        <is>
          <t>Yes_Batch 1</t>
        </is>
      </c>
      <c r="I1743" s="95" t="e">
        <v>#N/A</v>
      </c>
      <c r="J1743" s="125" t="e">
        <v>#N/A</v>
      </c>
      <c r="K1743" s="95" t="inlineStr">
        <is>
          <t>Yes_0721 Allocation</t>
        </is>
      </c>
      <c r="L1743" s="127" t="e">
        <v>#N/A</v>
      </c>
      <c r="M1743" s="128">
        <f>VLOOKUP(G1743,Enactments!#REF!,2,FALSE)</f>
        <v/>
      </c>
      <c r="N1743" s="131">
        <f>COUNTIFS(G:G,G1743)</f>
        <v/>
      </c>
    </row>
    <row r="1744" ht="15" customHeight="1">
      <c r="A1744" t="inlineStr">
        <is>
          <t>1994_23a_SCHEDULE 9ZEPart 4_20220401.docx</t>
        </is>
      </c>
      <c r="B1744">
        <f>LEFT(A1744, FIND("_", A1744, FIND("_", A1744) + 1) - 1)</f>
        <v/>
      </c>
      <c r="C1744">
        <f>MID(A1744, FIND("_", A1744, FIND("_", A1744) + 1) + 1, FIND("_", A1744, FIND("_", A1744, FIND("_", A1744) + 1) + 1) - FIND("_", A1744, FIND("_", A1744) + 1) - 1)</f>
        <v/>
      </c>
      <c r="D1744" s="125">
        <f>DATE(LEFT(E1744,4), MID(E1744,5,2), RIGHT(E1744,2))</f>
        <v/>
      </c>
      <c r="E1744">
        <f>MID(A1744, FIND("_", A1744, FIND("_", A1744, FIND("_", A1744) + 1) + 1) + 1, 8)</f>
        <v/>
      </c>
      <c r="G1744" s="95">
        <f>B1744&amp;C1744&amp;D1744</f>
        <v/>
      </c>
      <c r="H1744" s="95" t="inlineStr">
        <is>
          <t>Yes_Batch 1</t>
        </is>
      </c>
      <c r="I1744" s="95" t="e">
        <v>#N/A</v>
      </c>
      <c r="J1744" s="125" t="e">
        <v>#N/A</v>
      </c>
      <c r="K1744" s="95" t="inlineStr">
        <is>
          <t>Yes_0721 Allocation</t>
        </is>
      </c>
      <c r="L1744" s="127" t="e">
        <v>#N/A</v>
      </c>
      <c r="M1744" s="128">
        <f>VLOOKUP(G1744,Enactments!#REF!,2,FALSE)</f>
        <v/>
      </c>
      <c r="N1744" s="131">
        <f>COUNTIFS(G:G,G1744)</f>
        <v/>
      </c>
    </row>
    <row r="1745" ht="15" customHeight="1">
      <c r="A1745" t="inlineStr">
        <is>
          <t>2006_46a_268_20070120.docx</t>
        </is>
      </c>
      <c r="B1745">
        <f>LEFT(A1745, FIND("_", A1745, FIND("_", A1745) + 1) - 1)</f>
        <v/>
      </c>
      <c r="C1745">
        <f>MID(A1745, FIND("_", A1745, FIND("_", A1745) + 1) + 1, FIND("_", A1745, FIND("_", A1745, FIND("_", A1745) + 1) + 1) - FIND("_", A1745, FIND("_", A1745) + 1) - 1)</f>
        <v/>
      </c>
      <c r="D1745" s="125">
        <f>DATE(LEFT(E1745,4), MID(E1745,5,2), RIGHT(E1745,2))</f>
        <v/>
      </c>
      <c r="E1745">
        <f>MID(A1745, FIND("_", A1745, FIND("_", A1745, FIND("_", A1745) + 1) + 1) + 1, 8)</f>
        <v/>
      </c>
      <c r="G1745" s="95">
        <f>B1745&amp;C1745&amp;D1745</f>
        <v/>
      </c>
      <c r="H1745" s="95" t="inlineStr">
        <is>
          <t>Yes_Batch 1</t>
        </is>
      </c>
      <c r="I1745" s="95" t="e">
        <v>#N/A</v>
      </c>
      <c r="J1745" s="125" t="e">
        <v>#N/A</v>
      </c>
      <c r="K1745" s="95" t="inlineStr">
        <is>
          <t>Yes_0721 Allocation</t>
        </is>
      </c>
      <c r="L1745" s="127" t="e">
        <v>#N/A</v>
      </c>
      <c r="M1745" s="128">
        <f>VLOOKUP(G1745,Enactments!#REF!,2,FALSE)</f>
        <v/>
      </c>
      <c r="N1745" s="131">
        <f>COUNTIFS(G:G,G1745)</f>
        <v/>
      </c>
    </row>
    <row r="1746" ht="15" customHeight="1">
      <c r="A1746" t="inlineStr">
        <is>
          <t>2009_22a_59_20091112.docx</t>
        </is>
      </c>
      <c r="B1746">
        <f>LEFT(A1746, FIND("_", A1746, FIND("_", A1746) + 1) - 1)</f>
        <v/>
      </c>
      <c r="C1746">
        <f>MID(A1746, FIND("_", A1746, FIND("_", A1746) + 1) + 1, FIND("_", A1746, FIND("_", A1746, FIND("_", A1746) + 1) + 1) - FIND("_", A1746, FIND("_", A1746) + 1) - 1)</f>
        <v/>
      </c>
      <c r="D1746" s="125">
        <f>DATE(LEFT(E1746,4), MID(E1746,5,2), RIGHT(E1746,2))</f>
        <v/>
      </c>
      <c r="E1746">
        <f>MID(A1746, FIND("_", A1746, FIND("_", A1746, FIND("_", A1746) + 1) + 1) + 1, 8)</f>
        <v/>
      </c>
      <c r="G1746" s="95">
        <f>B1746&amp;C1746&amp;D1746</f>
        <v/>
      </c>
      <c r="H1746" s="95" t="inlineStr">
        <is>
          <t>Yes_Batch 1</t>
        </is>
      </c>
      <c r="I1746" s="95" t="e">
        <v>#N/A</v>
      </c>
      <c r="J1746" s="125" t="e">
        <v>#N/A</v>
      </c>
      <c r="K1746" s="95" t="inlineStr">
        <is>
          <t>Yes_0721 Allocation</t>
        </is>
      </c>
      <c r="L1746" s="127" t="e">
        <v>#N/A</v>
      </c>
      <c r="M1746" s="128">
        <f>VLOOKUP(G1746,Enactments!#REF!,2,FALSE)</f>
        <v/>
      </c>
      <c r="N1746" s="131">
        <f>COUNTIFS(G:G,G1746)</f>
        <v/>
      </c>
    </row>
    <row r="1747" ht="15" customHeight="1">
      <c r="A1747" t="inlineStr">
        <is>
          <t>1985_6a_162G_20031201.docx</t>
        </is>
      </c>
      <c r="B1747">
        <f>LEFT(A1747, FIND("_", A1747, FIND("_", A1747) + 1) - 1)</f>
        <v/>
      </c>
      <c r="C1747">
        <f>MID(A1747, FIND("_", A1747, FIND("_", A1747) + 1) + 1, FIND("_", A1747, FIND("_", A1747, FIND("_", A1747) + 1) + 1) - FIND("_", A1747, FIND("_", A1747) + 1) - 1)</f>
        <v/>
      </c>
      <c r="D1747" s="125">
        <f>DATE(LEFT(E1747,4), MID(E1747,5,2), RIGHT(E1747,2))</f>
        <v/>
      </c>
      <c r="E1747">
        <f>MID(A1747, FIND("_", A1747, FIND("_", A1747, FIND("_", A1747) + 1) + 1) + 1, 8)</f>
        <v/>
      </c>
      <c r="G1747" s="95">
        <f>B1747&amp;C1747&amp;D1747</f>
        <v/>
      </c>
      <c r="H1747" s="95" t="inlineStr">
        <is>
          <t>Yes_Batch 1</t>
        </is>
      </c>
      <c r="I1747" s="95" t="e">
        <v>#N/A</v>
      </c>
      <c r="J1747" s="125" t="e">
        <v>#N/A</v>
      </c>
      <c r="K1747" s="95" t="inlineStr">
        <is>
          <t>Yes_0721 Allocation</t>
        </is>
      </c>
      <c r="L1747" s="127" t="e">
        <v>#N/A</v>
      </c>
      <c r="M1747" s="128">
        <f>VLOOKUP(G1747,Enactments!#REF!,2,FALSE)</f>
        <v/>
      </c>
      <c r="N1747" s="131">
        <f>COUNTIFS(G:G,G1747)</f>
        <v/>
      </c>
    </row>
    <row r="1748" ht="15" customHeight="1">
      <c r="A1748" t="inlineStr">
        <is>
          <t>1986_1925s_7.5A_20100406.docx</t>
        </is>
      </c>
      <c r="B1748">
        <f>LEFT(A1748, FIND("_", A1748, FIND("_", A1748) + 1) - 1)</f>
        <v/>
      </c>
      <c r="C1748">
        <f>MID(A1748, FIND("_", A1748, FIND("_", A1748) + 1) + 1, FIND("_", A1748, FIND("_", A1748, FIND("_", A1748) + 1) + 1) - FIND("_", A1748, FIND("_", A1748) + 1) - 1)</f>
        <v/>
      </c>
      <c r="D1748" s="125">
        <f>DATE(LEFT(E1748,4), MID(E1748,5,2), RIGHT(E1748,2))</f>
        <v/>
      </c>
      <c r="E1748">
        <f>MID(A1748, FIND("_", A1748, FIND("_", A1748, FIND("_", A1748) + 1) + 1) + 1, 8)</f>
        <v/>
      </c>
      <c r="G1748" s="95">
        <f>B1748&amp;C1748&amp;D1748</f>
        <v/>
      </c>
      <c r="H1748" s="95" t="inlineStr">
        <is>
          <t>Yes_Batch 1</t>
        </is>
      </c>
      <c r="I1748" s="95" t="e">
        <v>#N/A</v>
      </c>
      <c r="J1748" s="125" t="e">
        <v>#N/A</v>
      </c>
      <c r="K1748" s="95" t="inlineStr">
        <is>
          <t>Yes_0721 Allocation</t>
        </is>
      </c>
      <c r="L1748" s="127" t="e">
        <v>#N/A</v>
      </c>
      <c r="M1748" s="128">
        <f>VLOOKUP(G1748,Enactments!#REF!,2,FALSE)</f>
        <v/>
      </c>
      <c r="N1748" s="131">
        <f>COUNTIFS(G:G,G1748)</f>
        <v/>
      </c>
    </row>
    <row r="1749" ht="15" customHeight="1">
      <c r="A1749" t="inlineStr">
        <is>
          <t>1985_6a_463_99990101.docx</t>
        </is>
      </c>
      <c r="B1749">
        <f>LEFT(A1749, FIND("_", A1749, FIND("_", A1749) + 1) - 1)</f>
        <v/>
      </c>
      <c r="C1749">
        <f>MID(A1749, FIND("_", A1749, FIND("_", A1749) + 1) + 1, FIND("_", A1749, FIND("_", A1749, FIND("_", A1749) + 1) + 1) - FIND("_", A1749, FIND("_", A1749) + 1) - 1)</f>
        <v/>
      </c>
      <c r="D1749" s="125">
        <f>DATE(LEFT(E1749,4), MID(E1749,5,2), RIGHT(E1749,2))</f>
        <v/>
      </c>
      <c r="E1749">
        <f>MID(A1749, FIND("_", A1749, FIND("_", A1749, FIND("_", A1749) + 1) + 1) + 1, 8)</f>
        <v/>
      </c>
      <c r="G1749" s="95">
        <f>B1749&amp;C1749&amp;D1749</f>
        <v/>
      </c>
      <c r="H1749" s="95" t="inlineStr">
        <is>
          <t>Yes_Batch 1</t>
        </is>
      </c>
      <c r="I1749" s="95" t="e">
        <v>#N/A</v>
      </c>
      <c r="J1749" s="125" t="e">
        <v>#N/A</v>
      </c>
      <c r="K1749" s="95" t="inlineStr">
        <is>
          <t>Yes_0721 Allocation</t>
        </is>
      </c>
      <c r="L1749" s="127" t="e">
        <v>#N/A</v>
      </c>
      <c r="M1749" s="128">
        <f>VLOOKUP(G1749,Enactments!#REF!,2,FALSE)</f>
        <v/>
      </c>
      <c r="N1749" s="131">
        <f>COUNTIFS(G:G,G1749)</f>
        <v/>
      </c>
    </row>
    <row r="1750" ht="15" customHeight="1">
      <c r="A1750" t="inlineStr">
        <is>
          <t>1994_23a_26A_20030101.docx</t>
        </is>
      </c>
      <c r="B1750">
        <f>LEFT(A1750, FIND("_", A1750, FIND("_", A1750) + 1) - 1)</f>
        <v/>
      </c>
      <c r="C1750">
        <f>MID(A1750, FIND("_", A1750, FIND("_", A1750) + 1) + 1, FIND("_", A1750, FIND("_", A1750, FIND("_", A1750) + 1) + 1) - FIND("_", A1750, FIND("_", A1750) + 1) - 1)</f>
        <v/>
      </c>
      <c r="D1750" s="125">
        <f>DATE(LEFT(E1750,4), MID(E1750,5,2), RIGHT(E1750,2))</f>
        <v/>
      </c>
      <c r="E1750">
        <f>MID(A1750, FIND("_", A1750, FIND("_", A1750, FIND("_", A1750) + 1) + 1) + 1, 8)</f>
        <v/>
      </c>
      <c r="G1750" s="95">
        <f>B1750&amp;C1750&amp;D1750</f>
        <v/>
      </c>
      <c r="H1750" s="95" t="inlineStr">
        <is>
          <t>Yes_Batch 1</t>
        </is>
      </c>
      <c r="I1750" s="95" t="e">
        <v>#N/A</v>
      </c>
      <c r="J1750" s="125" t="e">
        <v>#N/A</v>
      </c>
      <c r="K1750" s="95" t="inlineStr">
        <is>
          <t>Yes_0721 Allocation</t>
        </is>
      </c>
      <c r="L1750" s="127" t="e">
        <v>#N/A</v>
      </c>
      <c r="M1750" s="128">
        <f>VLOOKUP(G1750,Enactments!#REF!,2,FALSE)</f>
        <v/>
      </c>
      <c r="N1750" s="131">
        <f>COUNTIFS(G:G,G1750)</f>
        <v/>
      </c>
    </row>
    <row r="1751" ht="15" customHeight="1">
      <c r="A1751" t="inlineStr">
        <is>
          <t>2023_52a_292_20231026.docx</t>
        </is>
      </c>
      <c r="B1751">
        <f>LEFT(A1751, FIND("_", A1751, FIND("_", A1751) + 1) - 1)</f>
        <v/>
      </c>
      <c r="C1751">
        <f>MID(A1751, FIND("_", A1751, FIND("_", A1751) + 1) + 1, FIND("_", A1751, FIND("_", A1751, FIND("_", A1751) + 1) + 1) - FIND("_", A1751, FIND("_", A1751) + 1) - 1)</f>
        <v/>
      </c>
      <c r="D1751" s="125">
        <f>DATE(LEFT(E1751,4), MID(E1751,5,2), RIGHT(E1751,2))</f>
        <v/>
      </c>
      <c r="E1751">
        <f>MID(A1751, FIND("_", A1751, FIND("_", A1751, FIND("_", A1751) + 1) + 1) + 1, 8)</f>
        <v/>
      </c>
      <c r="G1751" s="95">
        <f>B1751&amp;C1751&amp;D1751</f>
        <v/>
      </c>
      <c r="H1751" s="95" t="inlineStr">
        <is>
          <t>Yes_Batch 1</t>
        </is>
      </c>
      <c r="I1751" s="95" t="e">
        <v>#N/A</v>
      </c>
      <c r="J1751" s="125" t="e">
        <v>#N/A</v>
      </c>
      <c r="K1751" s="95" t="inlineStr">
        <is>
          <t>Yes_0721 Allocation</t>
        </is>
      </c>
      <c r="L1751" s="127" t="e">
        <v>#N/A</v>
      </c>
      <c r="M1751" s="128">
        <f>VLOOKUP(G1751,Enactments!#REF!,2,FALSE)</f>
        <v/>
      </c>
      <c r="N1751" s="131">
        <f>COUNTIFS(G:G,G1751)</f>
        <v/>
      </c>
    </row>
    <row r="1752" ht="15" customHeight="1">
      <c r="A1752" t="inlineStr">
        <is>
          <t>1986_1925s_11.4_19861110.docx</t>
        </is>
      </c>
      <c r="B1752">
        <f>LEFT(A1752, FIND("_", A1752, FIND("_", A1752) + 1) - 1)</f>
        <v/>
      </c>
      <c r="C1752">
        <f>MID(A1752, FIND("_", A1752, FIND("_", A1752) + 1) + 1, FIND("_", A1752, FIND("_", A1752, FIND("_", A1752) + 1) + 1) - FIND("_", A1752, FIND("_", A1752) + 1) - 1)</f>
        <v/>
      </c>
      <c r="D1752" s="125">
        <f>DATE(LEFT(E1752,4), MID(E1752,5,2), RIGHT(E1752,2))</f>
        <v/>
      </c>
      <c r="E1752">
        <f>MID(A1752, FIND("_", A1752, FIND("_", A1752, FIND("_", A1752) + 1) + 1) + 1, 8)</f>
        <v/>
      </c>
      <c r="G1752" s="95">
        <f>B1752&amp;C1752&amp;D1752</f>
        <v/>
      </c>
      <c r="H1752" s="95" t="inlineStr">
        <is>
          <t>Yes_Batch 1</t>
        </is>
      </c>
      <c r="I1752" s="95" t="e">
        <v>#N/A</v>
      </c>
      <c r="J1752" s="125" t="e">
        <v>#N/A</v>
      </c>
      <c r="K1752" s="95" t="inlineStr">
        <is>
          <t>Yes_0721 Allocation</t>
        </is>
      </c>
      <c r="L1752" s="127" t="e">
        <v>#N/A</v>
      </c>
      <c r="M1752" s="128">
        <f>VLOOKUP(G1752,Enactments!#REF!,2,FALSE)</f>
        <v/>
      </c>
      <c r="N1752" s="131">
        <f>COUNTIFS(G:G,G1752)</f>
        <v/>
      </c>
    </row>
    <row r="1753" ht="15" customHeight="1">
      <c r="A1753" t="inlineStr">
        <is>
          <t>s2005_9a_1_20051007.docx</t>
        </is>
      </c>
      <c r="B1753">
        <f>LEFT(A1753, FIND("_", A1753, FIND("_", A1753) + 1) - 1)</f>
        <v/>
      </c>
      <c r="C1753">
        <f>MID(A1753, FIND("_", A1753, FIND("_", A1753) + 1) + 1, FIND("_", A1753, FIND("_", A1753, FIND("_", A1753) + 1) + 1) - FIND("_", A1753, FIND("_", A1753) + 1) - 1)</f>
        <v/>
      </c>
      <c r="D1753" s="125">
        <f>DATE(LEFT(E1753,4), MID(E1753,5,2), RIGHT(E1753,2))</f>
        <v/>
      </c>
      <c r="E1753">
        <f>MID(A1753, FIND("_", A1753, FIND("_", A1753, FIND("_", A1753) + 1) + 1) + 1, 8)</f>
        <v/>
      </c>
      <c r="G1753" s="95">
        <f>B1753&amp;C1753&amp;D1753</f>
        <v/>
      </c>
      <c r="H1753" s="95" t="inlineStr">
        <is>
          <t>Yes_Batch 1</t>
        </is>
      </c>
      <c r="I1753" s="95" t="e">
        <v>#N/A</v>
      </c>
      <c r="J1753" s="125" t="e">
        <v>#N/A</v>
      </c>
      <c r="K1753" s="95" t="inlineStr">
        <is>
          <t>Yes_0721 Allocation</t>
        </is>
      </c>
      <c r="L1753" s="127" t="e">
        <v>#N/A</v>
      </c>
      <c r="M1753" s="128">
        <f>VLOOKUP(G1753,Enactments!#REF!,2,FALSE)</f>
        <v/>
      </c>
      <c r="N1753" s="131">
        <f>COUNTIFS(G:G,G1753)</f>
        <v/>
      </c>
    </row>
    <row r="1754" ht="15" customHeight="1">
      <c r="A1754" t="inlineStr">
        <is>
          <t>1988_52a_94_19881115.docx</t>
        </is>
      </c>
      <c r="B1754">
        <f>LEFT(A1754, FIND("_", A1754, FIND("_", A1754) + 1) - 1)</f>
        <v/>
      </c>
      <c r="C1754">
        <f>MID(A1754, FIND("_", A1754, FIND("_", A1754) + 1) + 1, FIND("_", A1754, FIND("_", A1754, FIND("_", A1754) + 1) + 1) - FIND("_", A1754, FIND("_", A1754) + 1) - 1)</f>
        <v/>
      </c>
      <c r="D1754" s="125">
        <f>DATE(LEFT(E1754,4), MID(E1754,5,2), RIGHT(E1754,2))</f>
        <v/>
      </c>
      <c r="E1754">
        <f>MID(A1754, FIND("_", A1754, FIND("_", A1754, FIND("_", A1754) + 1) + 1) + 1, 8)</f>
        <v/>
      </c>
      <c r="G1754" s="95">
        <f>B1754&amp;C1754&amp;D1754</f>
        <v/>
      </c>
      <c r="H1754" s="95" t="inlineStr">
        <is>
          <t>Yes_Batch 1</t>
        </is>
      </c>
      <c r="I1754" s="95" t="e">
        <v>#N/A</v>
      </c>
      <c r="J1754" s="125" t="e">
        <v>#N/A</v>
      </c>
      <c r="K1754" s="95" t="inlineStr">
        <is>
          <t>Yes_0721 Allocation</t>
        </is>
      </c>
      <c r="L1754" s="127" t="e">
        <v>#N/A</v>
      </c>
      <c r="M1754" s="128">
        <f>VLOOKUP(G1754,Enactments!#REF!,2,FALSE)</f>
        <v/>
      </c>
      <c r="N1754" s="131">
        <f>COUNTIFS(G:G,G1754)</f>
        <v/>
      </c>
    </row>
    <row r="1755" ht="15" customHeight="1">
      <c r="A1755" t="inlineStr">
        <is>
          <t>1970_9a_SCHEDULE 3ZBPart 3_20121211.docx</t>
        </is>
      </c>
      <c r="B1755">
        <f>LEFT(A1755, FIND("_", A1755, FIND("_", A1755) + 1) - 1)</f>
        <v/>
      </c>
      <c r="C1755">
        <f>MID(A1755, FIND("_", A1755, FIND("_", A1755) + 1) + 1, FIND("_", A1755, FIND("_", A1755, FIND("_", A1755) + 1) + 1) - FIND("_", A1755, FIND("_", A1755) + 1) - 1)</f>
        <v/>
      </c>
      <c r="D1755" s="125">
        <f>DATE(LEFT(E1755,4), MID(E1755,5,2), RIGHT(E1755,2))</f>
        <v/>
      </c>
      <c r="E1755">
        <f>MID(A1755, FIND("_", A1755, FIND("_", A1755, FIND("_", A1755) + 1) + 1) + 1, 8)</f>
        <v/>
      </c>
      <c r="G1755" s="95">
        <f>B1755&amp;C1755&amp;D1755</f>
        <v/>
      </c>
      <c r="H1755" s="95" t="inlineStr">
        <is>
          <t>Yes_Batch 1</t>
        </is>
      </c>
      <c r="I1755" s="95" t="e">
        <v>#N/A</v>
      </c>
      <c r="J1755" s="125" t="e">
        <v>#N/A</v>
      </c>
      <c r="K1755" s="95" t="inlineStr">
        <is>
          <t>Yes_0721 Allocation</t>
        </is>
      </c>
      <c r="L1755" s="127" t="e">
        <v>#N/A</v>
      </c>
      <c r="M1755" s="128">
        <f>VLOOKUP(G1755,Enactments!#REF!,2,FALSE)</f>
        <v/>
      </c>
      <c r="N1755" s="131">
        <f>COUNTIFS(G:G,G1755)</f>
        <v/>
      </c>
    </row>
    <row r="1756" ht="15" customHeight="1">
      <c r="A1756" t="inlineStr">
        <is>
          <t>1996_52a_31_19960724.docx</t>
        </is>
      </c>
      <c r="B1756">
        <f>LEFT(A1756, FIND("_", A1756, FIND("_", A1756) + 1) - 1)</f>
        <v/>
      </c>
      <c r="C1756">
        <f>MID(A1756, FIND("_", A1756, FIND("_", A1756) + 1) + 1, FIND("_", A1756, FIND("_", A1756, FIND("_", A1756) + 1) + 1) - FIND("_", A1756, FIND("_", A1756) + 1) - 1)</f>
        <v/>
      </c>
      <c r="D1756" s="125">
        <f>DATE(LEFT(E1756,4), MID(E1756,5,2), RIGHT(E1756,2))</f>
        <v/>
      </c>
      <c r="E1756">
        <f>MID(A1756, FIND("_", A1756, FIND("_", A1756, FIND("_", A1756) + 1) + 1) + 1, 8)</f>
        <v/>
      </c>
      <c r="G1756" s="95">
        <f>B1756&amp;C1756&amp;D1756</f>
        <v/>
      </c>
      <c r="H1756" s="95" t="inlineStr">
        <is>
          <t>Yes_Batch 1</t>
        </is>
      </c>
      <c r="I1756" s="95" t="e">
        <v>#N/A</v>
      </c>
      <c r="J1756" s="125" t="e">
        <v>#N/A</v>
      </c>
      <c r="K1756" s="95" t="inlineStr">
        <is>
          <t>Yes_0721 Allocation</t>
        </is>
      </c>
      <c r="L1756" s="127" t="e">
        <v>#N/A</v>
      </c>
      <c r="M1756" s="128">
        <f>VLOOKUP(G1756,Enactments!#REF!,2,FALSE)</f>
        <v/>
      </c>
      <c r="N1756" s="131">
        <f>COUNTIFS(G:G,G1756)</f>
        <v/>
      </c>
    </row>
    <row r="1757" ht="15" customHeight="1">
      <c r="A1757" t="inlineStr">
        <is>
          <t>1996_56a_SCHEDULE 37Part I_19980301.docx</t>
        </is>
      </c>
      <c r="B1757">
        <f>LEFT(A1757, FIND("_", A1757, FIND("_", A1757) + 1) - 1)</f>
        <v/>
      </c>
      <c r="C1757">
        <f>MID(A1757, FIND("_", A1757, FIND("_", A1757) + 1) + 1, FIND("_", A1757, FIND("_", A1757, FIND("_", A1757) + 1) + 1) - FIND("_", A1757, FIND("_", A1757) + 1) - 1)</f>
        <v/>
      </c>
      <c r="D1757" s="125">
        <f>DATE(LEFT(E1757,4), MID(E1757,5,2), RIGHT(E1757,2))</f>
        <v/>
      </c>
      <c r="E1757">
        <f>MID(A1757, FIND("_", A1757, FIND("_", A1757, FIND("_", A1757) + 1) + 1) + 1, 8)</f>
        <v/>
      </c>
      <c r="G1757" s="95">
        <f>B1757&amp;C1757&amp;D1757</f>
        <v/>
      </c>
      <c r="H1757" s="95" t="inlineStr">
        <is>
          <t>Yes_Batch 1</t>
        </is>
      </c>
      <c r="I1757" s="95" t="e">
        <v>#N/A</v>
      </c>
      <c r="J1757" s="125" t="e">
        <v>#N/A</v>
      </c>
      <c r="K1757" s="95" t="inlineStr">
        <is>
          <t>Yes_0721 Allocation</t>
        </is>
      </c>
      <c r="L1757" s="127" t="e">
        <v>#N/A</v>
      </c>
      <c r="M1757" s="128">
        <f>VLOOKUP(G1757,Enactments!#REF!,2,FALSE)</f>
        <v/>
      </c>
      <c r="N1757" s="131">
        <f>COUNTIFS(G:G,G1757)</f>
        <v/>
      </c>
    </row>
    <row r="1758" ht="15" customHeight="1">
      <c r="A1758" t="inlineStr">
        <is>
          <t>2004_12a_244I_20170309.docx</t>
        </is>
      </c>
      <c r="B1758">
        <f>LEFT(A1758, FIND("_", A1758, FIND("_", A1758) + 1) - 1)</f>
        <v/>
      </c>
      <c r="C1758">
        <f>MID(A1758, FIND("_", A1758, FIND("_", A1758) + 1) + 1, FIND("_", A1758, FIND("_", A1758, FIND("_", A1758) + 1) + 1) - FIND("_", A1758, FIND("_", A1758) + 1) - 1)</f>
        <v/>
      </c>
      <c r="D1758" s="125">
        <f>DATE(LEFT(E1758,4), MID(E1758,5,2), RIGHT(E1758,2))</f>
        <v/>
      </c>
      <c r="E1758">
        <f>MID(A1758, FIND("_", A1758, FIND("_", A1758, FIND("_", A1758) + 1) + 1) + 1, 8)</f>
        <v/>
      </c>
      <c r="G1758" s="95">
        <f>B1758&amp;C1758&amp;D1758</f>
        <v/>
      </c>
      <c r="H1758" s="95" t="inlineStr">
        <is>
          <t>Yes_Batch 1</t>
        </is>
      </c>
      <c r="I1758" s="95" t="e">
        <v>#N/A</v>
      </c>
      <c r="J1758" s="125" t="e">
        <v>#N/A</v>
      </c>
      <c r="K1758" s="95" t="inlineStr">
        <is>
          <t>Yes_0721 Allocation</t>
        </is>
      </c>
      <c r="L1758" s="127" t="e">
        <v>#N/A</v>
      </c>
      <c r="M1758" s="128">
        <f>VLOOKUP(G1758,Enactments!#REF!,2,FALSE)</f>
        <v/>
      </c>
      <c r="N1758" s="131">
        <f>COUNTIFS(G:G,G1758)</f>
        <v/>
      </c>
    </row>
    <row r="1759" ht="15" customHeight="1">
      <c r="A1759" t="inlineStr">
        <is>
          <t>2020_759s_5.4_20240730.docx</t>
        </is>
      </c>
      <c r="B1759">
        <f>LEFT(A1759, FIND("_", A1759, FIND("_", A1759) + 1) - 1)</f>
        <v/>
      </c>
      <c r="C1759">
        <f>MID(A1759, FIND("_", A1759, FIND("_", A1759) + 1) + 1, FIND("_", A1759, FIND("_", A1759, FIND("_", A1759) + 1) + 1) - FIND("_", A1759, FIND("_", A1759) + 1) - 1)</f>
        <v/>
      </c>
      <c r="D1759" s="125">
        <f>DATE(LEFT(E1759,4), MID(E1759,5,2), RIGHT(E1759,2))</f>
        <v/>
      </c>
      <c r="E1759">
        <f>MID(A1759, FIND("_", A1759, FIND("_", A1759, FIND("_", A1759) + 1) + 1) + 1, 8)</f>
        <v/>
      </c>
      <c r="G1759" s="95">
        <f>B1759&amp;C1759&amp;D1759</f>
        <v/>
      </c>
      <c r="H1759" s="95" t="inlineStr">
        <is>
          <t>Yes_Batch 1</t>
        </is>
      </c>
      <c r="I1759" s="95" t="e">
        <v>#N/A</v>
      </c>
      <c r="J1759" s="125" t="e">
        <v>#N/A</v>
      </c>
      <c r="K1759" s="95" t="inlineStr">
        <is>
          <t>Yes_0721 Allocation</t>
        </is>
      </c>
      <c r="L1759" s="127" t="e">
        <v>#N/A</v>
      </c>
      <c r="M1759" s="128">
        <f>VLOOKUP(G1759,Enactments!#REF!,2,FALSE)</f>
        <v/>
      </c>
      <c r="N1759" s="131">
        <f>COUNTIFS(G:G,G1759)</f>
        <v/>
      </c>
    </row>
    <row r="1760" ht="15" customHeight="1">
      <c r="A1760" t="inlineStr">
        <is>
          <t>1986_1925s_5.27_19861110.docx</t>
        </is>
      </c>
      <c r="B1760">
        <f>LEFT(A1760, FIND("_", A1760, FIND("_", A1760) + 1) - 1)</f>
        <v/>
      </c>
      <c r="C1760">
        <f>MID(A1760, FIND("_", A1760, FIND("_", A1760) + 1) + 1, FIND("_", A1760, FIND("_", A1760, FIND("_", A1760) + 1) + 1) - FIND("_", A1760, FIND("_", A1760) + 1) - 1)</f>
        <v/>
      </c>
      <c r="D1760" s="125">
        <f>DATE(LEFT(E1760,4), MID(E1760,5,2), RIGHT(E1760,2))</f>
        <v/>
      </c>
      <c r="E1760">
        <f>MID(A1760, FIND("_", A1760, FIND("_", A1760, FIND("_", A1760) + 1) + 1) + 1, 8)</f>
        <v/>
      </c>
      <c r="G1760" s="95">
        <f>B1760&amp;C1760&amp;D1760</f>
        <v/>
      </c>
      <c r="H1760" s="95" t="inlineStr">
        <is>
          <t>Yes_Batch 1</t>
        </is>
      </c>
      <c r="I1760" s="95" t="e">
        <v>#N/A</v>
      </c>
      <c r="J1760" s="125" t="e">
        <v>#N/A</v>
      </c>
      <c r="K1760" s="95" t="inlineStr">
        <is>
          <t>Yes_0721 Allocation</t>
        </is>
      </c>
      <c r="L1760" s="127" t="e">
        <v>#N/A</v>
      </c>
      <c r="M1760" s="128">
        <f>VLOOKUP(G1760,Enactments!#REF!,2,FALSE)</f>
        <v/>
      </c>
      <c r="N1760" s="131">
        <f>COUNTIFS(G:G,G1760)</f>
        <v/>
      </c>
    </row>
    <row r="1761" ht="15" customHeight="1">
      <c r="A1761" t="inlineStr">
        <is>
          <t>1996_18a_50_20070801.docx</t>
        </is>
      </c>
      <c r="B1761">
        <f>LEFT(A1761, FIND("_", A1761, FIND("_", A1761) + 1) - 1)</f>
        <v/>
      </c>
      <c r="C1761">
        <f>MID(A1761, FIND("_", A1761, FIND("_", A1761) + 1) + 1, FIND("_", A1761, FIND("_", A1761, FIND("_", A1761) + 1) + 1) - FIND("_", A1761, FIND("_", A1761) + 1) - 1)</f>
        <v/>
      </c>
      <c r="D1761" s="125">
        <f>DATE(LEFT(E1761,4), MID(E1761,5,2), RIGHT(E1761,2))</f>
        <v/>
      </c>
      <c r="E1761">
        <f>MID(A1761, FIND("_", A1761, FIND("_", A1761, FIND("_", A1761) + 1) + 1) + 1, 8)</f>
        <v/>
      </c>
      <c r="G1761" s="95">
        <f>B1761&amp;C1761&amp;D1761</f>
        <v/>
      </c>
      <c r="H1761" s="95" t="inlineStr">
        <is>
          <t>Yes_Batch 1</t>
        </is>
      </c>
      <c r="I1761" s="95" t="e">
        <v>#N/A</v>
      </c>
      <c r="J1761" s="125" t="e">
        <v>#N/A</v>
      </c>
      <c r="K1761" s="95" t="inlineStr">
        <is>
          <t>Yes_0721 Allocation</t>
        </is>
      </c>
      <c r="L1761" s="127" t="e">
        <v>#N/A</v>
      </c>
      <c r="M1761" s="128">
        <f>VLOOKUP(G1761,Enactments!#REF!,2,FALSE)</f>
        <v/>
      </c>
      <c r="N1761" s="131">
        <f>COUNTIFS(G:G,G1761)</f>
        <v/>
      </c>
    </row>
    <row r="1762" ht="15" customHeight="1">
      <c r="A1762" t="inlineStr">
        <is>
          <t>1986_1925s_2.34_20100406.docx</t>
        </is>
      </c>
      <c r="B1762">
        <f>LEFT(A1762, FIND("_", A1762, FIND("_", A1762) + 1) - 1)</f>
        <v/>
      </c>
      <c r="C1762">
        <f>MID(A1762, FIND("_", A1762, FIND("_", A1762) + 1) + 1, FIND("_", A1762, FIND("_", A1762, FIND("_", A1762) + 1) + 1) - FIND("_", A1762, FIND("_", A1762) + 1) - 1)</f>
        <v/>
      </c>
      <c r="D1762" s="125">
        <f>DATE(LEFT(E1762,4), MID(E1762,5,2), RIGHT(E1762,2))</f>
        <v/>
      </c>
      <c r="E1762">
        <f>MID(A1762, FIND("_", A1762, FIND("_", A1762, FIND("_", A1762) + 1) + 1) + 1, 8)</f>
        <v/>
      </c>
      <c r="G1762" s="95">
        <f>B1762&amp;C1762&amp;D1762</f>
        <v/>
      </c>
      <c r="H1762" s="95" t="inlineStr">
        <is>
          <t>Yes_Batch 1</t>
        </is>
      </c>
      <c r="I1762" s="95" t="e">
        <v>#N/A</v>
      </c>
      <c r="J1762" s="125" t="e">
        <v>#N/A</v>
      </c>
      <c r="K1762" s="95" t="inlineStr">
        <is>
          <t>Yes_0721 Allocation</t>
        </is>
      </c>
      <c r="L1762" s="127" t="e">
        <v>#N/A</v>
      </c>
      <c r="M1762" s="128">
        <f>VLOOKUP(G1762,Enactments!#REF!,2,FALSE)</f>
        <v/>
      </c>
      <c r="N1762" s="131">
        <f>COUNTIFS(G:G,G1762)</f>
        <v/>
      </c>
    </row>
    <row r="1763" ht="15" customHeight="1">
      <c r="A1763" t="inlineStr">
        <is>
          <t>2000_8a_405_20130401.docx</t>
        </is>
      </c>
      <c r="B1763">
        <f>LEFT(A1763, FIND("_", A1763, FIND("_", A1763) + 1) - 1)</f>
        <v/>
      </c>
      <c r="C1763">
        <f>MID(A1763, FIND("_", A1763, FIND("_", A1763) + 1) + 1, FIND("_", A1763, FIND("_", A1763, FIND("_", A1763) + 1) + 1) - FIND("_", A1763, FIND("_", A1763) + 1) - 1)</f>
        <v/>
      </c>
      <c r="D1763" s="125">
        <f>DATE(LEFT(E1763,4), MID(E1763,5,2), RIGHT(E1763,2))</f>
        <v/>
      </c>
      <c r="E1763">
        <f>MID(A1763, FIND("_", A1763, FIND("_", A1763, FIND("_", A1763) + 1) + 1) + 1, 8)</f>
        <v/>
      </c>
      <c r="G1763" s="95">
        <f>B1763&amp;C1763&amp;D1763</f>
        <v/>
      </c>
      <c r="H1763" s="95" t="inlineStr">
        <is>
          <t>Yes_Batch 1</t>
        </is>
      </c>
      <c r="I1763" s="95" t="e">
        <v>#N/A</v>
      </c>
      <c r="J1763" s="125" t="e">
        <v>#N/A</v>
      </c>
      <c r="K1763" s="95" t="inlineStr">
        <is>
          <t>Yes_0721 Allocation</t>
        </is>
      </c>
      <c r="L1763" s="127" t="e">
        <v>#N/A</v>
      </c>
      <c r="M1763" s="128">
        <f>VLOOKUP(G1763,Enactments!#REF!,2,FALSE)</f>
        <v/>
      </c>
      <c r="N1763" s="131">
        <f>COUNTIFS(G:G,G1763)</f>
        <v/>
      </c>
    </row>
    <row r="1764" ht="15" customHeight="1">
      <c r="A1764" t="inlineStr">
        <is>
          <t>2007_3a_189_20070320.docx</t>
        </is>
      </c>
      <c r="B1764">
        <f>LEFT(A1764, FIND("_", A1764, FIND("_", A1764) + 1) - 1)</f>
        <v/>
      </c>
      <c r="C1764">
        <f>MID(A1764, FIND("_", A1764, FIND("_", A1764) + 1) + 1, FIND("_", A1764, FIND("_", A1764, FIND("_", A1764) + 1) + 1) - FIND("_", A1764, FIND("_", A1764) + 1) - 1)</f>
        <v/>
      </c>
      <c r="D1764" s="125">
        <f>DATE(LEFT(E1764,4), MID(E1764,5,2), RIGHT(E1764,2))</f>
        <v/>
      </c>
      <c r="E1764">
        <f>MID(A1764, FIND("_", A1764, FIND("_", A1764, FIND("_", A1764) + 1) + 1) + 1, 8)</f>
        <v/>
      </c>
      <c r="G1764" s="95">
        <f>B1764&amp;C1764&amp;D1764</f>
        <v/>
      </c>
      <c r="H1764" s="95" t="inlineStr">
        <is>
          <t>Yes_Batch 1</t>
        </is>
      </c>
      <c r="I1764" s="95" t="inlineStr">
        <is>
          <t>Completed</t>
        </is>
      </c>
      <c r="J1764" s="125" t="n">
        <v>45853</v>
      </c>
      <c r="K1764" s="95" t="e">
        <v>#N/A</v>
      </c>
      <c r="L1764" s="127" t="inlineStr">
        <is>
          <t>Submitted_2025-08-01</t>
        </is>
      </c>
      <c r="M1764" s="128">
        <f>VLOOKUP(G1764,Enactments!#REF!,2,FALSE)</f>
        <v/>
      </c>
      <c r="N1764" s="131">
        <f>COUNTIFS(G:G,G1764)</f>
        <v/>
      </c>
    </row>
    <row r="1765" ht="15" customHeight="1">
      <c r="A1765" t="inlineStr">
        <is>
          <t>1996_207s_30_19960201.docx</t>
        </is>
      </c>
      <c r="B1765">
        <f>LEFT(A1765, FIND("_", A1765, FIND("_", A1765) + 1) - 1)</f>
        <v/>
      </c>
      <c r="C1765">
        <f>MID(A1765, FIND("_", A1765, FIND("_", A1765) + 1) + 1, FIND("_", A1765, FIND("_", A1765, FIND("_", A1765) + 1) + 1) - FIND("_", A1765, FIND("_", A1765) + 1) - 1)</f>
        <v/>
      </c>
      <c r="D1765" s="125">
        <f>DATE(LEFT(E1765,4), MID(E1765,5,2), RIGHT(E1765,2))</f>
        <v/>
      </c>
      <c r="E1765">
        <f>MID(A1765, FIND("_", A1765, FIND("_", A1765, FIND("_", A1765) + 1) + 1) + 1, 8)</f>
        <v/>
      </c>
      <c r="G1765" s="95">
        <f>B1765&amp;C1765&amp;D1765</f>
        <v/>
      </c>
      <c r="H1765" s="95" t="inlineStr">
        <is>
          <t>Yes_Batch 1</t>
        </is>
      </c>
      <c r="I1765" s="95" t="e">
        <v>#N/A</v>
      </c>
      <c r="J1765" s="125" t="e">
        <v>#N/A</v>
      </c>
      <c r="K1765" s="95" t="inlineStr">
        <is>
          <t>Yes_0721 Allocation</t>
        </is>
      </c>
      <c r="L1765" s="127" t="e">
        <v>#N/A</v>
      </c>
      <c r="M1765" s="128">
        <f>VLOOKUP(G1765,Enactments!#REF!,2,FALSE)</f>
        <v/>
      </c>
      <c r="N1765" s="131">
        <f>COUNTIFS(G:G,G1765)</f>
        <v/>
      </c>
    </row>
    <row r="1766" ht="15" customHeight="1">
      <c r="A1766" t="inlineStr">
        <is>
          <t>s2005_9a_8_20230221.docx</t>
        </is>
      </c>
      <c r="B1766">
        <f>LEFT(A1766, FIND("_", A1766, FIND("_", A1766) + 1) - 1)</f>
        <v/>
      </c>
      <c r="C1766">
        <f>MID(A1766, FIND("_", A1766, FIND("_", A1766) + 1) + 1, FIND("_", A1766, FIND("_", A1766, FIND("_", A1766) + 1) + 1) - FIND("_", A1766, FIND("_", A1766) + 1) - 1)</f>
        <v/>
      </c>
      <c r="D1766" s="125">
        <f>DATE(LEFT(E1766,4), MID(E1766,5,2), RIGHT(E1766,2))</f>
        <v/>
      </c>
      <c r="E1766">
        <f>MID(A1766, FIND("_", A1766, FIND("_", A1766, FIND("_", A1766) + 1) + 1) + 1, 8)</f>
        <v/>
      </c>
      <c r="G1766" s="95">
        <f>B1766&amp;C1766&amp;D1766</f>
        <v/>
      </c>
      <c r="H1766" s="95" t="inlineStr">
        <is>
          <t>Yes_Batch 1</t>
        </is>
      </c>
      <c r="I1766" s="95" t="e">
        <v>#N/A</v>
      </c>
      <c r="J1766" s="125" t="e">
        <v>#N/A</v>
      </c>
      <c r="K1766" s="95" t="inlineStr">
        <is>
          <t>Yes_0721 Allocation</t>
        </is>
      </c>
      <c r="L1766" s="127" t="e">
        <v>#N/A</v>
      </c>
      <c r="M1766" s="128">
        <f>VLOOKUP(G1766,Enactments!#REF!,2,FALSE)</f>
        <v/>
      </c>
      <c r="N1766" s="131">
        <f>COUNTIFS(G:G,G1766)</f>
        <v/>
      </c>
    </row>
    <row r="1767" ht="15" customHeight="1">
      <c r="A1767" t="inlineStr">
        <is>
          <t>2014_809_Article 51_20190101.docx</t>
        </is>
      </c>
      <c r="B1767">
        <f>LEFT(A1767, FIND("_", A1767, FIND("_", A1767) + 1) - 1)</f>
        <v/>
      </c>
      <c r="C1767">
        <f>MID(A1767, FIND("_", A1767, FIND("_", A1767) + 1) + 1, FIND("_", A1767, FIND("_", A1767, FIND("_", A1767) + 1) + 1) - FIND("_", A1767, FIND("_", A1767) + 1) - 1)</f>
        <v/>
      </c>
      <c r="D1767" s="125">
        <f>DATE(LEFT(E1767,4), MID(E1767,5,2), RIGHT(E1767,2))</f>
        <v/>
      </c>
      <c r="E1767">
        <f>MID(A1767, FIND("_", A1767, FIND("_", A1767, FIND("_", A1767) + 1) + 1) + 1, 8)</f>
        <v/>
      </c>
      <c r="G1767" s="95">
        <f>B1767&amp;C1767&amp;D1767</f>
        <v/>
      </c>
      <c r="H1767" s="95" t="inlineStr">
        <is>
          <t>Yes_Batch 1</t>
        </is>
      </c>
      <c r="I1767" s="95" t="e">
        <v>#N/A</v>
      </c>
      <c r="J1767" s="125" t="e">
        <v>#N/A</v>
      </c>
      <c r="K1767" s="95" t="inlineStr">
        <is>
          <t>Yes_0721 Allocation</t>
        </is>
      </c>
      <c r="L1767" s="127" t="e">
        <v>#N/A</v>
      </c>
      <c r="M1767" s="128">
        <f>VLOOKUP(G1767,Enactments!#REF!,2,FALSE)</f>
        <v/>
      </c>
      <c r="N1767" s="131">
        <f>COUNTIFS(G:G,G1767)</f>
        <v/>
      </c>
    </row>
    <row r="1768" ht="15" customHeight="1">
      <c r="A1768" t="inlineStr">
        <is>
          <t>1988_33a_89_19880729.docx</t>
        </is>
      </c>
      <c r="B1768">
        <f>LEFT(A1768, FIND("_", A1768, FIND("_", A1768) + 1) - 1)</f>
        <v/>
      </c>
      <c r="C1768">
        <f>MID(A1768, FIND("_", A1768, FIND("_", A1768) + 1) + 1, FIND("_", A1768, FIND("_", A1768, FIND("_", A1768) + 1) + 1) - FIND("_", A1768, FIND("_", A1768) + 1) - 1)</f>
        <v/>
      </c>
      <c r="D1768" s="125">
        <f>DATE(LEFT(E1768,4), MID(E1768,5,2), RIGHT(E1768,2))</f>
        <v/>
      </c>
      <c r="E1768">
        <f>MID(A1768, FIND("_", A1768, FIND("_", A1768, FIND("_", A1768) + 1) + 1) + 1, 8)</f>
        <v/>
      </c>
      <c r="G1768" s="95">
        <f>B1768&amp;C1768&amp;D1768</f>
        <v/>
      </c>
      <c r="H1768" s="95" t="inlineStr">
        <is>
          <t>Yes_Batch 1</t>
        </is>
      </c>
      <c r="I1768" s="95" t="e">
        <v>#N/A</v>
      </c>
      <c r="J1768" s="125" t="e">
        <v>#N/A</v>
      </c>
      <c r="K1768" s="95" t="inlineStr">
        <is>
          <t>Yes_0721 Allocation</t>
        </is>
      </c>
      <c r="L1768" s="127" t="e">
        <v>#N/A</v>
      </c>
      <c r="M1768" s="128">
        <f>VLOOKUP(G1768,Enactments!#REF!,2,FALSE)</f>
        <v/>
      </c>
      <c r="N1768" s="131">
        <f>COUNTIFS(G:G,G1768)</f>
        <v/>
      </c>
    </row>
    <row r="1769" ht="15" customHeight="1">
      <c r="A1769" t="inlineStr">
        <is>
          <t>2000_8a_105_20140301.docx</t>
        </is>
      </c>
      <c r="B1769">
        <f>LEFT(A1769, FIND("_", A1769, FIND("_", A1769) + 1) - 1)</f>
        <v/>
      </c>
      <c r="C1769">
        <f>MID(A1769, FIND("_", A1769, FIND("_", A1769) + 1) + 1, FIND("_", A1769, FIND("_", A1769, FIND("_", A1769) + 1) + 1) - FIND("_", A1769, FIND("_", A1769) + 1) - 1)</f>
        <v/>
      </c>
      <c r="D1769" s="125">
        <f>DATE(LEFT(E1769,4), MID(E1769,5,2), RIGHT(E1769,2))</f>
        <v/>
      </c>
      <c r="E1769">
        <f>MID(A1769, FIND("_", A1769, FIND("_", A1769, FIND("_", A1769) + 1) + 1) + 1, 8)</f>
        <v/>
      </c>
      <c r="G1769" s="95">
        <f>B1769&amp;C1769&amp;D1769</f>
        <v/>
      </c>
      <c r="H1769" s="95" t="inlineStr">
        <is>
          <t>Yes_Batch 1</t>
        </is>
      </c>
      <c r="I1769" s="95" t="e">
        <v>#N/A</v>
      </c>
      <c r="J1769" s="125" t="e">
        <v>#N/A</v>
      </c>
      <c r="K1769" s="95" t="inlineStr">
        <is>
          <t>Yes_0721 Allocation</t>
        </is>
      </c>
      <c r="L1769" s="127" t="e">
        <v>#N/A</v>
      </c>
      <c r="M1769" s="128">
        <f>VLOOKUP(G1769,Enactments!#REF!,2,FALSE)</f>
        <v/>
      </c>
      <c r="N1769" s="131">
        <f>COUNTIFS(G:G,G1769)</f>
        <v/>
      </c>
    </row>
    <row r="1770" ht="15" customHeight="1">
      <c r="A1770" t="inlineStr">
        <is>
          <t>2002_17a_26_20030401.docx</t>
        </is>
      </c>
      <c r="B1770">
        <f>LEFT(A1770, FIND("_", A1770, FIND("_", A1770) + 1) - 1)</f>
        <v/>
      </c>
      <c r="C1770">
        <f>MID(A1770, FIND("_", A1770, FIND("_", A1770) + 1) + 1, FIND("_", A1770, FIND("_", A1770, FIND("_", A1770) + 1) + 1) - FIND("_", A1770, FIND("_", A1770) + 1) - 1)</f>
        <v/>
      </c>
      <c r="D1770" s="125">
        <f>DATE(LEFT(E1770,4), MID(E1770,5,2), RIGHT(E1770,2))</f>
        <v/>
      </c>
      <c r="E1770">
        <f>MID(A1770, FIND("_", A1770, FIND("_", A1770, FIND("_", A1770) + 1) + 1) + 1, 8)</f>
        <v/>
      </c>
      <c r="G1770" s="95">
        <f>B1770&amp;C1770&amp;D1770</f>
        <v/>
      </c>
      <c r="H1770" s="95" t="inlineStr">
        <is>
          <t>Yes_Batch 1</t>
        </is>
      </c>
      <c r="I1770" s="95" t="e">
        <v>#N/A</v>
      </c>
      <c r="J1770" s="125" t="e">
        <v>#N/A</v>
      </c>
      <c r="K1770" s="95" t="inlineStr">
        <is>
          <t>Yes_0721 Allocation</t>
        </is>
      </c>
      <c r="L1770" s="127" t="e">
        <v>#N/A</v>
      </c>
      <c r="M1770" s="128">
        <f>VLOOKUP(G1770,Enactments!#REF!,2,FALSE)</f>
        <v/>
      </c>
      <c r="N1770" s="131">
        <f>COUNTIFS(G:G,G1770)</f>
        <v/>
      </c>
    </row>
    <row r="1771" ht="15" customHeight="1">
      <c r="A1771" t="inlineStr">
        <is>
          <t>1996_207s_104_20060410.docx</t>
        </is>
      </c>
      <c r="B1771">
        <f>LEFT(A1771, FIND("_", A1771, FIND("_", A1771) + 1) - 1)</f>
        <v/>
      </c>
      <c r="C1771">
        <f>MID(A1771, FIND("_", A1771, FIND("_", A1771) + 1) + 1, FIND("_", A1771, FIND("_", A1771, FIND("_", A1771) + 1) + 1) - FIND("_", A1771, FIND("_", A1771) + 1) - 1)</f>
        <v/>
      </c>
      <c r="D1771" s="125">
        <f>DATE(LEFT(E1771,4), MID(E1771,5,2), RIGHT(E1771,2))</f>
        <v/>
      </c>
      <c r="E1771">
        <f>MID(A1771, FIND("_", A1771, FIND("_", A1771, FIND("_", A1771) + 1) + 1) + 1, 8)</f>
        <v/>
      </c>
      <c r="G1771" s="95">
        <f>B1771&amp;C1771&amp;D1771</f>
        <v/>
      </c>
      <c r="H1771" s="95" t="inlineStr">
        <is>
          <t>Yes_Batch 1</t>
        </is>
      </c>
      <c r="I1771" s="95" t="e">
        <v>#N/A</v>
      </c>
      <c r="J1771" s="125" t="e">
        <v>#N/A</v>
      </c>
      <c r="K1771" s="95" t="inlineStr">
        <is>
          <t>Yes_0721 Allocation</t>
        </is>
      </c>
      <c r="L1771" s="127" t="e">
        <v>#N/A</v>
      </c>
      <c r="M1771" s="128">
        <f>VLOOKUP(G1771,Enactments!#REF!,2,FALSE)</f>
        <v/>
      </c>
      <c r="N1771" s="131">
        <f>COUNTIFS(G:G,G1771)</f>
        <v/>
      </c>
    </row>
    <row r="1772" ht="15" customHeight="1">
      <c r="A1772" t="inlineStr">
        <is>
          <t>w2009_2m_38_20140702.docx</t>
        </is>
      </c>
      <c r="B1772">
        <f>LEFT(A1772, FIND("_", A1772, FIND("_", A1772) + 1) - 1)</f>
        <v/>
      </c>
      <c r="C1772">
        <f>MID(A1772, FIND("_", A1772, FIND("_", A1772) + 1) + 1, FIND("_", A1772, FIND("_", A1772, FIND("_", A1772) + 1) + 1) - FIND("_", A1772, FIND("_", A1772) + 1) - 1)</f>
        <v/>
      </c>
      <c r="D1772" s="125">
        <f>DATE(LEFT(E1772,4), MID(E1772,5,2), RIGHT(E1772,2))</f>
        <v/>
      </c>
      <c r="E1772">
        <f>MID(A1772, FIND("_", A1772, FIND("_", A1772, FIND("_", A1772) + 1) + 1) + 1, 8)</f>
        <v/>
      </c>
      <c r="G1772" s="95">
        <f>B1772&amp;C1772&amp;D1772</f>
        <v/>
      </c>
      <c r="H1772" s="95" t="inlineStr">
        <is>
          <t>Yes_Batch 1</t>
        </is>
      </c>
      <c r="I1772" s="95" t="e">
        <v>#N/A</v>
      </c>
      <c r="J1772" s="125" t="e">
        <v>#N/A</v>
      </c>
      <c r="K1772" s="95" t="inlineStr">
        <is>
          <t>Yes_0721 Allocation</t>
        </is>
      </c>
      <c r="L1772" s="127" t="e">
        <v>#N/A</v>
      </c>
      <c r="M1772" s="128">
        <f>VLOOKUP(G1772,Enactments!#REF!,2,FALSE)</f>
        <v/>
      </c>
      <c r="N1772" s="131">
        <f>COUNTIFS(G:G,G1772)</f>
        <v/>
      </c>
    </row>
    <row r="1773" ht="15" customHeight="1">
      <c r="A1773" t="inlineStr">
        <is>
          <t>1985_6a_228A_20070101.docx</t>
        </is>
      </c>
      <c r="B1773">
        <f>LEFT(A1773, FIND("_", A1773, FIND("_", A1773) + 1) - 1)</f>
        <v/>
      </c>
      <c r="C1773">
        <f>MID(A1773, FIND("_", A1773, FIND("_", A1773) + 1) + 1, FIND("_", A1773, FIND("_", A1773, FIND("_", A1773) + 1) + 1) - FIND("_", A1773, FIND("_", A1773) + 1) - 1)</f>
        <v/>
      </c>
      <c r="D1773" s="125">
        <f>DATE(LEFT(E1773,4), MID(E1773,5,2), RIGHT(E1773,2))</f>
        <v/>
      </c>
      <c r="E1773">
        <f>MID(A1773, FIND("_", A1773, FIND("_", A1773, FIND("_", A1773) + 1) + 1) + 1, 8)</f>
        <v/>
      </c>
      <c r="G1773" s="95">
        <f>B1773&amp;C1773&amp;D1773</f>
        <v/>
      </c>
      <c r="H1773" s="95" t="inlineStr">
        <is>
          <t>Yes_Batch 1</t>
        </is>
      </c>
      <c r="I1773" s="95" t="e">
        <v>#N/A</v>
      </c>
      <c r="J1773" s="125" t="e">
        <v>#N/A</v>
      </c>
      <c r="K1773" s="95" t="inlineStr">
        <is>
          <t>Yes_0721 Allocation</t>
        </is>
      </c>
      <c r="L1773" s="127" t="e">
        <v>#N/A</v>
      </c>
      <c r="M1773" s="128">
        <f>VLOOKUP(G1773,Enactments!#REF!,2,FALSE)</f>
        <v/>
      </c>
      <c r="N1773" s="131">
        <f>COUNTIFS(G:G,G1773)</f>
        <v/>
      </c>
    </row>
    <row r="1774" ht="15" customHeight="1">
      <c r="A1774" t="inlineStr">
        <is>
          <t>1989_26a_106_19970731.docx</t>
        </is>
      </c>
      <c r="B1774">
        <f>LEFT(A1774, FIND("_", A1774, FIND("_", A1774) + 1) - 1)</f>
        <v/>
      </c>
      <c r="C1774">
        <f>MID(A1774, FIND("_", A1774, FIND("_", A1774) + 1) + 1, FIND("_", A1774, FIND("_", A1774, FIND("_", A1774) + 1) + 1) - FIND("_", A1774, FIND("_", A1774) + 1) - 1)</f>
        <v/>
      </c>
      <c r="D1774" s="125">
        <f>DATE(LEFT(E1774,4), MID(E1774,5,2), RIGHT(E1774,2))</f>
        <v/>
      </c>
      <c r="E1774">
        <f>MID(A1774, FIND("_", A1774, FIND("_", A1774, FIND("_", A1774) + 1) + 1) + 1, 8)</f>
        <v/>
      </c>
      <c r="G1774" s="95">
        <f>B1774&amp;C1774&amp;D1774</f>
        <v/>
      </c>
      <c r="H1774" s="95" t="inlineStr">
        <is>
          <t>Yes_Batch 1</t>
        </is>
      </c>
      <c r="I1774" s="95" t="e">
        <v>#N/A</v>
      </c>
      <c r="J1774" s="125" t="e">
        <v>#N/A</v>
      </c>
      <c r="K1774" s="95" t="inlineStr">
        <is>
          <t>Yes_0721 Allocation</t>
        </is>
      </c>
      <c r="L1774" s="127" t="e">
        <v>#N/A</v>
      </c>
      <c r="M1774" s="128">
        <f>VLOOKUP(G1774,Enactments!#REF!,2,FALSE)</f>
        <v/>
      </c>
      <c r="N1774" s="131">
        <f>COUNTIFS(G:G,G1774)</f>
        <v/>
      </c>
    </row>
    <row r="1775" ht="15" customHeight="1">
      <c r="A1775" t="inlineStr">
        <is>
          <t>2007_3a_387_20070320.docx</t>
        </is>
      </c>
      <c r="B1775">
        <f>LEFT(A1775, FIND("_", A1775, FIND("_", A1775) + 1) - 1)</f>
        <v/>
      </c>
      <c r="C1775">
        <f>MID(A1775, FIND("_", A1775, FIND("_", A1775) + 1) + 1, FIND("_", A1775, FIND("_", A1775, FIND("_", A1775) + 1) + 1) - FIND("_", A1775, FIND("_", A1775) + 1) - 1)</f>
        <v/>
      </c>
      <c r="D1775" s="125">
        <f>DATE(LEFT(E1775,4), MID(E1775,5,2), RIGHT(E1775,2))</f>
        <v/>
      </c>
      <c r="E1775">
        <f>MID(A1775, FIND("_", A1775, FIND("_", A1775, FIND("_", A1775) + 1) + 1) + 1, 8)</f>
        <v/>
      </c>
      <c r="G1775" s="95">
        <f>B1775&amp;C1775&amp;D1775</f>
        <v/>
      </c>
      <c r="H1775" s="95" t="inlineStr">
        <is>
          <t>Yes_Batch 1</t>
        </is>
      </c>
      <c r="I1775" s="95" t="e">
        <v>#N/A</v>
      </c>
      <c r="J1775" s="125" t="e">
        <v>#N/A</v>
      </c>
      <c r="K1775" s="95" t="inlineStr">
        <is>
          <t>Yes_0721 Allocation</t>
        </is>
      </c>
      <c r="L1775" s="127" t="e">
        <v>#N/A</v>
      </c>
      <c r="M1775" s="128">
        <f>VLOOKUP(G1775,Enactments!#REF!,2,FALSE)</f>
        <v/>
      </c>
      <c r="N1775" s="131">
        <f>COUNTIFS(G:G,G1775)</f>
        <v/>
      </c>
    </row>
    <row r="1776" ht="15" customHeight="1">
      <c r="A1776" t="inlineStr">
        <is>
          <t>1996_52a_159_19970401.docx</t>
        </is>
      </c>
      <c r="B1776">
        <f>LEFT(A1776, FIND("_", A1776, FIND("_", A1776) + 1) - 1)</f>
        <v/>
      </c>
      <c r="C1776">
        <f>MID(A1776, FIND("_", A1776, FIND("_", A1776) + 1) + 1, FIND("_", A1776, FIND("_", A1776, FIND("_", A1776) + 1) + 1) - FIND("_", A1776, FIND("_", A1776) + 1) - 1)</f>
        <v/>
      </c>
      <c r="D1776" s="125">
        <f>DATE(LEFT(E1776,4), MID(E1776,5,2), RIGHT(E1776,2))</f>
        <v/>
      </c>
      <c r="E1776">
        <f>MID(A1776, FIND("_", A1776, FIND("_", A1776, FIND("_", A1776) + 1) + 1) + 1, 8)</f>
        <v/>
      </c>
      <c r="G1776" s="95">
        <f>B1776&amp;C1776&amp;D1776</f>
        <v/>
      </c>
      <c r="H1776" s="95" t="inlineStr">
        <is>
          <t>Yes_Batch 1</t>
        </is>
      </c>
      <c r="I1776" s="95" t="e">
        <v>#N/A</v>
      </c>
      <c r="J1776" s="125" t="e">
        <v>#N/A</v>
      </c>
      <c r="K1776" s="95" t="inlineStr">
        <is>
          <t>Yes_0721 Allocation</t>
        </is>
      </c>
      <c r="L1776" s="127" t="e">
        <v>#N/A</v>
      </c>
      <c r="M1776" s="128">
        <f>VLOOKUP(G1776,Enactments!#REF!,2,FALSE)</f>
        <v/>
      </c>
      <c r="N1776" s="131">
        <f>COUNTIFS(G:G,G1776)</f>
        <v/>
      </c>
    </row>
    <row r="1777" ht="15" customHeight="1">
      <c r="A1777" t="inlineStr">
        <is>
          <t>w2014_7a_64_20141201.docx</t>
        </is>
      </c>
      <c r="B1777">
        <f>LEFT(A1777, FIND("_", A1777, FIND("_", A1777) + 1) - 1)</f>
        <v/>
      </c>
      <c r="C1777">
        <f>MID(A1777, FIND("_", A1777, FIND("_", A1777) + 1) + 1, FIND("_", A1777, FIND("_", A1777, FIND("_", A1777) + 1) + 1) - FIND("_", A1777, FIND("_", A1777) + 1) - 1)</f>
        <v/>
      </c>
      <c r="D1777" s="125">
        <f>DATE(LEFT(E1777,4), MID(E1777,5,2), RIGHT(E1777,2))</f>
        <v/>
      </c>
      <c r="E1777">
        <f>MID(A1777, FIND("_", A1777, FIND("_", A1777, FIND("_", A1777) + 1) + 1) + 1, 8)</f>
        <v/>
      </c>
      <c r="G1777" s="95">
        <f>B1777&amp;C1777&amp;D1777</f>
        <v/>
      </c>
      <c r="H1777" s="95" t="inlineStr">
        <is>
          <t>Yes_Batch 1</t>
        </is>
      </c>
      <c r="I1777" s="95" t="e">
        <v>#N/A</v>
      </c>
      <c r="J1777" s="125" t="e">
        <v>#N/A</v>
      </c>
      <c r="K1777" s="95" t="inlineStr">
        <is>
          <t>Yes_0721 Allocation</t>
        </is>
      </c>
      <c r="L1777" s="127" t="e">
        <v>#N/A</v>
      </c>
      <c r="M1777" s="128">
        <f>VLOOKUP(G1777,Enactments!#REF!,2,FALSE)</f>
        <v/>
      </c>
      <c r="N1777" s="131">
        <f>COUNTIFS(G:G,G1777)</f>
        <v/>
      </c>
    </row>
    <row r="1778" ht="15" customHeight="1">
      <c r="A1778" t="inlineStr">
        <is>
          <t>2006_46a_1253DB_20101115.docx</t>
        </is>
      </c>
      <c r="B1778">
        <f>LEFT(A1778, FIND("_", A1778, FIND("_", A1778) + 1) - 1)</f>
        <v/>
      </c>
      <c r="C1778">
        <f>MID(A1778, FIND("_", A1778, FIND("_", A1778) + 1) + 1, FIND("_", A1778, FIND("_", A1778, FIND("_", A1778) + 1) + 1) - FIND("_", A1778, FIND("_", A1778) + 1) - 1)</f>
        <v/>
      </c>
      <c r="D1778" s="125">
        <f>DATE(LEFT(E1778,4), MID(E1778,5,2), RIGHT(E1778,2))</f>
        <v/>
      </c>
      <c r="E1778">
        <f>MID(A1778, FIND("_", A1778, FIND("_", A1778, FIND("_", A1778) + 1) + 1) + 1, 8)</f>
        <v/>
      </c>
      <c r="G1778" s="95">
        <f>B1778&amp;C1778&amp;D1778</f>
        <v/>
      </c>
      <c r="H1778" s="95" t="inlineStr">
        <is>
          <t>Yes_Batch 1</t>
        </is>
      </c>
      <c r="I1778" s="95" t="e">
        <v>#N/A</v>
      </c>
      <c r="J1778" s="125" t="e">
        <v>#N/A</v>
      </c>
      <c r="K1778" s="95" t="inlineStr">
        <is>
          <t>Yes_0721 Allocation</t>
        </is>
      </c>
      <c r="L1778" s="127" t="e">
        <v>#N/A</v>
      </c>
      <c r="M1778" s="128">
        <f>VLOOKUP(G1778,Enactments!#REF!,2,FALSE)</f>
        <v/>
      </c>
      <c r="N1778" s="131">
        <f>COUNTIFS(G:G,G1778)</f>
        <v/>
      </c>
    </row>
    <row r="1779" ht="15" customHeight="1">
      <c r="A1779" t="inlineStr">
        <is>
          <t>1962_46a_SCHEDULE 11Part II_20060403.docx</t>
        </is>
      </c>
      <c r="B1779">
        <f>LEFT(A1779, FIND("_", A1779, FIND("_", A1779) + 1) - 1)</f>
        <v/>
      </c>
      <c r="C1779">
        <f>MID(A1779, FIND("_", A1779, FIND("_", A1779) + 1) + 1, FIND("_", A1779, FIND("_", A1779, FIND("_", A1779) + 1) + 1) - FIND("_", A1779, FIND("_", A1779) + 1) - 1)</f>
        <v/>
      </c>
      <c r="D1779" s="125">
        <f>DATE(LEFT(E1779,4), MID(E1779,5,2), RIGHT(E1779,2))</f>
        <v/>
      </c>
      <c r="E1779">
        <f>MID(A1779, FIND("_", A1779, FIND("_", A1779, FIND("_", A1779) + 1) + 1) + 1, 8)</f>
        <v/>
      </c>
      <c r="G1779" s="95">
        <f>B1779&amp;C1779&amp;D1779</f>
        <v/>
      </c>
      <c r="H1779" s="95" t="inlineStr">
        <is>
          <t>Yes_Batch 1</t>
        </is>
      </c>
      <c r="I1779" s="95" t="e">
        <v>#N/A</v>
      </c>
      <c r="J1779" s="125" t="e">
        <v>#N/A</v>
      </c>
      <c r="K1779" s="95" t="inlineStr">
        <is>
          <t>Yes_0721 Allocation</t>
        </is>
      </c>
      <c r="L1779" s="127" t="e">
        <v>#N/A</v>
      </c>
      <c r="M1779" s="128">
        <f>VLOOKUP(G1779,Enactments!#REF!,2,FALSE)</f>
        <v/>
      </c>
      <c r="N1779" s="131">
        <f>COUNTIFS(G:G,G1779)</f>
        <v/>
      </c>
    </row>
    <row r="1780" ht="15" customHeight="1">
      <c r="A1780" t="inlineStr">
        <is>
          <t>1995_18a_17_20150128.docx</t>
        </is>
      </c>
      <c r="B1780">
        <f>LEFT(A1780, FIND("_", A1780, FIND("_", A1780) + 1) - 1)</f>
        <v/>
      </c>
      <c r="C1780">
        <f>MID(A1780, FIND("_", A1780, FIND("_", A1780) + 1) + 1, FIND("_", A1780, FIND("_", A1780, FIND("_", A1780) + 1) + 1) - FIND("_", A1780, FIND("_", A1780) + 1) - 1)</f>
        <v/>
      </c>
      <c r="D1780" s="125">
        <f>DATE(LEFT(E1780,4), MID(E1780,5,2), RIGHT(E1780,2))</f>
        <v/>
      </c>
      <c r="E1780">
        <f>MID(A1780, FIND("_", A1780, FIND("_", A1780, FIND("_", A1780) + 1) + 1) + 1, 8)</f>
        <v/>
      </c>
      <c r="G1780" s="95">
        <f>B1780&amp;C1780&amp;D1780</f>
        <v/>
      </c>
      <c r="H1780" s="95" t="inlineStr">
        <is>
          <t>Yes_Batch 1</t>
        </is>
      </c>
      <c r="I1780" s="95" t="inlineStr">
        <is>
          <t>Completed</t>
        </is>
      </c>
      <c r="J1780" s="125" t="n">
        <v>45856</v>
      </c>
      <c r="K1780" s="95" t="e">
        <v>#N/A</v>
      </c>
      <c r="L1780" s="127" t="inlineStr">
        <is>
          <t>Submitted_2025-08-01</t>
        </is>
      </c>
      <c r="M1780" s="128">
        <f>VLOOKUP(G1780,Enactments!#REF!,2,FALSE)</f>
        <v/>
      </c>
      <c r="N1780" s="131">
        <f>COUNTIFS(G:G,G1780)</f>
        <v/>
      </c>
    </row>
    <row r="1781" ht="15" customHeight="1">
      <c r="A1781" t="inlineStr">
        <is>
          <t>1969_54a_37_19691022.docx</t>
        </is>
      </c>
      <c r="B1781">
        <f>LEFT(A1781, FIND("_", A1781, FIND("_", A1781) + 1) - 1)</f>
        <v/>
      </c>
      <c r="C1781">
        <f>MID(A1781, FIND("_", A1781, FIND("_", A1781) + 1) + 1, FIND("_", A1781, FIND("_", A1781, FIND("_", A1781) + 1) + 1) - FIND("_", A1781, FIND("_", A1781) + 1) - 1)</f>
        <v/>
      </c>
      <c r="D1781" s="125">
        <f>DATE(LEFT(E1781,4), MID(E1781,5,2), RIGHT(E1781,2))</f>
        <v/>
      </c>
      <c r="E1781">
        <f>MID(A1781, FIND("_", A1781, FIND("_", A1781, FIND("_", A1781) + 1) + 1) + 1, 8)</f>
        <v/>
      </c>
      <c r="G1781" s="95">
        <f>B1781&amp;C1781&amp;D1781</f>
        <v/>
      </c>
      <c r="H1781" s="95" t="inlineStr">
        <is>
          <t>Yes_Batch 1</t>
        </is>
      </c>
      <c r="I1781" s="95" t="e">
        <v>#N/A</v>
      </c>
      <c r="J1781" s="125" t="e">
        <v>#N/A</v>
      </c>
      <c r="K1781" s="95" t="inlineStr">
        <is>
          <t>Yes_0721 Allocation</t>
        </is>
      </c>
      <c r="L1781" s="127" t="e">
        <v>#N/A</v>
      </c>
      <c r="M1781" s="128">
        <f>VLOOKUP(G1781,Enactments!#REF!,2,FALSE)</f>
        <v/>
      </c>
      <c r="N1781" s="131">
        <f>COUNTIFS(G:G,G1781)</f>
        <v/>
      </c>
    </row>
    <row r="1782" ht="15" customHeight="1">
      <c r="A1782" t="inlineStr">
        <is>
          <t>1993_34a_SCHEDULE 2_19930727.docx</t>
        </is>
      </c>
      <c r="B1782">
        <f>LEFT(A1782, FIND("_", A1782, FIND("_", A1782) + 1) - 1)</f>
        <v/>
      </c>
      <c r="C1782">
        <f>MID(A1782, FIND("_", A1782, FIND("_", A1782) + 1) + 1, FIND("_", A1782, FIND("_", A1782, FIND("_", A1782) + 1) + 1) - FIND("_", A1782, FIND("_", A1782) + 1) - 1)</f>
        <v/>
      </c>
      <c r="D1782" s="125">
        <f>DATE(LEFT(E1782,4), MID(E1782,5,2), RIGHT(E1782,2))</f>
        <v/>
      </c>
      <c r="E1782">
        <f>MID(A1782, FIND("_", A1782, FIND("_", A1782, FIND("_", A1782) + 1) + 1) + 1, 8)</f>
        <v/>
      </c>
      <c r="G1782" s="95">
        <f>B1782&amp;C1782&amp;D1782</f>
        <v/>
      </c>
      <c r="H1782" s="95" t="inlineStr">
        <is>
          <t>Yes_Batch 1</t>
        </is>
      </c>
      <c r="I1782" s="95" t="e">
        <v>#N/A</v>
      </c>
      <c r="J1782" s="125" t="e">
        <v>#N/A</v>
      </c>
      <c r="K1782" s="95" t="inlineStr">
        <is>
          <t>Yes_0721 Allocation</t>
        </is>
      </c>
      <c r="L1782" s="127" t="e">
        <v>#N/A</v>
      </c>
      <c r="M1782" s="128">
        <f>VLOOKUP(G1782,Enactments!#REF!,2,FALSE)</f>
        <v/>
      </c>
      <c r="N1782" s="131">
        <f>COUNTIFS(G:G,G1782)</f>
        <v/>
      </c>
    </row>
    <row r="1783" ht="15" customHeight="1">
      <c r="A1783" t="inlineStr">
        <is>
          <t>1996_52a_105_19960724.docx</t>
        </is>
      </c>
      <c r="B1783">
        <f>LEFT(A1783, FIND("_", A1783, FIND("_", A1783) + 1) - 1)</f>
        <v/>
      </c>
      <c r="C1783">
        <f>MID(A1783, FIND("_", A1783, FIND("_", A1783) + 1) + 1, FIND("_", A1783, FIND("_", A1783, FIND("_", A1783) + 1) + 1) - FIND("_", A1783, FIND("_", A1783) + 1) - 1)</f>
        <v/>
      </c>
      <c r="D1783" s="125">
        <f>DATE(LEFT(E1783,4), MID(E1783,5,2), RIGHT(E1783,2))</f>
        <v/>
      </c>
      <c r="E1783">
        <f>MID(A1783, FIND("_", A1783, FIND("_", A1783, FIND("_", A1783) + 1) + 1) + 1, 8)</f>
        <v/>
      </c>
      <c r="G1783" s="95">
        <f>B1783&amp;C1783&amp;D1783</f>
        <v/>
      </c>
      <c r="H1783" s="95" t="inlineStr">
        <is>
          <t>Yes_Batch 1</t>
        </is>
      </c>
      <c r="I1783" s="95" t="e">
        <v>#N/A</v>
      </c>
      <c r="J1783" s="125" t="e">
        <v>#N/A</v>
      </c>
      <c r="K1783" s="95" t="inlineStr">
        <is>
          <t>Yes_0721 Allocation</t>
        </is>
      </c>
      <c r="L1783" s="127" t="e">
        <v>#N/A</v>
      </c>
      <c r="M1783" s="128">
        <f>VLOOKUP(G1783,Enactments!#REF!,2,FALSE)</f>
        <v/>
      </c>
      <c r="N1783" s="131">
        <f>COUNTIFS(G:G,G1783)</f>
        <v/>
      </c>
    </row>
    <row r="1784" ht="15" customHeight="1">
      <c r="A1784" t="inlineStr">
        <is>
          <t>2007_3a_257J_20140717.docx</t>
        </is>
      </c>
      <c r="B1784">
        <f>LEFT(A1784, FIND("_", A1784, FIND("_", A1784) + 1) - 1)</f>
        <v/>
      </c>
      <c r="C1784">
        <f>MID(A1784, FIND("_", A1784, FIND("_", A1784) + 1) + 1, FIND("_", A1784, FIND("_", A1784, FIND("_", A1784) + 1) + 1) - FIND("_", A1784, FIND("_", A1784) + 1) - 1)</f>
        <v/>
      </c>
      <c r="D1784" s="125">
        <f>DATE(LEFT(E1784,4), MID(E1784,5,2), RIGHT(E1784,2))</f>
        <v/>
      </c>
      <c r="E1784">
        <f>MID(A1784, FIND("_", A1784, FIND("_", A1784, FIND("_", A1784) + 1) + 1) + 1, 8)</f>
        <v/>
      </c>
      <c r="G1784" s="95">
        <f>B1784&amp;C1784&amp;D1784</f>
        <v/>
      </c>
      <c r="H1784" s="95" t="inlineStr">
        <is>
          <t>Yes_Batch 1</t>
        </is>
      </c>
      <c r="I1784" s="95" t="e">
        <v>#N/A</v>
      </c>
      <c r="J1784" s="125" t="e">
        <v>#N/A</v>
      </c>
      <c r="K1784" s="95" t="inlineStr">
        <is>
          <t>Yes_0721 Allocation</t>
        </is>
      </c>
      <c r="L1784" s="127" t="e">
        <v>#N/A</v>
      </c>
      <c r="M1784" s="128">
        <f>VLOOKUP(G1784,Enactments!#REF!,2,FALSE)</f>
        <v/>
      </c>
      <c r="N1784" s="131">
        <f>COUNTIFS(G:G,G1784)</f>
        <v/>
      </c>
    </row>
    <row r="1785" ht="15" customHeight="1">
      <c r="A1785" t="inlineStr">
        <is>
          <t>2000_8a_352_20010618.docx</t>
        </is>
      </c>
      <c r="B1785">
        <f>LEFT(A1785, FIND("_", A1785, FIND("_", A1785) + 1) - 1)</f>
        <v/>
      </c>
      <c r="C1785">
        <f>MID(A1785, FIND("_", A1785, FIND("_", A1785) + 1) + 1, FIND("_", A1785, FIND("_", A1785, FIND("_", A1785) + 1) + 1) - FIND("_", A1785, FIND("_", A1785) + 1) - 1)</f>
        <v/>
      </c>
      <c r="D1785" s="125">
        <f>DATE(LEFT(E1785,4), MID(E1785,5,2), RIGHT(E1785,2))</f>
        <v/>
      </c>
      <c r="E1785">
        <f>MID(A1785, FIND("_", A1785, FIND("_", A1785, FIND("_", A1785) + 1) + 1) + 1, 8)</f>
        <v/>
      </c>
      <c r="G1785" s="95">
        <f>B1785&amp;C1785&amp;D1785</f>
        <v/>
      </c>
      <c r="H1785" s="95" t="inlineStr">
        <is>
          <t>Yes_Batch 1</t>
        </is>
      </c>
      <c r="I1785" s="95" t="e">
        <v>#N/A</v>
      </c>
      <c r="J1785" s="125" t="e">
        <v>#N/A</v>
      </c>
      <c r="K1785" s="95" t="inlineStr">
        <is>
          <t>Yes_0721 Allocation</t>
        </is>
      </c>
      <c r="L1785" s="127" t="e">
        <v>#N/A</v>
      </c>
      <c r="M1785" s="128">
        <f>VLOOKUP(G1785,Enactments!#REF!,2,FALSE)</f>
        <v/>
      </c>
      <c r="N1785" s="131">
        <f>COUNTIFS(G:G,G1785)</f>
        <v/>
      </c>
    </row>
    <row r="1786" ht="15" customHeight="1">
      <c r="A1786" t="inlineStr">
        <is>
          <t>2000_8a_140_20130124.docx</t>
        </is>
      </c>
      <c r="B1786">
        <f>LEFT(A1786, FIND("_", A1786, FIND("_", A1786) + 1) - 1)</f>
        <v/>
      </c>
      <c r="C1786">
        <f>MID(A1786, FIND("_", A1786, FIND("_", A1786) + 1) + 1, FIND("_", A1786, FIND("_", A1786, FIND("_", A1786) + 1) + 1) - FIND("_", A1786, FIND("_", A1786) + 1) - 1)</f>
        <v/>
      </c>
      <c r="D1786" s="125">
        <f>DATE(LEFT(E1786,4), MID(E1786,5,2), RIGHT(E1786,2))</f>
        <v/>
      </c>
      <c r="E1786">
        <f>MID(A1786, FIND("_", A1786, FIND("_", A1786, FIND("_", A1786) + 1) + 1) + 1, 8)</f>
        <v/>
      </c>
      <c r="G1786" s="95">
        <f>B1786&amp;C1786&amp;D1786</f>
        <v/>
      </c>
      <c r="H1786" s="95" t="inlineStr">
        <is>
          <t>Yes_Batch 1</t>
        </is>
      </c>
      <c r="I1786" s="95" t="e">
        <v>#N/A</v>
      </c>
      <c r="J1786" s="125" t="e">
        <v>#N/A</v>
      </c>
      <c r="K1786" s="95" t="inlineStr">
        <is>
          <t>Yes_0721 Allocation</t>
        </is>
      </c>
      <c r="L1786" s="127" t="e">
        <v>#N/A</v>
      </c>
      <c r="M1786" s="128">
        <f>VLOOKUP(G1786,Enactments!#REF!,2,FALSE)</f>
        <v/>
      </c>
      <c r="N1786" s="131">
        <f>COUNTIFS(G:G,G1786)</f>
        <v/>
      </c>
    </row>
    <row r="1787" ht="15" customHeight="1">
      <c r="A1787" t="inlineStr">
        <is>
          <t>2010_4a_468_20120401.docx</t>
        </is>
      </c>
      <c r="B1787">
        <f>LEFT(A1787, FIND("_", A1787, FIND("_", A1787) + 1) - 1)</f>
        <v/>
      </c>
      <c r="C1787">
        <f>MID(A1787, FIND("_", A1787, FIND("_", A1787) + 1) + 1, FIND("_", A1787, FIND("_", A1787, FIND("_", A1787) + 1) + 1) - FIND("_", A1787, FIND("_", A1787) + 1) - 1)</f>
        <v/>
      </c>
      <c r="D1787" s="125">
        <f>DATE(LEFT(E1787,4), MID(E1787,5,2), RIGHT(E1787,2))</f>
        <v/>
      </c>
      <c r="E1787">
        <f>MID(A1787, FIND("_", A1787, FIND("_", A1787, FIND("_", A1787) + 1) + 1) + 1, 8)</f>
        <v/>
      </c>
      <c r="G1787" s="95">
        <f>B1787&amp;C1787&amp;D1787</f>
        <v/>
      </c>
      <c r="H1787" s="95" t="inlineStr">
        <is>
          <t>Yes_Batch 1</t>
        </is>
      </c>
      <c r="I1787" s="95" t="e">
        <v>#N/A</v>
      </c>
      <c r="J1787" s="125" t="e">
        <v>#N/A</v>
      </c>
      <c r="K1787" s="95" t="inlineStr">
        <is>
          <t>Yes_0721 Allocation</t>
        </is>
      </c>
      <c r="L1787" s="127" t="e">
        <v>#N/A</v>
      </c>
      <c r="M1787" s="128">
        <f>VLOOKUP(G1787,Enactments!#REF!,2,FALSE)</f>
        <v/>
      </c>
      <c r="N1787" s="131">
        <f>COUNTIFS(G:G,G1787)</f>
        <v/>
      </c>
    </row>
    <row r="1788" ht="15" customHeight="1">
      <c r="A1788" t="inlineStr">
        <is>
          <t>2010_4a_269B_20150401.docx</t>
        </is>
      </c>
      <c r="B1788">
        <f>LEFT(A1788, FIND("_", A1788, FIND("_", A1788) + 1) - 1)</f>
        <v/>
      </c>
      <c r="C1788">
        <f>MID(A1788, FIND("_", A1788, FIND("_", A1788) + 1) + 1, FIND("_", A1788, FIND("_", A1788, FIND("_", A1788) + 1) + 1) - FIND("_", A1788, FIND("_", A1788) + 1) - 1)</f>
        <v/>
      </c>
      <c r="D1788" s="125">
        <f>DATE(LEFT(E1788,4), MID(E1788,5,2), RIGHT(E1788,2))</f>
        <v/>
      </c>
      <c r="E1788">
        <f>MID(A1788, FIND("_", A1788, FIND("_", A1788, FIND("_", A1788) + 1) + 1) + 1, 8)</f>
        <v/>
      </c>
      <c r="G1788" s="95">
        <f>B1788&amp;C1788&amp;D1788</f>
        <v/>
      </c>
      <c r="H1788" s="95" t="inlineStr">
        <is>
          <t>Yes_Batch 1</t>
        </is>
      </c>
      <c r="I1788" s="95" t="e">
        <v>#N/A</v>
      </c>
      <c r="J1788" s="125" t="e">
        <v>#N/A</v>
      </c>
      <c r="K1788" s="95" t="inlineStr">
        <is>
          <t>Yes_0721 Allocation</t>
        </is>
      </c>
      <c r="L1788" s="127" t="e">
        <v>#N/A</v>
      </c>
      <c r="M1788" s="128">
        <f>VLOOKUP(G1788,Enactments!#REF!,2,FALSE)</f>
        <v/>
      </c>
      <c r="N1788" s="131">
        <f>COUNTIFS(G:G,G1788)</f>
        <v/>
      </c>
    </row>
    <row r="1789" ht="15" customHeight="1">
      <c r="A1789" t="inlineStr">
        <is>
          <t>2000_8a_289_20240101.docx</t>
        </is>
      </c>
      <c r="B1789">
        <f>LEFT(A1789, FIND("_", A1789, FIND("_", A1789) + 1) - 1)</f>
        <v/>
      </c>
      <c r="C1789">
        <f>MID(A1789, FIND("_", A1789, FIND("_", A1789) + 1) + 1, FIND("_", A1789, FIND("_", A1789, FIND("_", A1789) + 1) + 1) - FIND("_", A1789, FIND("_", A1789) + 1) - 1)</f>
        <v/>
      </c>
      <c r="D1789" s="125">
        <f>DATE(LEFT(E1789,4), MID(E1789,5,2), RIGHT(E1789,2))</f>
        <v/>
      </c>
      <c r="E1789">
        <f>MID(A1789, FIND("_", A1789, FIND("_", A1789, FIND("_", A1789) + 1) + 1) + 1, 8)</f>
        <v/>
      </c>
      <c r="G1789" s="95">
        <f>B1789&amp;C1789&amp;D1789</f>
        <v/>
      </c>
      <c r="H1789" s="95" t="inlineStr">
        <is>
          <t>Yes_Batch 1</t>
        </is>
      </c>
      <c r="I1789" s="95" t="e">
        <v>#N/A</v>
      </c>
      <c r="J1789" s="125" t="e">
        <v>#N/A</v>
      </c>
      <c r="K1789" s="95" t="inlineStr">
        <is>
          <t>Yes_0721 Allocation</t>
        </is>
      </c>
      <c r="L1789" s="127" t="e">
        <v>#N/A</v>
      </c>
      <c r="M1789" s="128">
        <f>VLOOKUP(G1789,Enactments!#REF!,2,FALSE)</f>
        <v/>
      </c>
      <c r="N1789" s="131">
        <f>COUNTIFS(G:G,G1789)</f>
        <v/>
      </c>
    </row>
    <row r="1790" ht="15" customHeight="1">
      <c r="A1790" t="inlineStr">
        <is>
          <t>2004_12a_162_20070406.docx</t>
        </is>
      </c>
      <c r="B1790">
        <f>LEFT(A1790, FIND("_", A1790, FIND("_", A1790) + 1) - 1)</f>
        <v/>
      </c>
      <c r="C1790">
        <f>MID(A1790, FIND("_", A1790, FIND("_", A1790) + 1) + 1, FIND("_", A1790, FIND("_", A1790, FIND("_", A1790) + 1) + 1) - FIND("_", A1790, FIND("_", A1790) + 1) - 1)</f>
        <v/>
      </c>
      <c r="D1790" s="125">
        <f>DATE(LEFT(E1790,4), MID(E1790,5,2), RIGHT(E1790,2))</f>
        <v/>
      </c>
      <c r="E1790">
        <f>MID(A1790, FIND("_", A1790, FIND("_", A1790, FIND("_", A1790) + 1) + 1) + 1, 8)</f>
        <v/>
      </c>
      <c r="G1790" s="95">
        <f>B1790&amp;C1790&amp;D1790</f>
        <v/>
      </c>
      <c r="H1790" s="95" t="inlineStr">
        <is>
          <t>Yes_Batch 1</t>
        </is>
      </c>
      <c r="I1790" s="95" t="e">
        <v>#N/A</v>
      </c>
      <c r="J1790" s="125" t="e">
        <v>#N/A</v>
      </c>
      <c r="K1790" s="95" t="inlineStr">
        <is>
          <t>Yes_0721 Allocation</t>
        </is>
      </c>
      <c r="L1790" s="127" t="e">
        <v>#N/A</v>
      </c>
      <c r="M1790" s="128">
        <f>VLOOKUP(G1790,Enactments!#REF!,2,FALSE)</f>
        <v/>
      </c>
      <c r="N1790" s="131">
        <f>COUNTIFS(G:G,G1790)</f>
        <v/>
      </c>
    </row>
    <row r="1791" ht="15" customHeight="1">
      <c r="A1791" t="inlineStr">
        <is>
          <t>2010_4a_851_20100303.docx</t>
        </is>
      </c>
      <c r="B1791">
        <f>LEFT(A1791, FIND("_", A1791, FIND("_", A1791) + 1) - 1)</f>
        <v/>
      </c>
      <c r="C1791">
        <f>MID(A1791, FIND("_", A1791, FIND("_", A1791) + 1) + 1, FIND("_", A1791, FIND("_", A1791, FIND("_", A1791) + 1) + 1) - FIND("_", A1791, FIND("_", A1791) + 1) - 1)</f>
        <v/>
      </c>
      <c r="D1791" s="125">
        <f>DATE(LEFT(E1791,4), MID(E1791,5,2), RIGHT(E1791,2))</f>
        <v/>
      </c>
      <c r="E1791">
        <f>MID(A1791, FIND("_", A1791, FIND("_", A1791, FIND("_", A1791) + 1) + 1) + 1, 8)</f>
        <v/>
      </c>
      <c r="G1791" s="95">
        <f>B1791&amp;C1791&amp;D1791</f>
        <v/>
      </c>
      <c r="H1791" s="95" t="inlineStr">
        <is>
          <t>Yes_Batch 1</t>
        </is>
      </c>
      <c r="I1791" s="95" t="e">
        <v>#N/A</v>
      </c>
      <c r="J1791" s="125" t="e">
        <v>#N/A</v>
      </c>
      <c r="K1791" s="95" t="inlineStr">
        <is>
          <t>Yes_0721 Allocation</t>
        </is>
      </c>
      <c r="L1791" s="127" t="e">
        <v>#N/A</v>
      </c>
      <c r="M1791" s="128">
        <f>VLOOKUP(G1791,Enactments!#REF!,2,FALSE)</f>
        <v/>
      </c>
      <c r="N1791" s="131">
        <f>COUNTIFS(G:G,G1791)</f>
        <v/>
      </c>
    </row>
    <row r="1792" ht="15" customHeight="1">
      <c r="A1792" t="inlineStr">
        <is>
          <t>2007_3a_809AZF_20140406.docx</t>
        </is>
      </c>
      <c r="B1792">
        <f>LEFT(A1792, FIND("_", A1792, FIND("_", A1792) + 1) - 1)</f>
        <v/>
      </c>
      <c r="C1792">
        <f>MID(A1792, FIND("_", A1792, FIND("_", A1792) + 1) + 1, FIND("_", A1792, FIND("_", A1792, FIND("_", A1792) + 1) + 1) - FIND("_", A1792, FIND("_", A1792) + 1) - 1)</f>
        <v/>
      </c>
      <c r="D1792" s="125">
        <f>DATE(LEFT(E1792,4), MID(E1792,5,2), RIGHT(E1792,2))</f>
        <v/>
      </c>
      <c r="E1792">
        <f>MID(A1792, FIND("_", A1792, FIND("_", A1792, FIND("_", A1792) + 1) + 1) + 1, 8)</f>
        <v/>
      </c>
      <c r="G1792" s="95">
        <f>B1792&amp;C1792&amp;D1792</f>
        <v/>
      </c>
      <c r="H1792" s="95" t="inlineStr">
        <is>
          <t>Yes_Batch 1</t>
        </is>
      </c>
      <c r="I1792" s="95" t="e">
        <v>#N/A</v>
      </c>
      <c r="J1792" s="125" t="e">
        <v>#N/A</v>
      </c>
      <c r="K1792" s="95" t="inlineStr">
        <is>
          <t>Yes_0721 Allocation</t>
        </is>
      </c>
      <c r="L1792" s="127" t="e">
        <v>#N/A</v>
      </c>
      <c r="M1792" s="128">
        <f>VLOOKUP(G1792,Enactments!#REF!,2,FALSE)</f>
        <v/>
      </c>
      <c r="N1792" s="131">
        <f>COUNTIFS(G:G,G1792)</f>
        <v/>
      </c>
    </row>
    <row r="1793" ht="15" customHeight="1">
      <c r="A1793" t="inlineStr">
        <is>
          <t>2013_1306_Article 17_20200131.docx</t>
        </is>
      </c>
      <c r="B1793">
        <f>LEFT(A1793, FIND("_", A1793, FIND("_", A1793) + 1) - 1)</f>
        <v/>
      </c>
      <c r="C1793">
        <f>MID(A1793, FIND("_", A1793, FIND("_", A1793) + 1) + 1, FIND("_", A1793, FIND("_", A1793, FIND("_", A1793) + 1) + 1) - FIND("_", A1793, FIND("_", A1793) + 1) - 1)</f>
        <v/>
      </c>
      <c r="D1793" s="125">
        <f>DATE(LEFT(E1793,4), MID(E1793,5,2), RIGHT(E1793,2))</f>
        <v/>
      </c>
      <c r="E1793">
        <f>MID(A1793, FIND("_", A1793, FIND("_", A1793, FIND("_", A1793) + 1) + 1) + 1, 8)</f>
        <v/>
      </c>
      <c r="G1793" s="95">
        <f>B1793&amp;C1793&amp;D1793</f>
        <v/>
      </c>
      <c r="H1793" s="95" t="inlineStr">
        <is>
          <t>Yes_Batch 1</t>
        </is>
      </c>
      <c r="I1793" s="95" t="e">
        <v>#N/A</v>
      </c>
      <c r="J1793" s="125" t="e">
        <v>#N/A</v>
      </c>
      <c r="K1793" s="95" t="inlineStr">
        <is>
          <t>Yes_0721 Allocation</t>
        </is>
      </c>
      <c r="L1793" s="127" t="e">
        <v>#N/A</v>
      </c>
      <c r="M1793" s="128">
        <f>VLOOKUP(G1793,Enactments!#REF!,2,FALSE)</f>
        <v/>
      </c>
      <c r="N1793" s="131">
        <f>COUNTIFS(G:G,G1793)</f>
        <v/>
      </c>
    </row>
    <row r="1794" ht="15" customHeight="1">
      <c r="A1794" t="inlineStr">
        <is>
          <t>2020_759s_2.5_20200715.docx</t>
        </is>
      </c>
      <c r="B1794">
        <f>LEFT(A1794, FIND("_", A1794, FIND("_", A1794) + 1) - 1)</f>
        <v/>
      </c>
      <c r="C1794">
        <f>MID(A1794, FIND("_", A1794, FIND("_", A1794) + 1) + 1, FIND("_", A1794, FIND("_", A1794, FIND("_", A1794) + 1) + 1) - FIND("_", A1794, FIND("_", A1794) + 1) - 1)</f>
        <v/>
      </c>
      <c r="D1794" s="125">
        <f>DATE(LEFT(E1794,4), MID(E1794,5,2), RIGHT(E1794,2))</f>
        <v/>
      </c>
      <c r="E1794">
        <f>MID(A1794, FIND("_", A1794, FIND("_", A1794, FIND("_", A1794) + 1) + 1) + 1, 8)</f>
        <v/>
      </c>
      <c r="G1794" s="95">
        <f>B1794&amp;C1794&amp;D1794</f>
        <v/>
      </c>
      <c r="H1794" s="95" t="inlineStr">
        <is>
          <t>Yes_Batch 1</t>
        </is>
      </c>
      <c r="I1794" s="95" t="e">
        <v>#N/A</v>
      </c>
      <c r="J1794" s="125" t="e">
        <v>#N/A</v>
      </c>
      <c r="K1794" s="95" t="inlineStr">
        <is>
          <t>Yes_0721 Allocation</t>
        </is>
      </c>
      <c r="L1794" s="127" t="e">
        <v>#N/A</v>
      </c>
      <c r="M1794" s="128">
        <f>VLOOKUP(G1794,Enactments!#REF!,2,FALSE)</f>
        <v/>
      </c>
      <c r="N1794" s="131">
        <f>COUNTIFS(G:G,G1794)</f>
        <v/>
      </c>
    </row>
    <row r="1795" ht="15" customHeight="1">
      <c r="A1795" t="inlineStr">
        <is>
          <t>1996_56a_407_19990901.docx</t>
        </is>
      </c>
      <c r="B1795">
        <f>LEFT(A1795, FIND("_", A1795, FIND("_", A1795) + 1) - 1)</f>
        <v/>
      </c>
      <c r="C1795">
        <f>MID(A1795, FIND("_", A1795, FIND("_", A1795) + 1) + 1, FIND("_", A1795, FIND("_", A1795, FIND("_", A1795) + 1) + 1) - FIND("_", A1795, FIND("_", A1795) + 1) - 1)</f>
        <v/>
      </c>
      <c r="D1795" s="125">
        <f>DATE(LEFT(E1795,4), MID(E1795,5,2), RIGHT(E1795,2))</f>
        <v/>
      </c>
      <c r="E1795">
        <f>MID(A1795, FIND("_", A1795, FIND("_", A1795, FIND("_", A1795) + 1) + 1) + 1, 8)</f>
        <v/>
      </c>
      <c r="G1795" s="95">
        <f>B1795&amp;C1795&amp;D1795</f>
        <v/>
      </c>
      <c r="H1795" s="95" t="inlineStr">
        <is>
          <t>Yes_Batch 1</t>
        </is>
      </c>
      <c r="I1795" s="95" t="e">
        <v>#N/A</v>
      </c>
      <c r="J1795" s="125" t="e">
        <v>#N/A</v>
      </c>
      <c r="K1795" s="95" t="inlineStr">
        <is>
          <t>Yes_0721 Allocation</t>
        </is>
      </c>
      <c r="L1795" s="127" t="e">
        <v>#N/A</v>
      </c>
      <c r="M1795" s="128">
        <f>VLOOKUP(G1795,Enactments!#REF!,2,FALSE)</f>
        <v/>
      </c>
      <c r="N1795" s="131">
        <f>COUNTIFS(G:G,G1795)</f>
        <v/>
      </c>
    </row>
    <row r="1796" ht="15" customHeight="1">
      <c r="A1796" t="inlineStr">
        <is>
          <t>1984_60a_60B_99990101.docx</t>
        </is>
      </c>
      <c r="B1796">
        <f>LEFT(A1796, FIND("_", A1796, FIND("_", A1796) + 1) - 1)</f>
        <v/>
      </c>
      <c r="C1796">
        <f>MID(A1796, FIND("_", A1796, FIND("_", A1796) + 1) + 1, FIND("_", A1796, FIND("_", A1796, FIND("_", A1796) + 1) + 1) - FIND("_", A1796, FIND("_", A1796) + 1) - 1)</f>
        <v/>
      </c>
      <c r="D1796" s="125">
        <f>DATE(LEFT(E1796,4), MID(E1796,5,2), RIGHT(E1796,2))</f>
        <v/>
      </c>
      <c r="E1796">
        <f>MID(A1796, FIND("_", A1796, FIND("_", A1796, FIND("_", A1796) + 1) + 1) + 1, 8)</f>
        <v/>
      </c>
      <c r="G1796" s="95">
        <f>B1796&amp;C1796&amp;D1796</f>
        <v/>
      </c>
      <c r="H1796" s="95" t="inlineStr">
        <is>
          <t>Yes_Batch 1</t>
        </is>
      </c>
      <c r="I1796" s="95" t="inlineStr">
        <is>
          <t>Completed</t>
        </is>
      </c>
      <c r="J1796" s="125" t="n">
        <v>45856</v>
      </c>
      <c r="K1796" s="95" t="e">
        <v>#N/A</v>
      </c>
      <c r="L1796" s="127" t="inlineStr">
        <is>
          <t>Submitted_2025-08-01</t>
        </is>
      </c>
      <c r="M1796" s="128">
        <f>VLOOKUP(G1796,Enactments!#REF!,2,FALSE)</f>
        <v/>
      </c>
      <c r="N1796" s="131">
        <f>COUNTIFS(G:G,G1796)</f>
        <v/>
      </c>
    </row>
    <row r="1797" ht="15" customHeight="1">
      <c r="A1797" t="inlineStr">
        <is>
          <t>1992_13a_27_20140901.docx</t>
        </is>
      </c>
      <c r="B1797">
        <f>LEFT(A1797, FIND("_", A1797, FIND("_", A1797) + 1) - 1)</f>
        <v/>
      </c>
      <c r="C1797">
        <f>MID(A1797, FIND("_", A1797, FIND("_", A1797) + 1) + 1, FIND("_", A1797, FIND("_", A1797, FIND("_", A1797) + 1) + 1) - FIND("_", A1797, FIND("_", A1797) + 1) - 1)</f>
        <v/>
      </c>
      <c r="D1797" s="125">
        <f>DATE(LEFT(E1797,4), MID(E1797,5,2), RIGHT(E1797,2))</f>
        <v/>
      </c>
      <c r="E1797">
        <f>MID(A1797, FIND("_", A1797, FIND("_", A1797, FIND("_", A1797) + 1) + 1) + 1, 8)</f>
        <v/>
      </c>
      <c r="G1797" s="95">
        <f>B1797&amp;C1797&amp;D1797</f>
        <v/>
      </c>
      <c r="H1797" s="95" t="inlineStr">
        <is>
          <t>Yes_Batch 1</t>
        </is>
      </c>
      <c r="I1797" s="95" t="e">
        <v>#N/A</v>
      </c>
      <c r="J1797" s="125" t="e">
        <v>#N/A</v>
      </c>
      <c r="K1797" s="95" t="inlineStr">
        <is>
          <t>Yes_0721 Allocation</t>
        </is>
      </c>
      <c r="L1797" s="127" t="e">
        <v>#N/A</v>
      </c>
      <c r="M1797" s="128">
        <f>VLOOKUP(G1797,Enactments!#REF!,2,FALSE)</f>
        <v/>
      </c>
      <c r="N1797" s="131">
        <f>COUNTIFS(G:G,G1797)</f>
        <v/>
      </c>
    </row>
    <row r="1798" ht="15" customHeight="1">
      <c r="A1798" t="inlineStr">
        <is>
          <t>1992_13a_92_20100112.docx</t>
        </is>
      </c>
      <c r="B1798">
        <f>LEFT(A1798, FIND("_", A1798, FIND("_", A1798) + 1) - 1)</f>
        <v/>
      </c>
      <c r="C1798">
        <f>MID(A1798, FIND("_", A1798, FIND("_", A1798) + 1) + 1, FIND("_", A1798, FIND("_", A1798, FIND("_", A1798) + 1) + 1) - FIND("_", A1798, FIND("_", A1798) + 1) - 1)</f>
        <v/>
      </c>
      <c r="D1798" s="125">
        <f>DATE(LEFT(E1798,4), MID(E1798,5,2), RIGHT(E1798,2))</f>
        <v/>
      </c>
      <c r="E1798">
        <f>MID(A1798, FIND("_", A1798, FIND("_", A1798, FIND("_", A1798) + 1) + 1) + 1, 8)</f>
        <v/>
      </c>
      <c r="G1798" s="95">
        <f>B1798&amp;C1798&amp;D1798</f>
        <v/>
      </c>
      <c r="H1798" s="95" t="inlineStr">
        <is>
          <t>Yes_Batch 1</t>
        </is>
      </c>
      <c r="I1798" s="95" t="e">
        <v>#N/A</v>
      </c>
      <c r="J1798" s="125" t="e">
        <v>#N/A</v>
      </c>
      <c r="K1798" s="95" t="inlineStr">
        <is>
          <t>Yes_0721 Allocation</t>
        </is>
      </c>
      <c r="L1798" s="127" t="e">
        <v>#N/A</v>
      </c>
      <c r="M1798" s="128">
        <f>VLOOKUP(G1798,Enactments!#REF!,2,FALSE)</f>
        <v/>
      </c>
      <c r="N1798" s="131">
        <f>COUNTIFS(G:G,G1798)</f>
        <v/>
      </c>
    </row>
    <row r="1799" ht="15" customHeight="1">
      <c r="A1799" t="inlineStr">
        <is>
          <t>2006_46a_1245_20061108.docx</t>
        </is>
      </c>
      <c r="B1799">
        <f>LEFT(A1799, FIND("_", A1799, FIND("_", A1799) + 1) - 1)</f>
        <v/>
      </c>
      <c r="C1799">
        <f>MID(A1799, FIND("_", A1799, FIND("_", A1799) + 1) + 1, FIND("_", A1799, FIND("_", A1799, FIND("_", A1799) + 1) + 1) - FIND("_", A1799, FIND("_", A1799) + 1) - 1)</f>
        <v/>
      </c>
      <c r="D1799" s="125">
        <f>DATE(LEFT(E1799,4), MID(E1799,5,2), RIGHT(E1799,2))</f>
        <v/>
      </c>
      <c r="E1799">
        <f>MID(A1799, FIND("_", A1799, FIND("_", A1799, FIND("_", A1799) + 1) + 1) + 1, 8)</f>
        <v/>
      </c>
      <c r="G1799" s="95">
        <f>B1799&amp;C1799&amp;D1799</f>
        <v/>
      </c>
      <c r="H1799" s="95" t="inlineStr">
        <is>
          <t>Yes_Batch 1</t>
        </is>
      </c>
      <c r="I1799" s="95" t="e">
        <v>#N/A</v>
      </c>
      <c r="J1799" s="125" t="e">
        <v>#N/A</v>
      </c>
      <c r="K1799" s="95" t="inlineStr">
        <is>
          <t>Yes_0721 Allocation</t>
        </is>
      </c>
      <c r="L1799" s="127" t="e">
        <v>#N/A</v>
      </c>
      <c r="M1799" s="128">
        <f>VLOOKUP(G1799,Enactments!#REF!,2,FALSE)</f>
        <v/>
      </c>
      <c r="N1799" s="131">
        <f>COUNTIFS(G:G,G1799)</f>
        <v/>
      </c>
    </row>
    <row r="1800" ht="15" customHeight="1">
      <c r="A1800" t="inlineStr">
        <is>
          <t>2009_22a_97_20091112.docx</t>
        </is>
      </c>
      <c r="B1800">
        <f>LEFT(A1800, FIND("_", A1800, FIND("_", A1800) + 1) - 1)</f>
        <v/>
      </c>
      <c r="C1800">
        <f>MID(A1800, FIND("_", A1800, FIND("_", A1800) + 1) + 1, FIND("_", A1800, FIND("_", A1800, FIND("_", A1800) + 1) + 1) - FIND("_", A1800, FIND("_", A1800) + 1) - 1)</f>
        <v/>
      </c>
      <c r="D1800" s="125">
        <f>DATE(LEFT(E1800,4), MID(E1800,5,2), RIGHT(E1800,2))</f>
        <v/>
      </c>
      <c r="E1800">
        <f>MID(A1800, FIND("_", A1800, FIND("_", A1800, FIND("_", A1800) + 1) + 1) + 1, 8)</f>
        <v/>
      </c>
      <c r="G1800" s="95">
        <f>B1800&amp;C1800&amp;D1800</f>
        <v/>
      </c>
      <c r="H1800" s="95" t="inlineStr">
        <is>
          <t>Yes_Batch 1</t>
        </is>
      </c>
      <c r="I1800" s="95" t="e">
        <v>#N/A</v>
      </c>
      <c r="J1800" s="125" t="e">
        <v>#N/A</v>
      </c>
      <c r="K1800" s="95" t="inlineStr">
        <is>
          <t>Yes_0721 Allocation</t>
        </is>
      </c>
      <c r="L1800" s="127" t="e">
        <v>#N/A</v>
      </c>
      <c r="M1800" s="128">
        <f>VLOOKUP(G1800,Enactments!#REF!,2,FALSE)</f>
        <v/>
      </c>
      <c r="N1800" s="131">
        <f>COUNTIFS(G:G,G1800)</f>
        <v/>
      </c>
    </row>
    <row r="1801" ht="15" customHeight="1">
      <c r="A1801" t="inlineStr">
        <is>
          <t>1996_56a_484_20140220.docx</t>
        </is>
      </c>
      <c r="B1801">
        <f>LEFT(A1801, FIND("_", A1801, FIND("_", A1801) + 1) - 1)</f>
        <v/>
      </c>
      <c r="C1801">
        <f>MID(A1801, FIND("_", A1801, FIND("_", A1801) + 1) + 1, FIND("_", A1801, FIND("_", A1801, FIND("_", A1801) + 1) + 1) - FIND("_", A1801, FIND("_", A1801) + 1) - 1)</f>
        <v/>
      </c>
      <c r="D1801" s="125">
        <f>DATE(LEFT(E1801,4), MID(E1801,5,2), RIGHT(E1801,2))</f>
        <v/>
      </c>
      <c r="E1801">
        <f>MID(A1801, FIND("_", A1801, FIND("_", A1801, FIND("_", A1801) + 1) + 1) + 1, 8)</f>
        <v/>
      </c>
      <c r="G1801" s="95">
        <f>B1801&amp;C1801&amp;D1801</f>
        <v/>
      </c>
      <c r="H1801" s="95" t="inlineStr">
        <is>
          <t>Yes_Batch 1</t>
        </is>
      </c>
      <c r="I1801" s="95" t="e">
        <v>#N/A</v>
      </c>
      <c r="J1801" s="125" t="e">
        <v>#N/A</v>
      </c>
      <c r="K1801" s="95" t="inlineStr">
        <is>
          <t>Yes_0721 Allocation</t>
        </is>
      </c>
      <c r="L1801" s="127" t="e">
        <v>#N/A</v>
      </c>
      <c r="M1801" s="128">
        <f>VLOOKUP(G1801,Enactments!#REF!,2,FALSE)</f>
        <v/>
      </c>
      <c r="N1801" s="131">
        <f>COUNTIFS(G:G,G1801)</f>
        <v/>
      </c>
    </row>
    <row r="1802" ht="15" customHeight="1">
      <c r="A1802" t="inlineStr">
        <is>
          <t>1988_50a_SCHEDULE 1Part I_20150526.docx</t>
        </is>
      </c>
      <c r="B1802">
        <f>LEFT(A1802, FIND("_", A1802, FIND("_", A1802) + 1) - 1)</f>
        <v/>
      </c>
      <c r="C1802">
        <f>MID(A1802, FIND("_", A1802, FIND("_", A1802) + 1) + 1, FIND("_", A1802, FIND("_", A1802, FIND("_", A1802) + 1) + 1) - FIND("_", A1802, FIND("_", A1802) + 1) - 1)</f>
        <v/>
      </c>
      <c r="D1802" s="125">
        <f>DATE(LEFT(E1802,4), MID(E1802,5,2), RIGHT(E1802,2))</f>
        <v/>
      </c>
      <c r="E1802">
        <f>MID(A1802, FIND("_", A1802, FIND("_", A1802, FIND("_", A1802) + 1) + 1) + 1, 8)</f>
        <v/>
      </c>
      <c r="G1802" s="95">
        <f>B1802&amp;C1802&amp;D1802</f>
        <v/>
      </c>
      <c r="H1802" s="95" t="inlineStr">
        <is>
          <t>Yes_Batch 1</t>
        </is>
      </c>
      <c r="I1802" s="95" t="e">
        <v>#N/A</v>
      </c>
      <c r="J1802" s="125" t="e">
        <v>#N/A</v>
      </c>
      <c r="K1802" s="95" t="inlineStr">
        <is>
          <t>Yes_0721 Allocation</t>
        </is>
      </c>
      <c r="L1802" s="127" t="e">
        <v>#N/A</v>
      </c>
      <c r="M1802" s="128">
        <f>VLOOKUP(G1802,Enactments!#REF!,2,FALSE)</f>
        <v/>
      </c>
      <c r="N1802" s="131">
        <f>COUNTIFS(G:G,G1802)</f>
        <v/>
      </c>
    </row>
    <row r="1803" ht="15" customHeight="1">
      <c r="A1803" t="inlineStr">
        <is>
          <t>2023_52a_271_20231026.docx</t>
        </is>
      </c>
      <c r="B1803">
        <f>LEFT(A1803, FIND("_", A1803, FIND("_", A1803) + 1) - 1)</f>
        <v/>
      </c>
      <c r="C1803">
        <f>MID(A1803, FIND("_", A1803, FIND("_", A1803) + 1) + 1, FIND("_", A1803, FIND("_", A1803, FIND("_", A1803) + 1) + 1) - FIND("_", A1803, FIND("_", A1803) + 1) - 1)</f>
        <v/>
      </c>
      <c r="D1803" s="125">
        <f>DATE(LEFT(E1803,4), MID(E1803,5,2), RIGHT(E1803,2))</f>
        <v/>
      </c>
      <c r="E1803">
        <f>MID(A1803, FIND("_", A1803, FIND("_", A1803, FIND("_", A1803) + 1) + 1) + 1, 8)</f>
        <v/>
      </c>
      <c r="G1803" s="95">
        <f>B1803&amp;C1803&amp;D1803</f>
        <v/>
      </c>
      <c r="H1803" s="95" t="inlineStr">
        <is>
          <t>Yes_Batch 1</t>
        </is>
      </c>
      <c r="I1803" s="95" t="e">
        <v>#N/A</v>
      </c>
      <c r="J1803" s="125" t="e">
        <v>#N/A</v>
      </c>
      <c r="K1803" s="95" t="inlineStr">
        <is>
          <t>Yes_0721 Allocation</t>
        </is>
      </c>
      <c r="L1803" s="127" t="e">
        <v>#N/A</v>
      </c>
      <c r="M1803" s="128">
        <f>VLOOKUP(G1803,Enactments!#REF!,2,FALSE)</f>
        <v/>
      </c>
      <c r="N1803" s="131">
        <f>COUNTIFS(G:G,G1803)</f>
        <v/>
      </c>
    </row>
    <row r="1804" ht="15" customHeight="1">
      <c r="A1804" t="inlineStr">
        <is>
          <t>w2015_2a_SCHEDULE 1_20210401.docx</t>
        </is>
      </c>
      <c r="B1804">
        <f>LEFT(A1804, FIND("_", A1804, FIND("_", A1804) + 1) - 1)</f>
        <v/>
      </c>
      <c r="C1804">
        <f>MID(A1804, FIND("_", A1804, FIND("_", A1804) + 1) + 1, FIND("_", A1804, FIND("_", A1804, FIND("_", A1804) + 1) + 1) - FIND("_", A1804, FIND("_", A1804) + 1) - 1)</f>
        <v/>
      </c>
      <c r="D1804" s="125">
        <f>DATE(LEFT(E1804,4), MID(E1804,5,2), RIGHT(E1804,2))</f>
        <v/>
      </c>
      <c r="E1804">
        <f>MID(A1804, FIND("_", A1804, FIND("_", A1804, FIND("_", A1804) + 1) + 1) + 1, 8)</f>
        <v/>
      </c>
      <c r="G1804" s="95">
        <f>B1804&amp;C1804&amp;D1804</f>
        <v/>
      </c>
      <c r="H1804" s="95" t="inlineStr">
        <is>
          <t>Yes_Batch 1</t>
        </is>
      </c>
      <c r="I1804" s="95" t="e">
        <v>#N/A</v>
      </c>
      <c r="J1804" s="125" t="e">
        <v>#N/A</v>
      </c>
      <c r="K1804" s="95" t="inlineStr">
        <is>
          <t>Yes_0721 Allocation</t>
        </is>
      </c>
      <c r="L1804" s="127" t="e">
        <v>#N/A</v>
      </c>
      <c r="M1804" s="128">
        <f>VLOOKUP(G1804,Enactments!#REF!,2,FALSE)</f>
        <v/>
      </c>
      <c r="N1804" s="131">
        <f>COUNTIFS(G:G,G1804)</f>
        <v/>
      </c>
    </row>
    <row r="1805" ht="15" customHeight="1">
      <c r="A1805" t="inlineStr">
        <is>
          <t>1986_44a_51_20091001.docx</t>
        </is>
      </c>
      <c r="B1805">
        <f>LEFT(A1805, FIND("_", A1805, FIND("_", A1805) + 1) - 1)</f>
        <v/>
      </c>
      <c r="C1805">
        <f>MID(A1805, FIND("_", A1805, FIND("_", A1805) + 1) + 1, FIND("_", A1805, FIND("_", A1805, FIND("_", A1805) + 1) + 1) - FIND("_", A1805, FIND("_", A1805) + 1) - 1)</f>
        <v/>
      </c>
      <c r="D1805" s="125">
        <f>DATE(LEFT(E1805,4), MID(E1805,5,2), RIGHT(E1805,2))</f>
        <v/>
      </c>
      <c r="E1805">
        <f>MID(A1805, FIND("_", A1805, FIND("_", A1805, FIND("_", A1805) + 1) + 1) + 1, 8)</f>
        <v/>
      </c>
      <c r="G1805" s="95">
        <f>B1805&amp;C1805&amp;D1805</f>
        <v/>
      </c>
      <c r="H1805" s="95" t="inlineStr">
        <is>
          <t>Yes_Batch 1</t>
        </is>
      </c>
      <c r="I1805" s="95" t="e">
        <v>#N/A</v>
      </c>
      <c r="J1805" s="125" t="e">
        <v>#N/A</v>
      </c>
      <c r="K1805" s="95" t="inlineStr">
        <is>
          <t>Yes_0721 Allocation</t>
        </is>
      </c>
      <c r="L1805" s="127" t="e">
        <v>#N/A</v>
      </c>
      <c r="M1805" s="128">
        <f>VLOOKUP(G1805,Enactments!#REF!,2,FALSE)</f>
        <v/>
      </c>
      <c r="N1805" s="131">
        <f>COUNTIFS(G:G,G1805)</f>
        <v/>
      </c>
    </row>
    <row r="1806" ht="15" customHeight="1">
      <c r="A1806" t="inlineStr">
        <is>
          <t>2007_3a_257LB_20140717.docx</t>
        </is>
      </c>
      <c r="B1806">
        <f>LEFT(A1806, FIND("_", A1806, FIND("_", A1806) + 1) - 1)</f>
        <v/>
      </c>
      <c r="C1806">
        <f>MID(A1806, FIND("_", A1806, FIND("_", A1806) + 1) + 1, FIND("_", A1806, FIND("_", A1806, FIND("_", A1806) + 1) + 1) - FIND("_", A1806, FIND("_", A1806) + 1) - 1)</f>
        <v/>
      </c>
      <c r="D1806" s="125">
        <f>DATE(LEFT(E1806,4), MID(E1806,5,2), RIGHT(E1806,2))</f>
        <v/>
      </c>
      <c r="E1806">
        <f>MID(A1806, FIND("_", A1806, FIND("_", A1806, FIND("_", A1806) + 1) + 1) + 1, 8)</f>
        <v/>
      </c>
      <c r="G1806" s="95">
        <f>B1806&amp;C1806&amp;D1806</f>
        <v/>
      </c>
      <c r="H1806" s="95" t="inlineStr">
        <is>
          <t>Yes_Batch 1</t>
        </is>
      </c>
      <c r="I1806" s="95" t="e">
        <v>#N/A</v>
      </c>
      <c r="J1806" s="125" t="e">
        <v>#N/A</v>
      </c>
      <c r="K1806" s="95" t="inlineStr">
        <is>
          <t>Yes_0721 Allocation</t>
        </is>
      </c>
      <c r="L1806" s="127" t="e">
        <v>#N/A</v>
      </c>
      <c r="M1806" s="128">
        <f>VLOOKUP(G1806,Enactments!#REF!,2,FALSE)</f>
        <v/>
      </c>
      <c r="N1806" s="131">
        <f>COUNTIFS(G:G,G1806)</f>
        <v/>
      </c>
    </row>
    <row r="1807" ht="15" customHeight="1">
      <c r="A1807" t="inlineStr">
        <is>
          <t>2006_47a_1_20091112.docx</t>
        </is>
      </c>
      <c r="B1807">
        <f>LEFT(A1807, FIND("_", A1807, FIND("_", A1807) + 1) - 1)</f>
        <v/>
      </c>
      <c r="C1807">
        <f>MID(A1807, FIND("_", A1807, FIND("_", A1807) + 1) + 1, FIND("_", A1807, FIND("_", A1807, FIND("_", A1807) + 1) + 1) - FIND("_", A1807, FIND("_", A1807) + 1) - 1)</f>
        <v/>
      </c>
      <c r="D1807" s="125">
        <f>DATE(LEFT(E1807,4), MID(E1807,5,2), RIGHT(E1807,2))</f>
        <v/>
      </c>
      <c r="E1807">
        <f>MID(A1807, FIND("_", A1807, FIND("_", A1807, FIND("_", A1807) + 1) + 1) + 1, 8)</f>
        <v/>
      </c>
      <c r="G1807" s="95">
        <f>B1807&amp;C1807&amp;D1807</f>
        <v/>
      </c>
      <c r="H1807" s="95" t="inlineStr">
        <is>
          <t>Yes_Batch 1</t>
        </is>
      </c>
      <c r="I1807" s="95" t="e">
        <v>#N/A</v>
      </c>
      <c r="J1807" s="125" t="e">
        <v>#N/A</v>
      </c>
      <c r="K1807" s="95" t="inlineStr">
        <is>
          <t>Yes_0721 Allocation</t>
        </is>
      </c>
      <c r="L1807" s="127" t="e">
        <v>#N/A</v>
      </c>
      <c r="M1807" s="128">
        <f>VLOOKUP(G1807,Enactments!#REF!,2,FALSE)</f>
        <v/>
      </c>
      <c r="N1807" s="131">
        <f>COUNTIFS(G:G,G1807)</f>
        <v/>
      </c>
    </row>
    <row r="1808" ht="15" customHeight="1">
      <c r="A1808" t="inlineStr">
        <is>
          <t>1996_18a_57ZN_20150405.docx</t>
        </is>
      </c>
      <c r="B1808">
        <f>LEFT(A1808, FIND("_", A1808, FIND("_", A1808) + 1) - 1)</f>
        <v/>
      </c>
      <c r="C1808">
        <f>MID(A1808, FIND("_", A1808, FIND("_", A1808) + 1) + 1, FIND("_", A1808, FIND("_", A1808, FIND("_", A1808) + 1) + 1) - FIND("_", A1808, FIND("_", A1808) + 1) - 1)</f>
        <v/>
      </c>
      <c r="D1808" s="125">
        <f>DATE(LEFT(E1808,4), MID(E1808,5,2), RIGHT(E1808,2))</f>
        <v/>
      </c>
      <c r="E1808">
        <f>MID(A1808, FIND("_", A1808, FIND("_", A1808, FIND("_", A1808) + 1) + 1) + 1, 8)</f>
        <v/>
      </c>
      <c r="G1808" s="95">
        <f>B1808&amp;C1808&amp;D1808</f>
        <v/>
      </c>
      <c r="H1808" s="95" t="inlineStr">
        <is>
          <t>Yes_Batch 1</t>
        </is>
      </c>
      <c r="I1808" s="95" t="e">
        <v>#N/A</v>
      </c>
      <c r="J1808" s="125" t="e">
        <v>#N/A</v>
      </c>
      <c r="K1808" s="95" t="inlineStr">
        <is>
          <t>Yes_0721 Allocation</t>
        </is>
      </c>
      <c r="L1808" s="127" t="e">
        <v>#N/A</v>
      </c>
      <c r="M1808" s="128">
        <f>VLOOKUP(G1808,Enactments!#REF!,2,FALSE)</f>
        <v/>
      </c>
      <c r="N1808" s="131">
        <f>COUNTIFS(G:G,G1808)</f>
        <v/>
      </c>
    </row>
    <row r="1809" ht="15" customHeight="1">
      <c r="A1809" t="inlineStr">
        <is>
          <t>2006_46a_397_20150101.docx</t>
        </is>
      </c>
      <c r="B1809">
        <f>LEFT(A1809, FIND("_", A1809, FIND("_", A1809) + 1) - 1)</f>
        <v/>
      </c>
      <c r="C1809">
        <f>MID(A1809, FIND("_", A1809, FIND("_", A1809) + 1) + 1, FIND("_", A1809, FIND("_", A1809, FIND("_", A1809) + 1) + 1) - FIND("_", A1809, FIND("_", A1809) + 1) - 1)</f>
        <v/>
      </c>
      <c r="D1809" s="125">
        <f>DATE(LEFT(E1809,4), MID(E1809,5,2), RIGHT(E1809,2))</f>
        <v/>
      </c>
      <c r="E1809">
        <f>MID(A1809, FIND("_", A1809, FIND("_", A1809, FIND("_", A1809) + 1) + 1) + 1, 8)</f>
        <v/>
      </c>
      <c r="G1809" s="95">
        <f>B1809&amp;C1809&amp;D1809</f>
        <v/>
      </c>
      <c r="H1809" s="95" t="inlineStr">
        <is>
          <t>Yes_Batch 1</t>
        </is>
      </c>
      <c r="I1809" s="95" t="e">
        <v>#N/A</v>
      </c>
      <c r="J1809" s="125" t="e">
        <v>#N/A</v>
      </c>
      <c r="K1809" s="95" t="inlineStr">
        <is>
          <t>Yes_0721 Allocation</t>
        </is>
      </c>
      <c r="L1809" s="127" t="e">
        <v>#N/A</v>
      </c>
      <c r="M1809" s="128">
        <f>VLOOKUP(G1809,Enactments!#REF!,2,FALSE)</f>
        <v/>
      </c>
      <c r="N1809" s="131">
        <f>COUNTIFS(G:G,G1809)</f>
        <v/>
      </c>
    </row>
    <row r="1810" ht="15" customHeight="1">
      <c r="A1810" t="inlineStr">
        <is>
          <t>1993_34a_94AA_20021001.docx</t>
        </is>
      </c>
      <c r="B1810">
        <f>LEFT(A1810, FIND("_", A1810, FIND("_", A1810) + 1) - 1)</f>
        <v/>
      </c>
      <c r="C1810">
        <f>MID(A1810, FIND("_", A1810, FIND("_", A1810) + 1) + 1, FIND("_", A1810, FIND("_", A1810, FIND("_", A1810) + 1) + 1) - FIND("_", A1810, FIND("_", A1810) + 1) - 1)</f>
        <v/>
      </c>
      <c r="D1810" s="125">
        <f>DATE(LEFT(E1810,4), MID(E1810,5,2), RIGHT(E1810,2))</f>
        <v/>
      </c>
      <c r="E1810">
        <f>MID(A1810, FIND("_", A1810, FIND("_", A1810, FIND("_", A1810) + 1) + 1) + 1, 8)</f>
        <v/>
      </c>
      <c r="G1810" s="95">
        <f>B1810&amp;C1810&amp;D1810</f>
        <v/>
      </c>
      <c r="H1810" s="95" t="inlineStr">
        <is>
          <t>Yes_Batch 1</t>
        </is>
      </c>
      <c r="I1810" s="95" t="e">
        <v>#N/A</v>
      </c>
      <c r="J1810" s="125" t="e">
        <v>#N/A</v>
      </c>
      <c r="K1810" s="95" t="inlineStr">
        <is>
          <t>Yes_0721 Allocation</t>
        </is>
      </c>
      <c r="L1810" s="127" t="e">
        <v>#N/A</v>
      </c>
      <c r="M1810" s="128">
        <f>VLOOKUP(G1810,Enactments!#REF!,2,FALSE)</f>
        <v/>
      </c>
      <c r="N1810" s="131">
        <f>COUNTIFS(G:G,G1810)</f>
        <v/>
      </c>
    </row>
    <row r="1811" ht="15" customHeight="1">
      <c r="A1811" t="inlineStr">
        <is>
          <t>1998_1833s_41_20131007.docx</t>
        </is>
      </c>
      <c r="B1811">
        <f>LEFT(A1811, FIND("_", A1811, FIND("_", A1811) + 1) - 1)</f>
        <v/>
      </c>
      <c r="C1811">
        <f>MID(A1811, FIND("_", A1811, FIND("_", A1811) + 1) + 1, FIND("_", A1811, FIND("_", A1811, FIND("_", A1811) + 1) + 1) - FIND("_", A1811, FIND("_", A1811) + 1) - 1)</f>
        <v/>
      </c>
      <c r="D1811" s="125">
        <f>DATE(LEFT(E1811,4), MID(E1811,5,2), RIGHT(E1811,2))</f>
        <v/>
      </c>
      <c r="E1811">
        <f>MID(A1811, FIND("_", A1811, FIND("_", A1811, FIND("_", A1811) + 1) + 1) + 1, 8)</f>
        <v/>
      </c>
      <c r="G1811" s="95">
        <f>B1811&amp;C1811&amp;D1811</f>
        <v/>
      </c>
      <c r="H1811" s="95" t="inlineStr">
        <is>
          <t>Yes_Batch 1</t>
        </is>
      </c>
      <c r="I1811" s="95" t="e">
        <v>#N/A</v>
      </c>
      <c r="J1811" s="125" t="e">
        <v>#N/A</v>
      </c>
      <c r="K1811" s="95" t="inlineStr">
        <is>
          <t>Yes_0721 Allocation</t>
        </is>
      </c>
      <c r="L1811" s="127" t="e">
        <v>#N/A</v>
      </c>
      <c r="M1811" s="128">
        <f>VLOOKUP(G1811,Enactments!#REF!,2,FALSE)</f>
        <v/>
      </c>
      <c r="N1811" s="131">
        <f>COUNTIFS(G:G,G1811)</f>
        <v/>
      </c>
    </row>
    <row r="1812" ht="15" customHeight="1">
      <c r="A1812" t="inlineStr">
        <is>
          <t>2000_8a_114_20011201.docx</t>
        </is>
      </c>
      <c r="B1812">
        <f>LEFT(A1812, FIND("_", A1812, FIND("_", A1812) + 1) - 1)</f>
        <v/>
      </c>
      <c r="C1812">
        <f>MID(A1812, FIND("_", A1812, FIND("_", A1812) + 1) + 1, FIND("_", A1812, FIND("_", A1812, FIND("_", A1812) + 1) + 1) - FIND("_", A1812, FIND("_", A1812) + 1) - 1)</f>
        <v/>
      </c>
      <c r="D1812" s="125">
        <f>DATE(LEFT(E1812,4), MID(E1812,5,2), RIGHT(E1812,2))</f>
        <v/>
      </c>
      <c r="E1812">
        <f>MID(A1812, FIND("_", A1812, FIND("_", A1812, FIND("_", A1812) + 1) + 1) + 1, 8)</f>
        <v/>
      </c>
      <c r="G1812" s="95">
        <f>B1812&amp;C1812&amp;D1812</f>
        <v/>
      </c>
      <c r="H1812" s="95" t="inlineStr">
        <is>
          <t>Yes_Batch 1</t>
        </is>
      </c>
      <c r="I1812" s="95" t="e">
        <v>#N/A</v>
      </c>
      <c r="J1812" s="125" t="e">
        <v>#N/A</v>
      </c>
      <c r="K1812" s="95" t="inlineStr">
        <is>
          <t>Yes_0721 Allocation</t>
        </is>
      </c>
      <c r="L1812" s="127" t="e">
        <v>#N/A</v>
      </c>
      <c r="M1812" s="128">
        <f>VLOOKUP(G1812,Enactments!#REF!,2,FALSE)</f>
        <v/>
      </c>
      <c r="N1812" s="131">
        <f>COUNTIFS(G:G,G1812)</f>
        <v/>
      </c>
    </row>
    <row r="1813" ht="15" customHeight="1">
      <c r="A1813" t="inlineStr">
        <is>
          <t>1989_29a_SCHEDULE 6A_20221025.docx</t>
        </is>
      </c>
      <c r="B1813">
        <f>LEFT(A1813, FIND("_", A1813, FIND("_", A1813) + 1) - 1)</f>
        <v/>
      </c>
      <c r="C1813">
        <f>MID(A1813, FIND("_", A1813, FIND("_", A1813) + 1) + 1, FIND("_", A1813, FIND("_", A1813, FIND("_", A1813) + 1) + 1) - FIND("_", A1813, FIND("_", A1813) + 1) - 1)</f>
        <v/>
      </c>
      <c r="D1813" s="125">
        <f>DATE(LEFT(E1813,4), MID(E1813,5,2), RIGHT(E1813,2))</f>
        <v/>
      </c>
      <c r="E1813">
        <f>MID(A1813, FIND("_", A1813, FIND("_", A1813, FIND("_", A1813) + 1) + 1) + 1, 8)</f>
        <v/>
      </c>
      <c r="G1813" s="95">
        <f>B1813&amp;C1813&amp;D1813</f>
        <v/>
      </c>
      <c r="H1813" s="95" t="inlineStr">
        <is>
          <t>Yes_Batch 1</t>
        </is>
      </c>
      <c r="I1813" s="95" t="e">
        <v>#N/A</v>
      </c>
      <c r="J1813" s="125" t="e">
        <v>#N/A</v>
      </c>
      <c r="K1813" s="95" t="inlineStr">
        <is>
          <t>Yes_0721 Allocation</t>
        </is>
      </c>
      <c r="L1813" s="127" t="e">
        <v>#N/A</v>
      </c>
      <c r="M1813" s="128">
        <f>VLOOKUP(G1813,Enactments!#REF!,2,FALSE)</f>
        <v/>
      </c>
      <c r="N1813" s="131">
        <f>COUNTIFS(G:G,G1813)</f>
        <v/>
      </c>
    </row>
    <row r="1814" ht="15" customHeight="1">
      <c r="A1814" t="inlineStr">
        <is>
          <t>1996_56a_313_20081103.docx</t>
        </is>
      </c>
      <c r="B1814">
        <f>LEFT(A1814, FIND("_", A1814, FIND("_", A1814) + 1) - 1)</f>
        <v/>
      </c>
      <c r="C1814">
        <f>MID(A1814, FIND("_", A1814, FIND("_", A1814) + 1) + 1, FIND("_", A1814, FIND("_", A1814, FIND("_", A1814) + 1) + 1) - FIND("_", A1814, FIND("_", A1814) + 1) - 1)</f>
        <v/>
      </c>
      <c r="D1814" s="125">
        <f>DATE(LEFT(E1814,4), MID(E1814,5,2), RIGHT(E1814,2))</f>
        <v/>
      </c>
      <c r="E1814">
        <f>MID(A1814, FIND("_", A1814, FIND("_", A1814, FIND("_", A1814) + 1) + 1) + 1, 8)</f>
        <v/>
      </c>
      <c r="G1814" s="95">
        <f>B1814&amp;C1814&amp;D1814</f>
        <v/>
      </c>
      <c r="H1814" s="95" t="inlineStr">
        <is>
          <t>Yes_Batch 1</t>
        </is>
      </c>
      <c r="I1814" s="95" t="e">
        <v>#N/A</v>
      </c>
      <c r="J1814" s="125" t="e">
        <v>#N/A</v>
      </c>
      <c r="K1814" s="95" t="inlineStr">
        <is>
          <t>Yes_0721 Allocation</t>
        </is>
      </c>
      <c r="L1814" s="127" t="e">
        <v>#N/A</v>
      </c>
      <c r="M1814" s="128">
        <f>VLOOKUP(G1814,Enactments!#REF!,2,FALSE)</f>
        <v/>
      </c>
      <c r="N1814" s="131">
        <f>COUNTIFS(G:G,G1814)</f>
        <v/>
      </c>
    </row>
    <row r="1815" ht="15" customHeight="1">
      <c r="A1815" t="inlineStr">
        <is>
          <t>2016_1024s_SCHEDULE 9_20161018.docx</t>
        </is>
      </c>
      <c r="B1815">
        <f>LEFT(A1815, FIND("_", A1815, FIND("_", A1815) + 1) - 1)</f>
        <v/>
      </c>
      <c r="C1815">
        <f>MID(A1815, FIND("_", A1815, FIND("_", A1815) + 1) + 1, FIND("_", A1815, FIND("_", A1815, FIND("_", A1815) + 1) + 1) - FIND("_", A1815, FIND("_", A1815) + 1) - 1)</f>
        <v/>
      </c>
      <c r="D1815" s="125">
        <f>DATE(LEFT(E1815,4), MID(E1815,5,2), RIGHT(E1815,2))</f>
        <v/>
      </c>
      <c r="E1815">
        <f>MID(A1815, FIND("_", A1815, FIND("_", A1815, FIND("_", A1815) + 1) + 1) + 1, 8)</f>
        <v/>
      </c>
      <c r="G1815" s="95">
        <f>B1815&amp;C1815&amp;D1815</f>
        <v/>
      </c>
      <c r="H1815" s="95" t="inlineStr">
        <is>
          <t>Yes_Batch 1</t>
        </is>
      </c>
      <c r="I1815" s="95" t="e">
        <v>#N/A</v>
      </c>
      <c r="J1815" s="125" t="e">
        <v>#N/A</v>
      </c>
      <c r="K1815" s="95" t="inlineStr">
        <is>
          <t>Yes_0721 Allocation</t>
        </is>
      </c>
      <c r="L1815" s="127" t="e">
        <v>#N/A</v>
      </c>
      <c r="M1815" s="128">
        <f>VLOOKUP(G1815,Enactments!#REF!,2,FALSE)</f>
        <v/>
      </c>
      <c r="N1815" s="131">
        <f>COUNTIFS(G:G,G1815)</f>
        <v/>
      </c>
    </row>
    <row r="1816" ht="15" customHeight="1">
      <c r="A1816" t="inlineStr">
        <is>
          <t>2020_17a_263_20201022.docx</t>
        </is>
      </c>
      <c r="B1816">
        <f>LEFT(A1816, FIND("_", A1816, FIND("_", A1816) + 1) - 1)</f>
        <v/>
      </c>
      <c r="C1816">
        <f>MID(A1816, FIND("_", A1816, FIND("_", A1816) + 1) + 1, FIND("_", A1816, FIND("_", A1816, FIND("_", A1816) + 1) + 1) - FIND("_", A1816, FIND("_", A1816) + 1) - 1)</f>
        <v/>
      </c>
      <c r="D1816" s="125">
        <f>DATE(LEFT(E1816,4), MID(E1816,5,2), RIGHT(E1816,2))</f>
        <v/>
      </c>
      <c r="E1816">
        <f>MID(A1816, FIND("_", A1816, FIND("_", A1816, FIND("_", A1816) + 1) + 1) + 1, 8)</f>
        <v/>
      </c>
      <c r="G1816" s="95">
        <f>B1816&amp;C1816&amp;D1816</f>
        <v/>
      </c>
      <c r="H1816" s="95" t="inlineStr">
        <is>
          <t>Yes_Batch 1</t>
        </is>
      </c>
      <c r="I1816" s="95" t="e">
        <v>#N/A</v>
      </c>
      <c r="J1816" s="125" t="e">
        <v>#N/A</v>
      </c>
      <c r="K1816" s="95" t="inlineStr">
        <is>
          <t>Yes_0721 Allocation</t>
        </is>
      </c>
      <c r="L1816" s="127" t="e">
        <v>#N/A</v>
      </c>
      <c r="M1816" s="128">
        <f>VLOOKUP(G1816,Enactments!#REF!,2,FALSE)</f>
        <v/>
      </c>
      <c r="N1816" s="131">
        <f>COUNTIFS(G:G,G1816)</f>
        <v/>
      </c>
    </row>
    <row r="1817" ht="15" customHeight="1">
      <c r="A1817" t="inlineStr">
        <is>
          <t>1992_13a_69_19920506.docx</t>
        </is>
      </c>
      <c r="B1817">
        <f>LEFT(A1817, FIND("_", A1817, FIND("_", A1817) + 1) - 1)</f>
        <v/>
      </c>
      <c r="C1817">
        <f>MID(A1817, FIND("_", A1817, FIND("_", A1817) + 1) + 1, FIND("_", A1817, FIND("_", A1817, FIND("_", A1817) + 1) + 1) - FIND("_", A1817, FIND("_", A1817) + 1) - 1)</f>
        <v/>
      </c>
      <c r="D1817" s="125">
        <f>DATE(LEFT(E1817,4), MID(E1817,5,2), RIGHT(E1817,2))</f>
        <v/>
      </c>
      <c r="E1817">
        <f>MID(A1817, FIND("_", A1817, FIND("_", A1817, FIND("_", A1817) + 1) + 1) + 1, 8)</f>
        <v/>
      </c>
      <c r="G1817" s="95">
        <f>B1817&amp;C1817&amp;D1817</f>
        <v/>
      </c>
      <c r="H1817" s="95" t="inlineStr">
        <is>
          <t>Yes_Batch 1</t>
        </is>
      </c>
      <c r="I1817" s="95" t="e">
        <v>#N/A</v>
      </c>
      <c r="J1817" s="125" t="e">
        <v>#N/A</v>
      </c>
      <c r="K1817" s="95" t="inlineStr">
        <is>
          <t>Yes_0721 Allocation</t>
        </is>
      </c>
      <c r="L1817" s="127" t="e">
        <v>#N/A</v>
      </c>
      <c r="M1817" s="128">
        <f>VLOOKUP(G1817,Enactments!#REF!,2,FALSE)</f>
        <v/>
      </c>
      <c r="N1817" s="131">
        <f>COUNTIFS(G:G,G1817)</f>
        <v/>
      </c>
    </row>
    <row r="1818" ht="15" customHeight="1">
      <c r="A1818" t="inlineStr">
        <is>
          <t>1989_26a_160_20130131.docx</t>
        </is>
      </c>
      <c r="B1818">
        <f>LEFT(A1818, FIND("_", A1818, FIND("_", A1818) + 1) - 1)</f>
        <v/>
      </c>
      <c r="C1818">
        <f>MID(A1818, FIND("_", A1818, FIND("_", A1818) + 1) + 1, FIND("_", A1818, FIND("_", A1818, FIND("_", A1818) + 1) + 1) - FIND("_", A1818, FIND("_", A1818) + 1) - 1)</f>
        <v/>
      </c>
      <c r="D1818" s="125">
        <f>DATE(LEFT(E1818,4), MID(E1818,5,2), RIGHT(E1818,2))</f>
        <v/>
      </c>
      <c r="E1818">
        <f>MID(A1818, FIND("_", A1818, FIND("_", A1818, FIND("_", A1818) + 1) + 1) + 1, 8)</f>
        <v/>
      </c>
      <c r="G1818" s="95">
        <f>B1818&amp;C1818&amp;D1818</f>
        <v/>
      </c>
      <c r="H1818" s="95" t="inlineStr">
        <is>
          <t>Yes_Batch 1</t>
        </is>
      </c>
      <c r="I1818" s="95" t="e">
        <v>#N/A</v>
      </c>
      <c r="J1818" s="125" t="e">
        <v>#N/A</v>
      </c>
      <c r="K1818" s="95" t="inlineStr">
        <is>
          <t>Yes_0721 Allocation</t>
        </is>
      </c>
      <c r="L1818" s="127" t="e">
        <v>#N/A</v>
      </c>
      <c r="M1818" s="128">
        <f>VLOOKUP(G1818,Enactments!#REF!,2,FALSE)</f>
        <v/>
      </c>
      <c r="N1818" s="131">
        <f>COUNTIFS(G:G,G1818)</f>
        <v/>
      </c>
    </row>
    <row r="1819" ht="15" customHeight="1">
      <c r="A1819" t="inlineStr">
        <is>
          <t>2010_4a_296_20100303.docx</t>
        </is>
      </c>
      <c r="B1819">
        <f>LEFT(A1819, FIND("_", A1819, FIND("_", A1819) + 1) - 1)</f>
        <v/>
      </c>
      <c r="C1819">
        <f>MID(A1819, FIND("_", A1819, FIND("_", A1819) + 1) + 1, FIND("_", A1819, FIND("_", A1819, FIND("_", A1819) + 1) + 1) - FIND("_", A1819, FIND("_", A1819) + 1) - 1)</f>
        <v/>
      </c>
      <c r="D1819" s="125">
        <f>DATE(LEFT(E1819,4), MID(E1819,5,2), RIGHT(E1819,2))</f>
        <v/>
      </c>
      <c r="E1819">
        <f>MID(A1819, FIND("_", A1819, FIND("_", A1819, FIND("_", A1819) + 1) + 1) + 1, 8)</f>
        <v/>
      </c>
      <c r="G1819" s="95">
        <f>B1819&amp;C1819&amp;D1819</f>
        <v/>
      </c>
      <c r="H1819" s="95" t="inlineStr">
        <is>
          <t>Yes_Batch 1</t>
        </is>
      </c>
      <c r="I1819" s="95" t="e">
        <v>#N/A</v>
      </c>
      <c r="J1819" s="125" t="e">
        <v>#N/A</v>
      </c>
      <c r="K1819" s="95" t="inlineStr">
        <is>
          <t>Yes_0721 Allocation</t>
        </is>
      </c>
      <c r="L1819" s="127" t="e">
        <v>#N/A</v>
      </c>
      <c r="M1819" s="128">
        <f>VLOOKUP(G1819,Enactments!#REF!,2,FALSE)</f>
        <v/>
      </c>
      <c r="N1819" s="131">
        <f>COUNTIFS(G:G,G1819)</f>
        <v/>
      </c>
    </row>
    <row r="1820" ht="15" customHeight="1">
      <c r="A1820" t="inlineStr">
        <is>
          <t>1988_52a_SCHEDULE 2A_20060918.docx</t>
        </is>
      </c>
      <c r="B1820">
        <f>LEFT(A1820, FIND("_", A1820, FIND("_", A1820) + 1) - 1)</f>
        <v/>
      </c>
      <c r="C1820">
        <f>MID(A1820, FIND("_", A1820, FIND("_", A1820) + 1) + 1, FIND("_", A1820, FIND("_", A1820, FIND("_", A1820) + 1) + 1) - FIND("_", A1820, FIND("_", A1820) + 1) - 1)</f>
        <v/>
      </c>
      <c r="D1820" s="125">
        <f>DATE(LEFT(E1820,4), MID(E1820,5,2), RIGHT(E1820,2))</f>
        <v/>
      </c>
      <c r="E1820">
        <f>MID(A1820, FIND("_", A1820, FIND("_", A1820, FIND("_", A1820) + 1) + 1) + 1, 8)</f>
        <v/>
      </c>
      <c r="G1820" s="95">
        <f>B1820&amp;C1820&amp;D1820</f>
        <v/>
      </c>
      <c r="H1820" s="95" t="inlineStr">
        <is>
          <t>Yes_Batch 1</t>
        </is>
      </c>
      <c r="I1820" s="95" t="e">
        <v>#N/A</v>
      </c>
      <c r="J1820" s="125" t="e">
        <v>#N/A</v>
      </c>
      <c r="K1820" s="95" t="inlineStr">
        <is>
          <t>Yes_0721 Allocation</t>
        </is>
      </c>
      <c r="L1820" s="127" t="e">
        <v>#N/A</v>
      </c>
      <c r="M1820" s="128">
        <f>VLOOKUP(G1820,Enactments!#REF!,2,FALSE)</f>
        <v/>
      </c>
      <c r="N1820" s="131">
        <f>COUNTIFS(G:G,G1820)</f>
        <v/>
      </c>
    </row>
    <row r="1821" ht="15" customHeight="1">
      <c r="A1821" t="inlineStr">
        <is>
          <t>w2014_7a_8_20141201.docx</t>
        </is>
      </c>
      <c r="B1821">
        <f>LEFT(A1821, FIND("_", A1821, FIND("_", A1821) + 1) - 1)</f>
        <v/>
      </c>
      <c r="C1821">
        <f>MID(A1821, FIND("_", A1821, FIND("_", A1821) + 1) + 1, FIND("_", A1821, FIND("_", A1821, FIND("_", A1821) + 1) + 1) - FIND("_", A1821, FIND("_", A1821) + 1) - 1)</f>
        <v/>
      </c>
      <c r="D1821" s="125">
        <f>DATE(LEFT(E1821,4), MID(E1821,5,2), RIGHT(E1821,2))</f>
        <v/>
      </c>
      <c r="E1821">
        <f>MID(A1821, FIND("_", A1821, FIND("_", A1821, FIND("_", A1821) + 1) + 1) + 1, 8)</f>
        <v/>
      </c>
      <c r="G1821" s="95">
        <f>B1821&amp;C1821&amp;D1821</f>
        <v/>
      </c>
      <c r="H1821" s="95" t="inlineStr">
        <is>
          <t>Yes_Batch 1</t>
        </is>
      </c>
      <c r="I1821" s="95" t="e">
        <v>#N/A</v>
      </c>
      <c r="J1821" s="125" t="e">
        <v>#N/A</v>
      </c>
      <c r="K1821" s="95" t="inlineStr">
        <is>
          <t>Yes_0721 Allocation</t>
        </is>
      </c>
      <c r="L1821" s="127" t="e">
        <v>#N/A</v>
      </c>
      <c r="M1821" s="128">
        <f>VLOOKUP(G1821,Enactments!#REF!,2,FALSE)</f>
        <v/>
      </c>
      <c r="N1821" s="131">
        <f>COUNTIFS(G:G,G1821)</f>
        <v/>
      </c>
    </row>
    <row r="1822" ht="15" customHeight="1">
      <c r="A1822" t="inlineStr">
        <is>
          <t>1986_1925s_6.14_20100406.docx</t>
        </is>
      </c>
      <c r="B1822">
        <f>LEFT(A1822, FIND("_", A1822, FIND("_", A1822) + 1) - 1)</f>
        <v/>
      </c>
      <c r="C1822">
        <f>MID(A1822, FIND("_", A1822, FIND("_", A1822) + 1) + 1, FIND("_", A1822, FIND("_", A1822, FIND("_", A1822) + 1) + 1) - FIND("_", A1822, FIND("_", A1822) + 1) - 1)</f>
        <v/>
      </c>
      <c r="D1822" s="125">
        <f>DATE(LEFT(E1822,4), MID(E1822,5,2), RIGHT(E1822,2))</f>
        <v/>
      </c>
      <c r="E1822">
        <f>MID(A1822, FIND("_", A1822, FIND("_", A1822, FIND("_", A1822) + 1) + 1) + 1, 8)</f>
        <v/>
      </c>
      <c r="G1822" s="95">
        <f>B1822&amp;C1822&amp;D1822</f>
        <v/>
      </c>
      <c r="H1822" s="95" t="inlineStr">
        <is>
          <t>Yes_Batch 1</t>
        </is>
      </c>
      <c r="I1822" s="95" t="e">
        <v>#N/A</v>
      </c>
      <c r="J1822" s="125" t="e">
        <v>#N/A</v>
      </c>
      <c r="K1822" s="95" t="inlineStr">
        <is>
          <t>Yes_0721 Allocation</t>
        </is>
      </c>
      <c r="L1822" s="127" t="e">
        <v>#N/A</v>
      </c>
      <c r="M1822" s="128">
        <f>VLOOKUP(G1822,Enactments!#REF!,2,FALSE)</f>
        <v/>
      </c>
      <c r="N1822" s="131">
        <f>COUNTIFS(G:G,G1822)</f>
        <v/>
      </c>
    </row>
    <row r="1823" ht="15" customHeight="1">
      <c r="A1823" t="inlineStr">
        <is>
          <t>1986_1925s_SCHEDULE 4Form 6.76_19861110.docx</t>
        </is>
      </c>
      <c r="B1823">
        <f>LEFT(A1823, FIND("_", A1823, FIND("_", A1823) + 1) - 1)</f>
        <v/>
      </c>
      <c r="C1823">
        <f>MID(A1823, FIND("_", A1823, FIND("_", A1823) + 1) + 1, FIND("_", A1823, FIND("_", A1823, FIND("_", A1823) + 1) + 1) - FIND("_", A1823, FIND("_", A1823) + 1) - 1)</f>
        <v/>
      </c>
      <c r="D1823" s="125">
        <f>DATE(LEFT(E1823,4), MID(E1823,5,2), RIGHT(E1823,2))</f>
        <v/>
      </c>
      <c r="E1823">
        <f>MID(A1823, FIND("_", A1823, FIND("_", A1823, FIND("_", A1823) + 1) + 1) + 1, 8)</f>
        <v/>
      </c>
      <c r="G1823" s="95">
        <f>B1823&amp;C1823&amp;D1823</f>
        <v/>
      </c>
      <c r="H1823" s="95" t="inlineStr">
        <is>
          <t>Yes_Batch 1</t>
        </is>
      </c>
      <c r="I1823" s="95" t="e">
        <v>#N/A</v>
      </c>
      <c r="J1823" s="125" t="e">
        <v>#N/A</v>
      </c>
      <c r="K1823" s="95" t="inlineStr">
        <is>
          <t>Yes_0721 Allocation</t>
        </is>
      </c>
      <c r="L1823" s="127" t="e">
        <v>#N/A</v>
      </c>
      <c r="M1823" s="128">
        <f>VLOOKUP(G1823,Enactments!#REF!,2,FALSE)</f>
        <v/>
      </c>
      <c r="N1823" s="131">
        <f>COUNTIFS(G:G,G1823)</f>
        <v/>
      </c>
    </row>
    <row r="1824" ht="15" customHeight="1">
      <c r="A1824" t="inlineStr">
        <is>
          <t>1996_18a_63D_99990101.docx</t>
        </is>
      </c>
      <c r="B1824">
        <f>LEFT(A1824, FIND("_", A1824, FIND("_", A1824) + 1) - 1)</f>
        <v/>
      </c>
      <c r="C1824">
        <f>MID(A1824, FIND("_", A1824, FIND("_", A1824) + 1) + 1, FIND("_", A1824, FIND("_", A1824, FIND("_", A1824) + 1) + 1) - FIND("_", A1824, FIND("_", A1824) + 1) - 1)</f>
        <v/>
      </c>
      <c r="D1824" s="125">
        <f>DATE(LEFT(E1824,4), MID(E1824,5,2), RIGHT(E1824,2))</f>
        <v/>
      </c>
      <c r="E1824">
        <f>MID(A1824, FIND("_", A1824, FIND("_", A1824, FIND("_", A1824) + 1) + 1) + 1, 8)</f>
        <v/>
      </c>
      <c r="G1824" s="95">
        <f>B1824&amp;C1824&amp;D1824</f>
        <v/>
      </c>
      <c r="H1824" s="95" t="inlineStr">
        <is>
          <t>Yes_Batch 1</t>
        </is>
      </c>
      <c r="I1824" s="95" t="e">
        <v>#N/A</v>
      </c>
      <c r="J1824" s="125" t="e">
        <v>#N/A</v>
      </c>
      <c r="K1824" s="95" t="inlineStr">
        <is>
          <t>Yes_0721 Allocation</t>
        </is>
      </c>
      <c r="L1824" s="127" t="e">
        <v>#N/A</v>
      </c>
      <c r="M1824" s="128">
        <f>VLOOKUP(G1824,Enactments!#REF!,2,FALSE)</f>
        <v/>
      </c>
      <c r="N1824" s="131">
        <f>COUNTIFS(G:G,G1824)</f>
        <v/>
      </c>
    </row>
    <row r="1825" ht="15" customHeight="1">
      <c r="A1825" t="inlineStr">
        <is>
          <t>w2014_7a_50_20150427.docx</t>
        </is>
      </c>
      <c r="B1825">
        <f>LEFT(A1825, FIND("_", A1825, FIND("_", A1825) + 1) - 1)</f>
        <v/>
      </c>
      <c r="C1825">
        <f>MID(A1825, FIND("_", A1825, FIND("_", A1825) + 1) + 1, FIND("_", A1825, FIND("_", A1825, FIND("_", A1825) + 1) + 1) - FIND("_", A1825, FIND("_", A1825) + 1) - 1)</f>
        <v/>
      </c>
      <c r="D1825" s="125">
        <f>DATE(LEFT(E1825,4), MID(E1825,5,2), RIGHT(E1825,2))</f>
        <v/>
      </c>
      <c r="E1825">
        <f>MID(A1825, FIND("_", A1825, FIND("_", A1825, FIND("_", A1825) + 1) + 1) + 1, 8)</f>
        <v/>
      </c>
      <c r="G1825" s="95">
        <f>B1825&amp;C1825&amp;D1825</f>
        <v/>
      </c>
      <c r="H1825" s="95" t="inlineStr">
        <is>
          <t>Yes_Batch 1</t>
        </is>
      </c>
      <c r="I1825" s="95" t="e">
        <v>#N/A</v>
      </c>
      <c r="J1825" s="125" t="e">
        <v>#N/A</v>
      </c>
      <c r="K1825" s="95" t="inlineStr">
        <is>
          <t>Yes_0721 Allocation</t>
        </is>
      </c>
      <c r="L1825" s="127" t="e">
        <v>#N/A</v>
      </c>
      <c r="M1825" s="128">
        <f>VLOOKUP(G1825,Enactments!#REF!,2,FALSE)</f>
        <v/>
      </c>
      <c r="N1825" s="131">
        <f>COUNTIFS(G:G,G1825)</f>
        <v/>
      </c>
    </row>
    <row r="1826" ht="15" customHeight="1">
      <c r="A1826" t="inlineStr">
        <is>
          <t>1970_9a_SCHEDULE 3_19960406.docx</t>
        </is>
      </c>
      <c r="B1826">
        <f>LEFT(A1826, FIND("_", A1826, FIND("_", A1826) + 1) - 1)</f>
        <v/>
      </c>
      <c r="C1826">
        <f>MID(A1826, FIND("_", A1826, FIND("_", A1826) + 1) + 1, FIND("_", A1826, FIND("_", A1826, FIND("_", A1826) + 1) + 1) - FIND("_", A1826, FIND("_", A1826) + 1) - 1)</f>
        <v/>
      </c>
      <c r="D1826" s="125">
        <f>DATE(LEFT(E1826,4), MID(E1826,5,2), RIGHT(E1826,2))</f>
        <v/>
      </c>
      <c r="E1826">
        <f>MID(A1826, FIND("_", A1826, FIND("_", A1826, FIND("_", A1826) + 1) + 1) + 1, 8)</f>
        <v/>
      </c>
      <c r="G1826" s="95">
        <f>B1826&amp;C1826&amp;D1826</f>
        <v/>
      </c>
      <c r="H1826" s="95" t="inlineStr">
        <is>
          <t>Yes_Batch 1</t>
        </is>
      </c>
      <c r="I1826" s="95" t="e">
        <v>#N/A</v>
      </c>
      <c r="J1826" s="125" t="e">
        <v>#N/A</v>
      </c>
      <c r="K1826" s="95" t="inlineStr">
        <is>
          <t>Yes_0721 Allocation</t>
        </is>
      </c>
      <c r="L1826" s="127" t="e">
        <v>#N/A</v>
      </c>
      <c r="M1826" s="128">
        <f>VLOOKUP(G1826,Enactments!#REF!,2,FALSE)</f>
        <v/>
      </c>
      <c r="N1826" s="131">
        <f>COUNTIFS(G:G,G1826)</f>
        <v/>
      </c>
    </row>
    <row r="1827" ht="15" customHeight="1">
      <c r="A1827" t="inlineStr">
        <is>
          <t>2007_3a_943B_20091021.docx</t>
        </is>
      </c>
      <c r="B1827">
        <f>LEFT(A1827, FIND("_", A1827, FIND("_", A1827) + 1) - 1)</f>
        <v/>
      </c>
      <c r="C1827">
        <f>MID(A1827, FIND("_", A1827, FIND("_", A1827) + 1) + 1, FIND("_", A1827, FIND("_", A1827, FIND("_", A1827) + 1) + 1) - FIND("_", A1827, FIND("_", A1827) + 1) - 1)</f>
        <v/>
      </c>
      <c r="D1827" s="125">
        <f>DATE(LEFT(E1827,4), MID(E1827,5,2), RIGHT(E1827,2))</f>
        <v/>
      </c>
      <c r="E1827">
        <f>MID(A1827, FIND("_", A1827, FIND("_", A1827, FIND("_", A1827) + 1) + 1) + 1, 8)</f>
        <v/>
      </c>
      <c r="G1827" s="95">
        <f>B1827&amp;C1827&amp;D1827</f>
        <v/>
      </c>
      <c r="H1827" s="95" t="inlineStr">
        <is>
          <t>Yes_Batch 1</t>
        </is>
      </c>
      <c r="I1827" s="95" t="e">
        <v>#N/A</v>
      </c>
      <c r="J1827" s="125" t="e">
        <v>#N/A</v>
      </c>
      <c r="K1827" s="95" t="inlineStr">
        <is>
          <t>Yes_0721 Allocation</t>
        </is>
      </c>
      <c r="L1827" s="127" t="e">
        <v>#N/A</v>
      </c>
      <c r="M1827" s="128">
        <f>VLOOKUP(G1827,Enactments!#REF!,2,FALSE)</f>
        <v/>
      </c>
      <c r="N1827" s="131">
        <f>COUNTIFS(G:G,G1827)</f>
        <v/>
      </c>
    </row>
    <row r="1828" ht="15" customHeight="1">
      <c r="A1828" t="inlineStr">
        <is>
          <t>2006_46a_1160_20070120.docx</t>
        </is>
      </c>
      <c r="B1828">
        <f>LEFT(A1828, FIND("_", A1828, FIND("_", A1828) + 1) - 1)</f>
        <v/>
      </c>
      <c r="C1828">
        <f>MID(A1828, FIND("_", A1828, FIND("_", A1828) + 1) + 1, FIND("_", A1828, FIND("_", A1828, FIND("_", A1828) + 1) + 1) - FIND("_", A1828, FIND("_", A1828) + 1) - 1)</f>
        <v/>
      </c>
      <c r="D1828" s="125">
        <f>DATE(LEFT(E1828,4), MID(E1828,5,2), RIGHT(E1828,2))</f>
        <v/>
      </c>
      <c r="E1828">
        <f>MID(A1828, FIND("_", A1828, FIND("_", A1828, FIND("_", A1828) + 1) + 1) + 1, 8)</f>
        <v/>
      </c>
      <c r="G1828" s="95">
        <f>B1828&amp;C1828&amp;D1828</f>
        <v/>
      </c>
      <c r="H1828" s="95" t="inlineStr">
        <is>
          <t>Yes_Batch 1</t>
        </is>
      </c>
      <c r="I1828" s="95" t="e">
        <v>#N/A</v>
      </c>
      <c r="J1828" s="125" t="e">
        <v>#N/A</v>
      </c>
      <c r="K1828" s="95" t="inlineStr">
        <is>
          <t>Yes_0721 Allocation</t>
        </is>
      </c>
      <c r="L1828" s="127" t="e">
        <v>#N/A</v>
      </c>
      <c r="M1828" s="128">
        <f>VLOOKUP(G1828,Enactments!#REF!,2,FALSE)</f>
        <v/>
      </c>
      <c r="N1828" s="131">
        <f>COUNTIFS(G:G,G1828)</f>
        <v/>
      </c>
    </row>
    <row r="1829" ht="15" customHeight="1">
      <c r="A1829" t="inlineStr">
        <is>
          <t>1995_18a_19B_20130429.docx</t>
        </is>
      </c>
      <c r="B1829">
        <f>LEFT(A1829, FIND("_", A1829, FIND("_", A1829) + 1) - 1)</f>
        <v/>
      </c>
      <c r="C1829">
        <f>MID(A1829, FIND("_", A1829, FIND("_", A1829) + 1) + 1, FIND("_", A1829, FIND("_", A1829, FIND("_", A1829) + 1) + 1) - FIND("_", A1829, FIND("_", A1829) + 1) - 1)</f>
        <v/>
      </c>
      <c r="D1829" s="125">
        <f>DATE(LEFT(E1829,4), MID(E1829,5,2), RIGHT(E1829,2))</f>
        <v/>
      </c>
      <c r="E1829">
        <f>MID(A1829, FIND("_", A1829, FIND("_", A1829, FIND("_", A1829) + 1) + 1) + 1, 8)</f>
        <v/>
      </c>
      <c r="G1829" s="95">
        <f>B1829&amp;C1829&amp;D1829</f>
        <v/>
      </c>
      <c r="H1829" s="95" t="inlineStr">
        <is>
          <t>Yes_Batch 1</t>
        </is>
      </c>
      <c r="I1829" s="95" t="e">
        <v>#N/A</v>
      </c>
      <c r="J1829" s="125" t="e">
        <v>#N/A</v>
      </c>
      <c r="K1829" s="95" t="inlineStr">
        <is>
          <t>Yes_0721 Allocation</t>
        </is>
      </c>
      <c r="L1829" s="127" t="e">
        <v>#N/A</v>
      </c>
      <c r="M1829" s="128">
        <f>VLOOKUP(G1829,Enactments!#REF!,2,FALSE)</f>
        <v/>
      </c>
      <c r="N1829" s="131">
        <f>COUNTIFS(G:G,G1829)</f>
        <v/>
      </c>
    </row>
    <row r="1830" ht="15" customHeight="1">
      <c r="A1830" t="inlineStr">
        <is>
          <t>1996_56a_546_19960724.docx</t>
        </is>
      </c>
      <c r="B1830">
        <f>LEFT(A1830, FIND("_", A1830, FIND("_", A1830) + 1) - 1)</f>
        <v/>
      </c>
      <c r="C1830">
        <f>MID(A1830, FIND("_", A1830, FIND("_", A1830) + 1) + 1, FIND("_", A1830, FIND("_", A1830, FIND("_", A1830) + 1) + 1) - FIND("_", A1830, FIND("_", A1830) + 1) - 1)</f>
        <v/>
      </c>
      <c r="D1830" s="125">
        <f>DATE(LEFT(E1830,4), MID(E1830,5,2), RIGHT(E1830,2))</f>
        <v/>
      </c>
      <c r="E1830">
        <f>MID(A1830, FIND("_", A1830, FIND("_", A1830, FIND("_", A1830) + 1) + 1) + 1, 8)</f>
        <v/>
      </c>
      <c r="G1830" s="95">
        <f>B1830&amp;C1830&amp;D1830</f>
        <v/>
      </c>
      <c r="H1830" s="95" t="inlineStr">
        <is>
          <t>Yes_Batch 1</t>
        </is>
      </c>
      <c r="I1830" s="95" t="e">
        <v>#N/A</v>
      </c>
      <c r="J1830" s="125" t="e">
        <v>#N/A</v>
      </c>
      <c r="K1830" s="95" t="inlineStr">
        <is>
          <t>Yes_0721 Allocation</t>
        </is>
      </c>
      <c r="L1830" s="127" t="e">
        <v>#N/A</v>
      </c>
      <c r="M1830" s="128">
        <f>VLOOKUP(G1830,Enactments!#REF!,2,FALSE)</f>
        <v/>
      </c>
      <c r="N1830" s="131">
        <f>COUNTIFS(G:G,G1830)</f>
        <v/>
      </c>
    </row>
    <row r="1831" ht="15" customHeight="1">
      <c r="A1831" t="inlineStr">
        <is>
          <t>2000_22a_16_99990101.docx</t>
        </is>
      </c>
      <c r="B1831">
        <f>LEFT(A1831, FIND("_", A1831, FIND("_", A1831) + 1) - 1)</f>
        <v/>
      </c>
      <c r="C1831">
        <f>MID(A1831, FIND("_", A1831, FIND("_", A1831) + 1) + 1, FIND("_", A1831, FIND("_", A1831, FIND("_", A1831) + 1) + 1) - FIND("_", A1831, FIND("_", A1831) + 1) - 1)</f>
        <v/>
      </c>
      <c r="D1831" s="125">
        <f>DATE(LEFT(E1831,4), MID(E1831,5,2), RIGHT(E1831,2))</f>
        <v/>
      </c>
      <c r="E1831">
        <f>MID(A1831, FIND("_", A1831, FIND("_", A1831, FIND("_", A1831) + 1) + 1) + 1, 8)</f>
        <v/>
      </c>
      <c r="G1831" s="95">
        <f>B1831&amp;C1831&amp;D1831</f>
        <v/>
      </c>
      <c r="H1831" s="95" t="inlineStr">
        <is>
          <t>Yes_Batch 1</t>
        </is>
      </c>
      <c r="I1831" s="95" t="e">
        <v>#N/A</v>
      </c>
      <c r="J1831" s="125" t="e">
        <v>#N/A</v>
      </c>
      <c r="K1831" s="95" t="inlineStr">
        <is>
          <t>Yes_0721 Allocation</t>
        </is>
      </c>
      <c r="L1831" s="127" t="e">
        <v>#N/A</v>
      </c>
      <c r="M1831" s="128">
        <f>VLOOKUP(G1831,Enactments!#REF!,2,FALSE)</f>
        <v/>
      </c>
      <c r="N1831" s="131">
        <f>COUNTIFS(G:G,G1831)</f>
        <v/>
      </c>
    </row>
    <row r="1832" ht="15" customHeight="1">
      <c r="A1832" t="inlineStr">
        <is>
          <t>2009_22a_180_20120401.docx</t>
        </is>
      </c>
      <c r="B1832">
        <f>LEFT(A1832, FIND("_", A1832, FIND("_", A1832) + 1) - 1)</f>
        <v/>
      </c>
      <c r="C1832">
        <f>MID(A1832, FIND("_", A1832, FIND("_", A1832) + 1) + 1, FIND("_", A1832, FIND("_", A1832, FIND("_", A1832) + 1) + 1) - FIND("_", A1832, FIND("_", A1832) + 1) - 1)</f>
        <v/>
      </c>
      <c r="D1832" s="125">
        <f>DATE(LEFT(E1832,4), MID(E1832,5,2), RIGHT(E1832,2))</f>
        <v/>
      </c>
      <c r="E1832">
        <f>MID(A1832, FIND("_", A1832, FIND("_", A1832, FIND("_", A1832) + 1) + 1) + 1, 8)</f>
        <v/>
      </c>
      <c r="G1832" s="95">
        <f>B1832&amp;C1832&amp;D1832</f>
        <v/>
      </c>
      <c r="H1832" s="95" t="inlineStr">
        <is>
          <t>Yes_Batch 1</t>
        </is>
      </c>
      <c r="I1832" s="95" t="e">
        <v>#N/A</v>
      </c>
      <c r="J1832" s="125" t="e">
        <v>#N/A</v>
      </c>
      <c r="K1832" s="95" t="inlineStr">
        <is>
          <t>Yes_0721 Allocation</t>
        </is>
      </c>
      <c r="L1832" s="127" t="e">
        <v>#N/A</v>
      </c>
      <c r="M1832" s="128">
        <f>VLOOKUP(G1832,Enactments!#REF!,2,FALSE)</f>
        <v/>
      </c>
      <c r="N1832" s="131">
        <f>COUNTIFS(G:G,G1832)</f>
        <v/>
      </c>
    </row>
    <row r="1833" ht="15" customHeight="1">
      <c r="A1833" t="inlineStr">
        <is>
          <t>2006_46a_SCHEDULE 8_20250318.docx</t>
        </is>
      </c>
      <c r="B1833">
        <f>LEFT(A1833, FIND("_", A1833, FIND("_", A1833) + 1) - 1)</f>
        <v/>
      </c>
      <c r="C1833">
        <f>MID(A1833, FIND("_", A1833, FIND("_", A1833) + 1) + 1, FIND("_", A1833, FIND("_", A1833, FIND("_", A1833) + 1) + 1) - FIND("_", A1833, FIND("_", A1833) + 1) - 1)</f>
        <v/>
      </c>
      <c r="D1833" s="125">
        <f>DATE(LEFT(E1833,4), MID(E1833,5,2), RIGHT(E1833,2))</f>
        <v/>
      </c>
      <c r="E1833">
        <f>MID(A1833, FIND("_", A1833, FIND("_", A1833, FIND("_", A1833) + 1) + 1) + 1, 8)</f>
        <v/>
      </c>
      <c r="G1833" s="95">
        <f>B1833&amp;C1833&amp;D1833</f>
        <v/>
      </c>
      <c r="H1833" s="95" t="inlineStr">
        <is>
          <t>Yes_Batch 1</t>
        </is>
      </c>
      <c r="I1833" s="95" t="e">
        <v>#N/A</v>
      </c>
      <c r="J1833" s="125" t="e">
        <v>#N/A</v>
      </c>
      <c r="K1833" s="95" t="inlineStr">
        <is>
          <t>Yes_0721 Allocation</t>
        </is>
      </c>
      <c r="L1833" s="127" t="e">
        <v>#N/A</v>
      </c>
      <c r="M1833" s="128">
        <f>VLOOKUP(G1833,Enactments!#REF!,2,FALSE)</f>
        <v/>
      </c>
      <c r="N1833" s="131">
        <f>COUNTIFS(G:G,G1833)</f>
        <v/>
      </c>
    </row>
    <row r="1834" ht="15" customHeight="1">
      <c r="A1834" t="inlineStr">
        <is>
          <t>2000_6a_22_20000525.docx</t>
        </is>
      </c>
      <c r="B1834">
        <f>LEFT(A1834, FIND("_", A1834, FIND("_", A1834) + 1) - 1)</f>
        <v/>
      </c>
      <c r="C1834">
        <f>MID(A1834, FIND("_", A1834, FIND("_", A1834) + 1) + 1, FIND("_", A1834, FIND("_", A1834, FIND("_", A1834) + 1) + 1) - FIND("_", A1834, FIND("_", A1834) + 1) - 1)</f>
        <v/>
      </c>
      <c r="D1834" s="125">
        <f>DATE(LEFT(E1834,4), MID(E1834,5,2), RIGHT(E1834,2))</f>
        <v/>
      </c>
      <c r="E1834">
        <f>MID(A1834, FIND("_", A1834, FIND("_", A1834, FIND("_", A1834) + 1) + 1) + 1, 8)</f>
        <v/>
      </c>
      <c r="G1834" s="95">
        <f>B1834&amp;C1834&amp;D1834</f>
        <v/>
      </c>
      <c r="H1834" s="95" t="inlineStr">
        <is>
          <t>Yes_Batch 1</t>
        </is>
      </c>
      <c r="I1834" s="95" t="e">
        <v>#N/A</v>
      </c>
      <c r="J1834" s="125" t="e">
        <v>#N/A</v>
      </c>
      <c r="K1834" s="95" t="inlineStr">
        <is>
          <t>Yes_0721 Allocation</t>
        </is>
      </c>
      <c r="L1834" s="127" t="e">
        <v>#N/A</v>
      </c>
      <c r="M1834" s="128">
        <f>VLOOKUP(G1834,Enactments!#REF!,2,FALSE)</f>
        <v/>
      </c>
      <c r="N1834" s="131">
        <f>COUNTIFS(G:G,G1834)</f>
        <v/>
      </c>
    </row>
    <row r="1835" ht="15" customHeight="1">
      <c r="A1835" t="inlineStr">
        <is>
          <t>2009_10a_19_20090401.docx</t>
        </is>
      </c>
      <c r="B1835">
        <f>LEFT(A1835, FIND("_", A1835, FIND("_", A1835) + 1) - 1)</f>
        <v/>
      </c>
      <c r="C1835">
        <f>MID(A1835, FIND("_", A1835, FIND("_", A1835) + 1) + 1, FIND("_", A1835, FIND("_", A1835, FIND("_", A1835) + 1) + 1) - FIND("_", A1835, FIND("_", A1835) + 1) - 1)</f>
        <v/>
      </c>
      <c r="D1835" s="125">
        <f>DATE(LEFT(E1835,4), MID(E1835,5,2), RIGHT(E1835,2))</f>
        <v/>
      </c>
      <c r="E1835">
        <f>MID(A1835, FIND("_", A1835, FIND("_", A1835, FIND("_", A1835) + 1) + 1) + 1, 8)</f>
        <v/>
      </c>
      <c r="G1835" s="95">
        <f>B1835&amp;C1835&amp;D1835</f>
        <v/>
      </c>
      <c r="H1835" s="95" t="inlineStr">
        <is>
          <t>Yes_Batch 1</t>
        </is>
      </c>
      <c r="I1835" s="95" t="e">
        <v>#N/A</v>
      </c>
      <c r="J1835" s="125" t="e">
        <v>#N/A</v>
      </c>
      <c r="K1835" s="95" t="inlineStr">
        <is>
          <t>Yes_0721 Allocation</t>
        </is>
      </c>
      <c r="L1835" s="127" t="e">
        <v>#N/A</v>
      </c>
      <c r="M1835" s="128">
        <f>VLOOKUP(G1835,Enactments!#REF!,2,FALSE)</f>
        <v/>
      </c>
      <c r="N1835" s="131">
        <f>COUNTIFS(G:G,G1835)</f>
        <v/>
      </c>
    </row>
    <row r="1836" ht="15" customHeight="1">
      <c r="A1836" t="inlineStr">
        <is>
          <t>1993_34a_184_20130401.docx</t>
        </is>
      </c>
      <c r="B1836">
        <f>LEFT(A1836, FIND("_", A1836, FIND("_", A1836) + 1) - 1)</f>
        <v/>
      </c>
      <c r="C1836">
        <f>MID(A1836, FIND("_", A1836, FIND("_", A1836) + 1) + 1, FIND("_", A1836, FIND("_", A1836, FIND("_", A1836) + 1) + 1) - FIND("_", A1836, FIND("_", A1836) + 1) - 1)</f>
        <v/>
      </c>
      <c r="D1836" s="125">
        <f>DATE(LEFT(E1836,4), MID(E1836,5,2), RIGHT(E1836,2))</f>
        <v/>
      </c>
      <c r="E1836">
        <f>MID(A1836, FIND("_", A1836, FIND("_", A1836, FIND("_", A1836) + 1) + 1) + 1, 8)</f>
        <v/>
      </c>
      <c r="G1836" s="95">
        <f>B1836&amp;C1836&amp;D1836</f>
        <v/>
      </c>
      <c r="H1836" s="95" t="inlineStr">
        <is>
          <t>Yes_Batch 1</t>
        </is>
      </c>
      <c r="I1836" s="95" t="e">
        <v>#N/A</v>
      </c>
      <c r="J1836" s="125" t="e">
        <v>#N/A</v>
      </c>
      <c r="K1836" s="95" t="inlineStr">
        <is>
          <t>Yes_0721 Allocation</t>
        </is>
      </c>
      <c r="L1836" s="127" t="e">
        <v>#N/A</v>
      </c>
      <c r="M1836" s="128">
        <f>VLOOKUP(G1836,Enactments!#REF!,2,FALSE)</f>
        <v/>
      </c>
      <c r="N1836" s="131">
        <f>COUNTIFS(G:G,G1836)</f>
        <v/>
      </c>
    </row>
    <row r="1837" ht="15" customHeight="1">
      <c r="A1837" t="inlineStr">
        <is>
          <t>1989_29a_103_19890727.docx</t>
        </is>
      </c>
      <c r="B1837">
        <f>LEFT(A1837, FIND("_", A1837, FIND("_", A1837) + 1) - 1)</f>
        <v/>
      </c>
      <c r="C1837">
        <f>MID(A1837, FIND("_", A1837, FIND("_", A1837) + 1) + 1, FIND("_", A1837, FIND("_", A1837, FIND("_", A1837) + 1) + 1) - FIND("_", A1837, FIND("_", A1837) + 1) - 1)</f>
        <v/>
      </c>
      <c r="D1837" s="125">
        <f>DATE(LEFT(E1837,4), MID(E1837,5,2), RIGHT(E1837,2))</f>
        <v/>
      </c>
      <c r="E1837">
        <f>MID(A1837, FIND("_", A1837, FIND("_", A1837, FIND("_", A1837) + 1) + 1) + 1, 8)</f>
        <v/>
      </c>
      <c r="G1837" s="95">
        <f>B1837&amp;C1837&amp;D1837</f>
        <v/>
      </c>
      <c r="H1837" s="95" t="inlineStr">
        <is>
          <t>Yes_Batch 1</t>
        </is>
      </c>
      <c r="I1837" s="95" t="e">
        <v>#N/A</v>
      </c>
      <c r="J1837" s="125" t="e">
        <v>#N/A</v>
      </c>
      <c r="K1837" s="95" t="inlineStr">
        <is>
          <t>Yes_0721 Allocation</t>
        </is>
      </c>
      <c r="L1837" s="127" t="e">
        <v>#N/A</v>
      </c>
      <c r="M1837" s="128">
        <f>VLOOKUP(G1837,Enactments!#REF!,2,FALSE)</f>
        <v/>
      </c>
      <c r="N1837" s="131">
        <f>COUNTIFS(G:G,G1837)</f>
        <v/>
      </c>
    </row>
    <row r="1838" ht="15" customHeight="1">
      <c r="A1838" t="inlineStr">
        <is>
          <t>1995_18a_26_20141126.docx</t>
        </is>
      </c>
      <c r="B1838">
        <f>LEFT(A1838, FIND("_", A1838, FIND("_", A1838) + 1) - 1)</f>
        <v/>
      </c>
      <c r="C1838">
        <f>MID(A1838, FIND("_", A1838, FIND("_", A1838) + 1) + 1, FIND("_", A1838, FIND("_", A1838, FIND("_", A1838) + 1) + 1) - FIND("_", A1838, FIND("_", A1838) + 1) - 1)</f>
        <v/>
      </c>
      <c r="D1838" s="125">
        <f>DATE(LEFT(E1838,4), MID(E1838,5,2), RIGHT(E1838,2))</f>
        <v/>
      </c>
      <c r="E1838">
        <f>MID(A1838, FIND("_", A1838, FIND("_", A1838, FIND("_", A1838) + 1) + 1) + 1, 8)</f>
        <v/>
      </c>
      <c r="G1838" s="95">
        <f>B1838&amp;C1838&amp;D1838</f>
        <v/>
      </c>
      <c r="H1838" s="95" t="inlineStr">
        <is>
          <t>Yes_Batch 1</t>
        </is>
      </c>
      <c r="I1838" s="95" t="e">
        <v>#N/A</v>
      </c>
      <c r="J1838" s="125" t="e">
        <v>#N/A</v>
      </c>
      <c r="K1838" s="95" t="inlineStr">
        <is>
          <t>Yes_0721 Allocation</t>
        </is>
      </c>
      <c r="L1838" s="127" t="e">
        <v>#N/A</v>
      </c>
      <c r="M1838" s="128">
        <f>VLOOKUP(G1838,Enactments!#REF!,2,FALSE)</f>
        <v/>
      </c>
      <c r="N1838" s="131">
        <f>COUNTIFS(G:G,G1838)</f>
        <v/>
      </c>
    </row>
    <row r="1839" ht="15" customHeight="1">
      <c r="A1839" t="inlineStr">
        <is>
          <t>2010_4a_188FA_20170401.docx</t>
        </is>
      </c>
      <c r="B1839">
        <f>LEFT(A1839, FIND("_", A1839, FIND("_", A1839) + 1) - 1)</f>
        <v/>
      </c>
      <c r="C1839">
        <f>MID(A1839, FIND("_", A1839, FIND("_", A1839) + 1) + 1, FIND("_", A1839, FIND("_", A1839, FIND("_", A1839) + 1) + 1) - FIND("_", A1839, FIND("_", A1839) + 1) - 1)</f>
        <v/>
      </c>
      <c r="D1839" s="125">
        <f>DATE(LEFT(E1839,4), MID(E1839,5,2), RIGHT(E1839,2))</f>
        <v/>
      </c>
      <c r="E1839">
        <f>MID(A1839, FIND("_", A1839, FIND("_", A1839, FIND("_", A1839) + 1) + 1) + 1, 8)</f>
        <v/>
      </c>
      <c r="G1839" s="95">
        <f>B1839&amp;C1839&amp;D1839</f>
        <v/>
      </c>
      <c r="H1839" s="95" t="inlineStr">
        <is>
          <t>Yes_Batch 1</t>
        </is>
      </c>
      <c r="I1839" s="95" t="e">
        <v>#N/A</v>
      </c>
      <c r="J1839" s="125" t="e">
        <v>#N/A</v>
      </c>
      <c r="K1839" s="95" t="inlineStr">
        <is>
          <t>Yes_0721 Allocation</t>
        </is>
      </c>
      <c r="L1839" s="127" t="e">
        <v>#N/A</v>
      </c>
      <c r="M1839" s="128">
        <f>VLOOKUP(G1839,Enactments!#REF!,2,FALSE)</f>
        <v/>
      </c>
      <c r="N1839" s="131">
        <f>COUNTIFS(G:G,G1839)</f>
        <v/>
      </c>
    </row>
    <row r="1840" ht="15" customHeight="1">
      <c r="A1840" t="inlineStr">
        <is>
          <t>2000_8a_362_20090406.docx</t>
        </is>
      </c>
      <c r="B1840">
        <f>LEFT(A1840, FIND("_", A1840, FIND("_", A1840) + 1) - 1)</f>
        <v/>
      </c>
      <c r="C1840">
        <f>MID(A1840, FIND("_", A1840, FIND("_", A1840) + 1) + 1, FIND("_", A1840, FIND("_", A1840, FIND("_", A1840) + 1) + 1) - FIND("_", A1840, FIND("_", A1840) + 1) - 1)</f>
        <v/>
      </c>
      <c r="D1840" s="125">
        <f>DATE(LEFT(E1840,4), MID(E1840,5,2), RIGHT(E1840,2))</f>
        <v/>
      </c>
      <c r="E1840">
        <f>MID(A1840, FIND("_", A1840, FIND("_", A1840, FIND("_", A1840) + 1) + 1) + 1, 8)</f>
        <v/>
      </c>
      <c r="G1840" s="95">
        <f>B1840&amp;C1840&amp;D1840</f>
        <v/>
      </c>
      <c r="H1840" s="95" t="inlineStr">
        <is>
          <t>Yes_Batch 1</t>
        </is>
      </c>
      <c r="I1840" s="95" t="e">
        <v>#N/A</v>
      </c>
      <c r="J1840" s="125" t="e">
        <v>#N/A</v>
      </c>
      <c r="K1840" s="95" t="inlineStr">
        <is>
          <t>Yes_0721 Allocation</t>
        </is>
      </c>
      <c r="L1840" s="127" t="e">
        <v>#N/A</v>
      </c>
      <c r="M1840" s="128">
        <f>VLOOKUP(G1840,Enactments!#REF!,2,FALSE)</f>
        <v/>
      </c>
      <c r="N1840" s="131">
        <f>COUNTIFS(G:G,G1840)</f>
        <v/>
      </c>
    </row>
    <row r="1841" ht="15" customHeight="1">
      <c r="A1841" t="inlineStr">
        <is>
          <t>2010_4a_1055_20140801.docx</t>
        </is>
      </c>
      <c r="B1841">
        <f>LEFT(A1841, FIND("_", A1841, FIND("_", A1841) + 1) - 1)</f>
        <v/>
      </c>
      <c r="C1841">
        <f>MID(A1841, FIND("_", A1841, FIND("_", A1841) + 1) + 1, FIND("_", A1841, FIND("_", A1841, FIND("_", A1841) + 1) + 1) - FIND("_", A1841, FIND("_", A1841) + 1) - 1)</f>
        <v/>
      </c>
      <c r="D1841" s="125">
        <f>DATE(LEFT(E1841,4), MID(E1841,5,2), RIGHT(E1841,2))</f>
        <v/>
      </c>
      <c r="E1841">
        <f>MID(A1841, FIND("_", A1841, FIND("_", A1841, FIND("_", A1841) + 1) + 1) + 1, 8)</f>
        <v/>
      </c>
      <c r="G1841" s="95">
        <f>B1841&amp;C1841&amp;D1841</f>
        <v/>
      </c>
      <c r="H1841" s="95" t="inlineStr">
        <is>
          <t>Yes_Batch 1</t>
        </is>
      </c>
      <c r="I1841" s="95" t="e">
        <v>#N/A</v>
      </c>
      <c r="J1841" s="125" t="e">
        <v>#N/A</v>
      </c>
      <c r="K1841" s="95" t="inlineStr">
        <is>
          <t>Yes_0721 Allocation</t>
        </is>
      </c>
      <c r="L1841" s="127" t="e">
        <v>#N/A</v>
      </c>
      <c r="M1841" s="128">
        <f>VLOOKUP(G1841,Enactments!#REF!,2,FALSE)</f>
        <v/>
      </c>
      <c r="N1841" s="131">
        <f>COUNTIFS(G:G,G1841)</f>
        <v/>
      </c>
    </row>
    <row r="1842" ht="15" customHeight="1">
      <c r="A1842" t="inlineStr">
        <is>
          <t>2017_1485_Article 161_20190101.docx</t>
        </is>
      </c>
      <c r="B1842">
        <f>LEFT(A1842, FIND("_", A1842, FIND("_", A1842) + 1) - 1)</f>
        <v/>
      </c>
      <c r="C1842">
        <f>MID(A1842, FIND("_", A1842, FIND("_", A1842) + 1) + 1, FIND("_", A1842, FIND("_", A1842, FIND("_", A1842) + 1) + 1) - FIND("_", A1842, FIND("_", A1842) + 1) - 1)</f>
        <v/>
      </c>
      <c r="D1842" s="125">
        <f>DATE(LEFT(E1842,4), MID(E1842,5,2), RIGHT(E1842,2))</f>
        <v/>
      </c>
      <c r="E1842">
        <f>MID(A1842, FIND("_", A1842, FIND("_", A1842, FIND("_", A1842) + 1) + 1) + 1, 8)</f>
        <v/>
      </c>
      <c r="G1842" s="95">
        <f>B1842&amp;C1842&amp;D1842</f>
        <v/>
      </c>
      <c r="H1842" s="95" t="inlineStr">
        <is>
          <t>Yes_Batch 1</t>
        </is>
      </c>
      <c r="I1842" s="95" t="e">
        <v>#N/A</v>
      </c>
      <c r="J1842" s="125" t="e">
        <v>#N/A</v>
      </c>
      <c r="K1842" s="95" t="inlineStr">
        <is>
          <t>Yes_0721 Allocation</t>
        </is>
      </c>
      <c r="L1842" s="127" t="e">
        <v>#N/A</v>
      </c>
      <c r="M1842" s="128">
        <f>VLOOKUP(G1842,Enactments!#REF!,2,FALSE)</f>
        <v/>
      </c>
      <c r="N1842" s="131">
        <f>COUNTIFS(G:G,G1842)</f>
        <v/>
      </c>
    </row>
    <row r="1843" ht="15" customHeight="1">
      <c r="A1843" t="inlineStr">
        <is>
          <t>2007_3a_347_20070320.docx</t>
        </is>
      </c>
      <c r="B1843">
        <f>LEFT(A1843, FIND("_", A1843, FIND("_", A1843) + 1) - 1)</f>
        <v/>
      </c>
      <c r="C1843">
        <f>MID(A1843, FIND("_", A1843, FIND("_", A1843) + 1) + 1, FIND("_", A1843, FIND("_", A1843, FIND("_", A1843) + 1) + 1) - FIND("_", A1843, FIND("_", A1843) + 1) - 1)</f>
        <v/>
      </c>
      <c r="D1843" s="125">
        <f>DATE(LEFT(E1843,4), MID(E1843,5,2), RIGHT(E1843,2))</f>
        <v/>
      </c>
      <c r="E1843">
        <f>MID(A1843, FIND("_", A1843, FIND("_", A1843, FIND("_", A1843) + 1) + 1) + 1, 8)</f>
        <v/>
      </c>
      <c r="G1843" s="95">
        <f>B1843&amp;C1843&amp;D1843</f>
        <v/>
      </c>
      <c r="H1843" s="95" t="inlineStr">
        <is>
          <t>Yes_Batch 1</t>
        </is>
      </c>
      <c r="I1843" s="95" t="e">
        <v>#N/A</v>
      </c>
      <c r="J1843" s="125" t="e">
        <v>#N/A</v>
      </c>
      <c r="K1843" s="95" t="inlineStr">
        <is>
          <t>Yes_0721 Allocation</t>
        </is>
      </c>
      <c r="L1843" s="127" t="e">
        <v>#N/A</v>
      </c>
      <c r="M1843" s="128">
        <f>VLOOKUP(G1843,Enactments!#REF!,2,FALSE)</f>
        <v/>
      </c>
      <c r="N1843" s="131">
        <f>COUNTIFS(G:G,G1843)</f>
        <v/>
      </c>
    </row>
    <row r="1844" ht="15" customHeight="1">
      <c r="A1844" t="inlineStr">
        <is>
          <t>1992_13a_SCHEDULE 4Part 3_20120401.docx</t>
        </is>
      </c>
      <c r="B1844">
        <f>LEFT(A1844, FIND("_", A1844, FIND("_", A1844) + 1) - 1)</f>
        <v/>
      </c>
      <c r="C1844">
        <f>MID(A1844, FIND("_", A1844, FIND("_", A1844) + 1) + 1, FIND("_", A1844, FIND("_", A1844, FIND("_", A1844) + 1) + 1) - FIND("_", A1844, FIND("_", A1844) + 1) - 1)</f>
        <v/>
      </c>
      <c r="D1844" s="125">
        <f>DATE(LEFT(E1844,4), MID(E1844,5,2), RIGHT(E1844,2))</f>
        <v/>
      </c>
      <c r="E1844">
        <f>MID(A1844, FIND("_", A1844, FIND("_", A1844, FIND("_", A1844) + 1) + 1) + 1, 8)</f>
        <v/>
      </c>
      <c r="G1844" s="95">
        <f>B1844&amp;C1844&amp;D1844</f>
        <v/>
      </c>
      <c r="H1844" s="95" t="inlineStr">
        <is>
          <t>Yes_Batch 1</t>
        </is>
      </c>
      <c r="I1844" s="95" t="e">
        <v>#N/A</v>
      </c>
      <c r="J1844" s="125" t="e">
        <v>#N/A</v>
      </c>
      <c r="K1844" s="95" t="inlineStr">
        <is>
          <t>Yes_0721 Allocation</t>
        </is>
      </c>
      <c r="L1844" s="127" t="e">
        <v>#N/A</v>
      </c>
      <c r="M1844" s="128">
        <f>VLOOKUP(G1844,Enactments!#REF!,2,FALSE)</f>
        <v/>
      </c>
      <c r="N1844" s="131">
        <f>COUNTIFS(G:G,G1844)</f>
        <v/>
      </c>
    </row>
    <row r="1845" ht="15" customHeight="1">
      <c r="A1845" t="inlineStr">
        <is>
          <t>1984_60a_116_19841031.docx</t>
        </is>
      </c>
      <c r="B1845">
        <f>LEFT(A1845, FIND("_", A1845, FIND("_", A1845) + 1) - 1)</f>
        <v/>
      </c>
      <c r="C1845">
        <f>MID(A1845, FIND("_", A1845, FIND("_", A1845) + 1) + 1, FIND("_", A1845, FIND("_", A1845, FIND("_", A1845) + 1) + 1) - FIND("_", A1845, FIND("_", A1845) + 1) - 1)</f>
        <v/>
      </c>
      <c r="D1845" s="125">
        <f>DATE(LEFT(E1845,4), MID(E1845,5,2), RIGHT(E1845,2))</f>
        <v/>
      </c>
      <c r="E1845">
        <f>MID(A1845, FIND("_", A1845, FIND("_", A1845, FIND("_", A1845) + 1) + 1) + 1, 8)</f>
        <v/>
      </c>
      <c r="G1845" s="95">
        <f>B1845&amp;C1845&amp;D1845</f>
        <v/>
      </c>
      <c r="H1845" s="95" t="inlineStr">
        <is>
          <t>Yes_Batch 1</t>
        </is>
      </c>
      <c r="I1845" s="95" t="e">
        <v>#N/A</v>
      </c>
      <c r="J1845" s="125" t="e">
        <v>#N/A</v>
      </c>
      <c r="K1845" s="95" t="inlineStr">
        <is>
          <t>Yes_0721 Allocation</t>
        </is>
      </c>
      <c r="L1845" s="127" t="e">
        <v>#N/A</v>
      </c>
      <c r="M1845" s="128">
        <f>VLOOKUP(G1845,Enactments!#REF!,2,FALSE)</f>
        <v/>
      </c>
      <c r="N1845" s="131">
        <f>COUNTIFS(G:G,G1845)</f>
        <v/>
      </c>
    </row>
    <row r="1846" ht="15" customHeight="1">
      <c r="A1846" t="inlineStr">
        <is>
          <t>2014_809_Article 37_20201231.docx</t>
        </is>
      </c>
      <c r="B1846">
        <f>LEFT(A1846, FIND("_", A1846, FIND("_", A1846) + 1) - 1)</f>
        <v/>
      </c>
      <c r="C1846">
        <f>MID(A1846, FIND("_", A1846, FIND("_", A1846) + 1) + 1, FIND("_", A1846, FIND("_", A1846, FIND("_", A1846) + 1) + 1) - FIND("_", A1846, FIND("_", A1846) + 1) - 1)</f>
        <v/>
      </c>
      <c r="D1846" s="125">
        <f>DATE(LEFT(E1846,4), MID(E1846,5,2), RIGHT(E1846,2))</f>
        <v/>
      </c>
      <c r="E1846">
        <f>MID(A1846, FIND("_", A1846, FIND("_", A1846, FIND("_", A1846) + 1) + 1) + 1, 8)</f>
        <v/>
      </c>
      <c r="G1846" s="95">
        <f>B1846&amp;C1846&amp;D1846</f>
        <v/>
      </c>
      <c r="H1846" s="95" t="inlineStr">
        <is>
          <t>Yes_Batch 1</t>
        </is>
      </c>
      <c r="I1846" s="95" t="e">
        <v>#N/A</v>
      </c>
      <c r="J1846" s="125" t="e">
        <v>#N/A</v>
      </c>
      <c r="K1846" s="95" t="inlineStr">
        <is>
          <t>Yes_0721 Allocation</t>
        </is>
      </c>
      <c r="L1846" s="127" t="e">
        <v>#N/A</v>
      </c>
      <c r="M1846" s="128">
        <f>VLOOKUP(G1846,Enactments!#REF!,2,FALSE)</f>
        <v/>
      </c>
      <c r="N1846" s="131">
        <f>COUNTIFS(G:G,G1846)</f>
        <v/>
      </c>
    </row>
    <row r="1847" ht="15" customHeight="1">
      <c r="A1847" t="inlineStr">
        <is>
          <t>1988_50a_5_20160512.docx</t>
        </is>
      </c>
      <c r="B1847">
        <f>LEFT(A1847, FIND("_", A1847, FIND("_", A1847) + 1) - 1)</f>
        <v/>
      </c>
      <c r="C1847">
        <f>MID(A1847, FIND("_", A1847, FIND("_", A1847) + 1) + 1, FIND("_", A1847, FIND("_", A1847, FIND("_", A1847) + 1) + 1) - FIND("_", A1847, FIND("_", A1847) + 1) - 1)</f>
        <v/>
      </c>
      <c r="D1847" s="125">
        <f>DATE(LEFT(E1847,4), MID(E1847,5,2), RIGHT(E1847,2))</f>
        <v/>
      </c>
      <c r="E1847">
        <f>MID(A1847, FIND("_", A1847, FIND("_", A1847, FIND("_", A1847) + 1) + 1) + 1, 8)</f>
        <v/>
      </c>
      <c r="G1847" s="95">
        <f>B1847&amp;C1847&amp;D1847</f>
        <v/>
      </c>
      <c r="H1847" s="95" t="inlineStr">
        <is>
          <t>Yes_Batch 1</t>
        </is>
      </c>
      <c r="I1847" s="95" t="e">
        <v>#N/A</v>
      </c>
      <c r="J1847" s="125" t="e">
        <v>#N/A</v>
      </c>
      <c r="K1847" s="95" t="inlineStr">
        <is>
          <t>Yes_0721 Allocation</t>
        </is>
      </c>
      <c r="L1847" s="127" t="e">
        <v>#N/A</v>
      </c>
      <c r="M1847" s="128">
        <f>VLOOKUP(G1847,Enactments!#REF!,2,FALSE)</f>
        <v/>
      </c>
      <c r="N1847" s="131">
        <f>COUNTIFS(G:G,G1847)</f>
        <v/>
      </c>
    </row>
    <row r="1848" ht="15" customHeight="1">
      <c r="A1848" t="inlineStr">
        <is>
          <t>2008_17a_297_20090101.docx</t>
        </is>
      </c>
      <c r="B1848">
        <f>LEFT(A1848, FIND("_", A1848, FIND("_", A1848) + 1) - 1)</f>
        <v/>
      </c>
      <c r="C1848">
        <f>MID(A1848, FIND("_", A1848, FIND("_", A1848) + 1) + 1, FIND("_", A1848, FIND("_", A1848, FIND("_", A1848) + 1) + 1) - FIND("_", A1848, FIND("_", A1848) + 1) - 1)</f>
        <v/>
      </c>
      <c r="D1848" s="125">
        <f>DATE(LEFT(E1848,4), MID(E1848,5,2), RIGHT(E1848,2))</f>
        <v/>
      </c>
      <c r="E1848">
        <f>MID(A1848, FIND("_", A1848, FIND("_", A1848, FIND("_", A1848) + 1) + 1) + 1, 8)</f>
        <v/>
      </c>
      <c r="G1848" s="95">
        <f>B1848&amp;C1848&amp;D1848</f>
        <v/>
      </c>
      <c r="H1848" s="95" t="inlineStr">
        <is>
          <t>Yes_Batch 1</t>
        </is>
      </c>
      <c r="I1848" s="95" t="e">
        <v>#N/A</v>
      </c>
      <c r="J1848" s="125" t="e">
        <v>#N/A</v>
      </c>
      <c r="K1848" s="95" t="inlineStr">
        <is>
          <t>Yes_0721 Allocation</t>
        </is>
      </c>
      <c r="L1848" s="127" t="e">
        <v>#N/A</v>
      </c>
      <c r="M1848" s="128">
        <f>VLOOKUP(G1848,Enactments!#REF!,2,FALSE)</f>
        <v/>
      </c>
      <c r="N1848" s="131">
        <f>COUNTIFS(G:G,G1848)</f>
        <v/>
      </c>
    </row>
    <row r="1849" ht="15" customHeight="1">
      <c r="A1849" t="inlineStr">
        <is>
          <t>2006_46a_877_20061108.docx</t>
        </is>
      </c>
      <c r="B1849">
        <f>LEFT(A1849, FIND("_", A1849, FIND("_", A1849) + 1) - 1)</f>
        <v/>
      </c>
      <c r="C1849">
        <f>MID(A1849, FIND("_", A1849, FIND("_", A1849) + 1) + 1, FIND("_", A1849, FIND("_", A1849, FIND("_", A1849) + 1) + 1) - FIND("_", A1849, FIND("_", A1849) + 1) - 1)</f>
        <v/>
      </c>
      <c r="D1849" s="125">
        <f>DATE(LEFT(E1849,4), MID(E1849,5,2), RIGHT(E1849,2))</f>
        <v/>
      </c>
      <c r="E1849">
        <f>MID(A1849, FIND("_", A1849, FIND("_", A1849, FIND("_", A1849) + 1) + 1) + 1, 8)</f>
        <v/>
      </c>
      <c r="G1849" s="95">
        <f>B1849&amp;C1849&amp;D1849</f>
        <v/>
      </c>
      <c r="H1849" s="95" t="inlineStr">
        <is>
          <t>Yes_Batch 1</t>
        </is>
      </c>
      <c r="I1849" s="95" t="e">
        <v>#N/A</v>
      </c>
      <c r="J1849" s="125" t="e">
        <v>#N/A</v>
      </c>
      <c r="K1849" s="95" t="inlineStr">
        <is>
          <t>Yes_0721 Allocation</t>
        </is>
      </c>
      <c r="L1849" s="127" t="e">
        <v>#N/A</v>
      </c>
      <c r="M1849" s="128">
        <f>VLOOKUP(G1849,Enactments!#REF!,2,FALSE)</f>
        <v/>
      </c>
      <c r="N1849" s="131">
        <f>COUNTIFS(G:G,G1849)</f>
        <v/>
      </c>
    </row>
    <row r="1850" ht="15" customHeight="1">
      <c r="A1850" t="inlineStr">
        <is>
          <t>2007_3a_974_20110406.docx</t>
        </is>
      </c>
      <c r="B1850">
        <f>LEFT(A1850, FIND("_", A1850, FIND("_", A1850) + 1) - 1)</f>
        <v/>
      </c>
      <c r="C1850">
        <f>MID(A1850, FIND("_", A1850, FIND("_", A1850) + 1) + 1, FIND("_", A1850, FIND("_", A1850, FIND("_", A1850) + 1) + 1) - FIND("_", A1850, FIND("_", A1850) + 1) - 1)</f>
        <v/>
      </c>
      <c r="D1850" s="125">
        <f>DATE(LEFT(E1850,4), MID(E1850,5,2), RIGHT(E1850,2))</f>
        <v/>
      </c>
      <c r="E1850">
        <f>MID(A1850, FIND("_", A1850, FIND("_", A1850, FIND("_", A1850) + 1) + 1) + 1, 8)</f>
        <v/>
      </c>
      <c r="G1850" s="95">
        <f>B1850&amp;C1850&amp;D1850</f>
        <v/>
      </c>
      <c r="H1850" s="95" t="inlineStr">
        <is>
          <t>Yes_Batch 1</t>
        </is>
      </c>
      <c r="I1850" s="95" t="e">
        <v>#N/A</v>
      </c>
      <c r="J1850" s="125" t="e">
        <v>#N/A</v>
      </c>
      <c r="K1850" s="95" t="inlineStr">
        <is>
          <t>Yes_0721 Allocation</t>
        </is>
      </c>
      <c r="L1850" s="127" t="e">
        <v>#N/A</v>
      </c>
      <c r="M1850" s="128">
        <f>VLOOKUP(G1850,Enactments!#REF!,2,FALSE)</f>
        <v/>
      </c>
      <c r="N1850" s="131">
        <f>COUNTIFS(G:G,G1850)</f>
        <v/>
      </c>
    </row>
    <row r="1851" ht="15" customHeight="1">
      <c r="A1851" t="inlineStr">
        <is>
          <t>1962_46a_10_20120702.docx</t>
        </is>
      </c>
      <c r="B1851">
        <f>LEFT(A1851, FIND("_", A1851, FIND("_", A1851) + 1) - 1)</f>
        <v/>
      </c>
      <c r="C1851">
        <f>MID(A1851, FIND("_", A1851, FIND("_", A1851) + 1) + 1, FIND("_", A1851, FIND("_", A1851, FIND("_", A1851) + 1) + 1) - FIND("_", A1851, FIND("_", A1851) + 1) - 1)</f>
        <v/>
      </c>
      <c r="D1851" s="125">
        <f>DATE(LEFT(E1851,4), MID(E1851,5,2), RIGHT(E1851,2))</f>
        <v/>
      </c>
      <c r="E1851">
        <f>MID(A1851, FIND("_", A1851, FIND("_", A1851, FIND("_", A1851) + 1) + 1) + 1, 8)</f>
        <v/>
      </c>
      <c r="G1851" s="95">
        <f>B1851&amp;C1851&amp;D1851</f>
        <v/>
      </c>
      <c r="H1851" s="95" t="inlineStr">
        <is>
          <t>Yes_Batch 1</t>
        </is>
      </c>
      <c r="I1851" s="95" t="e">
        <v>#N/A</v>
      </c>
      <c r="J1851" s="125" t="e">
        <v>#N/A</v>
      </c>
      <c r="K1851" s="95" t="inlineStr">
        <is>
          <t>Yes_0721 Allocation</t>
        </is>
      </c>
      <c r="L1851" s="127" t="e">
        <v>#N/A</v>
      </c>
      <c r="M1851" s="128">
        <f>VLOOKUP(G1851,Enactments!#REF!,2,FALSE)</f>
        <v/>
      </c>
      <c r="N1851" s="131">
        <f>COUNTIFS(G:G,G1851)</f>
        <v/>
      </c>
    </row>
    <row r="1852" ht="15" customHeight="1">
      <c r="A1852" t="inlineStr">
        <is>
          <t>2008_17a_92I_20181001.docx</t>
        </is>
      </c>
      <c r="B1852">
        <f>LEFT(A1852, FIND("_", A1852, FIND("_", A1852) + 1) - 1)</f>
        <v/>
      </c>
      <c r="C1852">
        <f>MID(A1852, FIND("_", A1852, FIND("_", A1852) + 1) + 1, FIND("_", A1852, FIND("_", A1852, FIND("_", A1852) + 1) + 1) - FIND("_", A1852, FIND("_", A1852) + 1) - 1)</f>
        <v/>
      </c>
      <c r="D1852" s="125">
        <f>DATE(LEFT(E1852,4), MID(E1852,5,2), RIGHT(E1852,2))</f>
        <v/>
      </c>
      <c r="E1852">
        <f>MID(A1852, FIND("_", A1852, FIND("_", A1852, FIND("_", A1852) + 1) + 1) + 1, 8)</f>
        <v/>
      </c>
      <c r="G1852" s="95">
        <f>B1852&amp;C1852&amp;D1852</f>
        <v/>
      </c>
      <c r="H1852" s="95" t="inlineStr">
        <is>
          <t>Yes_Batch 1</t>
        </is>
      </c>
      <c r="I1852" s="95" t="e">
        <v>#N/A</v>
      </c>
      <c r="J1852" s="125" t="e">
        <v>#N/A</v>
      </c>
      <c r="K1852" s="95" t="inlineStr">
        <is>
          <t>Yes_0721 Allocation</t>
        </is>
      </c>
      <c r="L1852" s="127" t="e">
        <v>#N/A</v>
      </c>
      <c r="M1852" s="128">
        <f>VLOOKUP(G1852,Enactments!#REF!,2,FALSE)</f>
        <v/>
      </c>
      <c r="N1852" s="131">
        <f>COUNTIFS(G:G,G1852)</f>
        <v/>
      </c>
    </row>
    <row r="1853" ht="15" customHeight="1">
      <c r="A1853" t="inlineStr">
        <is>
          <t>2006_46a_478_20181001.docx</t>
        </is>
      </c>
      <c r="B1853">
        <f>LEFT(A1853, FIND("_", A1853, FIND("_", A1853) + 1) - 1)</f>
        <v/>
      </c>
      <c r="C1853">
        <f>MID(A1853, FIND("_", A1853, FIND("_", A1853) + 1) + 1, FIND("_", A1853, FIND("_", A1853, FIND("_", A1853) + 1) + 1) - FIND("_", A1853, FIND("_", A1853) + 1) - 1)</f>
        <v/>
      </c>
      <c r="D1853" s="125">
        <f>DATE(LEFT(E1853,4), MID(E1853,5,2), RIGHT(E1853,2))</f>
        <v/>
      </c>
      <c r="E1853">
        <f>MID(A1853, FIND("_", A1853, FIND("_", A1853, FIND("_", A1853) + 1) + 1) + 1, 8)</f>
        <v/>
      </c>
      <c r="G1853" s="95">
        <f>B1853&amp;C1853&amp;D1853</f>
        <v/>
      </c>
      <c r="H1853" s="95" t="inlineStr">
        <is>
          <t>Yes_Batch 1</t>
        </is>
      </c>
      <c r="I1853" s="95" t="e">
        <v>#N/A</v>
      </c>
      <c r="J1853" s="125" t="e">
        <v>#N/A</v>
      </c>
      <c r="K1853" s="95" t="inlineStr">
        <is>
          <t>Yes_0721 Allocation</t>
        </is>
      </c>
      <c r="L1853" s="127" t="e">
        <v>#N/A</v>
      </c>
      <c r="M1853" s="128">
        <f>VLOOKUP(G1853,Enactments!#REF!,2,FALSE)</f>
        <v/>
      </c>
      <c r="N1853" s="131">
        <f>COUNTIFS(G:G,G1853)</f>
        <v/>
      </c>
    </row>
    <row r="1854" ht="15" customHeight="1">
      <c r="A1854" t="inlineStr">
        <is>
          <t>1986_1925s_1.17_20030915.docx</t>
        </is>
      </c>
      <c r="B1854">
        <f>LEFT(A1854, FIND("_", A1854, FIND("_", A1854) + 1) - 1)</f>
        <v/>
      </c>
      <c r="C1854">
        <f>MID(A1854, FIND("_", A1854, FIND("_", A1854) + 1) + 1, FIND("_", A1854, FIND("_", A1854, FIND("_", A1854) + 1) + 1) - FIND("_", A1854, FIND("_", A1854) + 1) - 1)</f>
        <v/>
      </c>
      <c r="D1854" s="125">
        <f>DATE(LEFT(E1854,4), MID(E1854,5,2), RIGHT(E1854,2))</f>
        <v/>
      </c>
      <c r="E1854">
        <f>MID(A1854, FIND("_", A1854, FIND("_", A1854, FIND("_", A1854) + 1) + 1) + 1, 8)</f>
        <v/>
      </c>
      <c r="G1854" s="95">
        <f>B1854&amp;C1854&amp;D1854</f>
        <v/>
      </c>
      <c r="H1854" s="95" t="inlineStr">
        <is>
          <t>Yes_Batch 1</t>
        </is>
      </c>
      <c r="I1854" s="95" t="e">
        <v>#N/A</v>
      </c>
      <c r="J1854" s="125" t="e">
        <v>#N/A</v>
      </c>
      <c r="K1854" s="95" t="inlineStr">
        <is>
          <t>Yes_0721 Allocation</t>
        </is>
      </c>
      <c r="L1854" s="127" t="e">
        <v>#N/A</v>
      </c>
      <c r="M1854" s="128">
        <f>VLOOKUP(G1854,Enactments!#REF!,2,FALSE)</f>
        <v/>
      </c>
      <c r="N1854" s="131">
        <f>COUNTIFS(G:G,G1854)</f>
        <v/>
      </c>
    </row>
    <row r="1855" ht="15" customHeight="1">
      <c r="A1855" t="inlineStr">
        <is>
          <t>1994_23a_7_20211103.docx</t>
        </is>
      </c>
      <c r="B1855">
        <f>LEFT(A1855, FIND("_", A1855, FIND("_", A1855) + 1) - 1)</f>
        <v/>
      </c>
      <c r="C1855">
        <f>MID(A1855, FIND("_", A1855, FIND("_", A1855) + 1) + 1, FIND("_", A1855, FIND("_", A1855, FIND("_", A1855) + 1) + 1) - FIND("_", A1855, FIND("_", A1855) + 1) - 1)</f>
        <v/>
      </c>
      <c r="D1855" s="125">
        <f>DATE(LEFT(E1855,4), MID(E1855,5,2), RIGHT(E1855,2))</f>
        <v/>
      </c>
      <c r="E1855">
        <f>MID(A1855, FIND("_", A1855, FIND("_", A1855, FIND("_", A1855) + 1) + 1) + 1, 8)</f>
        <v/>
      </c>
      <c r="G1855" s="95">
        <f>B1855&amp;C1855&amp;D1855</f>
        <v/>
      </c>
      <c r="H1855" s="95" t="inlineStr">
        <is>
          <t>Yes_Batch 1</t>
        </is>
      </c>
      <c r="I1855" s="95" t="e">
        <v>#N/A</v>
      </c>
      <c r="J1855" s="125" t="e">
        <v>#N/A</v>
      </c>
      <c r="K1855" s="95" t="inlineStr">
        <is>
          <t>Yes_0721 Allocation</t>
        </is>
      </c>
      <c r="L1855" s="127" t="e">
        <v>#N/A</v>
      </c>
      <c r="M1855" s="128">
        <f>VLOOKUP(G1855,Enactments!#REF!,2,FALSE)</f>
        <v/>
      </c>
      <c r="N1855" s="131">
        <f>COUNTIFS(G:G,G1855)</f>
        <v/>
      </c>
    </row>
    <row r="1856" ht="15" customHeight="1">
      <c r="A1856" t="inlineStr">
        <is>
          <t>1985_6a_705A_19921213.docx</t>
        </is>
      </c>
      <c r="B1856">
        <f>LEFT(A1856, FIND("_", A1856, FIND("_", A1856) + 1) - 1)</f>
        <v/>
      </c>
      <c r="C1856">
        <f>MID(A1856, FIND("_", A1856, FIND("_", A1856) + 1) + 1, FIND("_", A1856, FIND("_", A1856, FIND("_", A1856) + 1) + 1) - FIND("_", A1856, FIND("_", A1856) + 1) - 1)</f>
        <v/>
      </c>
      <c r="D1856" s="125">
        <f>DATE(LEFT(E1856,4), MID(E1856,5,2), RIGHT(E1856,2))</f>
        <v/>
      </c>
      <c r="E1856">
        <f>MID(A1856, FIND("_", A1856, FIND("_", A1856, FIND("_", A1856) + 1) + 1) + 1, 8)</f>
        <v/>
      </c>
      <c r="G1856" s="95">
        <f>B1856&amp;C1856&amp;D1856</f>
        <v/>
      </c>
      <c r="H1856" s="95" t="inlineStr">
        <is>
          <t>Yes_Batch 1</t>
        </is>
      </c>
      <c r="I1856" s="95" t="e">
        <v>#N/A</v>
      </c>
      <c r="J1856" s="125" t="e">
        <v>#N/A</v>
      </c>
      <c r="K1856" s="95" t="inlineStr">
        <is>
          <t>Yes_0721 Allocation</t>
        </is>
      </c>
      <c r="L1856" s="127" t="e">
        <v>#N/A</v>
      </c>
      <c r="M1856" s="128">
        <f>VLOOKUP(G1856,Enactments!#REF!,2,FALSE)</f>
        <v/>
      </c>
      <c r="N1856" s="131">
        <f>COUNTIFS(G:G,G1856)</f>
        <v/>
      </c>
    </row>
    <row r="1857" ht="15" customHeight="1">
      <c r="A1857" t="inlineStr">
        <is>
          <t>1994_23a_58ZA_20201231.docx</t>
        </is>
      </c>
      <c r="B1857">
        <f>LEFT(A1857, FIND("_", A1857, FIND("_", A1857) + 1) - 1)</f>
        <v/>
      </c>
      <c r="C1857">
        <f>MID(A1857, FIND("_", A1857, FIND("_", A1857) + 1) + 1, FIND("_", A1857, FIND("_", A1857, FIND("_", A1857) + 1) + 1) - FIND("_", A1857, FIND("_", A1857) + 1) - 1)</f>
        <v/>
      </c>
      <c r="D1857" s="125">
        <f>DATE(LEFT(E1857,4), MID(E1857,5,2), RIGHT(E1857,2))</f>
        <v/>
      </c>
      <c r="E1857">
        <f>MID(A1857, FIND("_", A1857, FIND("_", A1857, FIND("_", A1857) + 1) + 1) + 1, 8)</f>
        <v/>
      </c>
      <c r="G1857" s="95">
        <f>B1857&amp;C1857&amp;D1857</f>
        <v/>
      </c>
      <c r="H1857" s="95" t="inlineStr">
        <is>
          <t>Yes_Batch 1</t>
        </is>
      </c>
      <c r="I1857" s="95" t="e">
        <v>#N/A</v>
      </c>
      <c r="J1857" s="125" t="e">
        <v>#N/A</v>
      </c>
      <c r="K1857" s="95" t="inlineStr">
        <is>
          <t>Yes_0721 Allocation</t>
        </is>
      </c>
      <c r="L1857" s="127" t="e">
        <v>#N/A</v>
      </c>
      <c r="M1857" s="128">
        <f>VLOOKUP(G1857,Enactments!#REF!,2,FALSE)</f>
        <v/>
      </c>
      <c r="N1857" s="131">
        <f>COUNTIFS(G:G,G1857)</f>
        <v/>
      </c>
    </row>
    <row r="1858" ht="15" customHeight="1">
      <c r="A1858" t="inlineStr">
        <is>
          <t>1986_1925s_7.31A_20160406.docx</t>
        </is>
      </c>
      <c r="B1858">
        <f>LEFT(A1858, FIND("_", A1858, FIND("_", A1858) + 1) - 1)</f>
        <v/>
      </c>
      <c r="C1858">
        <f>MID(A1858, FIND("_", A1858, FIND("_", A1858) + 1) + 1, FIND("_", A1858, FIND("_", A1858, FIND("_", A1858) + 1) + 1) - FIND("_", A1858, FIND("_", A1858) + 1) - 1)</f>
        <v/>
      </c>
      <c r="D1858" s="125">
        <f>DATE(LEFT(E1858,4), MID(E1858,5,2), RIGHT(E1858,2))</f>
        <v/>
      </c>
      <c r="E1858">
        <f>MID(A1858, FIND("_", A1858, FIND("_", A1858, FIND("_", A1858) + 1) + 1) + 1, 8)</f>
        <v/>
      </c>
      <c r="G1858" s="95">
        <f>B1858&amp;C1858&amp;D1858</f>
        <v/>
      </c>
      <c r="H1858" s="95" t="inlineStr">
        <is>
          <t>Yes_Batch 1</t>
        </is>
      </c>
      <c r="I1858" s="95" t="e">
        <v>#N/A</v>
      </c>
      <c r="J1858" s="125" t="e">
        <v>#N/A</v>
      </c>
      <c r="K1858" s="95" t="inlineStr">
        <is>
          <t>Yes_0721 Allocation</t>
        </is>
      </c>
      <c r="L1858" s="127" t="e">
        <v>#N/A</v>
      </c>
      <c r="M1858" s="128">
        <f>VLOOKUP(G1858,Enactments!#REF!,2,FALSE)</f>
        <v/>
      </c>
      <c r="N1858" s="131">
        <f>COUNTIFS(G:G,G1858)</f>
        <v/>
      </c>
    </row>
    <row r="1859" ht="15" customHeight="1">
      <c r="A1859" t="inlineStr">
        <is>
          <t>2013_1305_Article 55_20201231.docx</t>
        </is>
      </c>
      <c r="B1859">
        <f>LEFT(A1859, FIND("_", A1859, FIND("_", A1859) + 1) - 1)</f>
        <v/>
      </c>
      <c r="C1859">
        <f>MID(A1859, FIND("_", A1859, FIND("_", A1859) + 1) + 1, FIND("_", A1859, FIND("_", A1859, FIND("_", A1859) + 1) + 1) - FIND("_", A1859, FIND("_", A1859) + 1) - 1)</f>
        <v/>
      </c>
      <c r="D1859" s="125">
        <f>DATE(LEFT(E1859,4), MID(E1859,5,2), RIGHT(E1859,2))</f>
        <v/>
      </c>
      <c r="E1859">
        <f>MID(A1859, FIND("_", A1859, FIND("_", A1859, FIND("_", A1859) + 1) + 1) + 1, 8)</f>
        <v/>
      </c>
      <c r="G1859" s="95">
        <f>B1859&amp;C1859&amp;D1859</f>
        <v/>
      </c>
      <c r="H1859" s="95" t="inlineStr">
        <is>
          <t>Yes_Batch 1</t>
        </is>
      </c>
      <c r="I1859" s="95" t="e">
        <v>#N/A</v>
      </c>
      <c r="J1859" s="125" t="e">
        <v>#N/A</v>
      </c>
      <c r="K1859" s="95" t="inlineStr">
        <is>
          <t>Yes_0721 Allocation</t>
        </is>
      </c>
      <c r="L1859" s="127" t="e">
        <v>#N/A</v>
      </c>
      <c r="M1859" s="128">
        <f>VLOOKUP(G1859,Enactments!#REF!,2,FALSE)</f>
        <v/>
      </c>
      <c r="N1859" s="131">
        <f>COUNTIFS(G:G,G1859)</f>
        <v/>
      </c>
    </row>
    <row r="1860" ht="15" customHeight="1">
      <c r="A1860" t="inlineStr">
        <is>
          <t>2000_8a_367_20011201.docx</t>
        </is>
      </c>
      <c r="B1860">
        <f>LEFT(A1860, FIND("_", A1860, FIND("_", A1860) + 1) - 1)</f>
        <v/>
      </c>
      <c r="C1860">
        <f>MID(A1860, FIND("_", A1860, FIND("_", A1860) + 1) + 1, FIND("_", A1860, FIND("_", A1860, FIND("_", A1860) + 1) + 1) - FIND("_", A1860, FIND("_", A1860) + 1) - 1)</f>
        <v/>
      </c>
      <c r="D1860" s="125">
        <f>DATE(LEFT(E1860,4), MID(E1860,5,2), RIGHT(E1860,2))</f>
        <v/>
      </c>
      <c r="E1860">
        <f>MID(A1860, FIND("_", A1860, FIND("_", A1860, FIND("_", A1860) + 1) + 1) + 1, 8)</f>
        <v/>
      </c>
      <c r="G1860" s="95">
        <f>B1860&amp;C1860&amp;D1860</f>
        <v/>
      </c>
      <c r="H1860" s="95" t="inlineStr">
        <is>
          <t>Yes_Batch 1</t>
        </is>
      </c>
      <c r="I1860" s="95" t="e">
        <v>#N/A</v>
      </c>
      <c r="J1860" s="125" t="e">
        <v>#N/A</v>
      </c>
      <c r="K1860" s="95" t="inlineStr">
        <is>
          <t>Yes_0721 Allocation</t>
        </is>
      </c>
      <c r="L1860" s="127" t="e">
        <v>#N/A</v>
      </c>
      <c r="M1860" s="128">
        <f>VLOOKUP(G1860,Enactments!#REF!,2,FALSE)</f>
        <v/>
      </c>
      <c r="N1860" s="131">
        <f>COUNTIFS(G:G,G1860)</f>
        <v/>
      </c>
    </row>
    <row r="1861" ht="15" customHeight="1">
      <c r="A1861" t="inlineStr">
        <is>
          <t>1996_56a_490_19990901.docx</t>
        </is>
      </c>
      <c r="B1861">
        <f>LEFT(A1861, FIND("_", A1861, FIND("_", A1861) + 1) - 1)</f>
        <v/>
      </c>
      <c r="C1861">
        <f>MID(A1861, FIND("_", A1861, FIND("_", A1861) + 1) + 1, FIND("_", A1861, FIND("_", A1861, FIND("_", A1861) + 1) + 1) - FIND("_", A1861, FIND("_", A1861) + 1) - 1)</f>
        <v/>
      </c>
      <c r="D1861" s="125">
        <f>DATE(LEFT(E1861,4), MID(E1861,5,2), RIGHT(E1861,2))</f>
        <v/>
      </c>
      <c r="E1861">
        <f>MID(A1861, FIND("_", A1861, FIND("_", A1861, FIND("_", A1861) + 1) + 1) + 1, 8)</f>
        <v/>
      </c>
      <c r="G1861" s="95">
        <f>B1861&amp;C1861&amp;D1861</f>
        <v/>
      </c>
      <c r="H1861" s="95" t="inlineStr">
        <is>
          <t>Yes_Batch 1</t>
        </is>
      </c>
      <c r="I1861" s="95" t="e">
        <v>#N/A</v>
      </c>
      <c r="J1861" s="125" t="e">
        <v>#N/A</v>
      </c>
      <c r="K1861" s="95" t="inlineStr">
        <is>
          <t>Yes_0721 Allocation</t>
        </is>
      </c>
      <c r="L1861" s="127" t="e">
        <v>#N/A</v>
      </c>
      <c r="M1861" s="128">
        <f>VLOOKUP(G1861,Enactments!#REF!,2,FALSE)</f>
        <v/>
      </c>
      <c r="N1861" s="131">
        <f>COUNTIFS(G:G,G1861)</f>
        <v/>
      </c>
    </row>
    <row r="1862" ht="15" customHeight="1">
      <c r="A1862" t="inlineStr">
        <is>
          <t>1986_1925s_7.28_20090406.docx</t>
        </is>
      </c>
      <c r="B1862">
        <f>LEFT(A1862, FIND("_", A1862, FIND("_", A1862) + 1) - 1)</f>
        <v/>
      </c>
      <c r="C1862">
        <f>MID(A1862, FIND("_", A1862, FIND("_", A1862) + 1) + 1, FIND("_", A1862, FIND("_", A1862, FIND("_", A1862) + 1) + 1) - FIND("_", A1862, FIND("_", A1862) + 1) - 1)</f>
        <v/>
      </c>
      <c r="D1862" s="125">
        <f>DATE(LEFT(E1862,4), MID(E1862,5,2), RIGHT(E1862,2))</f>
        <v/>
      </c>
      <c r="E1862">
        <f>MID(A1862, FIND("_", A1862, FIND("_", A1862, FIND("_", A1862) + 1) + 1) + 1, 8)</f>
        <v/>
      </c>
      <c r="G1862" s="95">
        <f>B1862&amp;C1862&amp;D1862</f>
        <v/>
      </c>
      <c r="H1862" s="95" t="inlineStr">
        <is>
          <t>Yes_Batch 1</t>
        </is>
      </c>
      <c r="I1862" s="95" t="e">
        <v>#N/A</v>
      </c>
      <c r="J1862" s="125" t="e">
        <v>#N/A</v>
      </c>
      <c r="K1862" s="95" t="inlineStr">
        <is>
          <t>Yes_0721 Allocation</t>
        </is>
      </c>
      <c r="L1862" s="127" t="e">
        <v>#N/A</v>
      </c>
      <c r="M1862" s="128">
        <f>VLOOKUP(G1862,Enactments!#REF!,2,FALSE)</f>
        <v/>
      </c>
      <c r="N1862" s="131">
        <f>COUNTIFS(G:G,G1862)</f>
        <v/>
      </c>
    </row>
    <row r="1863" ht="15" customHeight="1">
      <c r="A1863" t="inlineStr">
        <is>
          <t>2020_17a_344_20201022.docx</t>
        </is>
      </c>
      <c r="B1863">
        <f>LEFT(A1863, FIND("_", A1863, FIND("_", A1863) + 1) - 1)</f>
        <v/>
      </c>
      <c r="C1863">
        <f>MID(A1863, FIND("_", A1863, FIND("_", A1863) + 1) + 1, FIND("_", A1863, FIND("_", A1863, FIND("_", A1863) + 1) + 1) - FIND("_", A1863, FIND("_", A1863) + 1) - 1)</f>
        <v/>
      </c>
      <c r="D1863" s="125">
        <f>DATE(LEFT(E1863,4), MID(E1863,5,2), RIGHT(E1863,2))</f>
        <v/>
      </c>
      <c r="E1863">
        <f>MID(A1863, FIND("_", A1863, FIND("_", A1863, FIND("_", A1863) + 1) + 1) + 1, 8)</f>
        <v/>
      </c>
      <c r="G1863" s="95">
        <f>B1863&amp;C1863&amp;D1863</f>
        <v/>
      </c>
      <c r="H1863" s="95" t="inlineStr">
        <is>
          <t>Yes_Batch 1</t>
        </is>
      </c>
      <c r="I1863" s="95" t="e">
        <v>#N/A</v>
      </c>
      <c r="J1863" s="125" t="e">
        <v>#N/A</v>
      </c>
      <c r="K1863" s="95" t="inlineStr">
        <is>
          <t>Yes_0721 Allocation</t>
        </is>
      </c>
      <c r="L1863" s="127" t="e">
        <v>#N/A</v>
      </c>
      <c r="M1863" s="128">
        <f>VLOOKUP(G1863,Enactments!#REF!,2,FALSE)</f>
        <v/>
      </c>
      <c r="N1863" s="131">
        <f>COUNTIFS(G:G,G1863)</f>
        <v/>
      </c>
    </row>
    <row r="1864" ht="15" customHeight="1">
      <c r="A1864" t="inlineStr">
        <is>
          <t>2023_30a_288_20230711.docx</t>
        </is>
      </c>
      <c r="B1864">
        <f>LEFT(A1864, FIND("_", A1864, FIND("_", A1864) + 1) - 1)</f>
        <v/>
      </c>
      <c r="C1864">
        <f>MID(A1864, FIND("_", A1864, FIND("_", A1864) + 1) + 1, FIND("_", A1864, FIND("_", A1864, FIND("_", A1864) + 1) + 1) - FIND("_", A1864, FIND("_", A1864) + 1) - 1)</f>
        <v/>
      </c>
      <c r="D1864" s="125">
        <f>DATE(LEFT(E1864,4), MID(E1864,5,2), RIGHT(E1864,2))</f>
        <v/>
      </c>
      <c r="E1864">
        <f>MID(A1864, FIND("_", A1864, FIND("_", A1864, FIND("_", A1864) + 1) + 1) + 1, 8)</f>
        <v/>
      </c>
      <c r="G1864" s="95">
        <f>B1864&amp;C1864&amp;D1864</f>
        <v/>
      </c>
      <c r="H1864" s="95" t="inlineStr">
        <is>
          <t>Yes_Batch 1</t>
        </is>
      </c>
      <c r="I1864" s="95" t="e">
        <v>#N/A</v>
      </c>
      <c r="J1864" s="125" t="e">
        <v>#N/A</v>
      </c>
      <c r="K1864" s="95" t="inlineStr">
        <is>
          <t>Yes_0721 Allocation</t>
        </is>
      </c>
      <c r="L1864" s="127" t="e">
        <v>#N/A</v>
      </c>
      <c r="M1864" s="128">
        <f>VLOOKUP(G1864,Enactments!#REF!,2,FALSE)</f>
        <v/>
      </c>
      <c r="N1864" s="131">
        <f>COUNTIFS(G:G,G1864)</f>
        <v/>
      </c>
    </row>
    <row r="1865" ht="15" customHeight="1">
      <c r="A1865" t="inlineStr">
        <is>
          <t>2010_4a_456_20151125.docx</t>
        </is>
      </c>
      <c r="B1865">
        <f>LEFT(A1865, FIND("_", A1865, FIND("_", A1865) + 1) - 1)</f>
        <v/>
      </c>
      <c r="C1865">
        <f>MID(A1865, FIND("_", A1865, FIND("_", A1865) + 1) + 1, FIND("_", A1865, FIND("_", A1865, FIND("_", A1865) + 1) + 1) - FIND("_", A1865, FIND("_", A1865) + 1) - 1)</f>
        <v/>
      </c>
      <c r="D1865" s="125">
        <f>DATE(LEFT(E1865,4), MID(E1865,5,2), RIGHT(E1865,2))</f>
        <v/>
      </c>
      <c r="E1865">
        <f>MID(A1865, FIND("_", A1865, FIND("_", A1865, FIND("_", A1865) + 1) + 1) + 1, 8)</f>
        <v/>
      </c>
      <c r="G1865" s="95">
        <f>B1865&amp;C1865&amp;D1865</f>
        <v/>
      </c>
      <c r="H1865" s="95" t="inlineStr">
        <is>
          <t>Yes_Batch 1</t>
        </is>
      </c>
      <c r="I1865" s="95" t="e">
        <v>#N/A</v>
      </c>
      <c r="J1865" s="125" t="e">
        <v>#N/A</v>
      </c>
      <c r="K1865" s="95" t="inlineStr">
        <is>
          <t>Yes_0721 Allocation</t>
        </is>
      </c>
      <c r="L1865" s="127" t="e">
        <v>#N/A</v>
      </c>
      <c r="M1865" s="128">
        <f>VLOOKUP(G1865,Enactments!#REF!,2,FALSE)</f>
        <v/>
      </c>
      <c r="N1865" s="131">
        <f>COUNTIFS(G:G,G1865)</f>
        <v/>
      </c>
    </row>
    <row r="1866" ht="15" customHeight="1">
      <c r="A1866" t="inlineStr">
        <is>
          <t>1984_60a_47ZC_20221028.docx</t>
        </is>
      </c>
      <c r="B1866">
        <f>LEFT(A1866, FIND("_", A1866, FIND("_", A1866) + 1) - 1)</f>
        <v/>
      </c>
      <c r="C1866">
        <f>MID(A1866, FIND("_", A1866, FIND("_", A1866) + 1) + 1, FIND("_", A1866, FIND("_", A1866, FIND("_", A1866) + 1) + 1) - FIND("_", A1866, FIND("_", A1866) + 1) - 1)</f>
        <v/>
      </c>
      <c r="D1866" s="125">
        <f>DATE(LEFT(E1866,4), MID(E1866,5,2), RIGHT(E1866,2))</f>
        <v/>
      </c>
      <c r="E1866">
        <f>MID(A1866, FIND("_", A1866, FIND("_", A1866, FIND("_", A1866) + 1) + 1) + 1, 8)</f>
        <v/>
      </c>
      <c r="G1866" s="95">
        <f>B1866&amp;C1866&amp;D1866</f>
        <v/>
      </c>
      <c r="H1866" s="95" t="inlineStr">
        <is>
          <t>Yes_Batch 1</t>
        </is>
      </c>
      <c r="I1866" s="95" t="e">
        <v>#N/A</v>
      </c>
      <c r="J1866" s="125" t="e">
        <v>#N/A</v>
      </c>
      <c r="K1866" s="95" t="inlineStr">
        <is>
          <t>Yes_0721 Allocation</t>
        </is>
      </c>
      <c r="L1866" s="127" t="e">
        <v>#N/A</v>
      </c>
      <c r="M1866" s="128">
        <f>VLOOKUP(G1866,Enactments!#REF!,2,FALSE)</f>
        <v/>
      </c>
      <c r="N1866" s="131">
        <f>COUNTIFS(G:G,G1866)</f>
        <v/>
      </c>
    </row>
    <row r="1867" ht="15" customHeight="1">
      <c r="A1867" t="inlineStr">
        <is>
          <t>1986_1925s_6.261_20090406.docx</t>
        </is>
      </c>
      <c r="B1867">
        <f>LEFT(A1867, FIND("_", A1867, FIND("_", A1867) + 1) - 1)</f>
        <v/>
      </c>
      <c r="C1867">
        <f>MID(A1867, FIND("_", A1867, FIND("_", A1867) + 1) + 1, FIND("_", A1867, FIND("_", A1867, FIND("_", A1867) + 1) + 1) - FIND("_", A1867, FIND("_", A1867) + 1) - 1)</f>
        <v/>
      </c>
      <c r="D1867" s="125">
        <f>DATE(LEFT(E1867,4), MID(E1867,5,2), RIGHT(E1867,2))</f>
        <v/>
      </c>
      <c r="E1867">
        <f>MID(A1867, FIND("_", A1867, FIND("_", A1867, FIND("_", A1867) + 1) + 1) + 1, 8)</f>
        <v/>
      </c>
      <c r="G1867" s="95">
        <f>B1867&amp;C1867&amp;D1867</f>
        <v/>
      </c>
      <c r="H1867" s="95" t="inlineStr">
        <is>
          <t>Yes_Batch 1</t>
        </is>
      </c>
      <c r="I1867" s="95" t="e">
        <v>#N/A</v>
      </c>
      <c r="J1867" s="125" t="e">
        <v>#N/A</v>
      </c>
      <c r="K1867" s="95" t="inlineStr">
        <is>
          <t>Yes_0721 Allocation</t>
        </is>
      </c>
      <c r="L1867" s="127" t="e">
        <v>#N/A</v>
      </c>
      <c r="M1867" s="128">
        <f>VLOOKUP(G1867,Enactments!#REF!,2,FALSE)</f>
        <v/>
      </c>
      <c r="N1867" s="131">
        <f>COUNTIFS(G:G,G1867)</f>
        <v/>
      </c>
    </row>
    <row r="1868" ht="15" customHeight="1">
      <c r="A1868" t="inlineStr">
        <is>
          <t>2000_8a_395_20131218.docx</t>
        </is>
      </c>
      <c r="B1868">
        <f>LEFT(A1868, FIND("_", A1868, FIND("_", A1868) + 1) - 1)</f>
        <v/>
      </c>
      <c r="C1868">
        <f>MID(A1868, FIND("_", A1868, FIND("_", A1868) + 1) + 1, FIND("_", A1868, FIND("_", A1868, FIND("_", A1868) + 1) + 1) - FIND("_", A1868, FIND("_", A1868) + 1) - 1)</f>
        <v/>
      </c>
      <c r="D1868" s="125">
        <f>DATE(LEFT(E1868,4), MID(E1868,5,2), RIGHT(E1868,2))</f>
        <v/>
      </c>
      <c r="E1868">
        <f>MID(A1868, FIND("_", A1868, FIND("_", A1868, FIND("_", A1868) + 1) + 1) + 1, 8)</f>
        <v/>
      </c>
      <c r="G1868" s="95">
        <f>B1868&amp;C1868&amp;D1868</f>
        <v/>
      </c>
      <c r="H1868" s="95" t="inlineStr">
        <is>
          <t>Yes_Batch 1</t>
        </is>
      </c>
      <c r="I1868" s="95" t="e">
        <v>#N/A</v>
      </c>
      <c r="J1868" s="125" t="e">
        <v>#N/A</v>
      </c>
      <c r="K1868" s="95" t="inlineStr">
        <is>
          <t>Yes_0721 Allocation</t>
        </is>
      </c>
      <c r="L1868" s="127" t="e">
        <v>#N/A</v>
      </c>
      <c r="M1868" s="128">
        <f>VLOOKUP(G1868,Enactments!#REF!,2,FALSE)</f>
        <v/>
      </c>
      <c r="N1868" s="131">
        <f>COUNTIFS(G:G,G1868)</f>
        <v/>
      </c>
    </row>
    <row r="1869" ht="15" customHeight="1">
      <c r="A1869" t="inlineStr">
        <is>
          <t>2008_17a_232_20100401.docx</t>
        </is>
      </c>
      <c r="B1869">
        <f>LEFT(A1869, FIND("_", A1869, FIND("_", A1869) + 1) - 1)</f>
        <v/>
      </c>
      <c r="C1869">
        <f>MID(A1869, FIND("_", A1869, FIND("_", A1869) + 1) + 1, FIND("_", A1869, FIND("_", A1869, FIND("_", A1869) + 1) + 1) - FIND("_", A1869, FIND("_", A1869) + 1) - 1)</f>
        <v/>
      </c>
      <c r="D1869" s="125">
        <f>DATE(LEFT(E1869,4), MID(E1869,5,2), RIGHT(E1869,2))</f>
        <v/>
      </c>
      <c r="E1869">
        <f>MID(A1869, FIND("_", A1869, FIND("_", A1869, FIND("_", A1869) + 1) + 1) + 1, 8)</f>
        <v/>
      </c>
      <c r="G1869" s="95">
        <f>B1869&amp;C1869&amp;D1869</f>
        <v/>
      </c>
      <c r="H1869" s="95" t="inlineStr">
        <is>
          <t>Yes_Batch 1</t>
        </is>
      </c>
      <c r="I1869" s="95" t="e">
        <v>#N/A</v>
      </c>
      <c r="J1869" s="125" t="e">
        <v>#N/A</v>
      </c>
      <c r="K1869" s="95" t="inlineStr">
        <is>
          <t>Yes_0721 Allocation</t>
        </is>
      </c>
      <c r="L1869" s="127" t="e">
        <v>#N/A</v>
      </c>
      <c r="M1869" s="128">
        <f>VLOOKUP(G1869,Enactments!#REF!,2,FALSE)</f>
        <v/>
      </c>
      <c r="N1869" s="131">
        <f>COUNTIFS(G:G,G1869)</f>
        <v/>
      </c>
    </row>
    <row r="1870" ht="15" customHeight="1">
      <c r="A1870" t="inlineStr">
        <is>
          <t>1998_18a_41B_20040401.docx</t>
        </is>
      </c>
      <c r="B1870">
        <f>LEFT(A1870, FIND("_", A1870, FIND("_", A1870) + 1) - 1)</f>
        <v/>
      </c>
      <c r="C1870">
        <f>MID(A1870, FIND("_", A1870, FIND("_", A1870) + 1) + 1, FIND("_", A1870, FIND("_", A1870, FIND("_", A1870) + 1) + 1) - FIND("_", A1870, FIND("_", A1870) + 1) - 1)</f>
        <v/>
      </c>
      <c r="D1870" s="125">
        <f>DATE(LEFT(E1870,4), MID(E1870,5,2), RIGHT(E1870,2))</f>
        <v/>
      </c>
      <c r="E1870">
        <f>MID(A1870, FIND("_", A1870, FIND("_", A1870, FIND("_", A1870) + 1) + 1) + 1, 8)</f>
        <v/>
      </c>
      <c r="G1870" s="95">
        <f>B1870&amp;C1870&amp;D1870</f>
        <v/>
      </c>
      <c r="H1870" s="95" t="inlineStr">
        <is>
          <t>Yes_Batch 1</t>
        </is>
      </c>
      <c r="I1870" s="95" t="e">
        <v>#N/A</v>
      </c>
      <c r="J1870" s="125" t="e">
        <v>#N/A</v>
      </c>
      <c r="K1870" s="95" t="inlineStr">
        <is>
          <t>Yes_0721 Allocation</t>
        </is>
      </c>
      <c r="L1870" s="127" t="e">
        <v>#N/A</v>
      </c>
      <c r="M1870" s="128">
        <f>VLOOKUP(G1870,Enactments!#REF!,2,FALSE)</f>
        <v/>
      </c>
      <c r="N1870" s="131">
        <f>COUNTIFS(G:G,G1870)</f>
        <v/>
      </c>
    </row>
    <row r="1871" ht="15" customHeight="1">
      <c r="A1871" t="inlineStr">
        <is>
          <t>1985_6a_36A_20090406.docx</t>
        </is>
      </c>
      <c r="B1871">
        <f>LEFT(A1871, FIND("_", A1871, FIND("_", A1871) + 1) - 1)</f>
        <v/>
      </c>
      <c r="C1871">
        <f>MID(A1871, FIND("_", A1871, FIND("_", A1871) + 1) + 1, FIND("_", A1871, FIND("_", A1871, FIND("_", A1871) + 1) + 1) - FIND("_", A1871, FIND("_", A1871) + 1) - 1)</f>
        <v/>
      </c>
      <c r="D1871" s="125">
        <f>DATE(LEFT(E1871,4), MID(E1871,5,2), RIGHT(E1871,2))</f>
        <v/>
      </c>
      <c r="E1871">
        <f>MID(A1871, FIND("_", A1871, FIND("_", A1871, FIND("_", A1871) + 1) + 1) + 1, 8)</f>
        <v/>
      </c>
      <c r="G1871" s="95">
        <f>B1871&amp;C1871&amp;D1871</f>
        <v/>
      </c>
      <c r="H1871" s="95" t="inlineStr">
        <is>
          <t>Yes_Batch 1</t>
        </is>
      </c>
      <c r="I1871" s="95" t="e">
        <v>#N/A</v>
      </c>
      <c r="J1871" s="125" t="e">
        <v>#N/A</v>
      </c>
      <c r="K1871" s="95" t="inlineStr">
        <is>
          <t>Yes_0721 Allocation</t>
        </is>
      </c>
      <c r="L1871" s="127" t="e">
        <v>#N/A</v>
      </c>
      <c r="M1871" s="128">
        <f>VLOOKUP(G1871,Enactments!#REF!,2,FALSE)</f>
        <v/>
      </c>
      <c r="N1871" s="131">
        <f>COUNTIFS(G:G,G1871)</f>
        <v/>
      </c>
    </row>
    <row r="1872" ht="15" customHeight="1">
      <c r="A1872" t="inlineStr">
        <is>
          <t>1985_6a_328_20051205.docx</t>
        </is>
      </c>
      <c r="B1872">
        <f>LEFT(A1872, FIND("_", A1872, FIND("_", A1872) + 1) - 1)</f>
        <v/>
      </c>
      <c r="C1872">
        <f>MID(A1872, FIND("_", A1872, FIND("_", A1872) + 1) + 1, FIND("_", A1872, FIND("_", A1872, FIND("_", A1872) + 1) + 1) - FIND("_", A1872, FIND("_", A1872) + 1) - 1)</f>
        <v/>
      </c>
      <c r="D1872" s="125">
        <f>DATE(LEFT(E1872,4), MID(E1872,5,2), RIGHT(E1872,2))</f>
        <v/>
      </c>
      <c r="E1872">
        <f>MID(A1872, FIND("_", A1872, FIND("_", A1872, FIND("_", A1872) + 1) + 1) + 1, 8)</f>
        <v/>
      </c>
      <c r="G1872" s="95">
        <f>B1872&amp;C1872&amp;D1872</f>
        <v/>
      </c>
      <c r="H1872" s="95" t="inlineStr">
        <is>
          <t>Yes_Batch 1</t>
        </is>
      </c>
      <c r="I1872" s="95" t="e">
        <v>#N/A</v>
      </c>
      <c r="J1872" s="125" t="e">
        <v>#N/A</v>
      </c>
      <c r="K1872" s="95" t="inlineStr">
        <is>
          <t>Yes_0721 Allocation</t>
        </is>
      </c>
      <c r="L1872" s="127" t="e">
        <v>#N/A</v>
      </c>
      <c r="M1872" s="128">
        <f>VLOOKUP(G1872,Enactments!#REF!,2,FALSE)</f>
        <v/>
      </c>
      <c r="N1872" s="131">
        <f>COUNTIFS(G:G,G1872)</f>
        <v/>
      </c>
    </row>
    <row r="1873" ht="15" customHeight="1">
      <c r="A1873" t="inlineStr">
        <is>
          <t>2006_46a_474_20121219.docx</t>
        </is>
      </c>
      <c r="B1873">
        <f>LEFT(A1873, FIND("_", A1873, FIND("_", A1873) + 1) - 1)</f>
        <v/>
      </c>
      <c r="C1873">
        <f>MID(A1873, FIND("_", A1873, FIND("_", A1873) + 1) + 1, FIND("_", A1873, FIND("_", A1873, FIND("_", A1873) + 1) + 1) - FIND("_", A1873, FIND("_", A1873) + 1) - 1)</f>
        <v/>
      </c>
      <c r="D1873" s="125">
        <f>DATE(LEFT(E1873,4), MID(E1873,5,2), RIGHT(E1873,2))</f>
        <v/>
      </c>
      <c r="E1873">
        <f>MID(A1873, FIND("_", A1873, FIND("_", A1873, FIND("_", A1873) + 1) + 1) + 1, 8)</f>
        <v/>
      </c>
      <c r="G1873" s="95">
        <f>B1873&amp;C1873&amp;D1873</f>
        <v/>
      </c>
      <c r="H1873" s="95" t="inlineStr">
        <is>
          <t>Yes_Batch 1</t>
        </is>
      </c>
      <c r="I1873" s="95" t="e">
        <v>#N/A</v>
      </c>
      <c r="J1873" s="125" t="e">
        <v>#N/A</v>
      </c>
      <c r="K1873" s="95" t="inlineStr">
        <is>
          <t>Yes_0721 Allocation</t>
        </is>
      </c>
      <c r="L1873" s="127" t="e">
        <v>#N/A</v>
      </c>
      <c r="M1873" s="128">
        <f>VLOOKUP(G1873,Enactments!#REF!,2,FALSE)</f>
        <v/>
      </c>
      <c r="N1873" s="131">
        <f>COUNTIFS(G:G,G1873)</f>
        <v/>
      </c>
    </row>
    <row r="1874" ht="15" customHeight="1">
      <c r="A1874" t="inlineStr">
        <is>
          <t>1984_60a_22_20040120.docx</t>
        </is>
      </c>
      <c r="B1874">
        <f>LEFT(A1874, FIND("_", A1874, FIND("_", A1874) + 1) - 1)</f>
        <v/>
      </c>
      <c r="C1874">
        <f>MID(A1874, FIND("_", A1874, FIND("_", A1874) + 1) + 1, FIND("_", A1874, FIND("_", A1874, FIND("_", A1874) + 1) + 1) - FIND("_", A1874, FIND("_", A1874) + 1) - 1)</f>
        <v/>
      </c>
      <c r="D1874" s="125">
        <f>DATE(LEFT(E1874,4), MID(E1874,5,2), RIGHT(E1874,2))</f>
        <v/>
      </c>
      <c r="E1874">
        <f>MID(A1874, FIND("_", A1874, FIND("_", A1874, FIND("_", A1874) + 1) + 1) + 1, 8)</f>
        <v/>
      </c>
      <c r="G1874" s="95">
        <f>B1874&amp;C1874&amp;D1874</f>
        <v/>
      </c>
      <c r="H1874" s="95" t="inlineStr">
        <is>
          <t>Yes_Batch 1</t>
        </is>
      </c>
      <c r="I1874" s="95" t="e">
        <v>#N/A</v>
      </c>
      <c r="J1874" s="125" t="e">
        <v>#N/A</v>
      </c>
      <c r="K1874" s="95" t="inlineStr">
        <is>
          <t>Yes_0721 Allocation</t>
        </is>
      </c>
      <c r="L1874" s="127" t="e">
        <v>#N/A</v>
      </c>
      <c r="M1874" s="128">
        <f>VLOOKUP(G1874,Enactments!#REF!,2,FALSE)</f>
        <v/>
      </c>
      <c r="N1874" s="131">
        <f>COUNTIFS(G:G,G1874)</f>
        <v/>
      </c>
    </row>
    <row r="1875" ht="15" customHeight="1">
      <c r="A1875" t="inlineStr">
        <is>
          <t>2017_67s_SCHEDULE 1Part 9_20240131.docx</t>
        </is>
      </c>
      <c r="B1875">
        <f>LEFT(A1875, FIND("_", A1875, FIND("_", A1875) + 1) - 1)</f>
        <v/>
      </c>
      <c r="C1875">
        <f>MID(A1875, FIND("_", A1875, FIND("_", A1875) + 1) + 1, FIND("_", A1875, FIND("_", A1875, FIND("_", A1875) + 1) + 1) - FIND("_", A1875, FIND("_", A1875) + 1) - 1)</f>
        <v/>
      </c>
      <c r="D1875" s="125">
        <f>DATE(LEFT(E1875,4), MID(E1875,5,2), RIGHT(E1875,2))</f>
        <v/>
      </c>
      <c r="E1875">
        <f>MID(A1875, FIND("_", A1875, FIND("_", A1875, FIND("_", A1875) + 1) + 1) + 1, 8)</f>
        <v/>
      </c>
      <c r="G1875" s="95">
        <f>B1875&amp;C1875&amp;D1875</f>
        <v/>
      </c>
      <c r="H1875" s="95" t="inlineStr">
        <is>
          <t>Yes_Batch 1</t>
        </is>
      </c>
      <c r="I1875" s="95" t="e">
        <v>#N/A</v>
      </c>
      <c r="J1875" s="125" t="e">
        <v>#N/A</v>
      </c>
      <c r="K1875" s="95" t="inlineStr">
        <is>
          <t>Yes_0721 Allocation</t>
        </is>
      </c>
      <c r="L1875" s="127" t="e">
        <v>#N/A</v>
      </c>
      <c r="M1875" s="128">
        <f>VLOOKUP(G1875,Enactments!#REF!,2,FALSE)</f>
        <v/>
      </c>
      <c r="N1875" s="131">
        <f>COUNTIFS(G:G,G1875)</f>
        <v/>
      </c>
    </row>
    <row r="1876" ht="15" customHeight="1">
      <c r="A1876" t="inlineStr">
        <is>
          <t>2020_759s_47.32_20231002.docx</t>
        </is>
      </c>
      <c r="B1876">
        <f>LEFT(A1876, FIND("_", A1876, FIND("_", A1876) + 1) - 1)</f>
        <v/>
      </c>
      <c r="C1876">
        <f>MID(A1876, FIND("_", A1876, FIND("_", A1876) + 1) + 1, FIND("_", A1876, FIND("_", A1876, FIND("_", A1876) + 1) + 1) - FIND("_", A1876, FIND("_", A1876) + 1) - 1)</f>
        <v/>
      </c>
      <c r="D1876" s="125">
        <f>DATE(LEFT(E1876,4), MID(E1876,5,2), RIGHT(E1876,2))</f>
        <v/>
      </c>
      <c r="E1876">
        <f>MID(A1876, FIND("_", A1876, FIND("_", A1876, FIND("_", A1876) + 1) + 1) + 1, 8)</f>
        <v/>
      </c>
      <c r="G1876" s="95">
        <f>B1876&amp;C1876&amp;D1876</f>
        <v/>
      </c>
      <c r="H1876" s="95" t="inlineStr">
        <is>
          <t>Yes_Batch 1</t>
        </is>
      </c>
      <c r="I1876" s="95" t="e">
        <v>#N/A</v>
      </c>
      <c r="J1876" s="125" t="e">
        <v>#N/A</v>
      </c>
      <c r="K1876" s="95" t="inlineStr">
        <is>
          <t>Yes_0721 Allocation</t>
        </is>
      </c>
      <c r="L1876" s="127" t="e">
        <v>#N/A</v>
      </c>
      <c r="M1876" s="128">
        <f>VLOOKUP(G1876,Enactments!#REF!,2,FALSE)</f>
        <v/>
      </c>
      <c r="N1876" s="131">
        <f>COUNTIFS(G:G,G1876)</f>
        <v/>
      </c>
    </row>
    <row r="1877" ht="15" customHeight="1">
      <c r="A1877" t="inlineStr">
        <is>
          <t>1992_53a_SCHEDULE 1Part I_20151001.docx</t>
        </is>
      </c>
      <c r="B1877">
        <f>LEFT(A1877, FIND("_", A1877, FIND("_", A1877) + 1) - 1)</f>
        <v/>
      </c>
      <c r="C1877">
        <f>MID(A1877, FIND("_", A1877, FIND("_", A1877) + 1) + 1, FIND("_", A1877, FIND("_", A1877, FIND("_", A1877) + 1) + 1) - FIND("_", A1877, FIND("_", A1877) + 1) - 1)</f>
        <v/>
      </c>
      <c r="D1877" s="125">
        <f>DATE(LEFT(E1877,4), MID(E1877,5,2), RIGHT(E1877,2))</f>
        <v/>
      </c>
      <c r="E1877">
        <f>MID(A1877, FIND("_", A1877, FIND("_", A1877, FIND("_", A1877) + 1) + 1) + 1, 8)</f>
        <v/>
      </c>
      <c r="G1877" s="95">
        <f>B1877&amp;C1877&amp;D1877</f>
        <v/>
      </c>
      <c r="H1877" s="95" t="inlineStr">
        <is>
          <t>Yes_Batch 1</t>
        </is>
      </c>
      <c r="I1877" s="95" t="e">
        <v>#N/A</v>
      </c>
      <c r="J1877" s="125" t="e">
        <v>#N/A</v>
      </c>
      <c r="K1877" s="95" t="inlineStr">
        <is>
          <t>Yes_0721 Allocation</t>
        </is>
      </c>
      <c r="L1877" s="127" t="e">
        <v>#N/A</v>
      </c>
      <c r="M1877" s="128">
        <f>VLOOKUP(G1877,Enactments!#REF!,2,FALSE)</f>
        <v/>
      </c>
      <c r="N1877" s="131">
        <f>COUNTIFS(G:G,G1877)</f>
        <v/>
      </c>
    </row>
    <row r="1878" ht="15" customHeight="1">
      <c r="A1878" t="inlineStr">
        <is>
          <t>2000_22a_57_20120131.docx</t>
        </is>
      </c>
      <c r="B1878">
        <f>LEFT(A1878, FIND("_", A1878, FIND("_", A1878) + 1) - 1)</f>
        <v/>
      </c>
      <c r="C1878">
        <f>MID(A1878, FIND("_", A1878, FIND("_", A1878) + 1) + 1, FIND("_", A1878, FIND("_", A1878, FIND("_", A1878) + 1) + 1) - FIND("_", A1878, FIND("_", A1878) + 1) - 1)</f>
        <v/>
      </c>
      <c r="D1878" s="125">
        <f>DATE(LEFT(E1878,4), MID(E1878,5,2), RIGHT(E1878,2))</f>
        <v/>
      </c>
      <c r="E1878">
        <f>MID(A1878, FIND("_", A1878, FIND("_", A1878, FIND("_", A1878) + 1) + 1) + 1, 8)</f>
        <v/>
      </c>
      <c r="G1878" s="95">
        <f>B1878&amp;C1878&amp;D1878</f>
        <v/>
      </c>
      <c r="H1878" s="95" t="inlineStr">
        <is>
          <t>Yes_Batch 1</t>
        </is>
      </c>
      <c r="I1878" s="95" t="e">
        <v>#N/A</v>
      </c>
      <c r="J1878" s="125" t="e">
        <v>#N/A</v>
      </c>
      <c r="K1878" s="95" t="inlineStr">
        <is>
          <t>Yes_0721 Allocation</t>
        </is>
      </c>
      <c r="L1878" s="127" t="e">
        <v>#N/A</v>
      </c>
      <c r="M1878" s="128">
        <f>VLOOKUP(G1878,Enactments!#REF!,2,FALSE)</f>
        <v/>
      </c>
      <c r="N1878" s="131">
        <f>COUNTIFS(G:G,G1878)</f>
        <v/>
      </c>
    </row>
    <row r="1879" ht="15" customHeight="1">
      <c r="A1879" t="inlineStr">
        <is>
          <t>2008_17a_276_20080908.docx</t>
        </is>
      </c>
      <c r="B1879">
        <f>LEFT(A1879, FIND("_", A1879, FIND("_", A1879) + 1) - 1)</f>
        <v/>
      </c>
      <c r="C1879">
        <f>MID(A1879, FIND("_", A1879, FIND("_", A1879) + 1) + 1, FIND("_", A1879, FIND("_", A1879, FIND("_", A1879) + 1) + 1) - FIND("_", A1879, FIND("_", A1879) + 1) - 1)</f>
        <v/>
      </c>
      <c r="D1879" s="125">
        <f>DATE(LEFT(E1879,4), MID(E1879,5,2), RIGHT(E1879,2))</f>
        <v/>
      </c>
      <c r="E1879">
        <f>MID(A1879, FIND("_", A1879, FIND("_", A1879, FIND("_", A1879) + 1) + 1) + 1, 8)</f>
        <v/>
      </c>
      <c r="G1879" s="95">
        <f>B1879&amp;C1879&amp;D1879</f>
        <v/>
      </c>
      <c r="H1879" s="95" t="inlineStr">
        <is>
          <t>Yes_Batch 1</t>
        </is>
      </c>
      <c r="I1879" s="95" t="e">
        <v>#N/A</v>
      </c>
      <c r="J1879" s="125" t="e">
        <v>#N/A</v>
      </c>
      <c r="K1879" s="95" t="inlineStr">
        <is>
          <t>Yes_0721 Allocation</t>
        </is>
      </c>
      <c r="L1879" s="127" t="e">
        <v>#N/A</v>
      </c>
      <c r="M1879" s="128">
        <f>VLOOKUP(G1879,Enactments!#REF!,2,FALSE)</f>
        <v/>
      </c>
      <c r="N1879" s="131">
        <f>COUNTIFS(G:G,G1879)</f>
        <v/>
      </c>
    </row>
    <row r="1880" ht="15" customHeight="1">
      <c r="A1880" t="inlineStr">
        <is>
          <t>1993_34a_94A_20010101.docx</t>
        </is>
      </c>
      <c r="B1880">
        <f>LEFT(A1880, FIND("_", A1880, FIND("_", A1880) + 1) - 1)</f>
        <v/>
      </c>
      <c r="C1880">
        <f>MID(A1880, FIND("_", A1880, FIND("_", A1880) + 1) + 1, FIND("_", A1880, FIND("_", A1880, FIND("_", A1880) + 1) + 1) - FIND("_", A1880, FIND("_", A1880) + 1) - 1)</f>
        <v/>
      </c>
      <c r="D1880" s="125">
        <f>DATE(LEFT(E1880,4), MID(E1880,5,2), RIGHT(E1880,2))</f>
        <v/>
      </c>
      <c r="E1880">
        <f>MID(A1880, FIND("_", A1880, FIND("_", A1880, FIND("_", A1880) + 1) + 1) + 1, 8)</f>
        <v/>
      </c>
      <c r="G1880" s="95">
        <f>B1880&amp;C1880&amp;D1880</f>
        <v/>
      </c>
      <c r="H1880" s="95" t="inlineStr">
        <is>
          <t>Yes_Batch 1</t>
        </is>
      </c>
      <c r="I1880" s="95" t="e">
        <v>#N/A</v>
      </c>
      <c r="J1880" s="125" t="e">
        <v>#N/A</v>
      </c>
      <c r="K1880" s="95" t="inlineStr">
        <is>
          <t>Yes_0721 Allocation</t>
        </is>
      </c>
      <c r="L1880" s="127" t="e">
        <v>#N/A</v>
      </c>
      <c r="M1880" s="128">
        <f>VLOOKUP(G1880,Enactments!#REF!,2,FALSE)</f>
        <v/>
      </c>
      <c r="N1880" s="131">
        <f>COUNTIFS(G:G,G1880)</f>
        <v/>
      </c>
    </row>
    <row r="1881" ht="15" customHeight="1">
      <c r="A1881" t="inlineStr">
        <is>
          <t>2000_36a_SCHEDULE 1Part VII_20011104.docx</t>
        </is>
      </c>
      <c r="B1881">
        <f>LEFT(A1881, FIND("_", A1881, FIND("_", A1881) + 1) - 1)</f>
        <v/>
      </c>
      <c r="C1881">
        <f>MID(A1881, FIND("_", A1881, FIND("_", A1881) + 1) + 1, FIND("_", A1881, FIND("_", A1881, FIND("_", A1881) + 1) + 1) - FIND("_", A1881, FIND("_", A1881) + 1) - 1)</f>
        <v/>
      </c>
      <c r="D1881" s="125">
        <f>DATE(LEFT(E1881,4), MID(E1881,5,2), RIGHT(E1881,2))</f>
        <v/>
      </c>
      <c r="E1881">
        <f>MID(A1881, FIND("_", A1881, FIND("_", A1881, FIND("_", A1881) + 1) + 1) + 1, 8)</f>
        <v/>
      </c>
      <c r="G1881" s="95">
        <f>B1881&amp;C1881&amp;D1881</f>
        <v/>
      </c>
      <c r="H1881" s="95" t="inlineStr">
        <is>
          <t>Yes_Batch 1</t>
        </is>
      </c>
      <c r="I1881" s="95" t="e">
        <v>#N/A</v>
      </c>
      <c r="J1881" s="125" t="e">
        <v>#N/A</v>
      </c>
      <c r="K1881" s="95" t="inlineStr">
        <is>
          <t>Yes_0721 Allocation</t>
        </is>
      </c>
      <c r="L1881" s="127" t="e">
        <v>#N/A</v>
      </c>
      <c r="M1881" s="128">
        <f>VLOOKUP(G1881,Enactments!#REF!,2,FALSE)</f>
        <v/>
      </c>
      <c r="N1881" s="131">
        <f>COUNTIFS(G:G,G1881)</f>
        <v/>
      </c>
    </row>
    <row r="1882" ht="15" customHeight="1">
      <c r="A1882" t="inlineStr">
        <is>
          <t>1965_12a_8_20000614.docx</t>
        </is>
      </c>
      <c r="B1882">
        <f>LEFT(A1882, FIND("_", A1882, FIND("_", A1882) + 1) - 1)</f>
        <v/>
      </c>
      <c r="C1882">
        <f>MID(A1882, FIND("_", A1882, FIND("_", A1882) + 1) + 1, FIND("_", A1882, FIND("_", A1882, FIND("_", A1882) + 1) + 1) - FIND("_", A1882, FIND("_", A1882) + 1) - 1)</f>
        <v/>
      </c>
      <c r="D1882" s="125">
        <f>DATE(LEFT(E1882,4), MID(E1882,5,2), RIGHT(E1882,2))</f>
        <v/>
      </c>
      <c r="E1882">
        <f>MID(A1882, FIND("_", A1882, FIND("_", A1882, FIND("_", A1882) + 1) + 1) + 1, 8)</f>
        <v/>
      </c>
      <c r="G1882" s="95">
        <f>B1882&amp;C1882&amp;D1882</f>
        <v/>
      </c>
      <c r="H1882" s="95" t="inlineStr">
        <is>
          <t>Yes_Batch 1</t>
        </is>
      </c>
      <c r="I1882" s="95" t="e">
        <v>#N/A</v>
      </c>
      <c r="J1882" s="125" t="e">
        <v>#N/A</v>
      </c>
      <c r="K1882" s="95" t="inlineStr">
        <is>
          <t>Yes_0721 Allocation</t>
        </is>
      </c>
      <c r="L1882" s="127" t="e">
        <v>#N/A</v>
      </c>
      <c r="M1882" s="128">
        <f>VLOOKUP(G1882,Enactments!#REF!,2,FALSE)</f>
        <v/>
      </c>
      <c r="N1882" s="131">
        <f>COUNTIFS(G:G,G1882)</f>
        <v/>
      </c>
    </row>
    <row r="1883" ht="15" customHeight="1">
      <c r="A1883" t="inlineStr">
        <is>
          <t>w2016_6a_120_20160425.docx</t>
        </is>
      </c>
      <c r="B1883">
        <f>LEFT(A1883, FIND("_", A1883, FIND("_", A1883) + 1) - 1)</f>
        <v/>
      </c>
      <c r="C1883">
        <f>MID(A1883, FIND("_", A1883, FIND("_", A1883) + 1) + 1, FIND("_", A1883, FIND("_", A1883, FIND("_", A1883) + 1) + 1) - FIND("_", A1883, FIND("_", A1883) + 1) - 1)</f>
        <v/>
      </c>
      <c r="D1883" s="125">
        <f>DATE(LEFT(E1883,4), MID(E1883,5,2), RIGHT(E1883,2))</f>
        <v/>
      </c>
      <c r="E1883">
        <f>MID(A1883, FIND("_", A1883, FIND("_", A1883, FIND("_", A1883) + 1) + 1) + 1, 8)</f>
        <v/>
      </c>
      <c r="G1883" s="95">
        <f>B1883&amp;C1883&amp;D1883</f>
        <v/>
      </c>
      <c r="H1883" s="95" t="inlineStr">
        <is>
          <t>Yes_Batch 1</t>
        </is>
      </c>
      <c r="I1883" s="95" t="e">
        <v>#N/A</v>
      </c>
      <c r="J1883" s="125" t="e">
        <v>#N/A</v>
      </c>
      <c r="K1883" s="95" t="inlineStr">
        <is>
          <t>Yes_0721 Allocation</t>
        </is>
      </c>
      <c r="L1883" s="127" t="e">
        <v>#N/A</v>
      </c>
      <c r="M1883" s="128">
        <f>VLOOKUP(G1883,Enactments!#REF!,2,FALSE)</f>
        <v/>
      </c>
      <c r="N1883" s="131">
        <f>COUNTIFS(G:G,G1883)</f>
        <v/>
      </c>
    </row>
    <row r="1884" ht="15" customHeight="1">
      <c r="A1884" t="inlineStr">
        <is>
          <t>1989_26a_179_20160406.docx</t>
        </is>
      </c>
      <c r="B1884">
        <f>LEFT(A1884, FIND("_", A1884, FIND("_", A1884) + 1) - 1)</f>
        <v/>
      </c>
      <c r="C1884">
        <f>MID(A1884, FIND("_", A1884, FIND("_", A1884) + 1) + 1, FIND("_", A1884, FIND("_", A1884, FIND("_", A1884) + 1) + 1) - FIND("_", A1884, FIND("_", A1884) + 1) - 1)</f>
        <v/>
      </c>
      <c r="D1884" s="125">
        <f>DATE(LEFT(E1884,4), MID(E1884,5,2), RIGHT(E1884,2))</f>
        <v/>
      </c>
      <c r="E1884">
        <f>MID(A1884, FIND("_", A1884, FIND("_", A1884, FIND("_", A1884) + 1) + 1) + 1, 8)</f>
        <v/>
      </c>
      <c r="G1884" s="95">
        <f>B1884&amp;C1884&amp;D1884</f>
        <v/>
      </c>
      <c r="H1884" s="95" t="inlineStr">
        <is>
          <t>Yes_Batch 1</t>
        </is>
      </c>
      <c r="I1884" s="95" t="e">
        <v>#N/A</v>
      </c>
      <c r="J1884" s="125" t="e">
        <v>#N/A</v>
      </c>
      <c r="K1884" s="95" t="inlineStr">
        <is>
          <t>Yes_0721 Allocation</t>
        </is>
      </c>
      <c r="L1884" s="127" t="e">
        <v>#N/A</v>
      </c>
      <c r="M1884" s="128">
        <f>VLOOKUP(G1884,Enactments!#REF!,2,FALSE)</f>
        <v/>
      </c>
      <c r="N1884" s="131">
        <f>COUNTIFS(G:G,G1884)</f>
        <v/>
      </c>
    </row>
    <row r="1885" ht="15" customHeight="1">
      <c r="A1885" t="inlineStr">
        <is>
          <t>2010_4a_931_20100303.docx</t>
        </is>
      </c>
      <c r="B1885">
        <f>LEFT(A1885, FIND("_", A1885, FIND("_", A1885) + 1) - 1)</f>
        <v/>
      </c>
      <c r="C1885">
        <f>MID(A1885, FIND("_", A1885, FIND("_", A1885) + 1) + 1, FIND("_", A1885, FIND("_", A1885, FIND("_", A1885) + 1) + 1) - FIND("_", A1885, FIND("_", A1885) + 1) - 1)</f>
        <v/>
      </c>
      <c r="D1885" s="125">
        <f>DATE(LEFT(E1885,4), MID(E1885,5,2), RIGHT(E1885,2))</f>
        <v/>
      </c>
      <c r="E1885">
        <f>MID(A1885, FIND("_", A1885, FIND("_", A1885, FIND("_", A1885) + 1) + 1) + 1, 8)</f>
        <v/>
      </c>
      <c r="G1885" s="95">
        <f>B1885&amp;C1885&amp;D1885</f>
        <v/>
      </c>
      <c r="H1885" s="95" t="inlineStr">
        <is>
          <t>Yes_Batch 1</t>
        </is>
      </c>
      <c r="I1885" s="95" t="e">
        <v>#N/A</v>
      </c>
      <c r="J1885" s="125" t="e">
        <v>#N/A</v>
      </c>
      <c r="K1885" s="95" t="inlineStr">
        <is>
          <t>Yes_0721 Allocation</t>
        </is>
      </c>
      <c r="L1885" s="127" t="e">
        <v>#N/A</v>
      </c>
      <c r="M1885" s="128">
        <f>VLOOKUP(G1885,Enactments!#REF!,2,FALSE)</f>
        <v/>
      </c>
      <c r="N1885" s="131">
        <f>COUNTIFS(G:G,G1885)</f>
        <v/>
      </c>
    </row>
    <row r="1886" ht="15" customHeight="1">
      <c r="A1886" t="inlineStr">
        <is>
          <t>2016_679_Article 34_20201231.docx</t>
        </is>
      </c>
      <c r="B1886">
        <f>LEFT(A1886, FIND("_", A1886, FIND("_", A1886) + 1) - 1)</f>
        <v/>
      </c>
      <c r="C1886">
        <f>MID(A1886, FIND("_", A1886, FIND("_", A1886) + 1) + 1, FIND("_", A1886, FIND("_", A1886, FIND("_", A1886) + 1) + 1) - FIND("_", A1886, FIND("_", A1886) + 1) - 1)</f>
        <v/>
      </c>
      <c r="D1886" s="125">
        <f>DATE(LEFT(E1886,4), MID(E1886,5,2), RIGHT(E1886,2))</f>
        <v/>
      </c>
      <c r="E1886">
        <f>MID(A1886, FIND("_", A1886, FIND("_", A1886, FIND("_", A1886) + 1) + 1) + 1, 8)</f>
        <v/>
      </c>
      <c r="G1886" s="95">
        <f>B1886&amp;C1886&amp;D1886</f>
        <v/>
      </c>
      <c r="H1886" s="95" t="inlineStr">
        <is>
          <t>Yes_Batch 1</t>
        </is>
      </c>
      <c r="I1886" s="95" t="e">
        <v>#N/A</v>
      </c>
      <c r="J1886" s="125" t="e">
        <v>#N/A</v>
      </c>
      <c r="K1886" s="95" t="inlineStr">
        <is>
          <t>Yes_0721 Allocation</t>
        </is>
      </c>
      <c r="L1886" s="127" t="e">
        <v>#N/A</v>
      </c>
      <c r="M1886" s="128">
        <f>VLOOKUP(G1886,Enactments!#REF!,2,FALSE)</f>
        <v/>
      </c>
      <c r="N1886" s="131">
        <f>COUNTIFS(G:G,G1886)</f>
        <v/>
      </c>
    </row>
    <row r="1887" ht="15" customHeight="1">
      <c r="A1887" t="inlineStr">
        <is>
          <t>2017_692s_69_20201231.docx</t>
        </is>
      </c>
      <c r="B1887">
        <f>LEFT(A1887, FIND("_", A1887, FIND("_", A1887) + 1) - 1)</f>
        <v/>
      </c>
      <c r="C1887">
        <f>MID(A1887, FIND("_", A1887, FIND("_", A1887) + 1) + 1, FIND("_", A1887, FIND("_", A1887, FIND("_", A1887) + 1) + 1) - FIND("_", A1887, FIND("_", A1887) + 1) - 1)</f>
        <v/>
      </c>
      <c r="D1887" s="125">
        <f>DATE(LEFT(E1887,4), MID(E1887,5,2), RIGHT(E1887,2))</f>
        <v/>
      </c>
      <c r="E1887">
        <f>MID(A1887, FIND("_", A1887, FIND("_", A1887, FIND("_", A1887) + 1) + 1) + 1, 8)</f>
        <v/>
      </c>
      <c r="G1887" s="95">
        <f>B1887&amp;C1887&amp;D1887</f>
        <v/>
      </c>
      <c r="H1887" s="95" t="inlineStr">
        <is>
          <t>Yes_Batch 1</t>
        </is>
      </c>
      <c r="I1887" s="95" t="e">
        <v>#N/A</v>
      </c>
      <c r="J1887" s="125" t="e">
        <v>#N/A</v>
      </c>
      <c r="K1887" s="95" t="inlineStr">
        <is>
          <t>Yes_0721 Allocation</t>
        </is>
      </c>
      <c r="L1887" s="127" t="e">
        <v>#N/A</v>
      </c>
      <c r="M1887" s="128">
        <f>VLOOKUP(G1887,Enactments!#REF!,2,FALSE)</f>
        <v/>
      </c>
      <c r="N1887" s="131">
        <f>COUNTIFS(G:G,G1887)</f>
        <v/>
      </c>
    </row>
    <row r="1888" ht="15" customHeight="1">
      <c r="A1888" t="inlineStr">
        <is>
          <t>1989_29a_11E_20140401.docx</t>
        </is>
      </c>
      <c r="B1888">
        <f>LEFT(A1888, FIND("_", A1888, FIND("_", A1888) + 1) - 1)</f>
        <v/>
      </c>
      <c r="C1888">
        <f>MID(A1888, FIND("_", A1888, FIND("_", A1888) + 1) + 1, FIND("_", A1888, FIND("_", A1888, FIND("_", A1888) + 1) + 1) - FIND("_", A1888, FIND("_", A1888) + 1) - 1)</f>
        <v/>
      </c>
      <c r="D1888" s="125">
        <f>DATE(LEFT(E1888,4), MID(E1888,5,2), RIGHT(E1888,2))</f>
        <v/>
      </c>
      <c r="E1888">
        <f>MID(A1888, FIND("_", A1888, FIND("_", A1888, FIND("_", A1888) + 1) + 1) + 1, 8)</f>
        <v/>
      </c>
      <c r="G1888" s="95">
        <f>B1888&amp;C1888&amp;D1888</f>
        <v/>
      </c>
      <c r="H1888" s="95" t="inlineStr">
        <is>
          <t>Yes_Batch 1</t>
        </is>
      </c>
      <c r="I1888" s="95" t="e">
        <v>#N/A</v>
      </c>
      <c r="J1888" s="125" t="e">
        <v>#N/A</v>
      </c>
      <c r="K1888" s="95" t="inlineStr">
        <is>
          <t>Yes_0721 Allocation</t>
        </is>
      </c>
      <c r="L1888" s="127" t="e">
        <v>#N/A</v>
      </c>
      <c r="M1888" s="128">
        <f>VLOOKUP(G1888,Enactments!#REF!,2,FALSE)</f>
        <v/>
      </c>
      <c r="N1888" s="131">
        <f>COUNTIFS(G:G,G1888)</f>
        <v/>
      </c>
    </row>
    <row r="1889" ht="15" customHeight="1">
      <c r="A1889" t="inlineStr">
        <is>
          <t>1986_1925s_SCHEDULE 4Form 3.8_20100406.docx</t>
        </is>
      </c>
      <c r="B1889">
        <f>LEFT(A1889, FIND("_", A1889, FIND("_", A1889) + 1) - 1)</f>
        <v/>
      </c>
      <c r="C1889">
        <f>MID(A1889, FIND("_", A1889, FIND("_", A1889) + 1) + 1, FIND("_", A1889, FIND("_", A1889, FIND("_", A1889) + 1) + 1) - FIND("_", A1889, FIND("_", A1889) + 1) - 1)</f>
        <v/>
      </c>
      <c r="D1889" s="125">
        <f>DATE(LEFT(E1889,4), MID(E1889,5,2), RIGHT(E1889,2))</f>
        <v/>
      </c>
      <c r="E1889">
        <f>MID(A1889, FIND("_", A1889, FIND("_", A1889, FIND("_", A1889) + 1) + 1) + 1, 8)</f>
        <v/>
      </c>
      <c r="G1889" s="95">
        <f>B1889&amp;C1889&amp;D1889</f>
        <v/>
      </c>
      <c r="H1889" s="95" t="inlineStr">
        <is>
          <t>Yes_Batch 1</t>
        </is>
      </c>
      <c r="I1889" s="95" t="e">
        <v>#N/A</v>
      </c>
      <c r="J1889" s="125" t="e">
        <v>#N/A</v>
      </c>
      <c r="K1889" s="95" t="inlineStr">
        <is>
          <t>Yes_0721 Allocation</t>
        </is>
      </c>
      <c r="L1889" s="127" t="e">
        <v>#N/A</v>
      </c>
      <c r="M1889" s="128">
        <f>VLOOKUP(G1889,Enactments!#REF!,2,FALSE)</f>
        <v/>
      </c>
      <c r="N1889" s="131">
        <f>COUNTIFS(G:G,G1889)</f>
        <v/>
      </c>
    </row>
    <row r="1890" ht="15" customHeight="1">
      <c r="A1890" t="inlineStr">
        <is>
          <t>1988_33a_SCHEDULE 15_19890105.docx</t>
        </is>
      </c>
      <c r="B1890">
        <f>LEFT(A1890, FIND("_", A1890, FIND("_", A1890) + 1) - 1)</f>
        <v/>
      </c>
      <c r="C1890">
        <f>MID(A1890, FIND("_", A1890, FIND("_", A1890) + 1) + 1, FIND("_", A1890, FIND("_", A1890, FIND("_", A1890) + 1) + 1) - FIND("_", A1890, FIND("_", A1890) + 1) - 1)</f>
        <v/>
      </c>
      <c r="D1890" s="125">
        <f>DATE(LEFT(E1890,4), MID(E1890,5,2), RIGHT(E1890,2))</f>
        <v/>
      </c>
      <c r="E1890">
        <f>MID(A1890, FIND("_", A1890, FIND("_", A1890, FIND("_", A1890) + 1) + 1) + 1, 8)</f>
        <v/>
      </c>
      <c r="G1890" s="95">
        <f>B1890&amp;C1890&amp;D1890</f>
        <v/>
      </c>
      <c r="H1890" s="95" t="inlineStr">
        <is>
          <t>Yes_Batch 1</t>
        </is>
      </c>
      <c r="I1890" s="95" t="e">
        <v>#N/A</v>
      </c>
      <c r="J1890" s="125" t="e">
        <v>#N/A</v>
      </c>
      <c r="K1890" s="95" t="inlineStr">
        <is>
          <t>Yes_0721 Allocation</t>
        </is>
      </c>
      <c r="L1890" s="127" t="e">
        <v>#N/A</v>
      </c>
      <c r="M1890" s="128">
        <f>VLOOKUP(G1890,Enactments!#REF!,2,FALSE)</f>
        <v/>
      </c>
      <c r="N1890" s="131">
        <f>COUNTIFS(G:G,G1890)</f>
        <v/>
      </c>
    </row>
    <row r="1891" ht="15" customHeight="1">
      <c r="A1891" t="inlineStr">
        <is>
          <t>1986_1925s_SCHEDULE 4Form 6.29_20160406.docx</t>
        </is>
      </c>
      <c r="B1891">
        <f>LEFT(A1891, FIND("_", A1891, FIND("_", A1891) + 1) - 1)</f>
        <v/>
      </c>
      <c r="C1891">
        <f>MID(A1891, FIND("_", A1891, FIND("_", A1891) + 1) + 1, FIND("_", A1891, FIND("_", A1891, FIND("_", A1891) + 1) + 1) - FIND("_", A1891, FIND("_", A1891) + 1) - 1)</f>
        <v/>
      </c>
      <c r="D1891" s="125">
        <f>DATE(LEFT(E1891,4), MID(E1891,5,2), RIGHT(E1891,2))</f>
        <v/>
      </c>
      <c r="E1891">
        <f>MID(A1891, FIND("_", A1891, FIND("_", A1891, FIND("_", A1891) + 1) + 1) + 1, 8)</f>
        <v/>
      </c>
      <c r="G1891" s="95">
        <f>B1891&amp;C1891&amp;D1891</f>
        <v/>
      </c>
      <c r="H1891" s="95" t="inlineStr">
        <is>
          <t>Yes_Batch 1</t>
        </is>
      </c>
      <c r="I1891" s="95" t="e">
        <v>#N/A</v>
      </c>
      <c r="J1891" s="125" t="e">
        <v>#N/A</v>
      </c>
      <c r="K1891" s="95" t="inlineStr">
        <is>
          <t>Yes_0721 Allocation</t>
        </is>
      </c>
      <c r="L1891" s="127" t="e">
        <v>#N/A</v>
      </c>
      <c r="M1891" s="128">
        <f>VLOOKUP(G1891,Enactments!#REF!,2,FALSE)</f>
        <v/>
      </c>
      <c r="N1891" s="131">
        <f>COUNTIFS(G:G,G1891)</f>
        <v/>
      </c>
    </row>
    <row r="1892" ht="15" customHeight="1">
      <c r="A1892" t="inlineStr">
        <is>
          <t>2007_3a_809ZJ_20110401.docx</t>
        </is>
      </c>
      <c r="B1892">
        <f>LEFT(A1892, FIND("_", A1892, FIND("_", A1892) + 1) - 1)</f>
        <v/>
      </c>
      <c r="C1892">
        <f>MID(A1892, FIND("_", A1892, FIND("_", A1892) + 1) + 1, FIND("_", A1892, FIND("_", A1892, FIND("_", A1892) + 1) + 1) - FIND("_", A1892, FIND("_", A1892) + 1) - 1)</f>
        <v/>
      </c>
      <c r="D1892" s="125">
        <f>DATE(LEFT(E1892,4), MID(E1892,5,2), RIGHT(E1892,2))</f>
        <v/>
      </c>
      <c r="E1892">
        <f>MID(A1892, FIND("_", A1892, FIND("_", A1892, FIND("_", A1892) + 1) + 1) + 1, 8)</f>
        <v/>
      </c>
      <c r="G1892" s="95">
        <f>B1892&amp;C1892&amp;D1892</f>
        <v/>
      </c>
      <c r="H1892" s="95" t="inlineStr">
        <is>
          <t>Yes_Batch 1</t>
        </is>
      </c>
      <c r="I1892" s="95" t="inlineStr">
        <is>
          <t>Completed</t>
        </is>
      </c>
      <c r="J1892" s="125" t="n">
        <v>45853</v>
      </c>
      <c r="K1892" s="95" t="e">
        <v>#N/A</v>
      </c>
      <c r="L1892" s="127" t="inlineStr">
        <is>
          <t>Submitted_2025-08-01</t>
        </is>
      </c>
      <c r="M1892" s="128">
        <f>VLOOKUP(G1892,Enactments!#REF!,2,FALSE)</f>
        <v/>
      </c>
      <c r="N1892" s="131">
        <f>COUNTIFS(G:G,G1892)</f>
        <v/>
      </c>
    </row>
    <row r="1893" ht="15" customHeight="1">
      <c r="A1893" t="inlineStr">
        <is>
          <t>2000_8a_405_20011201.docx</t>
        </is>
      </c>
      <c r="B1893">
        <f>LEFT(A1893, FIND("_", A1893, FIND("_", A1893) + 1) - 1)</f>
        <v/>
      </c>
      <c r="C1893">
        <f>MID(A1893, FIND("_", A1893, FIND("_", A1893) + 1) + 1, FIND("_", A1893, FIND("_", A1893, FIND("_", A1893) + 1) + 1) - FIND("_", A1893, FIND("_", A1893) + 1) - 1)</f>
        <v/>
      </c>
      <c r="D1893" s="125">
        <f>DATE(LEFT(E1893,4), MID(E1893,5,2), RIGHT(E1893,2))</f>
        <v/>
      </c>
      <c r="E1893">
        <f>MID(A1893, FIND("_", A1893, FIND("_", A1893, FIND("_", A1893) + 1) + 1) + 1, 8)</f>
        <v/>
      </c>
      <c r="G1893" s="95">
        <f>B1893&amp;C1893&amp;D1893</f>
        <v/>
      </c>
      <c r="H1893" s="95" t="inlineStr">
        <is>
          <t>Yes_Batch 1</t>
        </is>
      </c>
      <c r="I1893" s="95" t="e">
        <v>#N/A</v>
      </c>
      <c r="J1893" s="125" t="e">
        <v>#N/A</v>
      </c>
      <c r="K1893" s="95" t="inlineStr">
        <is>
          <t>Yes_0721 Allocation</t>
        </is>
      </c>
      <c r="L1893" s="127" t="e">
        <v>#N/A</v>
      </c>
      <c r="M1893" s="128">
        <f>VLOOKUP(G1893,Enactments!#REF!,2,FALSE)</f>
        <v/>
      </c>
      <c r="N1893" s="131">
        <f>COUNTIFS(G:G,G1893)</f>
        <v/>
      </c>
    </row>
    <row r="1894" ht="15" customHeight="1">
      <c r="A1894" t="inlineStr">
        <is>
          <t>1985_6a_735B_20091001.docx</t>
        </is>
      </c>
      <c r="B1894">
        <f>LEFT(A1894, FIND("_", A1894, FIND("_", A1894) + 1) - 1)</f>
        <v/>
      </c>
      <c r="C1894">
        <f>MID(A1894, FIND("_", A1894, FIND("_", A1894) + 1) + 1, FIND("_", A1894, FIND("_", A1894, FIND("_", A1894) + 1) + 1) - FIND("_", A1894, FIND("_", A1894) + 1) - 1)</f>
        <v/>
      </c>
      <c r="D1894" s="125">
        <f>DATE(LEFT(E1894,4), MID(E1894,5,2), RIGHT(E1894,2))</f>
        <v/>
      </c>
      <c r="E1894">
        <f>MID(A1894, FIND("_", A1894, FIND("_", A1894, FIND("_", A1894) + 1) + 1) + 1, 8)</f>
        <v/>
      </c>
      <c r="G1894" s="95">
        <f>B1894&amp;C1894&amp;D1894</f>
        <v/>
      </c>
      <c r="H1894" s="95" t="inlineStr">
        <is>
          <t>Yes_Batch 1</t>
        </is>
      </c>
      <c r="I1894" s="95" t="e">
        <v>#N/A</v>
      </c>
      <c r="J1894" s="125" t="e">
        <v>#N/A</v>
      </c>
      <c r="K1894" s="95" t="inlineStr">
        <is>
          <t>Yes_0721 Allocation</t>
        </is>
      </c>
      <c r="L1894" s="127" t="e">
        <v>#N/A</v>
      </c>
      <c r="M1894" s="128">
        <f>VLOOKUP(G1894,Enactments!#REF!,2,FALSE)</f>
        <v/>
      </c>
      <c r="N1894" s="131">
        <f>COUNTIFS(G:G,G1894)</f>
        <v/>
      </c>
    </row>
    <row r="1895" ht="15" customHeight="1">
      <c r="A1895" t="inlineStr">
        <is>
          <t>w2014_7a_95_20150427.docx</t>
        </is>
      </c>
      <c r="B1895">
        <f>LEFT(A1895, FIND("_", A1895, FIND("_", A1895) + 1) - 1)</f>
        <v/>
      </c>
      <c r="C1895">
        <f>MID(A1895, FIND("_", A1895, FIND("_", A1895) + 1) + 1, FIND("_", A1895, FIND("_", A1895, FIND("_", A1895) + 1) + 1) - FIND("_", A1895, FIND("_", A1895) + 1) - 1)</f>
        <v/>
      </c>
      <c r="D1895" s="125">
        <f>DATE(LEFT(E1895,4), MID(E1895,5,2), RIGHT(E1895,2))</f>
        <v/>
      </c>
      <c r="E1895">
        <f>MID(A1895, FIND("_", A1895, FIND("_", A1895, FIND("_", A1895) + 1) + 1) + 1, 8)</f>
        <v/>
      </c>
      <c r="G1895" s="95">
        <f>B1895&amp;C1895&amp;D1895</f>
        <v/>
      </c>
      <c r="H1895" s="95" t="inlineStr">
        <is>
          <t>Yes_Batch 1</t>
        </is>
      </c>
      <c r="I1895" s="95" t="e">
        <v>#N/A</v>
      </c>
      <c r="J1895" s="125" t="e">
        <v>#N/A</v>
      </c>
      <c r="K1895" s="95" t="inlineStr">
        <is>
          <t>Yes_0721 Allocation</t>
        </is>
      </c>
      <c r="L1895" s="127" t="e">
        <v>#N/A</v>
      </c>
      <c r="M1895" s="128">
        <f>VLOOKUP(G1895,Enactments!#REF!,2,FALSE)</f>
        <v/>
      </c>
      <c r="N1895" s="131">
        <f>COUNTIFS(G:G,G1895)</f>
        <v/>
      </c>
    </row>
    <row r="1896" ht="15" customHeight="1">
      <c r="A1896" t="inlineStr">
        <is>
          <t>2007_3a_30_20070320.docx</t>
        </is>
      </c>
      <c r="B1896">
        <f>LEFT(A1896, FIND("_", A1896, FIND("_", A1896) + 1) - 1)</f>
        <v/>
      </c>
      <c r="C1896">
        <f>MID(A1896, FIND("_", A1896, FIND("_", A1896) + 1) + 1, FIND("_", A1896, FIND("_", A1896, FIND("_", A1896) + 1) + 1) - FIND("_", A1896, FIND("_", A1896) + 1) - 1)</f>
        <v/>
      </c>
      <c r="D1896" s="125">
        <f>DATE(LEFT(E1896,4), MID(E1896,5,2), RIGHT(E1896,2))</f>
        <v/>
      </c>
      <c r="E1896">
        <f>MID(A1896, FIND("_", A1896, FIND("_", A1896, FIND("_", A1896) + 1) + 1) + 1, 8)</f>
        <v/>
      </c>
      <c r="G1896" s="95">
        <f>B1896&amp;C1896&amp;D1896</f>
        <v/>
      </c>
      <c r="H1896" s="95" t="inlineStr">
        <is>
          <t>Yes_Batch 1</t>
        </is>
      </c>
      <c r="I1896" s="95" t="e">
        <v>#N/A</v>
      </c>
      <c r="J1896" s="125" t="e">
        <v>#N/A</v>
      </c>
      <c r="K1896" s="95" t="inlineStr">
        <is>
          <t>Yes_0721 Allocation</t>
        </is>
      </c>
      <c r="L1896" s="127" t="e">
        <v>#N/A</v>
      </c>
      <c r="M1896" s="128">
        <f>VLOOKUP(G1896,Enactments!#REF!,2,FALSE)</f>
        <v/>
      </c>
      <c r="N1896" s="131">
        <f>COUNTIFS(G:G,G1896)</f>
        <v/>
      </c>
    </row>
    <row r="1897" ht="15" customHeight="1">
      <c r="A1897" t="inlineStr">
        <is>
          <t>2023_52a_172_20240131.docx</t>
        </is>
      </c>
      <c r="B1897">
        <f>LEFT(A1897, FIND("_", A1897, FIND("_", A1897) + 1) - 1)</f>
        <v/>
      </c>
      <c r="C1897">
        <f>MID(A1897, FIND("_", A1897, FIND("_", A1897) + 1) + 1, FIND("_", A1897, FIND("_", A1897, FIND("_", A1897) + 1) + 1) - FIND("_", A1897, FIND("_", A1897) + 1) - 1)</f>
        <v/>
      </c>
      <c r="D1897" s="125">
        <f>DATE(LEFT(E1897,4), MID(E1897,5,2), RIGHT(E1897,2))</f>
        <v/>
      </c>
      <c r="E1897">
        <f>MID(A1897, FIND("_", A1897, FIND("_", A1897, FIND("_", A1897) + 1) + 1) + 1, 8)</f>
        <v/>
      </c>
      <c r="G1897" s="95">
        <f>B1897&amp;C1897&amp;D1897</f>
        <v/>
      </c>
      <c r="H1897" s="95" t="inlineStr">
        <is>
          <t>Yes_Batch 1</t>
        </is>
      </c>
      <c r="I1897" s="95" t="e">
        <v>#N/A</v>
      </c>
      <c r="J1897" s="125" t="e">
        <v>#N/A</v>
      </c>
      <c r="K1897" s="95" t="inlineStr">
        <is>
          <t>Yes_0721 Allocation</t>
        </is>
      </c>
      <c r="L1897" s="127" t="e">
        <v>#N/A</v>
      </c>
      <c r="M1897" s="128">
        <f>VLOOKUP(G1897,Enactments!#REF!,2,FALSE)</f>
        <v/>
      </c>
      <c r="N1897" s="131">
        <f>COUNTIFS(G:G,G1897)</f>
        <v/>
      </c>
    </row>
    <row r="1898" ht="15" customHeight="1">
      <c r="A1898" t="inlineStr">
        <is>
          <t>2000_8a_161_20130401.docx</t>
        </is>
      </c>
      <c r="B1898">
        <f>LEFT(A1898, FIND("_", A1898, FIND("_", A1898) + 1) - 1)</f>
        <v/>
      </c>
      <c r="C1898">
        <f>MID(A1898, FIND("_", A1898, FIND("_", A1898) + 1) + 1, FIND("_", A1898, FIND("_", A1898, FIND("_", A1898) + 1) + 1) - FIND("_", A1898, FIND("_", A1898) + 1) - 1)</f>
        <v/>
      </c>
      <c r="D1898" s="125">
        <f>DATE(LEFT(E1898,4), MID(E1898,5,2), RIGHT(E1898,2))</f>
        <v/>
      </c>
      <c r="E1898">
        <f>MID(A1898, FIND("_", A1898, FIND("_", A1898, FIND("_", A1898) + 1) + 1) + 1, 8)</f>
        <v/>
      </c>
      <c r="G1898" s="95">
        <f>B1898&amp;C1898&amp;D1898</f>
        <v/>
      </c>
      <c r="H1898" s="95" t="inlineStr">
        <is>
          <t>Yes_Batch 1</t>
        </is>
      </c>
      <c r="I1898" s="95" t="e">
        <v>#N/A</v>
      </c>
      <c r="J1898" s="125" t="e">
        <v>#N/A</v>
      </c>
      <c r="K1898" s="95" t="inlineStr">
        <is>
          <t>Yes_0721 Allocation</t>
        </is>
      </c>
      <c r="L1898" s="127" t="e">
        <v>#N/A</v>
      </c>
      <c r="M1898" s="128">
        <f>VLOOKUP(G1898,Enactments!#REF!,2,FALSE)</f>
        <v/>
      </c>
      <c r="N1898" s="131">
        <f>COUNTIFS(G:G,G1898)</f>
        <v/>
      </c>
    </row>
    <row r="1899" ht="15" customHeight="1">
      <c r="A1899" t="inlineStr">
        <is>
          <t>2000_8a_223B_20090221.docx</t>
        </is>
      </c>
      <c r="B1899">
        <f>LEFT(A1899, FIND("_", A1899, FIND("_", A1899) + 1) - 1)</f>
        <v/>
      </c>
      <c r="C1899">
        <f>MID(A1899, FIND("_", A1899, FIND("_", A1899) + 1) + 1, FIND("_", A1899, FIND("_", A1899, FIND("_", A1899) + 1) + 1) - FIND("_", A1899, FIND("_", A1899) + 1) - 1)</f>
        <v/>
      </c>
      <c r="D1899" s="125">
        <f>DATE(LEFT(E1899,4), MID(E1899,5,2), RIGHT(E1899,2))</f>
        <v/>
      </c>
      <c r="E1899">
        <f>MID(A1899, FIND("_", A1899, FIND("_", A1899, FIND("_", A1899) + 1) + 1) + 1, 8)</f>
        <v/>
      </c>
      <c r="G1899" s="95">
        <f>B1899&amp;C1899&amp;D1899</f>
        <v/>
      </c>
      <c r="H1899" s="95" t="inlineStr">
        <is>
          <t>Yes_Batch 1</t>
        </is>
      </c>
      <c r="I1899" s="95" t="e">
        <v>#N/A</v>
      </c>
      <c r="J1899" s="125" t="e">
        <v>#N/A</v>
      </c>
      <c r="K1899" s="95" t="inlineStr">
        <is>
          <t>Yes_0721 Allocation</t>
        </is>
      </c>
      <c r="L1899" s="127" t="e">
        <v>#N/A</v>
      </c>
      <c r="M1899" s="128">
        <f>VLOOKUP(G1899,Enactments!#REF!,2,FALSE)</f>
        <v/>
      </c>
      <c r="N1899" s="131">
        <f>COUNTIFS(G:G,G1899)</f>
        <v/>
      </c>
    </row>
    <row r="1900" ht="15" customHeight="1">
      <c r="A1900" t="inlineStr">
        <is>
          <t>2020_17a_SCHEDULE 16Part 4_20201022.docx</t>
        </is>
      </c>
      <c r="B1900">
        <f>LEFT(A1900, FIND("_", A1900, FIND("_", A1900) + 1) - 1)</f>
        <v/>
      </c>
      <c r="C1900">
        <f>MID(A1900, FIND("_", A1900, FIND("_", A1900) + 1) + 1, FIND("_", A1900, FIND("_", A1900, FIND("_", A1900) + 1) + 1) - FIND("_", A1900, FIND("_", A1900) + 1) - 1)</f>
        <v/>
      </c>
      <c r="D1900" s="125">
        <f>DATE(LEFT(E1900,4), MID(E1900,5,2), RIGHT(E1900,2))</f>
        <v/>
      </c>
      <c r="E1900">
        <f>MID(A1900, FIND("_", A1900, FIND("_", A1900, FIND("_", A1900) + 1) + 1) + 1, 8)</f>
        <v/>
      </c>
      <c r="G1900" s="95">
        <f>B1900&amp;C1900&amp;D1900</f>
        <v/>
      </c>
      <c r="H1900" s="95" t="inlineStr">
        <is>
          <t>Yes_Batch 1</t>
        </is>
      </c>
      <c r="I1900" s="95" t="e">
        <v>#N/A</v>
      </c>
      <c r="J1900" s="125" t="e">
        <v>#N/A</v>
      </c>
      <c r="K1900" s="95" t="inlineStr">
        <is>
          <t>Yes_0721 Allocation</t>
        </is>
      </c>
      <c r="L1900" s="127" t="e">
        <v>#N/A</v>
      </c>
      <c r="M1900" s="128">
        <f>VLOOKUP(G1900,Enactments!#REF!,2,FALSE)</f>
        <v/>
      </c>
      <c r="N1900" s="131">
        <f>COUNTIFS(G:G,G1900)</f>
        <v/>
      </c>
    </row>
    <row r="1901" ht="15" customHeight="1">
      <c r="A1901" t="inlineStr">
        <is>
          <t>2016_1024s_6.34_20161018.docx</t>
        </is>
      </c>
      <c r="B1901">
        <f>LEFT(A1901, FIND("_", A1901, FIND("_", A1901) + 1) - 1)</f>
        <v/>
      </c>
      <c r="C1901">
        <f>MID(A1901, FIND("_", A1901, FIND("_", A1901) + 1) + 1, FIND("_", A1901, FIND("_", A1901, FIND("_", A1901) + 1) + 1) - FIND("_", A1901, FIND("_", A1901) + 1) - 1)</f>
        <v/>
      </c>
      <c r="D1901" s="125">
        <f>DATE(LEFT(E1901,4), MID(E1901,5,2), RIGHT(E1901,2))</f>
        <v/>
      </c>
      <c r="E1901">
        <f>MID(A1901, FIND("_", A1901, FIND("_", A1901, FIND("_", A1901) + 1) + 1) + 1, 8)</f>
        <v/>
      </c>
      <c r="G1901" s="95">
        <f>B1901&amp;C1901&amp;D1901</f>
        <v/>
      </c>
      <c r="H1901" s="95" t="inlineStr">
        <is>
          <t>Yes_Batch 1</t>
        </is>
      </c>
      <c r="I1901" s="95" t="e">
        <v>#N/A</v>
      </c>
      <c r="J1901" s="125" t="e">
        <v>#N/A</v>
      </c>
      <c r="K1901" s="95" t="inlineStr">
        <is>
          <t>Yes_0721 Allocation</t>
        </is>
      </c>
      <c r="L1901" s="127" t="e">
        <v>#N/A</v>
      </c>
      <c r="M1901" s="128">
        <f>VLOOKUP(G1901,Enactments!#REF!,2,FALSE)</f>
        <v/>
      </c>
      <c r="N1901" s="131">
        <f>COUNTIFS(G:G,G1901)</f>
        <v/>
      </c>
    </row>
    <row r="1902" ht="15" customHeight="1">
      <c r="A1902" t="inlineStr">
        <is>
          <t>2013_1305_Article 46_20210326.docx</t>
        </is>
      </c>
      <c r="B1902">
        <f>LEFT(A1902, FIND("_", A1902, FIND("_", A1902) + 1) - 1)</f>
        <v/>
      </c>
      <c r="C1902">
        <f>MID(A1902, FIND("_", A1902, FIND("_", A1902) + 1) + 1, FIND("_", A1902, FIND("_", A1902, FIND("_", A1902) + 1) + 1) - FIND("_", A1902, FIND("_", A1902) + 1) - 1)</f>
        <v/>
      </c>
      <c r="D1902" s="125">
        <f>DATE(LEFT(E1902,4), MID(E1902,5,2), RIGHT(E1902,2))</f>
        <v/>
      </c>
      <c r="E1902">
        <f>MID(A1902, FIND("_", A1902, FIND("_", A1902, FIND("_", A1902) + 1) + 1) + 1, 8)</f>
        <v/>
      </c>
      <c r="G1902" s="95">
        <f>B1902&amp;C1902&amp;D1902</f>
        <v/>
      </c>
      <c r="H1902" s="95" t="inlineStr">
        <is>
          <t>Yes_Batch 1</t>
        </is>
      </c>
      <c r="I1902" s="95" t="e">
        <v>#N/A</v>
      </c>
      <c r="J1902" s="125" t="e">
        <v>#N/A</v>
      </c>
      <c r="K1902" s="95" t="inlineStr">
        <is>
          <t>Yes_0721 Allocation</t>
        </is>
      </c>
      <c r="L1902" s="127" t="e">
        <v>#N/A</v>
      </c>
      <c r="M1902" s="128">
        <f>VLOOKUP(G1902,Enactments!#REF!,2,FALSE)</f>
        <v/>
      </c>
      <c r="N1902" s="131">
        <f>COUNTIFS(G:G,G1902)</f>
        <v/>
      </c>
    </row>
    <row r="1903" ht="15" customHeight="1">
      <c r="A1903" t="inlineStr">
        <is>
          <t>1995_18a_15A_20150318.docx</t>
        </is>
      </c>
      <c r="B1903">
        <f>LEFT(A1903, FIND("_", A1903, FIND("_", A1903) + 1) - 1)</f>
        <v/>
      </c>
      <c r="C1903">
        <f>MID(A1903, FIND("_", A1903, FIND("_", A1903) + 1) + 1, FIND("_", A1903, FIND("_", A1903, FIND("_", A1903) + 1) + 1) - FIND("_", A1903, FIND("_", A1903) + 1) - 1)</f>
        <v/>
      </c>
      <c r="D1903" s="125">
        <f>DATE(LEFT(E1903,4), MID(E1903,5,2), RIGHT(E1903,2))</f>
        <v/>
      </c>
      <c r="E1903">
        <f>MID(A1903, FIND("_", A1903, FIND("_", A1903, FIND("_", A1903) + 1) + 1) + 1, 8)</f>
        <v/>
      </c>
      <c r="G1903" s="95">
        <f>B1903&amp;C1903&amp;D1903</f>
        <v/>
      </c>
      <c r="H1903" s="95" t="inlineStr">
        <is>
          <t>Yes_Batch 1</t>
        </is>
      </c>
      <c r="I1903" s="95" t="e">
        <v>#N/A</v>
      </c>
      <c r="J1903" s="125" t="e">
        <v>#N/A</v>
      </c>
      <c r="K1903" s="95" t="inlineStr">
        <is>
          <t>Yes_0721 Allocation</t>
        </is>
      </c>
      <c r="L1903" s="127" t="e">
        <v>#N/A</v>
      </c>
      <c r="M1903" s="128">
        <f>VLOOKUP(G1903,Enactments!#REF!,2,FALSE)</f>
        <v/>
      </c>
      <c r="N1903" s="131">
        <f>COUNTIFS(G:G,G1903)</f>
        <v/>
      </c>
    </row>
    <row r="1904" ht="15" customHeight="1">
      <c r="A1904" t="inlineStr">
        <is>
          <t>w2014_7a_44_20161123.docx</t>
        </is>
      </c>
      <c r="B1904">
        <f>LEFT(A1904, FIND("_", A1904, FIND("_", A1904) + 1) - 1)</f>
        <v/>
      </c>
      <c r="C1904">
        <f>MID(A1904, FIND("_", A1904, FIND("_", A1904) + 1) + 1, FIND("_", A1904, FIND("_", A1904, FIND("_", A1904) + 1) + 1) - FIND("_", A1904, FIND("_", A1904) + 1) - 1)</f>
        <v/>
      </c>
      <c r="D1904" s="125">
        <f>DATE(LEFT(E1904,4), MID(E1904,5,2), RIGHT(E1904,2))</f>
        <v/>
      </c>
      <c r="E1904">
        <f>MID(A1904, FIND("_", A1904, FIND("_", A1904, FIND("_", A1904) + 1) + 1) + 1, 8)</f>
        <v/>
      </c>
      <c r="G1904" s="95">
        <f>B1904&amp;C1904&amp;D1904</f>
        <v/>
      </c>
      <c r="H1904" s="95" t="inlineStr">
        <is>
          <t>Yes_Batch 1</t>
        </is>
      </c>
      <c r="I1904" s="95" t="e">
        <v>#N/A</v>
      </c>
      <c r="J1904" s="125" t="e">
        <v>#N/A</v>
      </c>
      <c r="K1904" s="95" t="inlineStr">
        <is>
          <t>Yes_0721 Allocation</t>
        </is>
      </c>
      <c r="L1904" s="127" t="e">
        <v>#N/A</v>
      </c>
      <c r="M1904" s="128">
        <f>VLOOKUP(G1904,Enactments!#REF!,2,FALSE)</f>
        <v/>
      </c>
      <c r="N1904" s="131">
        <f>COUNTIFS(G:G,G1904)</f>
        <v/>
      </c>
    </row>
    <row r="1905" ht="15" customHeight="1">
      <c r="A1905" t="inlineStr">
        <is>
          <t>2006_46a_31_20091001.docx</t>
        </is>
      </c>
      <c r="B1905">
        <f>LEFT(A1905, FIND("_", A1905, FIND("_", A1905) + 1) - 1)</f>
        <v/>
      </c>
      <c r="C1905">
        <f>MID(A1905, FIND("_", A1905, FIND("_", A1905) + 1) + 1, FIND("_", A1905, FIND("_", A1905, FIND("_", A1905) + 1) + 1) - FIND("_", A1905, FIND("_", A1905) + 1) - 1)</f>
        <v/>
      </c>
      <c r="D1905" s="125">
        <f>DATE(LEFT(E1905,4), MID(E1905,5,2), RIGHT(E1905,2))</f>
        <v/>
      </c>
      <c r="E1905">
        <f>MID(A1905, FIND("_", A1905, FIND("_", A1905, FIND("_", A1905) + 1) + 1) + 1, 8)</f>
        <v/>
      </c>
      <c r="G1905" s="95">
        <f>B1905&amp;C1905&amp;D1905</f>
        <v/>
      </c>
      <c r="H1905" s="95" t="inlineStr">
        <is>
          <t>Yes_Batch 1</t>
        </is>
      </c>
      <c r="I1905" s="95" t="e">
        <v>#N/A</v>
      </c>
      <c r="J1905" s="125" t="e">
        <v>#N/A</v>
      </c>
      <c r="K1905" s="95" t="inlineStr">
        <is>
          <t>Yes_0721 Allocation</t>
        </is>
      </c>
      <c r="L1905" s="127" t="e">
        <v>#N/A</v>
      </c>
      <c r="M1905" s="128">
        <f>VLOOKUP(G1905,Enactments!#REF!,2,FALSE)</f>
        <v/>
      </c>
      <c r="N1905" s="131">
        <f>COUNTIFS(G:G,G1905)</f>
        <v/>
      </c>
    </row>
    <row r="1906" ht="15" customHeight="1">
      <c r="A1906" t="inlineStr">
        <is>
          <t>2007_3a_827_20080721.docx</t>
        </is>
      </c>
      <c r="B1906">
        <f>LEFT(A1906, FIND("_", A1906, FIND("_", A1906) + 1) - 1)</f>
        <v/>
      </c>
      <c r="C1906">
        <f>MID(A1906, FIND("_", A1906, FIND("_", A1906) + 1) + 1, FIND("_", A1906, FIND("_", A1906, FIND("_", A1906) + 1) + 1) - FIND("_", A1906, FIND("_", A1906) + 1) - 1)</f>
        <v/>
      </c>
      <c r="D1906" s="125">
        <f>DATE(LEFT(E1906,4), MID(E1906,5,2), RIGHT(E1906,2))</f>
        <v/>
      </c>
      <c r="E1906">
        <f>MID(A1906, FIND("_", A1906, FIND("_", A1906, FIND("_", A1906) + 1) + 1) + 1, 8)</f>
        <v/>
      </c>
      <c r="G1906" s="95">
        <f>B1906&amp;C1906&amp;D1906</f>
        <v/>
      </c>
      <c r="H1906" s="95" t="inlineStr">
        <is>
          <t>Yes_Batch 1</t>
        </is>
      </c>
      <c r="I1906" s="95" t="e">
        <v>#N/A</v>
      </c>
      <c r="J1906" s="125" t="e">
        <v>#N/A</v>
      </c>
      <c r="K1906" s="95" t="inlineStr">
        <is>
          <t>Yes_0721 Allocation</t>
        </is>
      </c>
      <c r="L1906" s="127" t="e">
        <v>#N/A</v>
      </c>
      <c r="M1906" s="128">
        <f>VLOOKUP(G1906,Enactments!#REF!,2,FALSE)</f>
        <v/>
      </c>
      <c r="N1906" s="131">
        <f>COUNTIFS(G:G,G1906)</f>
        <v/>
      </c>
    </row>
    <row r="1907" ht="15" customHeight="1">
      <c r="A1907" t="inlineStr">
        <is>
          <t>1986_1925s_7.45A_20170406.docx</t>
        </is>
      </c>
      <c r="B1907">
        <f>LEFT(A1907, FIND("_", A1907, FIND("_", A1907) + 1) - 1)</f>
        <v/>
      </c>
      <c r="C1907">
        <f>MID(A1907, FIND("_", A1907, FIND("_", A1907) + 1) + 1, FIND("_", A1907, FIND("_", A1907, FIND("_", A1907) + 1) + 1) - FIND("_", A1907, FIND("_", A1907) + 1) - 1)</f>
        <v/>
      </c>
      <c r="D1907" s="125">
        <f>DATE(LEFT(E1907,4), MID(E1907,5,2), RIGHT(E1907,2))</f>
        <v/>
      </c>
      <c r="E1907">
        <f>MID(A1907, FIND("_", A1907, FIND("_", A1907, FIND("_", A1907) + 1) + 1) + 1, 8)</f>
        <v/>
      </c>
      <c r="G1907" s="95">
        <f>B1907&amp;C1907&amp;D1907</f>
        <v/>
      </c>
      <c r="H1907" s="95" t="inlineStr">
        <is>
          <t>Yes_Batch 1</t>
        </is>
      </c>
      <c r="I1907" s="95" t="e">
        <v>#N/A</v>
      </c>
      <c r="J1907" s="125" t="e">
        <v>#N/A</v>
      </c>
      <c r="K1907" s="95" t="inlineStr">
        <is>
          <t>Yes_0721 Allocation</t>
        </is>
      </c>
      <c r="L1907" s="127" t="e">
        <v>#N/A</v>
      </c>
      <c r="M1907" s="128">
        <f>VLOOKUP(G1907,Enactments!#REF!,2,FALSE)</f>
        <v/>
      </c>
      <c r="N1907" s="131">
        <f>COUNTIFS(G:G,G1907)</f>
        <v/>
      </c>
    </row>
    <row r="1908" ht="15" customHeight="1">
      <c r="A1908" t="inlineStr">
        <is>
          <t>1985_6a_430A_20031201.docx</t>
        </is>
      </c>
      <c r="B1908">
        <f>LEFT(A1908, FIND("_", A1908, FIND("_", A1908) + 1) - 1)</f>
        <v/>
      </c>
      <c r="C1908">
        <f>MID(A1908, FIND("_", A1908, FIND("_", A1908) + 1) + 1, FIND("_", A1908, FIND("_", A1908, FIND("_", A1908) + 1) + 1) - FIND("_", A1908, FIND("_", A1908) + 1) - 1)</f>
        <v/>
      </c>
      <c r="D1908" s="125">
        <f>DATE(LEFT(E1908,4), MID(E1908,5,2), RIGHT(E1908,2))</f>
        <v/>
      </c>
      <c r="E1908">
        <f>MID(A1908, FIND("_", A1908, FIND("_", A1908, FIND("_", A1908) + 1) + 1) + 1, 8)</f>
        <v/>
      </c>
      <c r="G1908" s="95">
        <f>B1908&amp;C1908&amp;D1908</f>
        <v/>
      </c>
      <c r="H1908" s="95" t="inlineStr">
        <is>
          <t>Yes_Batch 1</t>
        </is>
      </c>
      <c r="I1908" s="95" t="e">
        <v>#N/A</v>
      </c>
      <c r="J1908" s="125" t="e">
        <v>#N/A</v>
      </c>
      <c r="K1908" s="95" t="inlineStr">
        <is>
          <t>Yes_0721 Allocation</t>
        </is>
      </c>
      <c r="L1908" s="127" t="e">
        <v>#N/A</v>
      </c>
      <c r="M1908" s="128">
        <f>VLOOKUP(G1908,Enactments!#REF!,2,FALSE)</f>
        <v/>
      </c>
      <c r="N1908" s="131">
        <f>COUNTIFS(G:G,G1908)</f>
        <v/>
      </c>
    </row>
    <row r="1909" ht="15" customHeight="1">
      <c r="A1909" t="inlineStr">
        <is>
          <t>1988_33a_17_19880729.docx</t>
        </is>
      </c>
      <c r="B1909">
        <f>LEFT(A1909, FIND("_", A1909, FIND("_", A1909) + 1) - 1)</f>
        <v/>
      </c>
      <c r="C1909">
        <f>MID(A1909, FIND("_", A1909, FIND("_", A1909) + 1) + 1, FIND("_", A1909, FIND("_", A1909, FIND("_", A1909) + 1) + 1) - FIND("_", A1909, FIND("_", A1909) + 1) - 1)</f>
        <v/>
      </c>
      <c r="D1909" s="125">
        <f>DATE(LEFT(E1909,4), MID(E1909,5,2), RIGHT(E1909,2))</f>
        <v/>
      </c>
      <c r="E1909">
        <f>MID(A1909, FIND("_", A1909, FIND("_", A1909, FIND("_", A1909) + 1) + 1) + 1, 8)</f>
        <v/>
      </c>
      <c r="G1909" s="95">
        <f>B1909&amp;C1909&amp;D1909</f>
        <v/>
      </c>
      <c r="H1909" s="95" t="inlineStr">
        <is>
          <t>Yes_Batch 1</t>
        </is>
      </c>
      <c r="I1909" s="95" t="e">
        <v>#N/A</v>
      </c>
      <c r="J1909" s="125" t="e">
        <v>#N/A</v>
      </c>
      <c r="K1909" s="95" t="inlineStr">
        <is>
          <t>Yes_0721 Allocation</t>
        </is>
      </c>
      <c r="L1909" s="127" t="e">
        <v>#N/A</v>
      </c>
      <c r="M1909" s="128">
        <f>VLOOKUP(G1909,Enactments!#REF!,2,FALSE)</f>
        <v/>
      </c>
      <c r="N1909" s="131">
        <f>COUNTIFS(G:G,G1909)</f>
        <v/>
      </c>
    </row>
    <row r="1910" ht="15" customHeight="1">
      <c r="A1910" t="inlineStr">
        <is>
          <t>1996_56a_92_19990901.docx</t>
        </is>
      </c>
      <c r="B1910">
        <f>LEFT(A1910, FIND("_", A1910, FIND("_", A1910) + 1) - 1)</f>
        <v/>
      </c>
      <c r="C1910">
        <f>MID(A1910, FIND("_", A1910, FIND("_", A1910) + 1) + 1, FIND("_", A1910, FIND("_", A1910, FIND("_", A1910) + 1) + 1) - FIND("_", A1910, FIND("_", A1910) + 1) - 1)</f>
        <v/>
      </c>
      <c r="D1910" s="125">
        <f>DATE(LEFT(E1910,4), MID(E1910,5,2), RIGHT(E1910,2))</f>
        <v/>
      </c>
      <c r="E1910">
        <f>MID(A1910, FIND("_", A1910, FIND("_", A1910, FIND("_", A1910) + 1) + 1) + 1, 8)</f>
        <v/>
      </c>
      <c r="G1910" s="95">
        <f>B1910&amp;C1910&amp;D1910</f>
        <v/>
      </c>
      <c r="H1910" s="95" t="inlineStr">
        <is>
          <t>Yes_Batch 1</t>
        </is>
      </c>
      <c r="I1910" s="95" t="e">
        <v>#N/A</v>
      </c>
      <c r="J1910" s="125" t="e">
        <v>#N/A</v>
      </c>
      <c r="K1910" s="95" t="inlineStr">
        <is>
          <t>Yes_0721 Allocation</t>
        </is>
      </c>
      <c r="L1910" s="127" t="e">
        <v>#N/A</v>
      </c>
      <c r="M1910" s="128">
        <f>VLOOKUP(G1910,Enactments!#REF!,2,FALSE)</f>
        <v/>
      </c>
      <c r="N1910" s="131">
        <f>COUNTIFS(G:G,G1910)</f>
        <v/>
      </c>
    </row>
    <row r="1911" ht="15" customHeight="1">
      <c r="A1911" t="inlineStr">
        <is>
          <t>1998_18a_5_20061001.docx</t>
        </is>
      </c>
      <c r="B1911">
        <f>LEFT(A1911, FIND("_", A1911, FIND("_", A1911) + 1) - 1)</f>
        <v/>
      </c>
      <c r="C1911">
        <f>MID(A1911, FIND("_", A1911, FIND("_", A1911) + 1) + 1, FIND("_", A1911, FIND("_", A1911, FIND("_", A1911) + 1) + 1) - FIND("_", A1911, FIND("_", A1911) + 1) - 1)</f>
        <v/>
      </c>
      <c r="D1911" s="125">
        <f>DATE(LEFT(E1911,4), MID(E1911,5,2), RIGHT(E1911,2))</f>
        <v/>
      </c>
      <c r="E1911">
        <f>MID(A1911, FIND("_", A1911, FIND("_", A1911, FIND("_", A1911) + 1) + 1) + 1, 8)</f>
        <v/>
      </c>
      <c r="G1911" s="95">
        <f>B1911&amp;C1911&amp;D1911</f>
        <v/>
      </c>
      <c r="H1911" s="95" t="inlineStr">
        <is>
          <t>Yes_Batch 1</t>
        </is>
      </c>
      <c r="I1911" s="95" t="e">
        <v>#N/A</v>
      </c>
      <c r="J1911" s="125" t="e">
        <v>#N/A</v>
      </c>
      <c r="K1911" s="95" t="inlineStr">
        <is>
          <t>Yes_0721 Allocation</t>
        </is>
      </c>
      <c r="L1911" s="127" t="e">
        <v>#N/A</v>
      </c>
      <c r="M1911" s="128">
        <f>VLOOKUP(G1911,Enactments!#REF!,2,FALSE)</f>
        <v/>
      </c>
      <c r="N1911" s="131">
        <f>COUNTIFS(G:G,G1911)</f>
        <v/>
      </c>
    </row>
    <row r="1912" ht="15" customHeight="1">
      <c r="A1912" t="inlineStr">
        <is>
          <t>1984_60a_SCHEDULE 7Part III_19841031.docx</t>
        </is>
      </c>
      <c r="B1912">
        <f>LEFT(A1912, FIND("_", A1912, FIND("_", A1912) + 1) - 1)</f>
        <v/>
      </c>
      <c r="C1912">
        <f>MID(A1912, FIND("_", A1912, FIND("_", A1912) + 1) + 1, FIND("_", A1912, FIND("_", A1912, FIND("_", A1912) + 1) + 1) - FIND("_", A1912, FIND("_", A1912) + 1) - 1)</f>
        <v/>
      </c>
      <c r="D1912" s="125">
        <f>DATE(LEFT(E1912,4), MID(E1912,5,2), RIGHT(E1912,2))</f>
        <v/>
      </c>
      <c r="E1912">
        <f>MID(A1912, FIND("_", A1912, FIND("_", A1912, FIND("_", A1912) + 1) + 1) + 1, 8)</f>
        <v/>
      </c>
      <c r="G1912" s="95">
        <f>B1912&amp;C1912&amp;D1912</f>
        <v/>
      </c>
      <c r="H1912" s="95" t="inlineStr">
        <is>
          <t>Yes_Batch 1</t>
        </is>
      </c>
      <c r="I1912" s="95" t="e">
        <v>#N/A</v>
      </c>
      <c r="J1912" s="125" t="e">
        <v>#N/A</v>
      </c>
      <c r="K1912" s="95" t="inlineStr">
        <is>
          <t>Yes_0721 Allocation</t>
        </is>
      </c>
      <c r="L1912" s="127" t="e">
        <v>#N/A</v>
      </c>
      <c r="M1912" s="128">
        <f>VLOOKUP(G1912,Enactments!#REF!,2,FALSE)</f>
        <v/>
      </c>
      <c r="N1912" s="131">
        <f>COUNTIFS(G:G,G1912)</f>
        <v/>
      </c>
    </row>
    <row r="1913" ht="15" customHeight="1">
      <c r="A1913" t="inlineStr">
        <is>
          <t>2009_10a_SCHEDULE 61Part 1_20150401.docx</t>
        </is>
      </c>
      <c r="B1913">
        <f>LEFT(A1913, FIND("_", A1913, FIND("_", A1913) + 1) - 1)</f>
        <v/>
      </c>
      <c r="C1913">
        <f>MID(A1913, FIND("_", A1913, FIND("_", A1913) + 1) + 1, FIND("_", A1913, FIND("_", A1913, FIND("_", A1913) + 1) + 1) - FIND("_", A1913, FIND("_", A1913) + 1) - 1)</f>
        <v/>
      </c>
      <c r="D1913" s="125">
        <f>DATE(LEFT(E1913,4), MID(E1913,5,2), RIGHT(E1913,2))</f>
        <v/>
      </c>
      <c r="E1913">
        <f>MID(A1913, FIND("_", A1913, FIND("_", A1913, FIND("_", A1913) + 1) + 1) + 1, 8)</f>
        <v/>
      </c>
      <c r="G1913" s="95">
        <f>B1913&amp;C1913&amp;D1913</f>
        <v/>
      </c>
      <c r="H1913" s="95" t="inlineStr">
        <is>
          <t>Yes_Batch 1</t>
        </is>
      </c>
      <c r="I1913" s="95" t="e">
        <v>#N/A</v>
      </c>
      <c r="J1913" s="125" t="e">
        <v>#N/A</v>
      </c>
      <c r="K1913" s="95" t="inlineStr">
        <is>
          <t>Yes_0721 Allocation</t>
        </is>
      </c>
      <c r="L1913" s="127" t="e">
        <v>#N/A</v>
      </c>
      <c r="M1913" s="128">
        <f>VLOOKUP(G1913,Enactments!#REF!,2,FALSE)</f>
        <v/>
      </c>
      <c r="N1913" s="131">
        <f>COUNTIFS(G:G,G1913)</f>
        <v/>
      </c>
    </row>
    <row r="1914" ht="15" customHeight="1">
      <c r="A1914" t="inlineStr">
        <is>
          <t>2006_46a_947_20061108.docx</t>
        </is>
      </c>
      <c r="B1914">
        <f>LEFT(A1914, FIND("_", A1914, FIND("_", A1914) + 1) - 1)</f>
        <v/>
      </c>
      <c r="C1914">
        <f>MID(A1914, FIND("_", A1914, FIND("_", A1914) + 1) + 1, FIND("_", A1914, FIND("_", A1914, FIND("_", A1914) + 1) + 1) - FIND("_", A1914, FIND("_", A1914) + 1) - 1)</f>
        <v/>
      </c>
      <c r="D1914" s="125">
        <f>DATE(LEFT(E1914,4), MID(E1914,5,2), RIGHT(E1914,2))</f>
        <v/>
      </c>
      <c r="E1914">
        <f>MID(A1914, FIND("_", A1914, FIND("_", A1914, FIND("_", A1914) + 1) + 1) + 1, 8)</f>
        <v/>
      </c>
      <c r="G1914" s="95">
        <f>B1914&amp;C1914&amp;D1914</f>
        <v/>
      </c>
      <c r="H1914" s="95" t="inlineStr">
        <is>
          <t>Yes_Batch 1</t>
        </is>
      </c>
      <c r="I1914" s="95" t="e">
        <v>#N/A</v>
      </c>
      <c r="J1914" s="125" t="e">
        <v>#N/A</v>
      </c>
      <c r="K1914" s="95" t="inlineStr">
        <is>
          <t>Yes_0721 Allocation</t>
        </is>
      </c>
      <c r="L1914" s="127" t="e">
        <v>#N/A</v>
      </c>
      <c r="M1914" s="128">
        <f>VLOOKUP(G1914,Enactments!#REF!,2,FALSE)</f>
        <v/>
      </c>
      <c r="N1914" s="131">
        <f>COUNTIFS(G:G,G1914)</f>
        <v/>
      </c>
    </row>
    <row r="1915" ht="15" customHeight="1">
      <c r="A1915" t="inlineStr">
        <is>
          <t>1986_1925s_6.111_19861110.docx</t>
        </is>
      </c>
      <c r="B1915">
        <f>LEFT(A1915, FIND("_", A1915, FIND("_", A1915) + 1) - 1)</f>
        <v/>
      </c>
      <c r="C1915">
        <f>MID(A1915, FIND("_", A1915, FIND("_", A1915) + 1) + 1, FIND("_", A1915, FIND("_", A1915, FIND("_", A1915) + 1) + 1) - FIND("_", A1915, FIND("_", A1915) + 1) - 1)</f>
        <v/>
      </c>
      <c r="D1915" s="125">
        <f>DATE(LEFT(E1915,4), MID(E1915,5,2), RIGHT(E1915,2))</f>
        <v/>
      </c>
      <c r="E1915">
        <f>MID(A1915, FIND("_", A1915, FIND("_", A1915, FIND("_", A1915) + 1) + 1) + 1, 8)</f>
        <v/>
      </c>
      <c r="G1915" s="95">
        <f>B1915&amp;C1915&amp;D1915</f>
        <v/>
      </c>
      <c r="H1915" s="95" t="inlineStr">
        <is>
          <t>Yes_Batch 1</t>
        </is>
      </c>
      <c r="I1915" s="95" t="e">
        <v>#N/A</v>
      </c>
      <c r="J1915" s="125" t="e">
        <v>#N/A</v>
      </c>
      <c r="K1915" s="95" t="inlineStr">
        <is>
          <t>Yes_0721 Allocation</t>
        </is>
      </c>
      <c r="L1915" s="127" t="e">
        <v>#N/A</v>
      </c>
      <c r="M1915" s="128">
        <f>VLOOKUP(G1915,Enactments!#REF!,2,FALSE)</f>
        <v/>
      </c>
      <c r="N1915" s="131">
        <f>COUNTIFS(G:G,G1915)</f>
        <v/>
      </c>
    </row>
    <row r="1916" ht="15" customHeight="1">
      <c r="A1916" t="inlineStr">
        <is>
          <t>1985_6a_420_20091001.docx</t>
        </is>
      </c>
      <c r="B1916">
        <f>LEFT(A1916, FIND("_", A1916, FIND("_", A1916) + 1) - 1)</f>
        <v/>
      </c>
      <c r="C1916">
        <f>MID(A1916, FIND("_", A1916, FIND("_", A1916) + 1) + 1, FIND("_", A1916, FIND("_", A1916, FIND("_", A1916) + 1) + 1) - FIND("_", A1916, FIND("_", A1916) + 1) - 1)</f>
        <v/>
      </c>
      <c r="D1916" s="125">
        <f>DATE(LEFT(E1916,4), MID(E1916,5,2), RIGHT(E1916,2))</f>
        <v/>
      </c>
      <c r="E1916">
        <f>MID(A1916, FIND("_", A1916, FIND("_", A1916, FIND("_", A1916) + 1) + 1) + 1, 8)</f>
        <v/>
      </c>
      <c r="G1916" s="95">
        <f>B1916&amp;C1916&amp;D1916</f>
        <v/>
      </c>
      <c r="H1916" s="95" t="inlineStr">
        <is>
          <t>Yes_Batch 1</t>
        </is>
      </c>
      <c r="I1916" s="95" t="inlineStr">
        <is>
          <t>Completed</t>
        </is>
      </c>
      <c r="J1916" s="125" t="n">
        <v>45855</v>
      </c>
      <c r="K1916" s="95" t="e">
        <v>#N/A</v>
      </c>
      <c r="L1916" s="127" t="inlineStr">
        <is>
          <t>Submitted_2025-08-01</t>
        </is>
      </c>
      <c r="M1916" s="128">
        <f>VLOOKUP(G1916,Enactments!#REF!,2,FALSE)</f>
        <v/>
      </c>
      <c r="N1916" s="131">
        <f>COUNTIFS(G:G,G1916)</f>
        <v/>
      </c>
    </row>
    <row r="1917" ht="15" customHeight="1">
      <c r="A1917" t="inlineStr">
        <is>
          <t>2008_17a_280_20080722.docx</t>
        </is>
      </c>
      <c r="B1917">
        <f>LEFT(A1917, FIND("_", A1917, FIND("_", A1917) + 1) - 1)</f>
        <v/>
      </c>
      <c r="C1917">
        <f>MID(A1917, FIND("_", A1917, FIND("_", A1917) + 1) + 1, FIND("_", A1917, FIND("_", A1917, FIND("_", A1917) + 1) + 1) - FIND("_", A1917, FIND("_", A1917) + 1) - 1)</f>
        <v/>
      </c>
      <c r="D1917" s="125">
        <f>DATE(LEFT(E1917,4), MID(E1917,5,2), RIGHT(E1917,2))</f>
        <v/>
      </c>
      <c r="E1917">
        <f>MID(A1917, FIND("_", A1917, FIND("_", A1917, FIND("_", A1917) + 1) + 1) + 1, 8)</f>
        <v/>
      </c>
      <c r="G1917" s="95">
        <f>B1917&amp;C1917&amp;D1917</f>
        <v/>
      </c>
      <c r="H1917" s="95" t="inlineStr">
        <is>
          <t>Yes_Batch 1</t>
        </is>
      </c>
      <c r="I1917" s="95" t="e">
        <v>#N/A</v>
      </c>
      <c r="J1917" s="125" t="e">
        <v>#N/A</v>
      </c>
      <c r="K1917" s="95" t="inlineStr">
        <is>
          <t>Yes_0721 Allocation</t>
        </is>
      </c>
      <c r="L1917" s="127" t="e">
        <v>#N/A</v>
      </c>
      <c r="M1917" s="128">
        <f>VLOOKUP(G1917,Enactments!#REF!,2,FALSE)</f>
        <v/>
      </c>
      <c r="N1917" s="131">
        <f>COUNTIFS(G:G,G1917)</f>
        <v/>
      </c>
    </row>
    <row r="1918" ht="15" customHeight="1">
      <c r="A1918" t="inlineStr">
        <is>
          <t>2000_8a_55J_20130401.docx</t>
        </is>
      </c>
      <c r="B1918">
        <f>LEFT(A1918, FIND("_", A1918, FIND("_", A1918) + 1) - 1)</f>
        <v/>
      </c>
      <c r="C1918">
        <f>MID(A1918, FIND("_", A1918, FIND("_", A1918) + 1) + 1, FIND("_", A1918, FIND("_", A1918, FIND("_", A1918) + 1) + 1) - FIND("_", A1918, FIND("_", A1918) + 1) - 1)</f>
        <v/>
      </c>
      <c r="D1918" s="125">
        <f>DATE(LEFT(E1918,4), MID(E1918,5,2), RIGHT(E1918,2))</f>
        <v/>
      </c>
      <c r="E1918">
        <f>MID(A1918, FIND("_", A1918, FIND("_", A1918, FIND("_", A1918) + 1) + 1) + 1, 8)</f>
        <v/>
      </c>
      <c r="G1918" s="95">
        <f>B1918&amp;C1918&amp;D1918</f>
        <v/>
      </c>
      <c r="H1918" s="95" t="inlineStr">
        <is>
          <t>Yes_Batch 1</t>
        </is>
      </c>
      <c r="I1918" s="95" t="e">
        <v>#N/A</v>
      </c>
      <c r="J1918" s="125" t="e">
        <v>#N/A</v>
      </c>
      <c r="K1918" s="95" t="inlineStr">
        <is>
          <t>Yes_0721 Allocation</t>
        </is>
      </c>
      <c r="L1918" s="127" t="e">
        <v>#N/A</v>
      </c>
      <c r="M1918" s="128">
        <f>VLOOKUP(G1918,Enactments!#REF!,2,FALSE)</f>
        <v/>
      </c>
      <c r="N1918" s="131">
        <f>COUNTIFS(G:G,G1918)</f>
        <v/>
      </c>
    </row>
    <row r="1919" ht="15" customHeight="1">
      <c r="A1919" t="inlineStr">
        <is>
          <t>1997_1830s_16_19970725.docx</t>
        </is>
      </c>
      <c r="B1919">
        <f>LEFT(A1919, FIND("_", A1919, FIND("_", A1919) + 1) - 1)</f>
        <v/>
      </c>
      <c r="C1919">
        <f>MID(A1919, FIND("_", A1919, FIND("_", A1919) + 1) + 1, FIND("_", A1919, FIND("_", A1919, FIND("_", A1919) + 1) + 1) - FIND("_", A1919, FIND("_", A1919) + 1) - 1)</f>
        <v/>
      </c>
      <c r="D1919" s="125">
        <f>DATE(LEFT(E1919,4), MID(E1919,5,2), RIGHT(E1919,2))</f>
        <v/>
      </c>
      <c r="E1919">
        <f>MID(A1919, FIND("_", A1919, FIND("_", A1919, FIND("_", A1919) + 1) + 1) + 1, 8)</f>
        <v/>
      </c>
      <c r="G1919" s="95">
        <f>B1919&amp;C1919&amp;D1919</f>
        <v/>
      </c>
      <c r="H1919" s="95" t="inlineStr">
        <is>
          <t>Yes_Batch 1</t>
        </is>
      </c>
      <c r="I1919" s="95" t="e">
        <v>#N/A</v>
      </c>
      <c r="J1919" s="125" t="e">
        <v>#N/A</v>
      </c>
      <c r="K1919" s="95" t="inlineStr">
        <is>
          <t>Yes_0721 Allocation</t>
        </is>
      </c>
      <c r="L1919" s="127" t="e">
        <v>#N/A</v>
      </c>
      <c r="M1919" s="128">
        <f>VLOOKUP(G1919,Enactments!#REF!,2,FALSE)</f>
        <v/>
      </c>
      <c r="N1919" s="131">
        <f>COUNTIFS(G:G,G1919)</f>
        <v/>
      </c>
    </row>
    <row r="1920" ht="15" customHeight="1">
      <c r="A1920" t="inlineStr">
        <is>
          <t>1988_52a_117A_19980701.docx</t>
        </is>
      </c>
      <c r="B1920">
        <f>LEFT(A1920, FIND("_", A1920, FIND("_", A1920) + 1) - 1)</f>
        <v/>
      </c>
      <c r="C1920">
        <f>MID(A1920, FIND("_", A1920, FIND("_", A1920) + 1) + 1, FIND("_", A1920, FIND("_", A1920, FIND("_", A1920) + 1) + 1) - FIND("_", A1920, FIND("_", A1920) + 1) - 1)</f>
        <v/>
      </c>
      <c r="D1920" s="125">
        <f>DATE(LEFT(E1920,4), MID(E1920,5,2), RIGHT(E1920,2))</f>
        <v/>
      </c>
      <c r="E1920">
        <f>MID(A1920, FIND("_", A1920, FIND("_", A1920, FIND("_", A1920) + 1) + 1) + 1, 8)</f>
        <v/>
      </c>
      <c r="G1920" s="95">
        <f>B1920&amp;C1920&amp;D1920</f>
        <v/>
      </c>
      <c r="H1920" s="95" t="inlineStr">
        <is>
          <t>Yes_Batch 1</t>
        </is>
      </c>
      <c r="I1920" s="95" t="e">
        <v>#N/A</v>
      </c>
      <c r="J1920" s="125" t="e">
        <v>#N/A</v>
      </c>
      <c r="K1920" s="95" t="inlineStr">
        <is>
          <t>Yes_0721 Allocation</t>
        </is>
      </c>
      <c r="L1920" s="127" t="e">
        <v>#N/A</v>
      </c>
      <c r="M1920" s="128">
        <f>VLOOKUP(G1920,Enactments!#REF!,2,FALSE)</f>
        <v/>
      </c>
      <c r="N1920" s="131">
        <f>COUNTIFS(G:G,G1920)</f>
        <v/>
      </c>
    </row>
    <row r="1921" ht="15" customHeight="1">
      <c r="A1921" t="inlineStr">
        <is>
          <t>2020_17a_410_20201201.docx</t>
        </is>
      </c>
      <c r="B1921">
        <f>LEFT(A1921, FIND("_", A1921, FIND("_", A1921) + 1) - 1)</f>
        <v/>
      </c>
      <c r="C1921">
        <f>MID(A1921, FIND("_", A1921, FIND("_", A1921) + 1) + 1, FIND("_", A1921, FIND("_", A1921, FIND("_", A1921) + 1) + 1) - FIND("_", A1921, FIND("_", A1921) + 1) - 1)</f>
        <v/>
      </c>
      <c r="D1921" s="125">
        <f>DATE(LEFT(E1921,4), MID(E1921,5,2), RIGHT(E1921,2))</f>
        <v/>
      </c>
      <c r="E1921">
        <f>MID(A1921, FIND("_", A1921, FIND("_", A1921, FIND("_", A1921) + 1) + 1) + 1, 8)</f>
        <v/>
      </c>
      <c r="G1921" s="95">
        <f>B1921&amp;C1921&amp;D1921</f>
        <v/>
      </c>
      <c r="H1921" s="95" t="inlineStr">
        <is>
          <t>Yes_Batch 1</t>
        </is>
      </c>
      <c r="I1921" s="95" t="e">
        <v>#N/A</v>
      </c>
      <c r="J1921" s="125" t="e">
        <v>#N/A</v>
      </c>
      <c r="K1921" s="95" t="inlineStr">
        <is>
          <t>Yes_0721 Allocation</t>
        </is>
      </c>
      <c r="L1921" s="127" t="e">
        <v>#N/A</v>
      </c>
      <c r="M1921" s="128">
        <f>VLOOKUP(G1921,Enactments!#REF!,2,FALSE)</f>
        <v/>
      </c>
      <c r="N1921" s="131">
        <f>COUNTIFS(G:G,G1921)</f>
        <v/>
      </c>
    </row>
    <row r="1922" ht="15" customHeight="1">
      <c r="A1922" t="inlineStr">
        <is>
          <t>1992_13a_79_20220908.docx</t>
        </is>
      </c>
      <c r="B1922">
        <f>LEFT(A1922, FIND("_", A1922, FIND("_", A1922) + 1) - 1)</f>
        <v/>
      </c>
      <c r="C1922">
        <f>MID(A1922, FIND("_", A1922, FIND("_", A1922) + 1) + 1, FIND("_", A1922, FIND("_", A1922, FIND("_", A1922) + 1) + 1) - FIND("_", A1922, FIND("_", A1922) + 1) - 1)</f>
        <v/>
      </c>
      <c r="D1922" s="125">
        <f>DATE(LEFT(E1922,4), MID(E1922,5,2), RIGHT(E1922,2))</f>
        <v/>
      </c>
      <c r="E1922">
        <f>MID(A1922, FIND("_", A1922, FIND("_", A1922, FIND("_", A1922) + 1) + 1) + 1, 8)</f>
        <v/>
      </c>
      <c r="G1922" s="95">
        <f>B1922&amp;C1922&amp;D1922</f>
        <v/>
      </c>
      <c r="H1922" s="95" t="inlineStr">
        <is>
          <t>Yes_Batch 1</t>
        </is>
      </c>
      <c r="I1922" s="95" t="e">
        <v>#N/A</v>
      </c>
      <c r="J1922" s="125" t="e">
        <v>#N/A</v>
      </c>
      <c r="K1922" s="95" t="inlineStr">
        <is>
          <t>Yes_0721 Allocation</t>
        </is>
      </c>
      <c r="L1922" s="127" t="e">
        <v>#N/A</v>
      </c>
      <c r="M1922" s="128">
        <f>VLOOKUP(G1922,Enactments!#REF!,2,FALSE)</f>
        <v/>
      </c>
      <c r="N1922" s="131">
        <f>COUNTIFS(G:G,G1922)</f>
        <v/>
      </c>
    </row>
    <row r="1923" ht="15" customHeight="1">
      <c r="A1923" t="inlineStr">
        <is>
          <t>1996_18a_108_19981001.docx</t>
        </is>
      </c>
      <c r="B1923">
        <f>LEFT(A1923, FIND("_", A1923, FIND("_", A1923) + 1) - 1)</f>
        <v/>
      </c>
      <c r="C1923">
        <f>MID(A1923, FIND("_", A1923, FIND("_", A1923) + 1) + 1, FIND("_", A1923, FIND("_", A1923, FIND("_", A1923) + 1) + 1) - FIND("_", A1923, FIND("_", A1923) + 1) - 1)</f>
        <v/>
      </c>
      <c r="D1923" s="125">
        <f>DATE(LEFT(E1923,4), MID(E1923,5,2), RIGHT(E1923,2))</f>
        <v/>
      </c>
      <c r="E1923">
        <f>MID(A1923, FIND("_", A1923, FIND("_", A1923, FIND("_", A1923) + 1) + 1) + 1, 8)</f>
        <v/>
      </c>
      <c r="G1923" s="95">
        <f>B1923&amp;C1923&amp;D1923</f>
        <v/>
      </c>
      <c r="H1923" s="95" t="inlineStr">
        <is>
          <t>Yes_Batch 1</t>
        </is>
      </c>
      <c r="I1923" s="95" t="e">
        <v>#N/A</v>
      </c>
      <c r="J1923" s="125" t="e">
        <v>#N/A</v>
      </c>
      <c r="K1923" s="95" t="inlineStr">
        <is>
          <t>Yes_0721 Allocation</t>
        </is>
      </c>
      <c r="L1923" s="127" t="e">
        <v>#N/A</v>
      </c>
      <c r="M1923" s="128">
        <f>VLOOKUP(G1923,Enactments!#REF!,2,FALSE)</f>
        <v/>
      </c>
      <c r="N1923" s="131">
        <f>COUNTIFS(G:G,G1923)</f>
        <v/>
      </c>
    </row>
    <row r="1924" ht="15" customHeight="1">
      <c r="A1924" t="inlineStr">
        <is>
          <t>1985_6a_SCHEDULE 24_20070115.docx</t>
        </is>
      </c>
      <c r="B1924">
        <f>LEFT(A1924, FIND("_", A1924, FIND("_", A1924) + 1) - 1)</f>
        <v/>
      </c>
      <c r="C1924">
        <f>MID(A1924, FIND("_", A1924, FIND("_", A1924) + 1) + 1, FIND("_", A1924, FIND("_", A1924, FIND("_", A1924) + 1) + 1) - FIND("_", A1924, FIND("_", A1924) + 1) - 1)</f>
        <v/>
      </c>
      <c r="D1924" s="125">
        <f>DATE(LEFT(E1924,4), MID(E1924,5,2), RIGHT(E1924,2))</f>
        <v/>
      </c>
      <c r="E1924">
        <f>MID(A1924, FIND("_", A1924, FIND("_", A1924, FIND("_", A1924) + 1) + 1) + 1, 8)</f>
        <v/>
      </c>
      <c r="G1924" s="95">
        <f>B1924&amp;C1924&amp;D1924</f>
        <v/>
      </c>
      <c r="H1924" s="95" t="inlineStr">
        <is>
          <t>Yes_Batch 1</t>
        </is>
      </c>
      <c r="I1924" s="95" t="inlineStr">
        <is>
          <t>Completed</t>
        </is>
      </c>
      <c r="J1924" s="125" t="n">
        <v>45855</v>
      </c>
      <c r="K1924" s="95" t="e">
        <v>#N/A</v>
      </c>
      <c r="L1924" s="127" t="inlineStr">
        <is>
          <t>Submitted_2025-08-01</t>
        </is>
      </c>
      <c r="M1924" s="128">
        <f>VLOOKUP(G1924,Enactments!#REF!,2,FALSE)</f>
        <v/>
      </c>
      <c r="N1924" s="131">
        <f>COUNTIFS(G:G,G1924)</f>
        <v/>
      </c>
    </row>
    <row r="1925" ht="15" customHeight="1">
      <c r="A1925" t="inlineStr">
        <is>
          <t>1970_9a_112_19700312.docx</t>
        </is>
      </c>
      <c r="B1925">
        <f>LEFT(A1925, FIND("_", A1925, FIND("_", A1925) + 1) - 1)</f>
        <v/>
      </c>
      <c r="C1925">
        <f>MID(A1925, FIND("_", A1925, FIND("_", A1925) + 1) + 1, FIND("_", A1925, FIND("_", A1925, FIND("_", A1925) + 1) + 1) - FIND("_", A1925, FIND("_", A1925) + 1) - 1)</f>
        <v/>
      </c>
      <c r="D1925" s="125">
        <f>DATE(LEFT(E1925,4), MID(E1925,5,2), RIGHT(E1925,2))</f>
        <v/>
      </c>
      <c r="E1925">
        <f>MID(A1925, FIND("_", A1925, FIND("_", A1925, FIND("_", A1925) + 1) + 1) + 1, 8)</f>
        <v/>
      </c>
      <c r="G1925" s="95">
        <f>B1925&amp;C1925&amp;D1925</f>
        <v/>
      </c>
      <c r="H1925" s="95" t="inlineStr">
        <is>
          <t>Yes_Batch 1</t>
        </is>
      </c>
      <c r="I1925" s="95" t="e">
        <v>#N/A</v>
      </c>
      <c r="J1925" s="125" t="e">
        <v>#N/A</v>
      </c>
      <c r="K1925" s="95" t="inlineStr">
        <is>
          <t>Yes_0721 Allocation</t>
        </is>
      </c>
      <c r="L1925" s="127" t="e">
        <v>#N/A</v>
      </c>
      <c r="M1925" s="128">
        <f>VLOOKUP(G1925,Enactments!#REF!,2,FALSE)</f>
        <v/>
      </c>
      <c r="N1925" s="131">
        <f>COUNTIFS(G:G,G1925)</f>
        <v/>
      </c>
    </row>
    <row r="1926" ht="15" customHeight="1">
      <c r="A1926" t="inlineStr">
        <is>
          <t>2006_46a_973_20070120.docx</t>
        </is>
      </c>
      <c r="B1926">
        <f>LEFT(A1926, FIND("_", A1926, FIND("_", A1926) + 1) - 1)</f>
        <v/>
      </c>
      <c r="C1926">
        <f>MID(A1926, FIND("_", A1926, FIND("_", A1926) + 1) + 1, FIND("_", A1926, FIND("_", A1926, FIND("_", A1926) + 1) + 1) - FIND("_", A1926, FIND("_", A1926) + 1) - 1)</f>
        <v/>
      </c>
      <c r="D1926" s="125">
        <f>DATE(LEFT(E1926,4), MID(E1926,5,2), RIGHT(E1926,2))</f>
        <v/>
      </c>
      <c r="E1926">
        <f>MID(A1926, FIND("_", A1926, FIND("_", A1926, FIND("_", A1926) + 1) + 1) + 1, 8)</f>
        <v/>
      </c>
      <c r="G1926" s="95">
        <f>B1926&amp;C1926&amp;D1926</f>
        <v/>
      </c>
      <c r="H1926" s="95" t="inlineStr">
        <is>
          <t>Yes_Batch 1</t>
        </is>
      </c>
      <c r="I1926" s="95" t="e">
        <v>#N/A</v>
      </c>
      <c r="J1926" s="125" t="e">
        <v>#N/A</v>
      </c>
      <c r="K1926" s="95" t="inlineStr">
        <is>
          <t>Yes_0721 Allocation</t>
        </is>
      </c>
      <c r="L1926" s="127" t="e">
        <v>#N/A</v>
      </c>
      <c r="M1926" s="128">
        <f>VLOOKUP(G1926,Enactments!#REF!,2,FALSE)</f>
        <v/>
      </c>
      <c r="N1926" s="131">
        <f>COUNTIFS(G:G,G1926)</f>
        <v/>
      </c>
    </row>
    <row r="1927" ht="15" customHeight="1">
      <c r="A1927" t="inlineStr">
        <is>
          <t>2020_759s_Contents of this Part_20210208.docx</t>
        </is>
      </c>
      <c r="B1927">
        <f>LEFT(A1927, FIND("_", A1927, FIND("_", A1927) + 1) - 1)</f>
        <v/>
      </c>
      <c r="C1927">
        <f>MID(A1927, FIND("_", A1927, FIND("_", A1927) + 1) + 1, FIND("_", A1927, FIND("_", A1927, FIND("_", A1927) + 1) + 1) - FIND("_", A1927, FIND("_", A1927) + 1) - 1)</f>
        <v/>
      </c>
      <c r="D1927" s="125">
        <f>DATE(LEFT(E1927,4), MID(E1927,5,2), RIGHT(E1927,2))</f>
        <v/>
      </c>
      <c r="E1927">
        <f>MID(A1927, FIND("_", A1927, FIND("_", A1927, FIND("_", A1927) + 1) + 1) + 1, 8)</f>
        <v/>
      </c>
      <c r="G1927" s="95">
        <f>B1927&amp;C1927&amp;D1927</f>
        <v/>
      </c>
      <c r="H1927" s="95" t="inlineStr">
        <is>
          <t>Yes_Batch 1</t>
        </is>
      </c>
      <c r="I1927" s="95" t="e">
        <v>#N/A</v>
      </c>
      <c r="J1927" s="125" t="e">
        <v>#N/A</v>
      </c>
      <c r="K1927" s="95" t="inlineStr">
        <is>
          <t>Yes_0721 Allocation</t>
        </is>
      </c>
      <c r="L1927" s="127" t="e">
        <v>#N/A</v>
      </c>
      <c r="M1927" s="128">
        <f>VLOOKUP(G1927,Enactments!#REF!,2,FALSE)</f>
        <v/>
      </c>
      <c r="N1927" s="131">
        <f>COUNTIFS(G:G,G1927)</f>
        <v/>
      </c>
    </row>
    <row r="1928" ht="15" customHeight="1">
      <c r="A1928" t="inlineStr">
        <is>
          <t>2009_22a_86_20100401.docx</t>
        </is>
      </c>
      <c r="B1928">
        <f>LEFT(A1928, FIND("_", A1928, FIND("_", A1928) + 1) - 1)</f>
        <v/>
      </c>
      <c r="C1928">
        <f>MID(A1928, FIND("_", A1928, FIND("_", A1928) + 1) + 1, FIND("_", A1928, FIND("_", A1928, FIND("_", A1928) + 1) + 1) - FIND("_", A1928, FIND("_", A1928) + 1) - 1)</f>
        <v/>
      </c>
      <c r="D1928" s="125">
        <f>DATE(LEFT(E1928,4), MID(E1928,5,2), RIGHT(E1928,2))</f>
        <v/>
      </c>
      <c r="E1928">
        <f>MID(A1928, FIND("_", A1928, FIND("_", A1928, FIND("_", A1928) + 1) + 1) + 1, 8)</f>
        <v/>
      </c>
      <c r="G1928" s="95">
        <f>B1928&amp;C1928&amp;D1928</f>
        <v/>
      </c>
      <c r="H1928" s="95" t="inlineStr">
        <is>
          <t>Yes_Batch 1</t>
        </is>
      </c>
      <c r="I1928" s="95" t="e">
        <v>#N/A</v>
      </c>
      <c r="J1928" s="125" t="e">
        <v>#N/A</v>
      </c>
      <c r="K1928" s="95" t="inlineStr">
        <is>
          <t>Yes_0721 Allocation</t>
        </is>
      </c>
      <c r="L1928" s="127" t="e">
        <v>#N/A</v>
      </c>
      <c r="M1928" s="128">
        <f>VLOOKUP(G1928,Enactments!#REF!,2,FALSE)</f>
        <v/>
      </c>
      <c r="N1928" s="131">
        <f>COUNTIFS(G:G,G1928)</f>
        <v/>
      </c>
    </row>
    <row r="1929" ht="15" customHeight="1">
      <c r="A1929" t="inlineStr">
        <is>
          <t>2016_1024s_12.2_20161018.docx</t>
        </is>
      </c>
      <c r="B1929">
        <f>LEFT(A1929, FIND("_", A1929, FIND("_", A1929) + 1) - 1)</f>
        <v/>
      </c>
      <c r="C1929">
        <f>MID(A1929, FIND("_", A1929, FIND("_", A1929) + 1) + 1, FIND("_", A1929, FIND("_", A1929, FIND("_", A1929) + 1) + 1) - FIND("_", A1929, FIND("_", A1929) + 1) - 1)</f>
        <v/>
      </c>
      <c r="D1929" s="125">
        <f>DATE(LEFT(E1929,4), MID(E1929,5,2), RIGHT(E1929,2))</f>
        <v/>
      </c>
      <c r="E1929">
        <f>MID(A1929, FIND("_", A1929, FIND("_", A1929, FIND("_", A1929) + 1) + 1) + 1, 8)</f>
        <v/>
      </c>
      <c r="G1929" s="95">
        <f>B1929&amp;C1929&amp;D1929</f>
        <v/>
      </c>
      <c r="H1929" s="95" t="inlineStr">
        <is>
          <t>Yes_Batch 1</t>
        </is>
      </c>
      <c r="I1929" s="95" t="e">
        <v>#N/A</v>
      </c>
      <c r="J1929" s="125" t="e">
        <v>#N/A</v>
      </c>
      <c r="K1929" s="95" t="inlineStr">
        <is>
          <t>Yes_0721 Allocation</t>
        </is>
      </c>
      <c r="L1929" s="127" t="e">
        <v>#N/A</v>
      </c>
      <c r="M1929" s="128">
        <f>VLOOKUP(G1929,Enactments!#REF!,2,FALSE)</f>
        <v/>
      </c>
      <c r="N1929" s="131">
        <f>COUNTIFS(G:G,G1929)</f>
        <v/>
      </c>
    </row>
    <row r="1930" ht="15" customHeight="1">
      <c r="A1930" t="inlineStr">
        <is>
          <t>2008_17a_98_20100401.docx</t>
        </is>
      </c>
      <c r="B1930">
        <f>LEFT(A1930, FIND("_", A1930, FIND("_", A1930) + 1) - 1)</f>
        <v/>
      </c>
      <c r="C1930">
        <f>MID(A1930, FIND("_", A1930, FIND("_", A1930) + 1) + 1, FIND("_", A1930, FIND("_", A1930, FIND("_", A1930) + 1) + 1) - FIND("_", A1930, FIND("_", A1930) + 1) - 1)</f>
        <v/>
      </c>
      <c r="D1930" s="125">
        <f>DATE(LEFT(E1930,4), MID(E1930,5,2), RIGHT(E1930,2))</f>
        <v/>
      </c>
      <c r="E1930">
        <f>MID(A1930, FIND("_", A1930, FIND("_", A1930, FIND("_", A1930) + 1) + 1) + 1, 8)</f>
        <v/>
      </c>
      <c r="G1930" s="95">
        <f>B1930&amp;C1930&amp;D1930</f>
        <v/>
      </c>
      <c r="H1930" s="95" t="inlineStr">
        <is>
          <t>Yes_Batch 1</t>
        </is>
      </c>
      <c r="I1930" s="95" t="e">
        <v>#N/A</v>
      </c>
      <c r="J1930" s="125" t="e">
        <v>#N/A</v>
      </c>
      <c r="K1930" s="95" t="inlineStr">
        <is>
          <t>Yes_0721 Allocation</t>
        </is>
      </c>
      <c r="L1930" s="127" t="e">
        <v>#N/A</v>
      </c>
      <c r="M1930" s="128">
        <f>VLOOKUP(G1930,Enactments!#REF!,2,FALSE)</f>
        <v/>
      </c>
      <c r="N1930" s="131">
        <f>COUNTIFS(G:G,G1930)</f>
        <v/>
      </c>
    </row>
    <row r="1931" ht="15" customHeight="1">
      <c r="A1931" t="inlineStr">
        <is>
          <t>2009_22a_66_20091112.docx</t>
        </is>
      </c>
      <c r="B1931">
        <f>LEFT(A1931, FIND("_", A1931, FIND("_", A1931) + 1) - 1)</f>
        <v/>
      </c>
      <c r="C1931">
        <f>MID(A1931, FIND("_", A1931, FIND("_", A1931) + 1) + 1, FIND("_", A1931, FIND("_", A1931, FIND("_", A1931) + 1) + 1) - FIND("_", A1931, FIND("_", A1931) + 1) - 1)</f>
        <v/>
      </c>
      <c r="D1931" s="125">
        <f>DATE(LEFT(E1931,4), MID(E1931,5,2), RIGHT(E1931,2))</f>
        <v/>
      </c>
      <c r="E1931">
        <f>MID(A1931, FIND("_", A1931, FIND("_", A1931, FIND("_", A1931) + 1) + 1) + 1, 8)</f>
        <v/>
      </c>
      <c r="G1931" s="95">
        <f>B1931&amp;C1931&amp;D1931</f>
        <v/>
      </c>
      <c r="H1931" s="95" t="inlineStr">
        <is>
          <t>Yes_Batch 1</t>
        </is>
      </c>
      <c r="I1931" s="95" t="e">
        <v>#N/A</v>
      </c>
      <c r="J1931" s="125" t="e">
        <v>#N/A</v>
      </c>
      <c r="K1931" s="95" t="inlineStr">
        <is>
          <t>Yes_0721 Allocation</t>
        </is>
      </c>
      <c r="L1931" s="127" t="e">
        <v>#N/A</v>
      </c>
      <c r="M1931" s="128">
        <f>VLOOKUP(G1931,Enactments!#REF!,2,FALSE)</f>
        <v/>
      </c>
      <c r="N1931" s="131">
        <f>COUNTIFS(G:G,G1931)</f>
        <v/>
      </c>
    </row>
    <row r="1932" ht="15" customHeight="1">
      <c r="A1932" t="inlineStr">
        <is>
          <t>2006_46a_1295_20081001.docx</t>
        </is>
      </c>
      <c r="B1932">
        <f>LEFT(A1932, FIND("_", A1932, FIND("_", A1932) + 1) - 1)</f>
        <v/>
      </c>
      <c r="C1932">
        <f>MID(A1932, FIND("_", A1932, FIND("_", A1932) + 1) + 1, FIND("_", A1932, FIND("_", A1932, FIND("_", A1932) + 1) + 1) - FIND("_", A1932, FIND("_", A1932) + 1) - 1)</f>
        <v/>
      </c>
      <c r="D1932" s="125">
        <f>DATE(LEFT(E1932,4), MID(E1932,5,2), RIGHT(E1932,2))</f>
        <v/>
      </c>
      <c r="E1932">
        <f>MID(A1932, FIND("_", A1932, FIND("_", A1932, FIND("_", A1932) + 1) + 1) + 1, 8)</f>
        <v/>
      </c>
      <c r="G1932" s="95">
        <f>B1932&amp;C1932&amp;D1932</f>
        <v/>
      </c>
      <c r="H1932" s="95" t="inlineStr">
        <is>
          <t>Yes_Batch 1</t>
        </is>
      </c>
      <c r="I1932" s="95" t="e">
        <v>#N/A</v>
      </c>
      <c r="J1932" s="125" t="e">
        <v>#N/A</v>
      </c>
      <c r="K1932" s="95" t="inlineStr">
        <is>
          <t>Yes_0721 Allocation</t>
        </is>
      </c>
      <c r="L1932" s="127" t="e">
        <v>#N/A</v>
      </c>
      <c r="M1932" s="128">
        <f>VLOOKUP(G1932,Enactments!#REF!,2,FALSE)</f>
        <v/>
      </c>
      <c r="N1932" s="131">
        <f>COUNTIFS(G:G,G1932)</f>
        <v/>
      </c>
    </row>
    <row r="1933" ht="15" customHeight="1">
      <c r="A1933" t="inlineStr">
        <is>
          <t>1970_9a_61_19700312.docx</t>
        </is>
      </c>
      <c r="B1933">
        <f>LEFT(A1933, FIND("_", A1933, FIND("_", A1933) + 1) - 1)</f>
        <v/>
      </c>
      <c r="C1933">
        <f>MID(A1933, FIND("_", A1933, FIND("_", A1933) + 1) + 1, FIND("_", A1933, FIND("_", A1933, FIND("_", A1933) + 1) + 1) - FIND("_", A1933, FIND("_", A1933) + 1) - 1)</f>
        <v/>
      </c>
      <c r="D1933" s="125">
        <f>DATE(LEFT(E1933,4), MID(E1933,5,2), RIGHT(E1933,2))</f>
        <v/>
      </c>
      <c r="E1933">
        <f>MID(A1933, FIND("_", A1933, FIND("_", A1933, FIND("_", A1933) + 1) + 1) + 1, 8)</f>
        <v/>
      </c>
      <c r="G1933" s="95">
        <f>B1933&amp;C1933&amp;D1933</f>
        <v/>
      </c>
      <c r="H1933" s="95" t="inlineStr">
        <is>
          <t>Yes_Batch 1</t>
        </is>
      </c>
      <c r="I1933" s="95" t="e">
        <v>#N/A</v>
      </c>
      <c r="J1933" s="125" t="e">
        <v>#N/A</v>
      </c>
      <c r="K1933" s="95" t="inlineStr">
        <is>
          <t>Yes_0721 Allocation</t>
        </is>
      </c>
      <c r="L1933" s="127" t="e">
        <v>#N/A</v>
      </c>
      <c r="M1933" s="128">
        <f>VLOOKUP(G1933,Enactments!#REF!,2,FALSE)</f>
        <v/>
      </c>
      <c r="N1933" s="131">
        <f>COUNTIFS(G:G,G1933)</f>
        <v/>
      </c>
    </row>
    <row r="1934" ht="15" customHeight="1">
      <c r="A1934" t="inlineStr">
        <is>
          <t>2013_1305_Article 30_20240101.docx</t>
        </is>
      </c>
      <c r="B1934">
        <f>LEFT(A1934, FIND("_", A1934, FIND("_", A1934) + 1) - 1)</f>
        <v/>
      </c>
      <c r="C1934">
        <f>MID(A1934, FIND("_", A1934, FIND("_", A1934) + 1) + 1, FIND("_", A1934, FIND("_", A1934, FIND("_", A1934) + 1) + 1) - FIND("_", A1934, FIND("_", A1934) + 1) - 1)</f>
        <v/>
      </c>
      <c r="D1934" s="125">
        <f>DATE(LEFT(E1934,4), MID(E1934,5,2), RIGHT(E1934,2))</f>
        <v/>
      </c>
      <c r="E1934">
        <f>MID(A1934, FIND("_", A1934, FIND("_", A1934, FIND("_", A1934) + 1) + 1) + 1, 8)</f>
        <v/>
      </c>
      <c r="G1934" s="95">
        <f>B1934&amp;C1934&amp;D1934</f>
        <v/>
      </c>
      <c r="H1934" s="95" t="inlineStr">
        <is>
          <t>Yes_Batch 1</t>
        </is>
      </c>
      <c r="I1934" s="95" t="e">
        <v>#N/A</v>
      </c>
      <c r="J1934" s="125" t="e">
        <v>#N/A</v>
      </c>
      <c r="K1934" s="95" t="inlineStr">
        <is>
          <t>Yes_0721 Allocation</t>
        </is>
      </c>
      <c r="L1934" s="127" t="e">
        <v>#N/A</v>
      </c>
      <c r="M1934" s="128">
        <f>VLOOKUP(G1934,Enactments!#REF!,2,FALSE)</f>
        <v/>
      </c>
      <c r="N1934" s="131">
        <f>COUNTIFS(G:G,G1934)</f>
        <v/>
      </c>
    </row>
    <row r="1935" ht="15" customHeight="1">
      <c r="A1935" t="inlineStr">
        <is>
          <t>2007_3a_853_20091001.docx</t>
        </is>
      </c>
      <c r="B1935">
        <f>LEFT(A1935, FIND("_", A1935, FIND("_", A1935) + 1) - 1)</f>
        <v/>
      </c>
      <c r="C1935">
        <f>MID(A1935, FIND("_", A1935, FIND("_", A1935) + 1) + 1, FIND("_", A1935, FIND("_", A1935, FIND("_", A1935) + 1) + 1) - FIND("_", A1935, FIND("_", A1935) + 1) - 1)</f>
        <v/>
      </c>
      <c r="D1935" s="125">
        <f>DATE(LEFT(E1935,4), MID(E1935,5,2), RIGHT(E1935,2))</f>
        <v/>
      </c>
      <c r="E1935">
        <f>MID(A1935, FIND("_", A1935, FIND("_", A1935, FIND("_", A1935) + 1) + 1) + 1, 8)</f>
        <v/>
      </c>
      <c r="G1935" s="95">
        <f>B1935&amp;C1935&amp;D1935</f>
        <v/>
      </c>
      <c r="H1935" s="95" t="inlineStr">
        <is>
          <t>Yes_Batch 1</t>
        </is>
      </c>
      <c r="I1935" s="95" t="e">
        <v>#N/A</v>
      </c>
      <c r="J1935" s="125" t="e">
        <v>#N/A</v>
      </c>
      <c r="K1935" s="95" t="inlineStr">
        <is>
          <t>Yes_0721 Allocation</t>
        </is>
      </c>
      <c r="L1935" s="127" t="e">
        <v>#N/A</v>
      </c>
      <c r="M1935" s="128">
        <f>VLOOKUP(G1935,Enactments!#REF!,2,FALSE)</f>
        <v/>
      </c>
      <c r="N1935" s="131">
        <f>COUNTIFS(G:G,G1935)</f>
        <v/>
      </c>
    </row>
    <row r="1936" ht="15" customHeight="1">
      <c r="A1936" t="inlineStr">
        <is>
          <t>2000_8a_349_20000614.docx</t>
        </is>
      </c>
      <c r="B1936">
        <f>LEFT(A1936, FIND("_", A1936, FIND("_", A1936) + 1) - 1)</f>
        <v/>
      </c>
      <c r="C1936">
        <f>MID(A1936, FIND("_", A1936, FIND("_", A1936) + 1) + 1, FIND("_", A1936, FIND("_", A1936, FIND("_", A1936) + 1) + 1) - FIND("_", A1936, FIND("_", A1936) + 1) - 1)</f>
        <v/>
      </c>
      <c r="D1936" s="125">
        <f>DATE(LEFT(E1936,4), MID(E1936,5,2), RIGHT(E1936,2))</f>
        <v/>
      </c>
      <c r="E1936">
        <f>MID(A1936, FIND("_", A1936, FIND("_", A1936, FIND("_", A1936) + 1) + 1) + 1, 8)</f>
        <v/>
      </c>
      <c r="G1936" s="95">
        <f>B1936&amp;C1936&amp;D1936</f>
        <v/>
      </c>
      <c r="H1936" s="95" t="inlineStr">
        <is>
          <t>Yes_Batch 1</t>
        </is>
      </c>
      <c r="I1936" s="95" t="e">
        <v>#N/A</v>
      </c>
      <c r="J1936" s="125" t="e">
        <v>#N/A</v>
      </c>
      <c r="K1936" s="95" t="inlineStr">
        <is>
          <t>Yes_0721 Allocation</t>
        </is>
      </c>
      <c r="L1936" s="127" t="e">
        <v>#N/A</v>
      </c>
      <c r="M1936" s="128">
        <f>VLOOKUP(G1936,Enactments!#REF!,2,FALSE)</f>
        <v/>
      </c>
      <c r="N1936" s="131">
        <f>COUNTIFS(G:G,G1936)</f>
        <v/>
      </c>
    </row>
    <row r="1937" ht="15" customHeight="1">
      <c r="A1937" t="inlineStr">
        <is>
          <t>2013_1306_Article 54_99990101.docx</t>
        </is>
      </c>
      <c r="B1937">
        <f>LEFT(A1937, FIND("_", A1937, FIND("_", A1937) + 1) - 1)</f>
        <v/>
      </c>
      <c r="C1937">
        <f>MID(A1937, FIND("_", A1937, FIND("_", A1937) + 1) + 1, FIND("_", A1937, FIND("_", A1937, FIND("_", A1937) + 1) + 1) - FIND("_", A1937, FIND("_", A1937) + 1) - 1)</f>
        <v/>
      </c>
      <c r="D1937" s="125">
        <f>DATE(LEFT(E1937,4), MID(E1937,5,2), RIGHT(E1937,2))</f>
        <v/>
      </c>
      <c r="E1937">
        <f>MID(A1937, FIND("_", A1937, FIND("_", A1937, FIND("_", A1937) + 1) + 1) + 1, 8)</f>
        <v/>
      </c>
      <c r="G1937" s="95">
        <f>B1937&amp;C1937&amp;D1937</f>
        <v/>
      </c>
      <c r="H1937" s="95" t="inlineStr">
        <is>
          <t>Yes_Batch 1</t>
        </is>
      </c>
      <c r="I1937" s="95" t="e">
        <v>#N/A</v>
      </c>
      <c r="J1937" s="125" t="e">
        <v>#N/A</v>
      </c>
      <c r="K1937" s="95" t="inlineStr">
        <is>
          <t>Yes_0721 Allocation</t>
        </is>
      </c>
      <c r="L1937" s="127" t="e">
        <v>#N/A</v>
      </c>
      <c r="M1937" s="128">
        <f>VLOOKUP(G1937,Enactments!#REF!,2,FALSE)</f>
        <v/>
      </c>
      <c r="N1937" s="131">
        <f>COUNTIFS(G:G,G1937)</f>
        <v/>
      </c>
    </row>
    <row r="1938" ht="15" customHeight="1">
      <c r="A1938" t="inlineStr">
        <is>
          <t>1985_6a_255D_19920701.docx</t>
        </is>
      </c>
      <c r="B1938">
        <f>LEFT(A1938, FIND("_", A1938, FIND("_", A1938) + 1) - 1)</f>
        <v/>
      </c>
      <c r="C1938">
        <f>MID(A1938, FIND("_", A1938, FIND("_", A1938) + 1) + 1, FIND("_", A1938, FIND("_", A1938, FIND("_", A1938) + 1) + 1) - FIND("_", A1938, FIND("_", A1938) + 1) - 1)</f>
        <v/>
      </c>
      <c r="D1938" s="125">
        <f>DATE(LEFT(E1938,4), MID(E1938,5,2), RIGHT(E1938,2))</f>
        <v/>
      </c>
      <c r="E1938">
        <f>MID(A1938, FIND("_", A1938, FIND("_", A1938, FIND("_", A1938) + 1) + 1) + 1, 8)</f>
        <v/>
      </c>
      <c r="G1938" s="95">
        <f>B1938&amp;C1938&amp;D1938</f>
        <v/>
      </c>
      <c r="H1938" s="95" t="inlineStr">
        <is>
          <t>Yes_Batch 1</t>
        </is>
      </c>
      <c r="I1938" s="95" t="e">
        <v>#N/A</v>
      </c>
      <c r="J1938" s="125" t="e">
        <v>#N/A</v>
      </c>
      <c r="K1938" s="95" t="inlineStr">
        <is>
          <t>Yes_0721 Allocation</t>
        </is>
      </c>
      <c r="L1938" s="127" t="e">
        <v>#N/A</v>
      </c>
      <c r="M1938" s="128">
        <f>VLOOKUP(G1938,Enactments!#REF!,2,FALSE)</f>
        <v/>
      </c>
      <c r="N1938" s="131">
        <f>COUNTIFS(G:G,G1938)</f>
        <v/>
      </c>
    </row>
    <row r="1939" ht="15" customHeight="1">
      <c r="A1939" t="inlineStr">
        <is>
          <t>1986_1925s_6.235A_99990101.docx</t>
        </is>
      </c>
      <c r="B1939">
        <f>LEFT(A1939, FIND("_", A1939, FIND("_", A1939) + 1) - 1)</f>
        <v/>
      </c>
      <c r="C1939">
        <f>MID(A1939, FIND("_", A1939, FIND("_", A1939) + 1) + 1, FIND("_", A1939, FIND("_", A1939, FIND("_", A1939) + 1) + 1) - FIND("_", A1939, FIND("_", A1939) + 1) - 1)</f>
        <v/>
      </c>
      <c r="D1939" s="125">
        <f>DATE(LEFT(E1939,4), MID(E1939,5,2), RIGHT(E1939,2))</f>
        <v/>
      </c>
      <c r="E1939">
        <f>MID(A1939, FIND("_", A1939, FIND("_", A1939, FIND("_", A1939) + 1) + 1) + 1, 8)</f>
        <v/>
      </c>
      <c r="G1939" s="95">
        <f>B1939&amp;C1939&amp;D1939</f>
        <v/>
      </c>
      <c r="H1939" s="95" t="inlineStr">
        <is>
          <t>Yes_Batch 1</t>
        </is>
      </c>
      <c r="I1939" s="95" t="e">
        <v>#N/A</v>
      </c>
      <c r="J1939" s="125" t="e">
        <v>#N/A</v>
      </c>
      <c r="K1939" s="95" t="inlineStr">
        <is>
          <t>Yes_0721 Allocation</t>
        </is>
      </c>
      <c r="L1939" s="127" t="e">
        <v>#N/A</v>
      </c>
      <c r="M1939" s="128">
        <f>VLOOKUP(G1939,Enactments!#REF!,2,FALSE)</f>
        <v/>
      </c>
      <c r="N1939" s="131">
        <f>COUNTIFS(G:G,G1939)</f>
        <v/>
      </c>
    </row>
    <row r="1940" ht="15" customHeight="1">
      <c r="A1940" t="inlineStr">
        <is>
          <t>1996_18a_64_20000101.docx</t>
        </is>
      </c>
      <c r="B1940">
        <f>LEFT(A1940, FIND("_", A1940, FIND("_", A1940) + 1) - 1)</f>
        <v/>
      </c>
      <c r="C1940">
        <f>MID(A1940, FIND("_", A1940, FIND("_", A1940) + 1) + 1, FIND("_", A1940, FIND("_", A1940, FIND("_", A1940) + 1) + 1) - FIND("_", A1940, FIND("_", A1940) + 1) - 1)</f>
        <v/>
      </c>
      <c r="D1940" s="125">
        <f>DATE(LEFT(E1940,4), MID(E1940,5,2), RIGHT(E1940,2))</f>
        <v/>
      </c>
      <c r="E1940">
        <f>MID(A1940, FIND("_", A1940, FIND("_", A1940, FIND("_", A1940) + 1) + 1) + 1, 8)</f>
        <v/>
      </c>
      <c r="G1940" s="95">
        <f>B1940&amp;C1940&amp;D1940</f>
        <v/>
      </c>
      <c r="H1940" s="95" t="inlineStr">
        <is>
          <t>Yes_Batch 1</t>
        </is>
      </c>
      <c r="I1940" s="95" t="e">
        <v>#N/A</v>
      </c>
      <c r="J1940" s="125" t="e">
        <v>#N/A</v>
      </c>
      <c r="K1940" s="95" t="inlineStr">
        <is>
          <t>Yes_0721 Allocation</t>
        </is>
      </c>
      <c r="L1940" s="127" t="e">
        <v>#N/A</v>
      </c>
      <c r="M1940" s="128">
        <f>VLOOKUP(G1940,Enactments!#REF!,2,FALSE)</f>
        <v/>
      </c>
      <c r="N1940" s="131">
        <f>COUNTIFS(G:G,G1940)</f>
        <v/>
      </c>
    </row>
    <row r="1941" ht="15" customHeight="1">
      <c r="A1941" t="inlineStr">
        <is>
          <t>2000_8a_234C_20130124.docx</t>
        </is>
      </c>
      <c r="B1941">
        <f>LEFT(A1941, FIND("_", A1941, FIND("_", A1941) + 1) - 1)</f>
        <v/>
      </c>
      <c r="C1941">
        <f>MID(A1941, FIND("_", A1941, FIND("_", A1941) + 1) + 1, FIND("_", A1941, FIND("_", A1941, FIND("_", A1941) + 1) + 1) - FIND("_", A1941, FIND("_", A1941) + 1) - 1)</f>
        <v/>
      </c>
      <c r="D1941" s="125">
        <f>DATE(LEFT(E1941,4), MID(E1941,5,2), RIGHT(E1941,2))</f>
        <v/>
      </c>
      <c r="E1941">
        <f>MID(A1941, FIND("_", A1941, FIND("_", A1941, FIND("_", A1941) + 1) + 1) + 1, 8)</f>
        <v/>
      </c>
      <c r="G1941" s="95">
        <f>B1941&amp;C1941&amp;D1941</f>
        <v/>
      </c>
      <c r="H1941" s="95" t="inlineStr">
        <is>
          <t>Yes_Batch 1</t>
        </is>
      </c>
      <c r="I1941" s="95" t="e">
        <v>#N/A</v>
      </c>
      <c r="J1941" s="125" t="e">
        <v>#N/A</v>
      </c>
      <c r="K1941" s="95" t="inlineStr">
        <is>
          <t>Yes_0721 Allocation</t>
        </is>
      </c>
      <c r="L1941" s="127" t="e">
        <v>#N/A</v>
      </c>
      <c r="M1941" s="128">
        <f>VLOOKUP(G1941,Enactments!#REF!,2,FALSE)</f>
        <v/>
      </c>
      <c r="N1941" s="131">
        <f>COUNTIFS(G:G,G1941)</f>
        <v/>
      </c>
    </row>
    <row r="1942" ht="15" customHeight="1">
      <c r="A1942" t="inlineStr">
        <is>
          <t>1986_1925s_6.183_20100406.docx</t>
        </is>
      </c>
      <c r="B1942">
        <f>LEFT(A1942, FIND("_", A1942, FIND("_", A1942) + 1) - 1)</f>
        <v/>
      </c>
      <c r="C1942">
        <f>MID(A1942, FIND("_", A1942, FIND("_", A1942) + 1) + 1, FIND("_", A1942, FIND("_", A1942, FIND("_", A1942) + 1) + 1) - FIND("_", A1942, FIND("_", A1942) + 1) - 1)</f>
        <v/>
      </c>
      <c r="D1942" s="125">
        <f>DATE(LEFT(E1942,4), MID(E1942,5,2), RIGHT(E1942,2))</f>
        <v/>
      </c>
      <c r="E1942">
        <f>MID(A1942, FIND("_", A1942, FIND("_", A1942, FIND("_", A1942) + 1) + 1) + 1, 8)</f>
        <v/>
      </c>
      <c r="G1942" s="95">
        <f>B1942&amp;C1942&amp;D1942</f>
        <v/>
      </c>
      <c r="H1942" s="95" t="inlineStr">
        <is>
          <t>Yes_Batch 1</t>
        </is>
      </c>
      <c r="I1942" s="95" t="e">
        <v>#N/A</v>
      </c>
      <c r="J1942" s="125" t="e">
        <v>#N/A</v>
      </c>
      <c r="K1942" s="95" t="inlineStr">
        <is>
          <t>Yes_0721 Allocation</t>
        </is>
      </c>
      <c r="L1942" s="127" t="e">
        <v>#N/A</v>
      </c>
      <c r="M1942" s="128">
        <f>VLOOKUP(G1942,Enactments!#REF!,2,FALSE)</f>
        <v/>
      </c>
      <c r="N1942" s="131">
        <f>COUNTIFS(G:G,G1942)</f>
        <v/>
      </c>
    </row>
    <row r="1943" ht="15" customHeight="1">
      <c r="A1943" t="inlineStr">
        <is>
          <t>1988_52a_3ZA_20080818.docx</t>
        </is>
      </c>
      <c r="B1943">
        <f>LEFT(A1943, FIND("_", A1943, FIND("_", A1943) + 1) - 1)</f>
        <v/>
      </c>
      <c r="C1943">
        <f>MID(A1943, FIND("_", A1943, FIND("_", A1943) + 1) + 1, FIND("_", A1943, FIND("_", A1943, FIND("_", A1943) + 1) + 1) - FIND("_", A1943, FIND("_", A1943) + 1) - 1)</f>
        <v/>
      </c>
      <c r="D1943" s="125">
        <f>DATE(LEFT(E1943,4), MID(E1943,5,2), RIGHT(E1943,2))</f>
        <v/>
      </c>
      <c r="E1943">
        <f>MID(A1943, FIND("_", A1943, FIND("_", A1943, FIND("_", A1943) + 1) + 1) + 1, 8)</f>
        <v/>
      </c>
      <c r="G1943" s="95">
        <f>B1943&amp;C1943&amp;D1943</f>
        <v/>
      </c>
      <c r="H1943" s="95" t="inlineStr">
        <is>
          <t>Yes_Batch 1</t>
        </is>
      </c>
      <c r="I1943" s="95" t="e">
        <v>#N/A</v>
      </c>
      <c r="J1943" s="125" t="e">
        <v>#N/A</v>
      </c>
      <c r="K1943" s="95" t="inlineStr">
        <is>
          <t>Yes_0721 Allocation</t>
        </is>
      </c>
      <c r="L1943" s="127" t="e">
        <v>#N/A</v>
      </c>
      <c r="M1943" s="128">
        <f>VLOOKUP(G1943,Enactments!#REF!,2,FALSE)</f>
        <v/>
      </c>
      <c r="N1943" s="131">
        <f>COUNTIFS(G:G,G1943)</f>
        <v/>
      </c>
    </row>
    <row r="1944" ht="15" customHeight="1">
      <c r="A1944" t="inlineStr">
        <is>
          <t>1996_18a_12_19960522.docx</t>
        </is>
      </c>
      <c r="B1944">
        <f>LEFT(A1944, FIND("_", A1944, FIND("_", A1944) + 1) - 1)</f>
        <v/>
      </c>
      <c r="C1944">
        <f>MID(A1944, FIND("_", A1944, FIND("_", A1944) + 1) + 1, FIND("_", A1944, FIND("_", A1944, FIND("_", A1944) + 1) + 1) - FIND("_", A1944, FIND("_", A1944) + 1) - 1)</f>
        <v/>
      </c>
      <c r="D1944" s="125">
        <f>DATE(LEFT(E1944,4), MID(E1944,5,2), RIGHT(E1944,2))</f>
        <v/>
      </c>
      <c r="E1944">
        <f>MID(A1944, FIND("_", A1944, FIND("_", A1944, FIND("_", A1944) + 1) + 1) + 1, 8)</f>
        <v/>
      </c>
      <c r="G1944" s="95">
        <f>B1944&amp;C1944&amp;D1944</f>
        <v/>
      </c>
      <c r="H1944" s="95" t="inlineStr">
        <is>
          <t>Yes_Batch 1</t>
        </is>
      </c>
      <c r="I1944" s="95" t="e">
        <v>#N/A</v>
      </c>
      <c r="J1944" s="125" t="e">
        <v>#N/A</v>
      </c>
      <c r="K1944" s="95" t="inlineStr">
        <is>
          <t>Yes_0721 Allocation</t>
        </is>
      </c>
      <c r="L1944" s="127" t="e">
        <v>#N/A</v>
      </c>
      <c r="M1944" s="128">
        <f>VLOOKUP(G1944,Enactments!#REF!,2,FALSE)</f>
        <v/>
      </c>
      <c r="N1944" s="131">
        <f>COUNTIFS(G:G,G1944)</f>
        <v/>
      </c>
    </row>
    <row r="1945" ht="15" customHeight="1">
      <c r="A1945" t="inlineStr">
        <is>
          <t>1996_56a_328_20210322.docx</t>
        </is>
      </c>
      <c r="B1945">
        <f>LEFT(A1945, FIND("_", A1945, FIND("_", A1945) + 1) - 1)</f>
        <v/>
      </c>
      <c r="C1945">
        <f>MID(A1945, FIND("_", A1945, FIND("_", A1945) + 1) + 1, FIND("_", A1945, FIND("_", A1945, FIND("_", A1945) + 1) + 1) - FIND("_", A1945, FIND("_", A1945) + 1) - 1)</f>
        <v/>
      </c>
      <c r="D1945" s="125">
        <f>DATE(LEFT(E1945,4), MID(E1945,5,2), RIGHT(E1945,2))</f>
        <v/>
      </c>
      <c r="E1945">
        <f>MID(A1945, FIND("_", A1945, FIND("_", A1945, FIND("_", A1945) + 1) + 1) + 1, 8)</f>
        <v/>
      </c>
      <c r="G1945" s="95">
        <f>B1945&amp;C1945&amp;D1945</f>
        <v/>
      </c>
      <c r="H1945" s="95" t="inlineStr">
        <is>
          <t>Yes_Batch 1</t>
        </is>
      </c>
      <c r="I1945" s="95" t="e">
        <v>#N/A</v>
      </c>
      <c r="J1945" s="125" t="e">
        <v>#N/A</v>
      </c>
      <c r="K1945" s="95" t="inlineStr">
        <is>
          <t>Yes_0721 Allocation</t>
        </is>
      </c>
      <c r="L1945" s="127" t="e">
        <v>#N/A</v>
      </c>
      <c r="M1945" s="128">
        <f>VLOOKUP(G1945,Enactments!#REF!,2,FALSE)</f>
        <v/>
      </c>
      <c r="N1945" s="131">
        <f>COUNTIFS(G:G,G1945)</f>
        <v/>
      </c>
    </row>
    <row r="1946" ht="15" customHeight="1">
      <c r="A1946" t="inlineStr">
        <is>
          <t>1986_1925s_SCHEDULE 4Form 2.32B_20170406.docx</t>
        </is>
      </c>
      <c r="B1946">
        <f>LEFT(A1946, FIND("_", A1946, FIND("_", A1946) + 1) - 1)</f>
        <v/>
      </c>
      <c r="C1946">
        <f>MID(A1946, FIND("_", A1946, FIND("_", A1946) + 1) + 1, FIND("_", A1946, FIND("_", A1946, FIND("_", A1946) + 1) + 1) - FIND("_", A1946, FIND("_", A1946) + 1) - 1)</f>
        <v/>
      </c>
      <c r="D1946" s="125">
        <f>DATE(LEFT(E1946,4), MID(E1946,5,2), RIGHT(E1946,2))</f>
        <v/>
      </c>
      <c r="E1946">
        <f>MID(A1946, FIND("_", A1946, FIND("_", A1946, FIND("_", A1946) + 1) + 1) + 1, 8)</f>
        <v/>
      </c>
      <c r="G1946" s="95">
        <f>B1946&amp;C1946&amp;D1946</f>
        <v/>
      </c>
      <c r="H1946" s="95" t="inlineStr">
        <is>
          <t>Yes_Batch 1</t>
        </is>
      </c>
      <c r="I1946" s="95" t="e">
        <v>#N/A</v>
      </c>
      <c r="J1946" s="125" t="e">
        <v>#N/A</v>
      </c>
      <c r="K1946" s="95" t="inlineStr">
        <is>
          <t>Yes_0721 Allocation</t>
        </is>
      </c>
      <c r="L1946" s="127" t="e">
        <v>#N/A</v>
      </c>
      <c r="M1946" s="128">
        <f>VLOOKUP(G1946,Enactments!#REF!,2,FALSE)</f>
        <v/>
      </c>
      <c r="N1946" s="131">
        <f>COUNTIFS(G:G,G1946)</f>
        <v/>
      </c>
    </row>
    <row r="1947" ht="15" customHeight="1">
      <c r="A1947" t="inlineStr">
        <is>
          <t>2016_1024s_8.3_20161018.docx</t>
        </is>
      </c>
      <c r="B1947">
        <f>LEFT(A1947, FIND("_", A1947, FIND("_", A1947) + 1) - 1)</f>
        <v/>
      </c>
      <c r="C1947">
        <f>MID(A1947, FIND("_", A1947, FIND("_", A1947) + 1) + 1, FIND("_", A1947, FIND("_", A1947, FIND("_", A1947) + 1) + 1) - FIND("_", A1947, FIND("_", A1947) + 1) - 1)</f>
        <v/>
      </c>
      <c r="D1947" s="125">
        <f>DATE(LEFT(E1947,4), MID(E1947,5,2), RIGHT(E1947,2))</f>
        <v/>
      </c>
      <c r="E1947">
        <f>MID(A1947, FIND("_", A1947, FIND("_", A1947, FIND("_", A1947) + 1) + 1) + 1, 8)</f>
        <v/>
      </c>
      <c r="G1947" s="95">
        <f>B1947&amp;C1947&amp;D1947</f>
        <v/>
      </c>
      <c r="H1947" s="95" t="inlineStr">
        <is>
          <t>Yes_Batch 1</t>
        </is>
      </c>
      <c r="I1947" s="95" t="e">
        <v>#N/A</v>
      </c>
      <c r="J1947" s="125" t="e">
        <v>#N/A</v>
      </c>
      <c r="K1947" s="95" t="inlineStr">
        <is>
          <t>Yes_0721 Allocation</t>
        </is>
      </c>
      <c r="L1947" s="127" t="e">
        <v>#N/A</v>
      </c>
      <c r="M1947" s="128">
        <f>VLOOKUP(G1947,Enactments!#REF!,2,FALSE)</f>
        <v/>
      </c>
      <c r="N1947" s="131">
        <f>COUNTIFS(G:G,G1947)</f>
        <v/>
      </c>
    </row>
    <row r="1948" ht="15" customHeight="1">
      <c r="A1948" t="inlineStr">
        <is>
          <t>2000_8a_417_20000614.docx</t>
        </is>
      </c>
      <c r="B1948">
        <f>LEFT(A1948, FIND("_", A1948, FIND("_", A1948) + 1) - 1)</f>
        <v/>
      </c>
      <c r="C1948">
        <f>MID(A1948, FIND("_", A1948, FIND("_", A1948) + 1) + 1, FIND("_", A1948, FIND("_", A1948, FIND("_", A1948) + 1) + 1) - FIND("_", A1948, FIND("_", A1948) + 1) - 1)</f>
        <v/>
      </c>
      <c r="D1948" s="125">
        <f>DATE(LEFT(E1948,4), MID(E1948,5,2), RIGHT(E1948,2))</f>
        <v/>
      </c>
      <c r="E1948">
        <f>MID(A1948, FIND("_", A1948, FIND("_", A1948, FIND("_", A1948) + 1) + 1) + 1, 8)</f>
        <v/>
      </c>
      <c r="G1948" s="95">
        <f>B1948&amp;C1948&amp;D1948</f>
        <v/>
      </c>
      <c r="H1948" s="95" t="inlineStr">
        <is>
          <t>Yes_Batch 1</t>
        </is>
      </c>
      <c r="I1948" s="95" t="e">
        <v>#N/A</v>
      </c>
      <c r="J1948" s="125" t="e">
        <v>#N/A</v>
      </c>
      <c r="K1948" s="95" t="inlineStr">
        <is>
          <t>Yes_0721 Allocation</t>
        </is>
      </c>
      <c r="L1948" s="127" t="e">
        <v>#N/A</v>
      </c>
      <c r="M1948" s="128">
        <f>VLOOKUP(G1948,Enactments!#REF!,2,FALSE)</f>
        <v/>
      </c>
      <c r="N1948" s="131">
        <f>COUNTIFS(G:G,G1948)</f>
        <v/>
      </c>
    </row>
    <row r="1949" ht="15" customHeight="1">
      <c r="A1949" t="inlineStr">
        <is>
          <t>2000_22a_52_99990101.docx</t>
        </is>
      </c>
      <c r="B1949">
        <f>LEFT(A1949, FIND("_", A1949, FIND("_", A1949) + 1) - 1)</f>
        <v/>
      </c>
      <c r="C1949">
        <f>MID(A1949, FIND("_", A1949, FIND("_", A1949) + 1) + 1, FIND("_", A1949, FIND("_", A1949, FIND("_", A1949) + 1) + 1) - FIND("_", A1949, FIND("_", A1949) + 1) - 1)</f>
        <v/>
      </c>
      <c r="D1949" s="125">
        <f>DATE(LEFT(E1949,4), MID(E1949,5,2), RIGHT(E1949,2))</f>
        <v/>
      </c>
      <c r="E1949">
        <f>MID(A1949, FIND("_", A1949, FIND("_", A1949, FIND("_", A1949) + 1) + 1) + 1, 8)</f>
        <v/>
      </c>
      <c r="G1949" s="95">
        <f>B1949&amp;C1949&amp;D1949</f>
        <v/>
      </c>
      <c r="H1949" s="95" t="inlineStr">
        <is>
          <t>Yes_Batch 1</t>
        </is>
      </c>
      <c r="I1949" s="95" t="e">
        <v>#N/A</v>
      </c>
      <c r="J1949" s="125" t="e">
        <v>#N/A</v>
      </c>
      <c r="K1949" s="95" t="inlineStr">
        <is>
          <t>Yes_0721 Allocation</t>
        </is>
      </c>
      <c r="L1949" s="127" t="e">
        <v>#N/A</v>
      </c>
      <c r="M1949" s="128">
        <f>VLOOKUP(G1949,Enactments!#REF!,2,FALSE)</f>
        <v/>
      </c>
      <c r="N1949" s="131">
        <f>COUNTIFS(G:G,G1949)</f>
        <v/>
      </c>
    </row>
    <row r="1950" ht="15" customHeight="1">
      <c r="A1950" t="inlineStr">
        <is>
          <t>2000_6a_16_20200608.docx</t>
        </is>
      </c>
      <c r="B1950">
        <f>LEFT(A1950, FIND("_", A1950, FIND("_", A1950) + 1) - 1)</f>
        <v/>
      </c>
      <c r="C1950">
        <f>MID(A1950, FIND("_", A1950, FIND("_", A1950) + 1) + 1, FIND("_", A1950, FIND("_", A1950, FIND("_", A1950) + 1) + 1) - FIND("_", A1950, FIND("_", A1950) + 1) - 1)</f>
        <v/>
      </c>
      <c r="D1950" s="125">
        <f>DATE(LEFT(E1950,4), MID(E1950,5,2), RIGHT(E1950,2))</f>
        <v/>
      </c>
      <c r="E1950">
        <f>MID(A1950, FIND("_", A1950, FIND("_", A1950, FIND("_", A1950) + 1) + 1) + 1, 8)</f>
        <v/>
      </c>
      <c r="G1950" s="95">
        <f>B1950&amp;C1950&amp;D1950</f>
        <v/>
      </c>
      <c r="H1950" s="95" t="inlineStr">
        <is>
          <t>Yes_Batch 1</t>
        </is>
      </c>
      <c r="I1950" s="95" t="e">
        <v>#N/A</v>
      </c>
      <c r="J1950" s="125" t="e">
        <v>#N/A</v>
      </c>
      <c r="K1950" s="95" t="inlineStr">
        <is>
          <t>Yes_0721 Allocation</t>
        </is>
      </c>
      <c r="L1950" s="127" t="e">
        <v>#N/A</v>
      </c>
      <c r="M1950" s="128">
        <f>VLOOKUP(G1950,Enactments!#REF!,2,FALSE)</f>
        <v/>
      </c>
      <c r="N1950" s="131">
        <f>COUNTIFS(G:G,G1950)</f>
        <v/>
      </c>
    </row>
    <row r="1951" ht="15" customHeight="1">
      <c r="A1951" t="inlineStr">
        <is>
          <t>2007_3a_886_20171128.docx</t>
        </is>
      </c>
      <c r="B1951">
        <f>LEFT(A1951, FIND("_", A1951, FIND("_", A1951) + 1) - 1)</f>
        <v/>
      </c>
      <c r="C1951">
        <f>MID(A1951, FIND("_", A1951, FIND("_", A1951) + 1) + 1, FIND("_", A1951, FIND("_", A1951, FIND("_", A1951) + 1) + 1) - FIND("_", A1951, FIND("_", A1951) + 1) - 1)</f>
        <v/>
      </c>
      <c r="D1951" s="125">
        <f>DATE(LEFT(E1951,4), MID(E1951,5,2), RIGHT(E1951,2))</f>
        <v/>
      </c>
      <c r="E1951">
        <f>MID(A1951, FIND("_", A1951, FIND("_", A1951, FIND("_", A1951) + 1) + 1) + 1, 8)</f>
        <v/>
      </c>
      <c r="G1951" s="95">
        <f>B1951&amp;C1951&amp;D1951</f>
        <v/>
      </c>
      <c r="H1951" s="95" t="inlineStr">
        <is>
          <t>Yes_Batch 1</t>
        </is>
      </c>
      <c r="I1951" s="95" t="e">
        <v>#N/A</v>
      </c>
      <c r="J1951" s="125" t="e">
        <v>#N/A</v>
      </c>
      <c r="K1951" s="95" t="inlineStr">
        <is>
          <t>Yes_0721 Allocation</t>
        </is>
      </c>
      <c r="L1951" s="127" t="e">
        <v>#N/A</v>
      </c>
      <c r="M1951" s="128">
        <f>VLOOKUP(G1951,Enactments!#REF!,2,FALSE)</f>
        <v/>
      </c>
      <c r="N1951" s="131">
        <f>COUNTIFS(G:G,G1951)</f>
        <v/>
      </c>
    </row>
    <row r="1952" ht="15" customHeight="1">
      <c r="A1952" t="inlineStr">
        <is>
          <t>2010_4a_269A_20150401.docx</t>
        </is>
      </c>
      <c r="B1952">
        <f>LEFT(A1952, FIND("_", A1952, FIND("_", A1952) + 1) - 1)</f>
        <v/>
      </c>
      <c r="C1952">
        <f>MID(A1952, FIND("_", A1952, FIND("_", A1952) + 1) + 1, FIND("_", A1952, FIND("_", A1952, FIND("_", A1952) + 1) + 1) - FIND("_", A1952, FIND("_", A1952) + 1) - 1)</f>
        <v/>
      </c>
      <c r="D1952" s="125">
        <f>DATE(LEFT(E1952,4), MID(E1952,5,2), RIGHT(E1952,2))</f>
        <v/>
      </c>
      <c r="E1952">
        <f>MID(A1952, FIND("_", A1952, FIND("_", A1952, FIND("_", A1952) + 1) + 1) + 1, 8)</f>
        <v/>
      </c>
      <c r="G1952" s="95">
        <f>B1952&amp;C1952&amp;D1952</f>
        <v/>
      </c>
      <c r="H1952" s="95" t="inlineStr">
        <is>
          <t>Yes_Batch 1</t>
        </is>
      </c>
      <c r="I1952" s="95" t="e">
        <v>#N/A</v>
      </c>
      <c r="J1952" s="125" t="e">
        <v>#N/A</v>
      </c>
      <c r="K1952" s="95" t="inlineStr">
        <is>
          <t>Yes_0721 Allocation</t>
        </is>
      </c>
      <c r="L1952" s="127" t="e">
        <v>#N/A</v>
      </c>
      <c r="M1952" s="128">
        <f>VLOOKUP(G1952,Enactments!#REF!,2,FALSE)</f>
        <v/>
      </c>
      <c r="N1952" s="131">
        <f>COUNTIFS(G:G,G1952)</f>
        <v/>
      </c>
    </row>
    <row r="1953" ht="15" customHeight="1">
      <c r="A1953" t="inlineStr">
        <is>
          <t>2020_17a_SCHEDULE 20Part 1_20201022.docx</t>
        </is>
      </c>
      <c r="B1953">
        <f>LEFT(A1953, FIND("_", A1953, FIND("_", A1953) + 1) - 1)</f>
        <v/>
      </c>
      <c r="C1953">
        <f>MID(A1953, FIND("_", A1953, FIND("_", A1953) + 1) + 1, FIND("_", A1953, FIND("_", A1953, FIND("_", A1953) + 1) + 1) - FIND("_", A1953, FIND("_", A1953) + 1) - 1)</f>
        <v/>
      </c>
      <c r="D1953" s="125">
        <f>DATE(LEFT(E1953,4), MID(E1953,5,2), RIGHT(E1953,2))</f>
        <v/>
      </c>
      <c r="E1953">
        <f>MID(A1953, FIND("_", A1953, FIND("_", A1953, FIND("_", A1953) + 1) + 1) + 1, 8)</f>
        <v/>
      </c>
      <c r="G1953" s="95">
        <f>B1953&amp;C1953&amp;D1953</f>
        <v/>
      </c>
      <c r="H1953" s="95" t="inlineStr">
        <is>
          <t>Yes_Batch 1</t>
        </is>
      </c>
      <c r="I1953" s="95" t="e">
        <v>#N/A</v>
      </c>
      <c r="J1953" s="125" t="e">
        <v>#N/A</v>
      </c>
      <c r="K1953" s="95" t="inlineStr">
        <is>
          <t>Yes_0721 Allocation</t>
        </is>
      </c>
      <c r="L1953" s="127" t="e">
        <v>#N/A</v>
      </c>
      <c r="M1953" s="128">
        <f>VLOOKUP(G1953,Enactments!#REF!,2,FALSE)</f>
        <v/>
      </c>
      <c r="N1953" s="131">
        <f>COUNTIFS(G:G,G1953)</f>
        <v/>
      </c>
    </row>
    <row r="1954" ht="15" customHeight="1">
      <c r="A1954" t="inlineStr">
        <is>
          <t>2003_32a_52_20040426.docx</t>
        </is>
      </c>
      <c r="B1954">
        <f>LEFT(A1954, FIND("_", A1954, FIND("_", A1954) + 1) - 1)</f>
        <v/>
      </c>
      <c r="C1954">
        <f>MID(A1954, FIND("_", A1954, FIND("_", A1954) + 1) + 1, FIND("_", A1954, FIND("_", A1954, FIND("_", A1954) + 1) + 1) - FIND("_", A1954, FIND("_", A1954) + 1) - 1)</f>
        <v/>
      </c>
      <c r="D1954" s="125">
        <f>DATE(LEFT(E1954,4), MID(E1954,5,2), RIGHT(E1954,2))</f>
        <v/>
      </c>
      <c r="E1954">
        <f>MID(A1954, FIND("_", A1954, FIND("_", A1954, FIND("_", A1954) + 1) + 1) + 1, 8)</f>
        <v/>
      </c>
      <c r="G1954" s="95">
        <f>B1954&amp;C1954&amp;D1954</f>
        <v/>
      </c>
      <c r="H1954" s="95" t="inlineStr">
        <is>
          <t>Yes_Batch 1</t>
        </is>
      </c>
      <c r="I1954" s="95" t="e">
        <v>#N/A</v>
      </c>
      <c r="J1954" s="125" t="e">
        <v>#N/A</v>
      </c>
      <c r="K1954" s="95" t="inlineStr">
        <is>
          <t>Yes_0721 Allocation</t>
        </is>
      </c>
      <c r="L1954" s="127" t="e">
        <v>#N/A</v>
      </c>
      <c r="M1954" s="128">
        <f>VLOOKUP(G1954,Enactments!#REF!,2,FALSE)</f>
        <v/>
      </c>
      <c r="N1954" s="131">
        <f>COUNTIFS(G:G,G1954)</f>
        <v/>
      </c>
    </row>
    <row r="1955" ht="15" customHeight="1">
      <c r="A1955" t="inlineStr">
        <is>
          <t>2000_6a_51_20000525.docx</t>
        </is>
      </c>
      <c r="B1955">
        <f>LEFT(A1955, FIND("_", A1955, FIND("_", A1955) + 1) - 1)</f>
        <v/>
      </c>
      <c r="C1955">
        <f>MID(A1955, FIND("_", A1955, FIND("_", A1955) + 1) + 1, FIND("_", A1955, FIND("_", A1955, FIND("_", A1955) + 1) + 1) - FIND("_", A1955, FIND("_", A1955) + 1) - 1)</f>
        <v/>
      </c>
      <c r="D1955" s="125">
        <f>DATE(LEFT(E1955,4), MID(E1955,5,2), RIGHT(E1955,2))</f>
        <v/>
      </c>
      <c r="E1955">
        <f>MID(A1955, FIND("_", A1955, FIND("_", A1955, FIND("_", A1955) + 1) + 1) + 1, 8)</f>
        <v/>
      </c>
      <c r="G1955" s="95">
        <f>B1955&amp;C1955&amp;D1955</f>
        <v/>
      </c>
      <c r="H1955" s="95" t="inlineStr">
        <is>
          <t>Yes_Batch 1</t>
        </is>
      </c>
      <c r="I1955" s="95" t="e">
        <v>#N/A</v>
      </c>
      <c r="J1955" s="125" t="e">
        <v>#N/A</v>
      </c>
      <c r="K1955" s="95" t="inlineStr">
        <is>
          <t>Yes_0721 Allocation</t>
        </is>
      </c>
      <c r="L1955" s="127" t="e">
        <v>#N/A</v>
      </c>
      <c r="M1955" s="128">
        <f>VLOOKUP(G1955,Enactments!#REF!,2,FALSE)</f>
        <v/>
      </c>
      <c r="N1955" s="131">
        <f>COUNTIFS(G:G,G1955)</f>
        <v/>
      </c>
    </row>
    <row r="1956" ht="15" customHeight="1">
      <c r="A1956" t="inlineStr">
        <is>
          <t>2016_679_Article 15_20190101.docx</t>
        </is>
      </c>
      <c r="B1956">
        <f>LEFT(A1956, FIND("_", A1956, FIND("_", A1956) + 1) - 1)</f>
        <v/>
      </c>
      <c r="C1956">
        <f>MID(A1956, FIND("_", A1956, FIND("_", A1956) + 1) + 1, FIND("_", A1956, FIND("_", A1956, FIND("_", A1956) + 1) + 1) - FIND("_", A1956, FIND("_", A1956) + 1) - 1)</f>
        <v/>
      </c>
      <c r="D1956" s="125">
        <f>DATE(LEFT(E1956,4), MID(E1956,5,2), RIGHT(E1956,2))</f>
        <v/>
      </c>
      <c r="E1956">
        <f>MID(A1956, FIND("_", A1956, FIND("_", A1956, FIND("_", A1956) + 1) + 1) + 1, 8)</f>
        <v/>
      </c>
      <c r="G1956" s="95">
        <f>B1956&amp;C1956&amp;D1956</f>
        <v/>
      </c>
      <c r="H1956" s="95" t="inlineStr">
        <is>
          <t>Yes_Batch 1</t>
        </is>
      </c>
      <c r="I1956" s="95" t="e">
        <v>#N/A</v>
      </c>
      <c r="J1956" s="125" t="e">
        <v>#N/A</v>
      </c>
      <c r="K1956" s="95" t="inlineStr">
        <is>
          <t>Yes_0721 Allocation</t>
        </is>
      </c>
      <c r="L1956" s="127" t="e">
        <v>#N/A</v>
      </c>
      <c r="M1956" s="128">
        <f>VLOOKUP(G1956,Enactments!#REF!,2,FALSE)</f>
        <v/>
      </c>
      <c r="N1956" s="131">
        <f>COUNTIFS(G:G,G1956)</f>
        <v/>
      </c>
    </row>
    <row r="1957" ht="15" customHeight="1">
      <c r="A1957" t="inlineStr">
        <is>
          <t>2006_46a_405_20150101.docx</t>
        </is>
      </c>
      <c r="B1957">
        <f>LEFT(A1957, FIND("_", A1957, FIND("_", A1957) + 1) - 1)</f>
        <v/>
      </c>
      <c r="C1957">
        <f>MID(A1957, FIND("_", A1957, FIND("_", A1957) + 1) + 1, FIND("_", A1957, FIND("_", A1957, FIND("_", A1957) + 1) + 1) - FIND("_", A1957, FIND("_", A1957) + 1) - 1)</f>
        <v/>
      </c>
      <c r="D1957" s="125">
        <f>DATE(LEFT(E1957,4), MID(E1957,5,2), RIGHT(E1957,2))</f>
        <v/>
      </c>
      <c r="E1957">
        <f>MID(A1957, FIND("_", A1957, FIND("_", A1957, FIND("_", A1957) + 1) + 1) + 1, 8)</f>
        <v/>
      </c>
      <c r="G1957" s="95">
        <f>B1957&amp;C1957&amp;D1957</f>
        <v/>
      </c>
      <c r="H1957" s="95" t="inlineStr">
        <is>
          <t>Yes_Batch 1</t>
        </is>
      </c>
      <c r="I1957" s="95" t="e">
        <v>#N/A</v>
      </c>
      <c r="J1957" s="125" t="e">
        <v>#N/A</v>
      </c>
      <c r="K1957" s="95" t="inlineStr">
        <is>
          <t>Yes_0721 Allocation</t>
        </is>
      </c>
      <c r="L1957" s="127" t="e">
        <v>#N/A</v>
      </c>
      <c r="M1957" s="128">
        <f>VLOOKUP(G1957,Enactments!#REF!,2,FALSE)</f>
        <v/>
      </c>
      <c r="N1957" s="131">
        <f>COUNTIFS(G:G,G1957)</f>
        <v/>
      </c>
    </row>
    <row r="1958" ht="15" customHeight="1">
      <c r="A1958" t="inlineStr">
        <is>
          <t>2006_46a_1173_20061108.docx</t>
        </is>
      </c>
      <c r="B1958">
        <f>LEFT(A1958, FIND("_", A1958, FIND("_", A1958) + 1) - 1)</f>
        <v/>
      </c>
      <c r="C1958">
        <f>MID(A1958, FIND("_", A1958, FIND("_", A1958) + 1) + 1, FIND("_", A1958, FIND("_", A1958, FIND("_", A1958) + 1) + 1) - FIND("_", A1958, FIND("_", A1958) + 1) - 1)</f>
        <v/>
      </c>
      <c r="D1958" s="125">
        <f>DATE(LEFT(E1958,4), MID(E1958,5,2), RIGHT(E1958,2))</f>
        <v/>
      </c>
      <c r="E1958">
        <f>MID(A1958, FIND("_", A1958, FIND("_", A1958, FIND("_", A1958) + 1) + 1) + 1, 8)</f>
        <v/>
      </c>
      <c r="G1958" s="95">
        <f>B1958&amp;C1958&amp;D1958</f>
        <v/>
      </c>
      <c r="H1958" s="95" t="inlineStr">
        <is>
          <t>Yes_Batch 1</t>
        </is>
      </c>
      <c r="I1958" s="95" t="e">
        <v>#N/A</v>
      </c>
      <c r="J1958" s="125" t="e">
        <v>#N/A</v>
      </c>
      <c r="K1958" s="95" t="inlineStr">
        <is>
          <t>Yes_0721 Allocation</t>
        </is>
      </c>
      <c r="L1958" s="127" t="e">
        <v>#N/A</v>
      </c>
      <c r="M1958" s="128">
        <f>VLOOKUP(G1958,Enactments!#REF!,2,FALSE)</f>
        <v/>
      </c>
      <c r="N1958" s="131">
        <f>COUNTIFS(G:G,G1958)</f>
        <v/>
      </c>
    </row>
    <row r="1959" ht="15" customHeight="1">
      <c r="A1959" t="inlineStr">
        <is>
          <t>2007_22a_14_20090301.docx</t>
        </is>
      </c>
      <c r="B1959">
        <f>LEFT(A1959, FIND("_", A1959, FIND("_", A1959) + 1) - 1)</f>
        <v/>
      </c>
      <c r="C1959">
        <f>MID(A1959, FIND("_", A1959, FIND("_", A1959) + 1) + 1, FIND("_", A1959, FIND("_", A1959, FIND("_", A1959) + 1) + 1) - FIND("_", A1959, FIND("_", A1959) + 1) - 1)</f>
        <v/>
      </c>
      <c r="D1959" s="125">
        <f>DATE(LEFT(E1959,4), MID(E1959,5,2), RIGHT(E1959,2))</f>
        <v/>
      </c>
      <c r="E1959">
        <f>MID(A1959, FIND("_", A1959, FIND("_", A1959, FIND("_", A1959) + 1) + 1) + 1, 8)</f>
        <v/>
      </c>
      <c r="G1959" s="95">
        <f>B1959&amp;C1959&amp;D1959</f>
        <v/>
      </c>
      <c r="H1959" s="95" t="inlineStr">
        <is>
          <t>Yes_Batch 1</t>
        </is>
      </c>
      <c r="I1959" s="95" t="e">
        <v>#N/A</v>
      </c>
      <c r="J1959" s="125" t="e">
        <v>#N/A</v>
      </c>
      <c r="K1959" s="95" t="inlineStr">
        <is>
          <t>Yes_0721 Allocation</t>
        </is>
      </c>
      <c r="L1959" s="127" t="e">
        <v>#N/A</v>
      </c>
      <c r="M1959" s="128">
        <f>VLOOKUP(G1959,Enactments!#REF!,2,FALSE)</f>
        <v/>
      </c>
      <c r="N1959" s="131">
        <f>COUNTIFS(G:G,G1959)</f>
        <v/>
      </c>
    </row>
    <row r="1960" ht="15" customHeight="1">
      <c r="A1960" t="inlineStr">
        <is>
          <t>2013_1305_Article 77_20190101.docx</t>
        </is>
      </c>
      <c r="B1960">
        <f>LEFT(A1960, FIND("_", A1960, FIND("_", A1960) + 1) - 1)</f>
        <v/>
      </c>
      <c r="C1960">
        <f>MID(A1960, FIND("_", A1960, FIND("_", A1960) + 1) + 1, FIND("_", A1960, FIND("_", A1960, FIND("_", A1960) + 1) + 1) - FIND("_", A1960, FIND("_", A1960) + 1) - 1)</f>
        <v/>
      </c>
      <c r="D1960" s="125">
        <f>DATE(LEFT(E1960,4), MID(E1960,5,2), RIGHT(E1960,2))</f>
        <v/>
      </c>
      <c r="E1960">
        <f>MID(A1960, FIND("_", A1960, FIND("_", A1960, FIND("_", A1960) + 1) + 1) + 1, 8)</f>
        <v/>
      </c>
      <c r="G1960" s="95">
        <f>B1960&amp;C1960&amp;D1960</f>
        <v/>
      </c>
      <c r="H1960" s="95" t="inlineStr">
        <is>
          <t>Yes_Batch 1</t>
        </is>
      </c>
      <c r="I1960" s="95" t="e">
        <v>#N/A</v>
      </c>
      <c r="J1960" s="125" t="e">
        <v>#N/A</v>
      </c>
      <c r="K1960" s="95" t="inlineStr">
        <is>
          <t>Yes_0721 Allocation</t>
        </is>
      </c>
      <c r="L1960" s="127" t="e">
        <v>#N/A</v>
      </c>
      <c r="M1960" s="128">
        <f>VLOOKUP(G1960,Enactments!#REF!,2,FALSE)</f>
        <v/>
      </c>
      <c r="N1960" s="131">
        <f>COUNTIFS(G:G,G1960)</f>
        <v/>
      </c>
    </row>
    <row r="1961" ht="15" customHeight="1">
      <c r="A1961" t="inlineStr">
        <is>
          <t>1986_1925s_3.30_19861110.docx</t>
        </is>
      </c>
      <c r="B1961">
        <f>LEFT(A1961, FIND("_", A1961, FIND("_", A1961) + 1) - 1)</f>
        <v/>
      </c>
      <c r="C1961">
        <f>MID(A1961, FIND("_", A1961, FIND("_", A1961) + 1) + 1, FIND("_", A1961, FIND("_", A1961, FIND("_", A1961) + 1) + 1) - FIND("_", A1961, FIND("_", A1961) + 1) - 1)</f>
        <v/>
      </c>
      <c r="D1961" s="125">
        <f>DATE(LEFT(E1961,4), MID(E1961,5,2), RIGHT(E1961,2))</f>
        <v/>
      </c>
      <c r="E1961">
        <f>MID(A1961, FIND("_", A1961, FIND("_", A1961, FIND("_", A1961) + 1) + 1) + 1, 8)</f>
        <v/>
      </c>
      <c r="G1961" s="95">
        <f>B1961&amp;C1961&amp;D1961</f>
        <v/>
      </c>
      <c r="H1961" s="95" t="inlineStr">
        <is>
          <t>Yes_Batch 1</t>
        </is>
      </c>
      <c r="I1961" s="95" t="e">
        <v>#N/A</v>
      </c>
      <c r="J1961" s="125" t="e">
        <v>#N/A</v>
      </c>
      <c r="K1961" s="95" t="inlineStr">
        <is>
          <t>Yes_0721 Allocation</t>
        </is>
      </c>
      <c r="L1961" s="127" t="e">
        <v>#N/A</v>
      </c>
      <c r="M1961" s="128">
        <f>VLOOKUP(G1961,Enactments!#REF!,2,FALSE)</f>
        <v/>
      </c>
      <c r="N1961" s="131">
        <f>COUNTIFS(G:G,G1961)</f>
        <v/>
      </c>
    </row>
    <row r="1962" ht="15" customHeight="1">
      <c r="A1962" t="inlineStr">
        <is>
          <t>2000_22a_25_20001101.docx</t>
        </is>
      </c>
      <c r="B1962">
        <f>LEFT(A1962, FIND("_", A1962, FIND("_", A1962) + 1) - 1)</f>
        <v/>
      </c>
      <c r="C1962">
        <f>MID(A1962, FIND("_", A1962, FIND("_", A1962) + 1) + 1, FIND("_", A1962, FIND("_", A1962, FIND("_", A1962) + 1) + 1) - FIND("_", A1962, FIND("_", A1962) + 1) - 1)</f>
        <v/>
      </c>
      <c r="D1962" s="125">
        <f>DATE(LEFT(E1962,4), MID(E1962,5,2), RIGHT(E1962,2))</f>
        <v/>
      </c>
      <c r="E1962">
        <f>MID(A1962, FIND("_", A1962, FIND("_", A1962, FIND("_", A1962) + 1) + 1) + 1, 8)</f>
        <v/>
      </c>
      <c r="G1962" s="95">
        <f>B1962&amp;C1962&amp;D1962</f>
        <v/>
      </c>
      <c r="H1962" s="95" t="inlineStr">
        <is>
          <t>Yes_Batch 1</t>
        </is>
      </c>
      <c r="I1962" s="95" t="e">
        <v>#N/A</v>
      </c>
      <c r="J1962" s="125" t="e">
        <v>#N/A</v>
      </c>
      <c r="K1962" s="95" t="inlineStr">
        <is>
          <t>Yes_0721 Allocation</t>
        </is>
      </c>
      <c r="L1962" s="127" t="e">
        <v>#N/A</v>
      </c>
      <c r="M1962" s="128">
        <f>VLOOKUP(G1962,Enactments!#REF!,2,FALSE)</f>
        <v/>
      </c>
      <c r="N1962" s="131">
        <f>COUNTIFS(G:G,G1962)</f>
        <v/>
      </c>
    </row>
    <row r="1963" ht="15" customHeight="1">
      <c r="A1963" t="inlineStr">
        <is>
          <t>1989_29a_SCHEDULE 4_20000728.docx</t>
        </is>
      </c>
      <c r="B1963">
        <f>LEFT(A1963, FIND("_", A1963, FIND("_", A1963) + 1) - 1)</f>
        <v/>
      </c>
      <c r="C1963">
        <f>MID(A1963, FIND("_", A1963, FIND("_", A1963) + 1) + 1, FIND("_", A1963, FIND("_", A1963, FIND("_", A1963) + 1) + 1) - FIND("_", A1963, FIND("_", A1963) + 1) - 1)</f>
        <v/>
      </c>
      <c r="D1963" s="125">
        <f>DATE(LEFT(E1963,4), MID(E1963,5,2), RIGHT(E1963,2))</f>
        <v/>
      </c>
      <c r="E1963">
        <f>MID(A1963, FIND("_", A1963, FIND("_", A1963, FIND("_", A1963) + 1) + 1) + 1, 8)</f>
        <v/>
      </c>
      <c r="G1963" s="95">
        <f>B1963&amp;C1963&amp;D1963</f>
        <v/>
      </c>
      <c r="H1963" s="95" t="inlineStr">
        <is>
          <t>Yes_Batch 1</t>
        </is>
      </c>
      <c r="I1963" s="95" t="e">
        <v>#N/A</v>
      </c>
      <c r="J1963" s="125" t="e">
        <v>#N/A</v>
      </c>
      <c r="K1963" s="95" t="inlineStr">
        <is>
          <t>Yes_0721 Allocation</t>
        </is>
      </c>
      <c r="L1963" s="127" t="e">
        <v>#N/A</v>
      </c>
      <c r="M1963" s="128">
        <f>VLOOKUP(G1963,Enactments!#REF!,2,FALSE)</f>
        <v/>
      </c>
      <c r="N1963" s="131">
        <f>COUNTIFS(G:G,G1963)</f>
        <v/>
      </c>
    </row>
    <row r="1964" ht="15" customHeight="1">
      <c r="A1964" t="inlineStr">
        <is>
          <t>2009_10a_SCHEDULE 51_20090721.docx</t>
        </is>
      </c>
      <c r="B1964">
        <f>LEFT(A1964, FIND("_", A1964, FIND("_", A1964) + 1) - 1)</f>
        <v/>
      </c>
      <c r="C1964">
        <f>MID(A1964, FIND("_", A1964, FIND("_", A1964) + 1) + 1, FIND("_", A1964, FIND("_", A1964, FIND("_", A1964) + 1) + 1) - FIND("_", A1964, FIND("_", A1964) + 1) - 1)</f>
        <v/>
      </c>
      <c r="D1964" s="125">
        <f>DATE(LEFT(E1964,4), MID(E1964,5,2), RIGHT(E1964,2))</f>
        <v/>
      </c>
      <c r="E1964">
        <f>MID(A1964, FIND("_", A1964, FIND("_", A1964, FIND("_", A1964) + 1) + 1) + 1, 8)</f>
        <v/>
      </c>
      <c r="G1964" s="95">
        <f>B1964&amp;C1964&amp;D1964</f>
        <v/>
      </c>
      <c r="H1964" s="95" t="inlineStr">
        <is>
          <t>Yes_Batch 1</t>
        </is>
      </c>
      <c r="I1964" s="95" t="e">
        <v>#N/A</v>
      </c>
      <c r="J1964" s="125" t="e">
        <v>#N/A</v>
      </c>
      <c r="K1964" s="95" t="inlineStr">
        <is>
          <t>Yes_0721 Allocation</t>
        </is>
      </c>
      <c r="L1964" s="127" t="e">
        <v>#N/A</v>
      </c>
      <c r="M1964" s="128">
        <f>VLOOKUP(G1964,Enactments!#REF!,2,FALSE)</f>
        <v/>
      </c>
      <c r="N1964" s="131">
        <f>COUNTIFS(G:G,G1964)</f>
        <v/>
      </c>
    </row>
    <row r="1965" ht="15" customHeight="1">
      <c r="A1965" t="inlineStr">
        <is>
          <t>2009_10a_SCHEDULE 22Part 1_20100401.docx</t>
        </is>
      </c>
      <c r="B1965">
        <f>LEFT(A1965, FIND("_", A1965, FIND("_", A1965) + 1) - 1)</f>
        <v/>
      </c>
      <c r="C1965">
        <f>MID(A1965, FIND("_", A1965, FIND("_", A1965) + 1) + 1, FIND("_", A1965, FIND("_", A1965, FIND("_", A1965) + 1) + 1) - FIND("_", A1965, FIND("_", A1965) + 1) - 1)</f>
        <v/>
      </c>
      <c r="D1965" s="125">
        <f>DATE(LEFT(E1965,4), MID(E1965,5,2), RIGHT(E1965,2))</f>
        <v/>
      </c>
      <c r="E1965">
        <f>MID(A1965, FIND("_", A1965, FIND("_", A1965, FIND("_", A1965) + 1) + 1) + 1, 8)</f>
        <v/>
      </c>
      <c r="G1965" s="95">
        <f>B1965&amp;C1965&amp;D1965</f>
        <v/>
      </c>
      <c r="H1965" s="95" t="inlineStr">
        <is>
          <t>Yes_Batch 1</t>
        </is>
      </c>
      <c r="I1965" s="95" t="e">
        <v>#N/A</v>
      </c>
      <c r="J1965" s="125" t="e">
        <v>#N/A</v>
      </c>
      <c r="K1965" s="95" t="inlineStr">
        <is>
          <t>Yes_0721 Allocation</t>
        </is>
      </c>
      <c r="L1965" s="127" t="e">
        <v>#N/A</v>
      </c>
      <c r="M1965" s="128">
        <f>VLOOKUP(G1965,Enactments!#REF!,2,FALSE)</f>
        <v/>
      </c>
      <c r="N1965" s="131">
        <f>COUNTIFS(G:G,G1965)</f>
        <v/>
      </c>
    </row>
    <row r="1966" ht="15" customHeight="1">
      <c r="A1966" t="inlineStr">
        <is>
          <t>2002_17a_37_20030101.docx</t>
        </is>
      </c>
      <c r="B1966">
        <f>LEFT(A1966, FIND("_", A1966, FIND("_", A1966) + 1) - 1)</f>
        <v/>
      </c>
      <c r="C1966">
        <f>MID(A1966, FIND("_", A1966, FIND("_", A1966) + 1) + 1, FIND("_", A1966, FIND("_", A1966, FIND("_", A1966) + 1) + 1) - FIND("_", A1966, FIND("_", A1966) + 1) - 1)</f>
        <v/>
      </c>
      <c r="D1966" s="125">
        <f>DATE(LEFT(E1966,4), MID(E1966,5,2), RIGHT(E1966,2))</f>
        <v/>
      </c>
      <c r="E1966">
        <f>MID(A1966, FIND("_", A1966, FIND("_", A1966, FIND("_", A1966) + 1) + 1) + 1, 8)</f>
        <v/>
      </c>
      <c r="G1966" s="95">
        <f>B1966&amp;C1966&amp;D1966</f>
        <v/>
      </c>
      <c r="H1966" s="95" t="inlineStr">
        <is>
          <t>Yes_Batch 1</t>
        </is>
      </c>
      <c r="I1966" s="95" t="e">
        <v>#N/A</v>
      </c>
      <c r="J1966" s="125" t="e">
        <v>#N/A</v>
      </c>
      <c r="K1966" s="95" t="inlineStr">
        <is>
          <t>Yes_0721 Allocation</t>
        </is>
      </c>
      <c r="L1966" s="127" t="e">
        <v>#N/A</v>
      </c>
      <c r="M1966" s="128">
        <f>VLOOKUP(G1966,Enactments!#REF!,2,FALSE)</f>
        <v/>
      </c>
      <c r="N1966" s="131">
        <f>COUNTIFS(G:G,G1966)</f>
        <v/>
      </c>
    </row>
    <row r="1967" ht="15" customHeight="1">
      <c r="A1967" t="inlineStr">
        <is>
          <t>1985_6a_736A_20091001.docx</t>
        </is>
      </c>
      <c r="B1967">
        <f>LEFT(A1967, FIND("_", A1967, FIND("_", A1967) + 1) - 1)</f>
        <v/>
      </c>
      <c r="C1967">
        <f>MID(A1967, FIND("_", A1967, FIND("_", A1967) + 1) + 1, FIND("_", A1967, FIND("_", A1967, FIND("_", A1967) + 1) + 1) - FIND("_", A1967, FIND("_", A1967) + 1) - 1)</f>
        <v/>
      </c>
      <c r="D1967" s="125">
        <f>DATE(LEFT(E1967,4), MID(E1967,5,2), RIGHT(E1967,2))</f>
        <v/>
      </c>
      <c r="E1967">
        <f>MID(A1967, FIND("_", A1967, FIND("_", A1967, FIND("_", A1967) + 1) + 1) + 1, 8)</f>
        <v/>
      </c>
      <c r="G1967" s="95">
        <f>B1967&amp;C1967&amp;D1967</f>
        <v/>
      </c>
      <c r="H1967" s="95" t="inlineStr">
        <is>
          <t>Yes_Batch 1</t>
        </is>
      </c>
      <c r="I1967" s="95" t="e">
        <v>#N/A</v>
      </c>
      <c r="J1967" s="125" t="e">
        <v>#N/A</v>
      </c>
      <c r="K1967" s="95" t="inlineStr">
        <is>
          <t>Yes_0721 Allocation</t>
        </is>
      </c>
      <c r="L1967" s="127" t="e">
        <v>#N/A</v>
      </c>
      <c r="M1967" s="128">
        <f>VLOOKUP(G1967,Enactments!#REF!,2,FALSE)</f>
        <v/>
      </c>
      <c r="N1967" s="131">
        <f>COUNTIFS(G:G,G1967)</f>
        <v/>
      </c>
    </row>
    <row r="1968" ht="15" customHeight="1">
      <c r="A1968" t="inlineStr">
        <is>
          <t>1985_6a_56_19850311.docx</t>
        </is>
      </c>
      <c r="B1968">
        <f>LEFT(A1968, FIND("_", A1968, FIND("_", A1968) + 1) - 1)</f>
        <v/>
      </c>
      <c r="C1968">
        <f>MID(A1968, FIND("_", A1968, FIND("_", A1968) + 1) + 1, FIND("_", A1968, FIND("_", A1968, FIND("_", A1968) + 1) + 1) - FIND("_", A1968, FIND("_", A1968) + 1) - 1)</f>
        <v/>
      </c>
      <c r="D1968" s="125">
        <f>DATE(LEFT(E1968,4), MID(E1968,5,2), RIGHT(E1968,2))</f>
        <v/>
      </c>
      <c r="E1968">
        <f>MID(A1968, FIND("_", A1968, FIND("_", A1968, FIND("_", A1968) + 1) + 1) + 1, 8)</f>
        <v/>
      </c>
      <c r="G1968" s="95">
        <f>B1968&amp;C1968&amp;D1968</f>
        <v/>
      </c>
      <c r="H1968" s="95" t="inlineStr">
        <is>
          <t>Yes_Batch 1</t>
        </is>
      </c>
      <c r="I1968" s="95" t="e">
        <v>#N/A</v>
      </c>
      <c r="J1968" s="125" t="e">
        <v>#N/A</v>
      </c>
      <c r="K1968" s="95" t="inlineStr">
        <is>
          <t>Yes_0721 Allocation</t>
        </is>
      </c>
      <c r="L1968" s="127" t="e">
        <v>#N/A</v>
      </c>
      <c r="M1968" s="128">
        <f>VLOOKUP(G1968,Enactments!#REF!,2,FALSE)</f>
        <v/>
      </c>
      <c r="N1968" s="131">
        <f>COUNTIFS(G:G,G1968)</f>
        <v/>
      </c>
    </row>
    <row r="1969" ht="15" customHeight="1">
      <c r="A1969" t="inlineStr">
        <is>
          <t>2000_36a_SCHEDULE 1Part VI_20041216.docx</t>
        </is>
      </c>
      <c r="B1969">
        <f>LEFT(A1969, FIND("_", A1969, FIND("_", A1969) + 1) - 1)</f>
        <v/>
      </c>
      <c r="C1969">
        <f>MID(A1969, FIND("_", A1969, FIND("_", A1969) + 1) + 1, FIND("_", A1969, FIND("_", A1969, FIND("_", A1969) + 1) + 1) - FIND("_", A1969, FIND("_", A1969) + 1) - 1)</f>
        <v/>
      </c>
      <c r="D1969" s="125">
        <f>DATE(LEFT(E1969,4), MID(E1969,5,2), RIGHT(E1969,2))</f>
        <v/>
      </c>
      <c r="E1969">
        <f>MID(A1969, FIND("_", A1969, FIND("_", A1969, FIND("_", A1969) + 1) + 1) + 1, 8)</f>
        <v/>
      </c>
      <c r="G1969" s="95">
        <f>B1969&amp;C1969&amp;D1969</f>
        <v/>
      </c>
      <c r="H1969" s="95" t="inlineStr">
        <is>
          <t>Yes_Batch 1</t>
        </is>
      </c>
      <c r="I1969" s="95" t="e">
        <v>#N/A</v>
      </c>
      <c r="J1969" s="125" t="e">
        <v>#N/A</v>
      </c>
      <c r="K1969" s="95" t="inlineStr">
        <is>
          <t>Yes_0721 Allocation</t>
        </is>
      </c>
      <c r="L1969" s="127" t="e">
        <v>#N/A</v>
      </c>
      <c r="M1969" s="128">
        <f>VLOOKUP(G1969,Enactments!#REF!,2,FALSE)</f>
        <v/>
      </c>
      <c r="N1969" s="131">
        <f>COUNTIFS(G:G,G1969)</f>
        <v/>
      </c>
    </row>
    <row r="1970" ht="15" customHeight="1">
      <c r="A1970" t="inlineStr">
        <is>
          <t>2007_3a_527_20070320.docx</t>
        </is>
      </c>
      <c r="B1970">
        <f>LEFT(A1970, FIND("_", A1970, FIND("_", A1970) + 1) - 1)</f>
        <v/>
      </c>
      <c r="C1970">
        <f>MID(A1970, FIND("_", A1970, FIND("_", A1970) + 1) + 1, FIND("_", A1970, FIND("_", A1970, FIND("_", A1970) + 1) + 1) - FIND("_", A1970, FIND("_", A1970) + 1) - 1)</f>
        <v/>
      </c>
      <c r="D1970" s="125">
        <f>DATE(LEFT(E1970,4), MID(E1970,5,2), RIGHT(E1970,2))</f>
        <v/>
      </c>
      <c r="E1970">
        <f>MID(A1970, FIND("_", A1970, FIND("_", A1970, FIND("_", A1970) + 1) + 1) + 1, 8)</f>
        <v/>
      </c>
      <c r="G1970" s="95">
        <f>B1970&amp;C1970&amp;D1970</f>
        <v/>
      </c>
      <c r="H1970" s="95" t="inlineStr">
        <is>
          <t>Yes_Batch 1</t>
        </is>
      </c>
      <c r="I1970" s="95" t="e">
        <v>#N/A</v>
      </c>
      <c r="J1970" s="125" t="e">
        <v>#N/A</v>
      </c>
      <c r="K1970" s="95" t="inlineStr">
        <is>
          <t>Yes_0721 Allocation</t>
        </is>
      </c>
      <c r="L1970" s="127" t="e">
        <v>#N/A</v>
      </c>
      <c r="M1970" s="128">
        <f>VLOOKUP(G1970,Enactments!#REF!,2,FALSE)</f>
        <v/>
      </c>
      <c r="N1970" s="131">
        <f>COUNTIFS(G:G,G1970)</f>
        <v/>
      </c>
    </row>
    <row r="1971" ht="15" customHeight="1">
      <c r="A1971" t="inlineStr">
        <is>
          <t>2016_679_Article 53_20201231.docx</t>
        </is>
      </c>
      <c r="B1971">
        <f>LEFT(A1971, FIND("_", A1971, FIND("_", A1971) + 1) - 1)</f>
        <v/>
      </c>
      <c r="C1971">
        <f>MID(A1971, FIND("_", A1971, FIND("_", A1971) + 1) + 1, FIND("_", A1971, FIND("_", A1971, FIND("_", A1971) + 1) + 1) - FIND("_", A1971, FIND("_", A1971) + 1) - 1)</f>
        <v/>
      </c>
      <c r="D1971" s="125">
        <f>DATE(LEFT(E1971,4), MID(E1971,5,2), RIGHT(E1971,2))</f>
        <v/>
      </c>
      <c r="E1971">
        <f>MID(A1971, FIND("_", A1971, FIND("_", A1971, FIND("_", A1971) + 1) + 1) + 1, 8)</f>
        <v/>
      </c>
      <c r="G1971" s="95">
        <f>B1971&amp;C1971&amp;D1971</f>
        <v/>
      </c>
      <c r="H1971" s="95" t="inlineStr">
        <is>
          <t>Yes_Batch 1</t>
        </is>
      </c>
      <c r="I1971" s="95" t="e">
        <v>#N/A</v>
      </c>
      <c r="J1971" s="125" t="e">
        <v>#N/A</v>
      </c>
      <c r="K1971" s="95" t="inlineStr">
        <is>
          <t>Yes_0721 Allocation</t>
        </is>
      </c>
      <c r="L1971" s="127" t="e">
        <v>#N/A</v>
      </c>
      <c r="M1971" s="128">
        <f>VLOOKUP(G1971,Enactments!#REF!,2,FALSE)</f>
        <v/>
      </c>
      <c r="N1971" s="131">
        <f>COUNTIFS(G:G,G1971)</f>
        <v/>
      </c>
    </row>
    <row r="1972" ht="15" customHeight="1">
      <c r="A1972" t="inlineStr">
        <is>
          <t>1986_1925s_2.30_20030915.docx</t>
        </is>
      </c>
      <c r="B1972">
        <f>LEFT(A1972, FIND("_", A1972, FIND("_", A1972) + 1) - 1)</f>
        <v/>
      </c>
      <c r="C1972">
        <f>MID(A1972, FIND("_", A1972, FIND("_", A1972) + 1) + 1, FIND("_", A1972, FIND("_", A1972, FIND("_", A1972) + 1) + 1) - FIND("_", A1972, FIND("_", A1972) + 1) - 1)</f>
        <v/>
      </c>
      <c r="D1972" s="125">
        <f>DATE(LEFT(E1972,4), MID(E1972,5,2), RIGHT(E1972,2))</f>
        <v/>
      </c>
      <c r="E1972">
        <f>MID(A1972, FIND("_", A1972, FIND("_", A1972, FIND("_", A1972) + 1) + 1) + 1, 8)</f>
        <v/>
      </c>
      <c r="G1972" s="95">
        <f>B1972&amp;C1972&amp;D1972</f>
        <v/>
      </c>
      <c r="H1972" s="95" t="inlineStr">
        <is>
          <t>Yes_Batch 1</t>
        </is>
      </c>
      <c r="I1972" s="95" t="e">
        <v>#N/A</v>
      </c>
      <c r="J1972" s="125" t="e">
        <v>#N/A</v>
      </c>
      <c r="K1972" s="95" t="inlineStr">
        <is>
          <t>Yes_0721 Allocation</t>
        </is>
      </c>
      <c r="L1972" s="127" t="e">
        <v>#N/A</v>
      </c>
      <c r="M1972" s="128">
        <f>VLOOKUP(G1972,Enactments!#REF!,2,FALSE)</f>
        <v/>
      </c>
      <c r="N1972" s="131">
        <f>COUNTIFS(G:G,G1972)</f>
        <v/>
      </c>
    </row>
    <row r="1973" ht="15" customHeight="1">
      <c r="A1973" t="inlineStr">
        <is>
          <t>2000_8a_229_20000614.docx</t>
        </is>
      </c>
      <c r="B1973">
        <f>LEFT(A1973, FIND("_", A1973, FIND("_", A1973) + 1) - 1)</f>
        <v/>
      </c>
      <c r="C1973">
        <f>MID(A1973, FIND("_", A1973, FIND("_", A1973) + 1) + 1, FIND("_", A1973, FIND("_", A1973, FIND("_", A1973) + 1) + 1) - FIND("_", A1973, FIND("_", A1973) + 1) - 1)</f>
        <v/>
      </c>
      <c r="D1973" s="125">
        <f>DATE(LEFT(E1973,4), MID(E1973,5,2), RIGHT(E1973,2))</f>
        <v/>
      </c>
      <c r="E1973">
        <f>MID(A1973, FIND("_", A1973, FIND("_", A1973, FIND("_", A1973) + 1) + 1) + 1, 8)</f>
        <v/>
      </c>
      <c r="G1973" s="95">
        <f>B1973&amp;C1973&amp;D1973</f>
        <v/>
      </c>
      <c r="H1973" s="95" t="inlineStr">
        <is>
          <t>Yes_Batch 1</t>
        </is>
      </c>
      <c r="I1973" s="95" t="e">
        <v>#N/A</v>
      </c>
      <c r="J1973" s="125" t="e">
        <v>#N/A</v>
      </c>
      <c r="K1973" s="95" t="inlineStr">
        <is>
          <t>Yes_0721 Allocation</t>
        </is>
      </c>
      <c r="L1973" s="127" t="e">
        <v>#N/A</v>
      </c>
      <c r="M1973" s="128">
        <f>VLOOKUP(G1973,Enactments!#REF!,2,FALSE)</f>
        <v/>
      </c>
      <c r="N1973" s="131">
        <f>COUNTIFS(G:G,G1973)</f>
        <v/>
      </c>
    </row>
    <row r="1974" ht="15" customHeight="1">
      <c r="A1974" t="inlineStr">
        <is>
          <t>2020_17a_SCHEDULE 23Part 8_20201022.docx</t>
        </is>
      </c>
      <c r="B1974">
        <f>LEFT(A1974, FIND("_", A1974, FIND("_", A1974) + 1) - 1)</f>
        <v/>
      </c>
      <c r="C1974">
        <f>MID(A1974, FIND("_", A1974, FIND("_", A1974) + 1) + 1, FIND("_", A1974, FIND("_", A1974, FIND("_", A1974) + 1) + 1) - FIND("_", A1974, FIND("_", A1974) + 1) - 1)</f>
        <v/>
      </c>
      <c r="D1974" s="125">
        <f>DATE(LEFT(E1974,4), MID(E1974,5,2), RIGHT(E1974,2))</f>
        <v/>
      </c>
      <c r="E1974">
        <f>MID(A1974, FIND("_", A1974, FIND("_", A1974, FIND("_", A1974) + 1) + 1) + 1, 8)</f>
        <v/>
      </c>
      <c r="G1974" s="95">
        <f>B1974&amp;C1974&amp;D1974</f>
        <v/>
      </c>
      <c r="H1974" s="95" t="inlineStr">
        <is>
          <t>Yes_Batch 1</t>
        </is>
      </c>
      <c r="I1974" s="95" t="e">
        <v>#N/A</v>
      </c>
      <c r="J1974" s="125" t="e">
        <v>#N/A</v>
      </c>
      <c r="K1974" s="95" t="inlineStr">
        <is>
          <t>Yes_0721 Allocation</t>
        </is>
      </c>
      <c r="L1974" s="127" t="e">
        <v>#N/A</v>
      </c>
      <c r="M1974" s="128">
        <f>VLOOKUP(G1974,Enactments!#REF!,2,FALSE)</f>
        <v/>
      </c>
      <c r="N1974" s="131">
        <f>COUNTIFS(G:G,G1974)</f>
        <v/>
      </c>
    </row>
    <row r="1975" ht="15" customHeight="1">
      <c r="A1975" t="inlineStr">
        <is>
          <t>w2016_6a_142_20180401.docx</t>
        </is>
      </c>
      <c r="B1975">
        <f>LEFT(A1975, FIND("_", A1975, FIND("_", A1975) + 1) - 1)</f>
        <v/>
      </c>
      <c r="C1975">
        <f>MID(A1975, FIND("_", A1975, FIND("_", A1975) + 1) + 1, FIND("_", A1975, FIND("_", A1975, FIND("_", A1975) + 1) + 1) - FIND("_", A1975, FIND("_", A1975) + 1) - 1)</f>
        <v/>
      </c>
      <c r="D1975" s="125">
        <f>DATE(LEFT(E1975,4), MID(E1975,5,2), RIGHT(E1975,2))</f>
        <v/>
      </c>
      <c r="E1975">
        <f>MID(A1975, FIND("_", A1975, FIND("_", A1975, FIND("_", A1975) + 1) + 1) + 1, 8)</f>
        <v/>
      </c>
      <c r="G1975" s="95">
        <f>B1975&amp;C1975&amp;D1975</f>
        <v/>
      </c>
      <c r="H1975" s="95" t="inlineStr">
        <is>
          <t>Yes_Batch 1</t>
        </is>
      </c>
      <c r="I1975" s="95" t="e">
        <v>#N/A</v>
      </c>
      <c r="J1975" s="125" t="e">
        <v>#N/A</v>
      </c>
      <c r="K1975" s="95" t="inlineStr">
        <is>
          <t>Yes_0721 Allocation</t>
        </is>
      </c>
      <c r="L1975" s="127" t="e">
        <v>#N/A</v>
      </c>
      <c r="M1975" s="128">
        <f>VLOOKUP(G1975,Enactments!#REF!,2,FALSE)</f>
        <v/>
      </c>
      <c r="N1975" s="131">
        <f>COUNTIFS(G:G,G1975)</f>
        <v/>
      </c>
    </row>
    <row r="1976" ht="15" customHeight="1">
      <c r="A1976" t="inlineStr">
        <is>
          <t>2010_4a_357EB_20130401.docx</t>
        </is>
      </c>
      <c r="B1976">
        <f>LEFT(A1976, FIND("_", A1976, FIND("_", A1976) + 1) - 1)</f>
        <v/>
      </c>
      <c r="C1976">
        <f>MID(A1976, FIND("_", A1976, FIND("_", A1976) + 1) + 1, FIND("_", A1976, FIND("_", A1976, FIND("_", A1976) + 1) + 1) - FIND("_", A1976, FIND("_", A1976) + 1) - 1)</f>
        <v/>
      </c>
      <c r="D1976" s="125">
        <f>DATE(LEFT(E1976,4), MID(E1976,5,2), RIGHT(E1976,2))</f>
        <v/>
      </c>
      <c r="E1976">
        <f>MID(A1976, FIND("_", A1976, FIND("_", A1976, FIND("_", A1976) + 1) + 1) + 1, 8)</f>
        <v/>
      </c>
      <c r="G1976" s="95">
        <f>B1976&amp;C1976&amp;D1976</f>
        <v/>
      </c>
      <c r="H1976" s="95" t="inlineStr">
        <is>
          <t>Yes_Batch 1</t>
        </is>
      </c>
      <c r="I1976" s="95" t="e">
        <v>#N/A</v>
      </c>
      <c r="J1976" s="125" t="e">
        <v>#N/A</v>
      </c>
      <c r="K1976" s="95" t="inlineStr">
        <is>
          <t>Yes_0721 Allocation</t>
        </is>
      </c>
      <c r="L1976" s="127" t="e">
        <v>#N/A</v>
      </c>
      <c r="M1976" s="128">
        <f>VLOOKUP(G1976,Enactments!#REF!,2,FALSE)</f>
        <v/>
      </c>
      <c r="N1976" s="131">
        <f>COUNTIFS(G:G,G1976)</f>
        <v/>
      </c>
    </row>
    <row r="1977" ht="15" customHeight="1">
      <c r="A1977" t="inlineStr">
        <is>
          <t>1989_29a_64_99990101.docx</t>
        </is>
      </c>
      <c r="B1977">
        <f>LEFT(A1977, FIND("_", A1977, FIND("_", A1977) + 1) - 1)</f>
        <v/>
      </c>
      <c r="C1977">
        <f>MID(A1977, FIND("_", A1977, FIND("_", A1977) + 1) + 1, FIND("_", A1977, FIND("_", A1977, FIND("_", A1977) + 1) + 1) - FIND("_", A1977, FIND("_", A1977) + 1) - 1)</f>
        <v/>
      </c>
      <c r="D1977" s="125">
        <f>DATE(LEFT(E1977,4), MID(E1977,5,2), RIGHT(E1977,2))</f>
        <v/>
      </c>
      <c r="E1977">
        <f>MID(A1977, FIND("_", A1977, FIND("_", A1977, FIND("_", A1977) + 1) + 1) + 1, 8)</f>
        <v/>
      </c>
      <c r="G1977" s="95">
        <f>B1977&amp;C1977&amp;D1977</f>
        <v/>
      </c>
      <c r="H1977" s="95" t="inlineStr">
        <is>
          <t>Yes_Batch 1</t>
        </is>
      </c>
      <c r="I1977" s="95" t="e">
        <v>#N/A</v>
      </c>
      <c r="J1977" s="125" t="e">
        <v>#N/A</v>
      </c>
      <c r="K1977" s="95" t="inlineStr">
        <is>
          <t>Yes_0721 Allocation</t>
        </is>
      </c>
      <c r="L1977" s="127" t="e">
        <v>#N/A</v>
      </c>
      <c r="M1977" s="128">
        <f>VLOOKUP(G1977,Enactments!#REF!,2,FALSE)</f>
        <v/>
      </c>
      <c r="N1977" s="131">
        <f>COUNTIFS(G:G,G1977)</f>
        <v/>
      </c>
    </row>
    <row r="1978" ht="15" customHeight="1">
      <c r="A1978" t="inlineStr">
        <is>
          <t>s2009_12a_2A_20241123.docx</t>
        </is>
      </c>
      <c r="B1978">
        <f>LEFT(A1978, FIND("_", A1978, FIND("_", A1978) + 1) - 1)</f>
        <v/>
      </c>
      <c r="C1978">
        <f>MID(A1978, FIND("_", A1978, FIND("_", A1978) + 1) + 1, FIND("_", A1978, FIND("_", A1978, FIND("_", A1978) + 1) + 1) - FIND("_", A1978, FIND("_", A1978) + 1) - 1)</f>
        <v/>
      </c>
      <c r="D1978" s="125">
        <f>DATE(LEFT(E1978,4), MID(E1978,5,2), RIGHT(E1978,2))</f>
        <v/>
      </c>
      <c r="E1978">
        <f>MID(A1978, FIND("_", A1978, FIND("_", A1978, FIND("_", A1978) + 1) + 1) + 1, 8)</f>
        <v/>
      </c>
      <c r="G1978" s="95">
        <f>B1978&amp;C1978&amp;D1978</f>
        <v/>
      </c>
      <c r="H1978" s="95" t="inlineStr">
        <is>
          <t>Yes_Batch 1</t>
        </is>
      </c>
      <c r="I1978" s="95" t="e">
        <v>#N/A</v>
      </c>
      <c r="J1978" s="125" t="e">
        <v>#N/A</v>
      </c>
      <c r="K1978" s="95" t="inlineStr">
        <is>
          <t>Yes_0721 Allocation</t>
        </is>
      </c>
      <c r="L1978" s="127" t="e">
        <v>#N/A</v>
      </c>
      <c r="M1978" s="128">
        <f>VLOOKUP(G1978,Enactments!#REF!,2,FALSE)</f>
        <v/>
      </c>
      <c r="N1978" s="131">
        <f>COUNTIFS(G:G,G1978)</f>
        <v/>
      </c>
    </row>
    <row r="1979" ht="15" customHeight="1">
      <c r="A1979" t="inlineStr">
        <is>
          <t>w2015_2a_8_20160401.docx</t>
        </is>
      </c>
      <c r="B1979">
        <f>LEFT(A1979, FIND("_", A1979, FIND("_", A1979) + 1) - 1)</f>
        <v/>
      </c>
      <c r="C1979">
        <f>MID(A1979, FIND("_", A1979, FIND("_", A1979) + 1) + 1, FIND("_", A1979, FIND("_", A1979, FIND("_", A1979) + 1) + 1) - FIND("_", A1979, FIND("_", A1979) + 1) - 1)</f>
        <v/>
      </c>
      <c r="D1979" s="125">
        <f>DATE(LEFT(E1979,4), MID(E1979,5,2), RIGHT(E1979,2))</f>
        <v/>
      </c>
      <c r="E1979">
        <f>MID(A1979, FIND("_", A1979, FIND("_", A1979, FIND("_", A1979) + 1) + 1) + 1, 8)</f>
        <v/>
      </c>
      <c r="G1979" s="95">
        <f>B1979&amp;C1979&amp;D1979</f>
        <v/>
      </c>
      <c r="H1979" s="95" t="inlineStr">
        <is>
          <t>Yes_Batch 1</t>
        </is>
      </c>
      <c r="I1979" s="95" t="e">
        <v>#N/A</v>
      </c>
      <c r="J1979" s="125" t="e">
        <v>#N/A</v>
      </c>
      <c r="K1979" s="95" t="inlineStr">
        <is>
          <t>Yes_0721 Allocation</t>
        </is>
      </c>
      <c r="L1979" s="127" t="e">
        <v>#N/A</v>
      </c>
      <c r="M1979" s="128">
        <f>VLOOKUP(G1979,Enactments!#REF!,2,FALSE)</f>
        <v/>
      </c>
      <c r="N1979" s="131">
        <f>COUNTIFS(G:G,G1979)</f>
        <v/>
      </c>
    </row>
    <row r="1980" ht="15" customHeight="1">
      <c r="A1980" t="inlineStr">
        <is>
          <t>w2016_6a_173_20180125.docx</t>
        </is>
      </c>
      <c r="B1980">
        <f>LEFT(A1980, FIND("_", A1980, FIND("_", A1980) + 1) - 1)</f>
        <v/>
      </c>
      <c r="C1980">
        <f>MID(A1980, FIND("_", A1980, FIND("_", A1980) + 1) + 1, FIND("_", A1980, FIND("_", A1980, FIND("_", A1980) + 1) + 1) - FIND("_", A1980, FIND("_", A1980) + 1) - 1)</f>
        <v/>
      </c>
      <c r="D1980" s="125">
        <f>DATE(LEFT(E1980,4), MID(E1980,5,2), RIGHT(E1980,2))</f>
        <v/>
      </c>
      <c r="E1980">
        <f>MID(A1980, FIND("_", A1980, FIND("_", A1980, FIND("_", A1980) + 1) + 1) + 1, 8)</f>
        <v/>
      </c>
      <c r="G1980" s="95">
        <f>B1980&amp;C1980&amp;D1980</f>
        <v/>
      </c>
      <c r="H1980" s="95" t="inlineStr">
        <is>
          <t>Yes_Batch 1</t>
        </is>
      </c>
      <c r="I1980" s="95" t="e">
        <v>#N/A</v>
      </c>
      <c r="J1980" s="125" t="e">
        <v>#N/A</v>
      </c>
      <c r="K1980" s="95" t="inlineStr">
        <is>
          <t>Yes_0721 Allocation</t>
        </is>
      </c>
      <c r="L1980" s="127" t="e">
        <v>#N/A</v>
      </c>
      <c r="M1980" s="128">
        <f>VLOOKUP(G1980,Enactments!#REF!,2,FALSE)</f>
        <v/>
      </c>
      <c r="N1980" s="131">
        <f>COUNTIFS(G:G,G1980)</f>
        <v/>
      </c>
    </row>
    <row r="1981" ht="15" customHeight="1">
      <c r="A1981" t="inlineStr">
        <is>
          <t>2010_15a_171_20101001.docx</t>
        </is>
      </c>
      <c r="B1981">
        <f>LEFT(A1981, FIND("_", A1981, FIND("_", A1981) + 1) - 1)</f>
        <v/>
      </c>
      <c r="C1981">
        <f>MID(A1981, FIND("_", A1981, FIND("_", A1981) + 1) + 1, FIND("_", A1981, FIND("_", A1981, FIND("_", A1981) + 1) + 1) - FIND("_", A1981, FIND("_", A1981) + 1) - 1)</f>
        <v/>
      </c>
      <c r="D1981" s="125">
        <f>DATE(LEFT(E1981,4), MID(E1981,5,2), RIGHT(E1981,2))</f>
        <v/>
      </c>
      <c r="E1981">
        <f>MID(A1981, FIND("_", A1981, FIND("_", A1981, FIND("_", A1981) + 1) + 1) + 1, 8)</f>
        <v/>
      </c>
      <c r="G1981" s="95">
        <f>B1981&amp;C1981&amp;D1981</f>
        <v/>
      </c>
      <c r="H1981" s="95" t="inlineStr">
        <is>
          <t>Yes_Batch 1</t>
        </is>
      </c>
      <c r="I1981" s="95" t="e">
        <v>#N/A</v>
      </c>
      <c r="J1981" s="125" t="e">
        <v>#N/A</v>
      </c>
      <c r="K1981" s="95" t="inlineStr">
        <is>
          <t>Yes_0721 Allocation</t>
        </is>
      </c>
      <c r="L1981" s="127" t="e">
        <v>#N/A</v>
      </c>
      <c r="M1981" s="128">
        <f>VLOOKUP(G1981,Enactments!#REF!,2,FALSE)</f>
        <v/>
      </c>
      <c r="N1981" s="131">
        <f>COUNTIFS(G:G,G1981)</f>
        <v/>
      </c>
    </row>
    <row r="1982" ht="15" customHeight="1">
      <c r="A1982" t="inlineStr">
        <is>
          <t>1986_1925s_6.215_20040401.docx</t>
        </is>
      </c>
      <c r="B1982">
        <f>LEFT(A1982, FIND("_", A1982, FIND("_", A1982) + 1) - 1)</f>
        <v/>
      </c>
      <c r="C1982">
        <f>MID(A1982, FIND("_", A1982, FIND("_", A1982) + 1) + 1, FIND("_", A1982, FIND("_", A1982, FIND("_", A1982) + 1) + 1) - FIND("_", A1982, FIND("_", A1982) + 1) - 1)</f>
        <v/>
      </c>
      <c r="D1982" s="125">
        <f>DATE(LEFT(E1982,4), MID(E1982,5,2), RIGHT(E1982,2))</f>
        <v/>
      </c>
      <c r="E1982">
        <f>MID(A1982, FIND("_", A1982, FIND("_", A1982, FIND("_", A1982) + 1) + 1) + 1, 8)</f>
        <v/>
      </c>
      <c r="G1982" s="95">
        <f>B1982&amp;C1982&amp;D1982</f>
        <v/>
      </c>
      <c r="H1982" s="95" t="inlineStr">
        <is>
          <t>Yes_Batch 1</t>
        </is>
      </c>
      <c r="I1982" s="95" t="e">
        <v>#N/A</v>
      </c>
      <c r="J1982" s="125" t="e">
        <v>#N/A</v>
      </c>
      <c r="K1982" s="95" t="inlineStr">
        <is>
          <t>Yes_0721 Allocation</t>
        </is>
      </c>
      <c r="L1982" s="127" t="e">
        <v>#N/A</v>
      </c>
      <c r="M1982" s="128">
        <f>VLOOKUP(G1982,Enactments!#REF!,2,FALSE)</f>
        <v/>
      </c>
      <c r="N1982" s="131">
        <f>COUNTIFS(G:G,G1982)</f>
        <v/>
      </c>
    </row>
    <row r="1983" ht="15" customHeight="1">
      <c r="A1983" t="inlineStr">
        <is>
          <t>2016_1024s_7.106_20161018.docx</t>
        </is>
      </c>
      <c r="B1983">
        <f>LEFT(A1983, FIND("_", A1983, FIND("_", A1983) + 1) - 1)</f>
        <v/>
      </c>
      <c r="C1983">
        <f>MID(A1983, FIND("_", A1983, FIND("_", A1983) + 1) + 1, FIND("_", A1983, FIND("_", A1983, FIND("_", A1983) + 1) + 1) - FIND("_", A1983, FIND("_", A1983) + 1) - 1)</f>
        <v/>
      </c>
      <c r="D1983" s="125">
        <f>DATE(LEFT(E1983,4), MID(E1983,5,2), RIGHT(E1983,2))</f>
        <v/>
      </c>
      <c r="E1983">
        <f>MID(A1983, FIND("_", A1983, FIND("_", A1983, FIND("_", A1983) + 1) + 1) + 1, 8)</f>
        <v/>
      </c>
      <c r="G1983" s="95">
        <f>B1983&amp;C1983&amp;D1983</f>
        <v/>
      </c>
      <c r="H1983" s="95" t="inlineStr">
        <is>
          <t>Yes_Batch 1</t>
        </is>
      </c>
      <c r="I1983" s="95" t="e">
        <v>#N/A</v>
      </c>
      <c r="J1983" s="125" t="e">
        <v>#N/A</v>
      </c>
      <c r="K1983" s="95" t="inlineStr">
        <is>
          <t>Yes_0721 Allocation</t>
        </is>
      </c>
      <c r="L1983" s="127" t="e">
        <v>#N/A</v>
      </c>
      <c r="M1983" s="128">
        <f>VLOOKUP(G1983,Enactments!#REF!,2,FALSE)</f>
        <v/>
      </c>
      <c r="N1983" s="131">
        <f>COUNTIFS(G:G,G1983)</f>
        <v/>
      </c>
    </row>
    <row r="1984" ht="15" customHeight="1">
      <c r="A1984" t="inlineStr">
        <is>
          <t>2006_46a_143_20061108.docx</t>
        </is>
      </c>
      <c r="B1984">
        <f>LEFT(A1984, FIND("_", A1984, FIND("_", A1984) + 1) - 1)</f>
        <v/>
      </c>
      <c r="C1984">
        <f>MID(A1984, FIND("_", A1984, FIND("_", A1984) + 1) + 1, FIND("_", A1984, FIND("_", A1984, FIND("_", A1984) + 1) + 1) - FIND("_", A1984, FIND("_", A1984) + 1) - 1)</f>
        <v/>
      </c>
      <c r="D1984" s="125">
        <f>DATE(LEFT(E1984,4), MID(E1984,5,2), RIGHT(E1984,2))</f>
        <v/>
      </c>
      <c r="E1984">
        <f>MID(A1984, FIND("_", A1984, FIND("_", A1984, FIND("_", A1984) + 1) + 1) + 1, 8)</f>
        <v/>
      </c>
      <c r="G1984" s="95">
        <f>B1984&amp;C1984&amp;D1984</f>
        <v/>
      </c>
      <c r="H1984" s="95" t="inlineStr">
        <is>
          <t>Yes_Batch 1</t>
        </is>
      </c>
      <c r="I1984" s="95" t="e">
        <v>#N/A</v>
      </c>
      <c r="J1984" s="125" t="e">
        <v>#N/A</v>
      </c>
      <c r="K1984" s="95" t="inlineStr">
        <is>
          <t>Yes_0721 Allocation</t>
        </is>
      </c>
      <c r="L1984" s="127" t="e">
        <v>#N/A</v>
      </c>
      <c r="M1984" s="128">
        <f>VLOOKUP(G1984,Enactments!#REF!,2,FALSE)</f>
        <v/>
      </c>
      <c r="N1984" s="131">
        <f>COUNTIFS(G:G,G1984)</f>
        <v/>
      </c>
    </row>
    <row r="1985" ht="15" customHeight="1">
      <c r="A1985" t="inlineStr">
        <is>
          <t>1965_12a_45_20140801.docx</t>
        </is>
      </c>
      <c r="B1985">
        <f>LEFT(A1985, FIND("_", A1985, FIND("_", A1985) + 1) - 1)</f>
        <v/>
      </c>
      <c r="C1985">
        <f>MID(A1985, FIND("_", A1985, FIND("_", A1985) + 1) + 1, FIND("_", A1985, FIND("_", A1985, FIND("_", A1985) + 1) + 1) - FIND("_", A1985, FIND("_", A1985) + 1) - 1)</f>
        <v/>
      </c>
      <c r="D1985" s="125">
        <f>DATE(LEFT(E1985,4), MID(E1985,5,2), RIGHT(E1985,2))</f>
        <v/>
      </c>
      <c r="E1985">
        <f>MID(A1985, FIND("_", A1985, FIND("_", A1985, FIND("_", A1985) + 1) + 1) + 1, 8)</f>
        <v/>
      </c>
      <c r="G1985" s="95">
        <f>B1985&amp;C1985&amp;D1985</f>
        <v/>
      </c>
      <c r="H1985" s="95" t="inlineStr">
        <is>
          <t>Yes_Batch 1</t>
        </is>
      </c>
      <c r="I1985" s="95" t="e">
        <v>#N/A</v>
      </c>
      <c r="J1985" s="125" t="e">
        <v>#N/A</v>
      </c>
      <c r="K1985" s="95" t="inlineStr">
        <is>
          <t>Yes_0721 Allocation</t>
        </is>
      </c>
      <c r="L1985" s="127" t="e">
        <v>#N/A</v>
      </c>
      <c r="M1985" s="128">
        <f>VLOOKUP(G1985,Enactments!#REF!,2,FALSE)</f>
        <v/>
      </c>
      <c r="N1985" s="131">
        <f>COUNTIFS(G:G,G1985)</f>
        <v/>
      </c>
    </row>
    <row r="1986" ht="15" customHeight="1">
      <c r="A1986" t="inlineStr">
        <is>
          <t>1998_18a_SCHEDULE 2_20060330.docx</t>
        </is>
      </c>
      <c r="B1986">
        <f>LEFT(A1986, FIND("_", A1986, FIND("_", A1986) + 1) - 1)</f>
        <v/>
      </c>
      <c r="C1986">
        <f>MID(A1986, FIND("_", A1986, FIND("_", A1986) + 1) + 1, FIND("_", A1986, FIND("_", A1986, FIND("_", A1986) + 1) + 1) - FIND("_", A1986, FIND("_", A1986) + 1) - 1)</f>
        <v/>
      </c>
      <c r="D1986" s="125">
        <f>DATE(LEFT(E1986,4), MID(E1986,5,2), RIGHT(E1986,2))</f>
        <v/>
      </c>
      <c r="E1986">
        <f>MID(A1986, FIND("_", A1986, FIND("_", A1986, FIND("_", A1986) + 1) + 1) + 1, 8)</f>
        <v/>
      </c>
      <c r="G1986" s="95">
        <f>B1986&amp;C1986&amp;D1986</f>
        <v/>
      </c>
      <c r="H1986" s="95" t="inlineStr">
        <is>
          <t>Yes_Batch 1</t>
        </is>
      </c>
      <c r="I1986" s="95" t="e">
        <v>#N/A</v>
      </c>
      <c r="J1986" s="125" t="e">
        <v>#N/A</v>
      </c>
      <c r="K1986" s="95" t="inlineStr">
        <is>
          <t>Yes_0721 Allocation</t>
        </is>
      </c>
      <c r="L1986" s="127" t="e">
        <v>#N/A</v>
      </c>
      <c r="M1986" s="128">
        <f>VLOOKUP(G1986,Enactments!#REF!,2,FALSE)</f>
        <v/>
      </c>
      <c r="N1986" s="131">
        <f>COUNTIFS(G:G,G1986)</f>
        <v/>
      </c>
    </row>
    <row r="1987" ht="15" customHeight="1">
      <c r="A1987" t="inlineStr">
        <is>
          <t>1986_1925s_6.10_20040401.docx</t>
        </is>
      </c>
      <c r="B1987">
        <f>LEFT(A1987, FIND("_", A1987, FIND("_", A1987) + 1) - 1)</f>
        <v/>
      </c>
      <c r="C1987">
        <f>MID(A1987, FIND("_", A1987, FIND("_", A1987) + 1) + 1, FIND("_", A1987, FIND("_", A1987, FIND("_", A1987) + 1) + 1) - FIND("_", A1987, FIND("_", A1987) + 1) - 1)</f>
        <v/>
      </c>
      <c r="D1987" s="125">
        <f>DATE(LEFT(E1987,4), MID(E1987,5,2), RIGHT(E1987,2))</f>
        <v/>
      </c>
      <c r="E1987">
        <f>MID(A1987, FIND("_", A1987, FIND("_", A1987, FIND("_", A1987) + 1) + 1) + 1, 8)</f>
        <v/>
      </c>
      <c r="G1987" s="95">
        <f>B1987&amp;C1987&amp;D1987</f>
        <v/>
      </c>
      <c r="H1987" s="95" t="inlineStr">
        <is>
          <t>Yes_Batch 1</t>
        </is>
      </c>
      <c r="I1987" s="95" t="e">
        <v>#N/A</v>
      </c>
      <c r="J1987" s="125" t="e">
        <v>#N/A</v>
      </c>
      <c r="K1987" s="95" t="inlineStr">
        <is>
          <t>Yes_0721 Allocation</t>
        </is>
      </c>
      <c r="L1987" s="127" t="e">
        <v>#N/A</v>
      </c>
      <c r="M1987" s="128">
        <f>VLOOKUP(G1987,Enactments!#REF!,2,FALSE)</f>
        <v/>
      </c>
      <c r="N1987" s="131">
        <f>COUNTIFS(G:G,G1987)</f>
        <v/>
      </c>
    </row>
    <row r="1988" ht="15" customHeight="1">
      <c r="A1988" t="inlineStr">
        <is>
          <t>2016_1153s_52_20201231.docx</t>
        </is>
      </c>
      <c r="B1988">
        <f>LEFT(A1988, FIND("_", A1988, FIND("_", A1988) + 1) - 1)</f>
        <v/>
      </c>
      <c r="C1988">
        <f>MID(A1988, FIND("_", A1988, FIND("_", A1988) + 1) + 1, FIND("_", A1988, FIND("_", A1988, FIND("_", A1988) + 1) + 1) - FIND("_", A1988, FIND("_", A1988) + 1) - 1)</f>
        <v/>
      </c>
      <c r="D1988" s="125">
        <f>DATE(LEFT(E1988,4), MID(E1988,5,2), RIGHT(E1988,2))</f>
        <v/>
      </c>
      <c r="E1988">
        <f>MID(A1988, FIND("_", A1988, FIND("_", A1988, FIND("_", A1988) + 1) + 1) + 1, 8)</f>
        <v/>
      </c>
      <c r="G1988" s="95">
        <f>B1988&amp;C1988&amp;D1988</f>
        <v/>
      </c>
      <c r="H1988" s="95" t="inlineStr">
        <is>
          <t>Yes_Batch 1</t>
        </is>
      </c>
      <c r="I1988" s="95" t="e">
        <v>#N/A</v>
      </c>
      <c r="J1988" s="125" t="e">
        <v>#N/A</v>
      </c>
      <c r="K1988" s="95" t="inlineStr">
        <is>
          <t>Yes_0721 Allocation</t>
        </is>
      </c>
      <c r="L1988" s="127" t="e">
        <v>#N/A</v>
      </c>
      <c r="M1988" s="128">
        <f>VLOOKUP(G1988,Enactments!#REF!,2,FALSE)</f>
        <v/>
      </c>
      <c r="N1988" s="131">
        <f>COUNTIFS(G:G,G1988)</f>
        <v/>
      </c>
    </row>
    <row r="1989" ht="15" customHeight="1">
      <c r="A1989" t="inlineStr">
        <is>
          <t>2007_3a_764_20070320.docx</t>
        </is>
      </c>
      <c r="B1989">
        <f>LEFT(A1989, FIND("_", A1989, FIND("_", A1989) + 1) - 1)</f>
        <v/>
      </c>
      <c r="C1989">
        <f>MID(A1989, FIND("_", A1989, FIND("_", A1989) + 1) + 1, FIND("_", A1989, FIND("_", A1989, FIND("_", A1989) + 1) + 1) - FIND("_", A1989, FIND("_", A1989) + 1) - 1)</f>
        <v/>
      </c>
      <c r="D1989" s="125">
        <f>DATE(LEFT(E1989,4), MID(E1989,5,2), RIGHT(E1989,2))</f>
        <v/>
      </c>
      <c r="E1989">
        <f>MID(A1989, FIND("_", A1989, FIND("_", A1989, FIND("_", A1989) + 1) + 1) + 1, 8)</f>
        <v/>
      </c>
      <c r="G1989" s="95">
        <f>B1989&amp;C1989&amp;D1989</f>
        <v/>
      </c>
      <c r="H1989" s="95" t="inlineStr">
        <is>
          <t>Yes_Batch 1</t>
        </is>
      </c>
      <c r="I1989" s="95" t="e">
        <v>#N/A</v>
      </c>
      <c r="J1989" s="125" t="e">
        <v>#N/A</v>
      </c>
      <c r="K1989" s="95" t="inlineStr">
        <is>
          <t>Yes_0721 Allocation</t>
        </is>
      </c>
      <c r="L1989" s="127" t="e">
        <v>#N/A</v>
      </c>
      <c r="M1989" s="128">
        <f>VLOOKUP(G1989,Enactments!#REF!,2,FALSE)</f>
        <v/>
      </c>
      <c r="N1989" s="131">
        <f>COUNTIFS(G:G,G1989)</f>
        <v/>
      </c>
    </row>
    <row r="1990" ht="15" customHeight="1">
      <c r="A1990" t="inlineStr">
        <is>
          <t>2016_1024s_7.76_20161018.docx</t>
        </is>
      </c>
      <c r="B1990">
        <f>LEFT(A1990, FIND("_", A1990, FIND("_", A1990) + 1) - 1)</f>
        <v/>
      </c>
      <c r="C1990">
        <f>MID(A1990, FIND("_", A1990, FIND("_", A1990) + 1) + 1, FIND("_", A1990, FIND("_", A1990, FIND("_", A1990) + 1) + 1) - FIND("_", A1990, FIND("_", A1990) + 1) - 1)</f>
        <v/>
      </c>
      <c r="D1990" s="125">
        <f>DATE(LEFT(E1990,4), MID(E1990,5,2), RIGHT(E1990,2))</f>
        <v/>
      </c>
      <c r="E1990">
        <f>MID(A1990, FIND("_", A1990, FIND("_", A1990, FIND("_", A1990) + 1) + 1) + 1, 8)</f>
        <v/>
      </c>
      <c r="G1990" s="95">
        <f>B1990&amp;C1990&amp;D1990</f>
        <v/>
      </c>
      <c r="H1990" s="95" t="inlineStr">
        <is>
          <t>Yes_Batch 1</t>
        </is>
      </c>
      <c r="I1990" s="95" t="e">
        <v>#N/A</v>
      </c>
      <c r="J1990" s="125" t="e">
        <v>#N/A</v>
      </c>
      <c r="K1990" s="95" t="inlineStr">
        <is>
          <t>Yes_0721 Allocation</t>
        </is>
      </c>
      <c r="L1990" s="127" t="e">
        <v>#N/A</v>
      </c>
      <c r="M1990" s="128">
        <f>VLOOKUP(G1990,Enactments!#REF!,2,FALSE)</f>
        <v/>
      </c>
      <c r="N1990" s="131">
        <f>COUNTIFS(G:G,G1990)</f>
        <v/>
      </c>
    </row>
    <row r="1991" ht="15" customHeight="1">
      <c r="A1991" t="inlineStr">
        <is>
          <t>1992_13a_18_20000728.docx</t>
        </is>
      </c>
      <c r="B1991">
        <f>LEFT(A1991, FIND("_", A1991, FIND("_", A1991) + 1) - 1)</f>
        <v/>
      </c>
      <c r="C1991">
        <f>MID(A1991, FIND("_", A1991, FIND("_", A1991) + 1) + 1, FIND("_", A1991, FIND("_", A1991, FIND("_", A1991) + 1) + 1) - FIND("_", A1991, FIND("_", A1991) + 1) - 1)</f>
        <v/>
      </c>
      <c r="D1991" s="125">
        <f>DATE(LEFT(E1991,4), MID(E1991,5,2), RIGHT(E1991,2))</f>
        <v/>
      </c>
      <c r="E1991">
        <f>MID(A1991, FIND("_", A1991, FIND("_", A1991, FIND("_", A1991) + 1) + 1) + 1, 8)</f>
        <v/>
      </c>
      <c r="G1991" s="95">
        <f>B1991&amp;C1991&amp;D1991</f>
        <v/>
      </c>
      <c r="H1991" s="95" t="inlineStr">
        <is>
          <t>Yes_Batch 1</t>
        </is>
      </c>
      <c r="I1991" s="95" t="e">
        <v>#N/A</v>
      </c>
      <c r="J1991" s="125" t="e">
        <v>#N/A</v>
      </c>
      <c r="K1991" s="95" t="inlineStr">
        <is>
          <t>Yes_0721 Allocation</t>
        </is>
      </c>
      <c r="L1991" s="127" t="e">
        <v>#N/A</v>
      </c>
      <c r="M1991" s="128">
        <f>VLOOKUP(G1991,Enactments!#REF!,2,FALSE)</f>
        <v/>
      </c>
      <c r="N1991" s="131">
        <f>COUNTIFS(G:G,G1991)</f>
        <v/>
      </c>
    </row>
    <row r="1992" ht="15" customHeight="1">
      <c r="A1992" t="inlineStr">
        <is>
          <t>1996_52a_46_20111018.docx</t>
        </is>
      </c>
      <c r="B1992">
        <f>LEFT(A1992, FIND("_", A1992, FIND("_", A1992) + 1) - 1)</f>
        <v/>
      </c>
      <c r="C1992">
        <f>MID(A1992, FIND("_", A1992, FIND("_", A1992) + 1) + 1, FIND("_", A1992, FIND("_", A1992, FIND("_", A1992) + 1) + 1) - FIND("_", A1992, FIND("_", A1992) + 1) - 1)</f>
        <v/>
      </c>
      <c r="D1992" s="125">
        <f>DATE(LEFT(E1992,4), MID(E1992,5,2), RIGHT(E1992,2))</f>
        <v/>
      </c>
      <c r="E1992">
        <f>MID(A1992, FIND("_", A1992, FIND("_", A1992, FIND("_", A1992) + 1) + 1) + 1, 8)</f>
        <v/>
      </c>
      <c r="G1992" s="95">
        <f>B1992&amp;C1992&amp;D1992</f>
        <v/>
      </c>
      <c r="H1992" s="95" t="inlineStr">
        <is>
          <t>Yes_Batch 1</t>
        </is>
      </c>
      <c r="I1992" s="95" t="e">
        <v>#N/A</v>
      </c>
      <c r="J1992" s="125" t="e">
        <v>#N/A</v>
      </c>
      <c r="K1992" s="95" t="inlineStr">
        <is>
          <t>Yes_0721 Allocation</t>
        </is>
      </c>
      <c r="L1992" s="127" t="e">
        <v>#N/A</v>
      </c>
      <c r="M1992" s="128">
        <f>VLOOKUP(G1992,Enactments!#REF!,2,FALSE)</f>
        <v/>
      </c>
      <c r="N1992" s="131">
        <f>COUNTIFS(G:G,G1992)</f>
        <v/>
      </c>
    </row>
    <row r="1993" ht="15" customHeight="1">
      <c r="A1993" t="inlineStr">
        <is>
          <t>2007_3a_727_20130406.docx</t>
        </is>
      </c>
      <c r="B1993">
        <f>LEFT(A1993, FIND("_", A1993, FIND("_", A1993) + 1) - 1)</f>
        <v/>
      </c>
      <c r="C1993">
        <f>MID(A1993, FIND("_", A1993, FIND("_", A1993) + 1) + 1, FIND("_", A1993, FIND("_", A1993, FIND("_", A1993) + 1) + 1) - FIND("_", A1993, FIND("_", A1993) + 1) - 1)</f>
        <v/>
      </c>
      <c r="D1993" s="125">
        <f>DATE(LEFT(E1993,4), MID(E1993,5,2), RIGHT(E1993,2))</f>
        <v/>
      </c>
      <c r="E1993">
        <f>MID(A1993, FIND("_", A1993, FIND("_", A1993, FIND("_", A1993) + 1) + 1) + 1, 8)</f>
        <v/>
      </c>
      <c r="G1993" s="95">
        <f>B1993&amp;C1993&amp;D1993</f>
        <v/>
      </c>
      <c r="H1993" s="95" t="inlineStr">
        <is>
          <t>Yes_Batch 1</t>
        </is>
      </c>
      <c r="I1993" s="95" t="e">
        <v>#N/A</v>
      </c>
      <c r="J1993" s="125" t="e">
        <v>#N/A</v>
      </c>
      <c r="K1993" s="95" t="inlineStr">
        <is>
          <t>Yes_0721 Allocation</t>
        </is>
      </c>
      <c r="L1993" s="127" t="e">
        <v>#N/A</v>
      </c>
      <c r="M1993" s="128">
        <f>VLOOKUP(G1993,Enactments!#REF!,2,FALSE)</f>
        <v/>
      </c>
      <c r="N1993" s="131">
        <f>COUNTIFS(G:G,G1993)</f>
        <v/>
      </c>
    </row>
    <row r="1994" ht="15" customHeight="1">
      <c r="A1994" t="inlineStr">
        <is>
          <t>2023_52a_305_20231026.docx</t>
        </is>
      </c>
      <c r="B1994">
        <f>LEFT(A1994, FIND("_", A1994, FIND("_", A1994) + 1) - 1)</f>
        <v/>
      </c>
      <c r="C1994">
        <f>MID(A1994, FIND("_", A1994, FIND("_", A1994) + 1) + 1, FIND("_", A1994, FIND("_", A1994, FIND("_", A1994) + 1) + 1) - FIND("_", A1994, FIND("_", A1994) + 1) - 1)</f>
        <v/>
      </c>
      <c r="D1994" s="125">
        <f>DATE(LEFT(E1994,4), MID(E1994,5,2), RIGHT(E1994,2))</f>
        <v/>
      </c>
      <c r="E1994">
        <f>MID(A1994, FIND("_", A1994, FIND("_", A1994, FIND("_", A1994) + 1) + 1) + 1, 8)</f>
        <v/>
      </c>
      <c r="G1994" s="95">
        <f>B1994&amp;C1994&amp;D1994</f>
        <v/>
      </c>
      <c r="H1994" s="95" t="inlineStr">
        <is>
          <t>Yes_Batch 1</t>
        </is>
      </c>
      <c r="I1994" s="95" t="e">
        <v>#N/A</v>
      </c>
      <c r="J1994" s="125" t="e">
        <v>#N/A</v>
      </c>
      <c r="K1994" s="95" t="inlineStr">
        <is>
          <t>Yes_0721 Allocation</t>
        </is>
      </c>
      <c r="L1994" s="127" t="e">
        <v>#N/A</v>
      </c>
      <c r="M1994" s="128">
        <f>VLOOKUP(G1994,Enactments!#REF!,2,FALSE)</f>
        <v/>
      </c>
      <c r="N1994" s="131">
        <f>COUNTIFS(G:G,G1994)</f>
        <v/>
      </c>
    </row>
    <row r="1995" ht="15" customHeight="1">
      <c r="A1995" t="inlineStr">
        <is>
          <t>2006_46a_1131_20220428.docx</t>
        </is>
      </c>
      <c r="B1995">
        <f>LEFT(A1995, FIND("_", A1995, FIND("_", A1995) + 1) - 1)</f>
        <v/>
      </c>
      <c r="C1995">
        <f>MID(A1995, FIND("_", A1995, FIND("_", A1995) + 1) + 1, FIND("_", A1995, FIND("_", A1995, FIND("_", A1995) + 1) + 1) - FIND("_", A1995, FIND("_", A1995) + 1) - 1)</f>
        <v/>
      </c>
      <c r="D1995" s="125">
        <f>DATE(LEFT(E1995,4), MID(E1995,5,2), RIGHT(E1995,2))</f>
        <v/>
      </c>
      <c r="E1995">
        <f>MID(A1995, FIND("_", A1995, FIND("_", A1995, FIND("_", A1995) + 1) + 1) + 1, 8)</f>
        <v/>
      </c>
      <c r="G1995" s="95">
        <f>B1995&amp;C1995&amp;D1995</f>
        <v/>
      </c>
      <c r="H1995" s="95" t="inlineStr">
        <is>
          <t>Yes_Batch 1</t>
        </is>
      </c>
      <c r="I1995" s="95" t="e">
        <v>#N/A</v>
      </c>
      <c r="J1995" s="125" t="e">
        <v>#N/A</v>
      </c>
      <c r="K1995" s="95" t="inlineStr">
        <is>
          <t>Yes_0721 Allocation</t>
        </is>
      </c>
      <c r="L1995" s="127" t="e">
        <v>#N/A</v>
      </c>
      <c r="M1995" s="128">
        <f>VLOOKUP(G1995,Enactments!#REF!,2,FALSE)</f>
        <v/>
      </c>
      <c r="N1995" s="131">
        <f>COUNTIFS(G:G,G1995)</f>
        <v/>
      </c>
    </row>
    <row r="1996" ht="15" customHeight="1">
      <c r="A1996" t="inlineStr">
        <is>
          <t>1996_18a_50_20230201.docx</t>
        </is>
      </c>
      <c r="B1996">
        <f>LEFT(A1996, FIND("_", A1996, FIND("_", A1996) + 1) - 1)</f>
        <v/>
      </c>
      <c r="C1996">
        <f>MID(A1996, FIND("_", A1996, FIND("_", A1996) + 1) + 1, FIND("_", A1996, FIND("_", A1996, FIND("_", A1996) + 1) + 1) - FIND("_", A1996, FIND("_", A1996) + 1) - 1)</f>
        <v/>
      </c>
      <c r="D1996" s="125">
        <f>DATE(LEFT(E1996,4), MID(E1996,5,2), RIGHT(E1996,2))</f>
        <v/>
      </c>
      <c r="E1996">
        <f>MID(A1996, FIND("_", A1996, FIND("_", A1996, FIND("_", A1996) + 1) + 1) + 1, 8)</f>
        <v/>
      </c>
      <c r="G1996" s="95">
        <f>B1996&amp;C1996&amp;D1996</f>
        <v/>
      </c>
      <c r="H1996" s="95" t="inlineStr">
        <is>
          <t>Yes_Batch 1</t>
        </is>
      </c>
      <c r="I1996" s="95" t="e">
        <v>#N/A</v>
      </c>
      <c r="J1996" s="125" t="e">
        <v>#N/A</v>
      </c>
      <c r="K1996" s="95" t="inlineStr">
        <is>
          <t>Yes_0721 Allocation</t>
        </is>
      </c>
      <c r="L1996" s="127" t="e">
        <v>#N/A</v>
      </c>
      <c r="M1996" s="128">
        <f>VLOOKUP(G1996,Enactments!#REF!,2,FALSE)</f>
        <v/>
      </c>
      <c r="N1996" s="131">
        <f>COUNTIFS(G:G,G1996)</f>
        <v/>
      </c>
    </row>
    <row r="1997" ht="15" customHeight="1">
      <c r="A1997" t="inlineStr">
        <is>
          <t>2000_8a_219_20220516.docx</t>
        </is>
      </c>
      <c r="B1997">
        <f>LEFT(A1997, FIND("_", A1997, FIND("_", A1997) + 1) - 1)</f>
        <v/>
      </c>
      <c r="C1997">
        <f>MID(A1997, FIND("_", A1997, FIND("_", A1997) + 1) + 1, FIND("_", A1997, FIND("_", A1997, FIND("_", A1997) + 1) + 1) - FIND("_", A1997, FIND("_", A1997) + 1) - 1)</f>
        <v/>
      </c>
      <c r="D1997" s="125">
        <f>DATE(LEFT(E1997,4), MID(E1997,5,2), RIGHT(E1997,2))</f>
        <v/>
      </c>
      <c r="E1997">
        <f>MID(A1997, FIND("_", A1997, FIND("_", A1997, FIND("_", A1997) + 1) + 1) + 1, 8)</f>
        <v/>
      </c>
      <c r="G1997" s="95">
        <f>B1997&amp;C1997&amp;D1997</f>
        <v/>
      </c>
      <c r="H1997" s="95" t="inlineStr">
        <is>
          <t>Yes_Batch 1</t>
        </is>
      </c>
      <c r="I1997" s="95" t="e">
        <v>#N/A</v>
      </c>
      <c r="J1997" s="125" t="e">
        <v>#N/A</v>
      </c>
      <c r="K1997" s="95" t="inlineStr">
        <is>
          <t>Yes_0721 Allocation</t>
        </is>
      </c>
      <c r="L1997" s="127" t="e">
        <v>#N/A</v>
      </c>
      <c r="M1997" s="128">
        <f>VLOOKUP(G1997,Enactments!#REF!,2,FALSE)</f>
        <v/>
      </c>
      <c r="N1997" s="131">
        <f>COUNTIFS(G:G,G1997)</f>
        <v/>
      </c>
    </row>
    <row r="1998" ht="15" customHeight="1">
      <c r="A1998" t="inlineStr">
        <is>
          <t>1996_18a_41D_20160504.docx</t>
        </is>
      </c>
      <c r="B1998">
        <f>LEFT(A1998, FIND("_", A1998, FIND("_", A1998) + 1) - 1)</f>
        <v/>
      </c>
      <c r="C1998">
        <f>MID(A1998, FIND("_", A1998, FIND("_", A1998) + 1) + 1, FIND("_", A1998, FIND("_", A1998, FIND("_", A1998) + 1) + 1) - FIND("_", A1998, FIND("_", A1998) + 1) - 1)</f>
        <v/>
      </c>
      <c r="D1998" s="125">
        <f>DATE(LEFT(E1998,4), MID(E1998,5,2), RIGHT(E1998,2))</f>
        <v/>
      </c>
      <c r="E1998">
        <f>MID(A1998, FIND("_", A1998, FIND("_", A1998, FIND("_", A1998) + 1) + 1) + 1, 8)</f>
        <v/>
      </c>
      <c r="G1998" s="95">
        <f>B1998&amp;C1998&amp;D1998</f>
        <v/>
      </c>
      <c r="H1998" s="95" t="inlineStr">
        <is>
          <t>Yes_Batch 1</t>
        </is>
      </c>
      <c r="I1998" s="95" t="e">
        <v>#N/A</v>
      </c>
      <c r="J1998" s="125" t="e">
        <v>#N/A</v>
      </c>
      <c r="K1998" s="95" t="inlineStr">
        <is>
          <t>Yes_0721 Allocation</t>
        </is>
      </c>
      <c r="L1998" s="127" t="e">
        <v>#N/A</v>
      </c>
      <c r="M1998" s="128">
        <f>VLOOKUP(G1998,Enactments!#REF!,2,FALSE)</f>
        <v/>
      </c>
      <c r="N1998" s="131">
        <f>COUNTIFS(G:G,G1998)</f>
        <v/>
      </c>
    </row>
    <row r="1999" ht="15" customHeight="1">
      <c r="A1999" t="inlineStr">
        <is>
          <t>1989_29a_11A_20040901.docx</t>
        </is>
      </c>
      <c r="B1999">
        <f>LEFT(A1999, FIND("_", A1999, FIND("_", A1999) + 1) - 1)</f>
        <v/>
      </c>
      <c r="C1999">
        <f>MID(A1999, FIND("_", A1999, FIND("_", A1999) + 1) + 1, FIND("_", A1999, FIND("_", A1999, FIND("_", A1999) + 1) + 1) - FIND("_", A1999, FIND("_", A1999) + 1) - 1)</f>
        <v/>
      </c>
      <c r="D1999" s="125">
        <f>DATE(LEFT(E1999,4), MID(E1999,5,2), RIGHT(E1999,2))</f>
        <v/>
      </c>
      <c r="E1999">
        <f>MID(A1999, FIND("_", A1999, FIND("_", A1999, FIND("_", A1999) + 1) + 1) + 1, 8)</f>
        <v/>
      </c>
      <c r="G1999" s="95">
        <f>B1999&amp;C1999&amp;D1999</f>
        <v/>
      </c>
      <c r="H1999" s="95" t="inlineStr">
        <is>
          <t>Yes_Batch 1</t>
        </is>
      </c>
      <c r="I1999" s="95" t="e">
        <v>#N/A</v>
      </c>
      <c r="J1999" s="125" t="e">
        <v>#N/A</v>
      </c>
      <c r="K1999" s="95" t="inlineStr">
        <is>
          <t>Yes_0721 Allocation</t>
        </is>
      </c>
      <c r="L1999" s="127" t="e">
        <v>#N/A</v>
      </c>
      <c r="M1999" s="128">
        <f>VLOOKUP(G1999,Enactments!#REF!,2,FALSE)</f>
        <v/>
      </c>
      <c r="N1999" s="131">
        <f>COUNTIFS(G:G,G1999)</f>
        <v/>
      </c>
    </row>
    <row r="2000" ht="15" customHeight="1">
      <c r="A2000" t="inlineStr">
        <is>
          <t>2006_46a_479C_20201231.docx</t>
        </is>
      </c>
      <c r="B2000">
        <f>LEFT(A2000, FIND("_", A2000, FIND("_", A2000) + 1) - 1)</f>
        <v/>
      </c>
      <c r="C2000">
        <f>MID(A2000, FIND("_", A2000, FIND("_", A2000) + 1) + 1, FIND("_", A2000, FIND("_", A2000, FIND("_", A2000) + 1) + 1) - FIND("_", A2000, FIND("_", A2000) + 1) - 1)</f>
        <v/>
      </c>
      <c r="D2000" s="125">
        <f>DATE(LEFT(E2000,4), MID(E2000,5,2), RIGHT(E2000,2))</f>
        <v/>
      </c>
      <c r="E2000">
        <f>MID(A2000, FIND("_", A2000, FIND("_", A2000, FIND("_", A2000) + 1) + 1) + 1, 8)</f>
        <v/>
      </c>
      <c r="G2000" s="95">
        <f>B2000&amp;C2000&amp;D2000</f>
        <v/>
      </c>
      <c r="H2000" s="95" t="inlineStr">
        <is>
          <t>Yes_Batch 1</t>
        </is>
      </c>
      <c r="I2000" s="95" t="e">
        <v>#N/A</v>
      </c>
      <c r="J2000" s="125" t="e">
        <v>#N/A</v>
      </c>
      <c r="K2000" s="95" t="inlineStr">
        <is>
          <t>Yes_0721 Allocation</t>
        </is>
      </c>
      <c r="L2000" s="127" t="e">
        <v>#N/A</v>
      </c>
      <c r="M2000" s="128">
        <f>VLOOKUP(G2000,Enactments!#REF!,2,FALSE)</f>
        <v/>
      </c>
      <c r="N2000" s="131">
        <f>COUNTIFS(G:G,G2000)</f>
        <v/>
      </c>
    </row>
    <row r="2001" ht="15" customHeight="1">
      <c r="A2001" t="inlineStr">
        <is>
          <t>1986_1925s_4.184_99990101.docx</t>
        </is>
      </c>
      <c r="B2001">
        <f>LEFT(A2001, FIND("_", A2001, FIND("_", A2001) + 1) - 1)</f>
        <v/>
      </c>
      <c r="C2001">
        <f>MID(A2001, FIND("_", A2001, FIND("_", A2001) + 1) + 1, FIND("_", A2001, FIND("_", A2001, FIND("_", A2001) + 1) + 1) - FIND("_", A2001, FIND("_", A2001) + 1) - 1)</f>
        <v/>
      </c>
      <c r="D2001" s="125">
        <f>DATE(LEFT(E2001,4), MID(E2001,5,2), RIGHT(E2001,2))</f>
        <v/>
      </c>
      <c r="E2001">
        <f>MID(A2001, FIND("_", A2001, FIND("_", A2001, FIND("_", A2001) + 1) + 1) + 1, 8)</f>
        <v/>
      </c>
      <c r="G2001" s="95">
        <f>B2001&amp;C2001&amp;D2001</f>
        <v/>
      </c>
      <c r="H2001" s="95" t="inlineStr">
        <is>
          <t>Yes_Batch 1</t>
        </is>
      </c>
      <c r="I2001" s="95" t="e">
        <v>#N/A</v>
      </c>
      <c r="J2001" s="125" t="e">
        <v>#N/A</v>
      </c>
      <c r="K2001" s="95" t="inlineStr">
        <is>
          <t>Yes_0721 Allocation</t>
        </is>
      </c>
      <c r="L2001" s="127" t="e">
        <v>#N/A</v>
      </c>
      <c r="M2001" s="128">
        <f>VLOOKUP(G2001,Enactments!#REF!,2,FALSE)</f>
        <v/>
      </c>
      <c r="N2001" s="131">
        <f>COUNTIFS(G:G,G2001)</f>
        <v/>
      </c>
    </row>
    <row r="2002" ht="15" customHeight="1">
      <c r="A2002" t="inlineStr">
        <is>
          <t>w2014_7a_76_20150427.docx</t>
        </is>
      </c>
      <c r="B2002">
        <f>LEFT(A2002, FIND("_", A2002, FIND("_", A2002) + 1) - 1)</f>
        <v/>
      </c>
      <c r="C2002">
        <f>MID(A2002, FIND("_", A2002, FIND("_", A2002) + 1) + 1, FIND("_", A2002, FIND("_", A2002, FIND("_", A2002) + 1) + 1) - FIND("_", A2002, FIND("_", A2002) + 1) - 1)</f>
        <v/>
      </c>
      <c r="D2002" s="125">
        <f>DATE(LEFT(E2002,4), MID(E2002,5,2), RIGHT(E2002,2))</f>
        <v/>
      </c>
      <c r="E2002">
        <f>MID(A2002, FIND("_", A2002, FIND("_", A2002, FIND("_", A2002) + 1) + 1) + 1, 8)</f>
        <v/>
      </c>
      <c r="G2002" s="95">
        <f>B2002&amp;C2002&amp;D2002</f>
        <v/>
      </c>
      <c r="H2002" s="95" t="inlineStr">
        <is>
          <t>Yes_Batch 1</t>
        </is>
      </c>
      <c r="I2002" s="95" t="e">
        <v>#N/A</v>
      </c>
      <c r="J2002" s="125" t="e">
        <v>#N/A</v>
      </c>
      <c r="K2002" s="95" t="inlineStr">
        <is>
          <t>Yes_0721 Allocation</t>
        </is>
      </c>
      <c r="L2002" s="127" t="e">
        <v>#N/A</v>
      </c>
      <c r="M2002" s="128">
        <f>VLOOKUP(G2002,Enactments!#REF!,2,FALSE)</f>
        <v/>
      </c>
      <c r="N2002" s="131">
        <f>COUNTIFS(G:G,G2002)</f>
        <v/>
      </c>
    </row>
    <row r="2003" ht="15" customHeight="1">
      <c r="A2003" t="inlineStr">
        <is>
          <t>2007_3a_25_20110406.docx</t>
        </is>
      </c>
      <c r="B2003">
        <f>LEFT(A2003, FIND("_", A2003, FIND("_", A2003) + 1) - 1)</f>
        <v/>
      </c>
      <c r="C2003">
        <f>MID(A2003, FIND("_", A2003, FIND("_", A2003) + 1) + 1, FIND("_", A2003, FIND("_", A2003, FIND("_", A2003) + 1) + 1) - FIND("_", A2003, FIND("_", A2003) + 1) - 1)</f>
        <v/>
      </c>
      <c r="D2003" s="125">
        <f>DATE(LEFT(E2003,4), MID(E2003,5,2), RIGHT(E2003,2))</f>
        <v/>
      </c>
      <c r="E2003">
        <f>MID(A2003, FIND("_", A2003, FIND("_", A2003, FIND("_", A2003) + 1) + 1) + 1, 8)</f>
        <v/>
      </c>
      <c r="G2003" s="95">
        <f>B2003&amp;C2003&amp;D2003</f>
        <v/>
      </c>
      <c r="H2003" s="95" t="inlineStr">
        <is>
          <t>Yes_Batch 1</t>
        </is>
      </c>
      <c r="I2003" s="95" t="e">
        <v>#N/A</v>
      </c>
      <c r="J2003" s="125" t="e">
        <v>#N/A</v>
      </c>
      <c r="K2003" s="95" t="inlineStr">
        <is>
          <t>Yes_0721 Allocation</t>
        </is>
      </c>
      <c r="L2003" s="127" t="e">
        <v>#N/A</v>
      </c>
      <c r="M2003" s="128">
        <f>VLOOKUP(G2003,Enactments!#REF!,2,FALSE)</f>
        <v/>
      </c>
      <c r="N2003" s="131">
        <f>COUNTIFS(G:G,G2003)</f>
        <v/>
      </c>
    </row>
    <row r="2004" ht="15" customHeight="1">
      <c r="A2004" t="inlineStr">
        <is>
          <t>2007_3a_35_20190406.docx</t>
        </is>
      </c>
      <c r="B2004">
        <f>LEFT(A2004, FIND("_", A2004, FIND("_", A2004) + 1) - 1)</f>
        <v/>
      </c>
      <c r="C2004">
        <f>MID(A2004, FIND("_", A2004, FIND("_", A2004) + 1) + 1, FIND("_", A2004, FIND("_", A2004, FIND("_", A2004) + 1) + 1) - FIND("_", A2004, FIND("_", A2004) + 1) - 1)</f>
        <v/>
      </c>
      <c r="D2004" s="125">
        <f>DATE(LEFT(E2004,4), MID(E2004,5,2), RIGHT(E2004,2))</f>
        <v/>
      </c>
      <c r="E2004">
        <f>MID(A2004, FIND("_", A2004, FIND("_", A2004, FIND("_", A2004) + 1) + 1) + 1, 8)</f>
        <v/>
      </c>
      <c r="G2004" s="95">
        <f>B2004&amp;C2004&amp;D2004</f>
        <v/>
      </c>
      <c r="H2004" s="95" t="inlineStr">
        <is>
          <t>Yes_Batch 1</t>
        </is>
      </c>
      <c r="I2004" s="95" t="inlineStr">
        <is>
          <t>Completed</t>
        </is>
      </c>
      <c r="J2004" s="125" t="n">
        <v>45853</v>
      </c>
      <c r="K2004" s="95" t="e">
        <v>#N/A</v>
      </c>
      <c r="L2004" s="127" t="inlineStr">
        <is>
          <t>Submitted_2025-08-01</t>
        </is>
      </c>
      <c r="M2004" s="128">
        <f>VLOOKUP(G2004,Enactments!#REF!,2,FALSE)</f>
        <v/>
      </c>
      <c r="N2004" s="131">
        <f>COUNTIFS(G:G,G2004)</f>
        <v/>
      </c>
    </row>
    <row r="2005" ht="15" customHeight="1">
      <c r="A2005" t="inlineStr">
        <is>
          <t>2010_4a_279E_20230401.docx</t>
        </is>
      </c>
      <c r="B2005">
        <f>LEFT(A2005, FIND("_", A2005, FIND("_", A2005) + 1) - 1)</f>
        <v/>
      </c>
      <c r="C2005">
        <f>MID(A2005, FIND("_", A2005, FIND("_", A2005) + 1) + 1, FIND("_", A2005, FIND("_", A2005, FIND("_", A2005) + 1) + 1) - FIND("_", A2005, FIND("_", A2005) + 1) - 1)</f>
        <v/>
      </c>
      <c r="D2005" s="125">
        <f>DATE(LEFT(E2005,4), MID(E2005,5,2), RIGHT(E2005,2))</f>
        <v/>
      </c>
      <c r="E2005">
        <f>MID(A2005, FIND("_", A2005, FIND("_", A2005, FIND("_", A2005) + 1) + 1) + 1, 8)</f>
        <v/>
      </c>
      <c r="G2005" s="95">
        <f>B2005&amp;C2005&amp;D2005</f>
        <v/>
      </c>
      <c r="H2005" s="95" t="inlineStr">
        <is>
          <t>Yes_Batch 1</t>
        </is>
      </c>
      <c r="I2005" s="95" t="e">
        <v>#N/A</v>
      </c>
      <c r="J2005" s="125" t="e">
        <v>#N/A</v>
      </c>
      <c r="K2005" s="95" t="inlineStr">
        <is>
          <t>Yes_0721 Allocation</t>
        </is>
      </c>
      <c r="L2005" s="127" t="e">
        <v>#N/A</v>
      </c>
      <c r="M2005" s="128">
        <f>VLOOKUP(G2005,Enactments!#REF!,2,FALSE)</f>
        <v/>
      </c>
      <c r="N2005" s="131">
        <f>COUNTIFS(G:G,G2005)</f>
        <v/>
      </c>
    </row>
    <row r="2006" ht="15" customHeight="1">
      <c r="A2006" t="inlineStr">
        <is>
          <t>2010_4a_164A_20121026.docx</t>
        </is>
      </c>
      <c r="B2006">
        <f>LEFT(A2006, FIND("_", A2006, FIND("_", A2006) + 1) - 1)</f>
        <v/>
      </c>
      <c r="C2006">
        <f>MID(A2006, FIND("_", A2006, FIND("_", A2006) + 1) + 1, FIND("_", A2006, FIND("_", A2006, FIND("_", A2006) + 1) + 1) - FIND("_", A2006, FIND("_", A2006) + 1) - 1)</f>
        <v/>
      </c>
      <c r="D2006" s="125">
        <f>DATE(LEFT(E2006,4), MID(E2006,5,2), RIGHT(E2006,2))</f>
        <v/>
      </c>
      <c r="E2006">
        <f>MID(A2006, FIND("_", A2006, FIND("_", A2006, FIND("_", A2006) + 1) + 1) + 1, 8)</f>
        <v/>
      </c>
      <c r="G2006" s="95">
        <f>B2006&amp;C2006&amp;D2006</f>
        <v/>
      </c>
      <c r="H2006" s="95" t="inlineStr">
        <is>
          <t>Yes_Batch 1</t>
        </is>
      </c>
      <c r="I2006" s="95" t="e">
        <v>#N/A</v>
      </c>
      <c r="J2006" s="125" t="e">
        <v>#N/A</v>
      </c>
      <c r="K2006" s="95" t="inlineStr">
        <is>
          <t>Yes_0721 Allocation</t>
        </is>
      </c>
      <c r="L2006" s="127" t="e">
        <v>#N/A</v>
      </c>
      <c r="M2006" s="128">
        <f>VLOOKUP(G2006,Enactments!#REF!,2,FALSE)</f>
        <v/>
      </c>
      <c r="N2006" s="131">
        <f>COUNTIFS(G:G,G2006)</f>
        <v/>
      </c>
    </row>
    <row r="2007" ht="15" customHeight="1">
      <c r="A2007" t="inlineStr">
        <is>
          <t>2010_15a_SCHEDULE 26Part 1_99990101.docx</t>
        </is>
      </c>
      <c r="B2007">
        <f>LEFT(A2007, FIND("_", A2007, FIND("_", A2007) + 1) - 1)</f>
        <v/>
      </c>
      <c r="C2007">
        <f>MID(A2007, FIND("_", A2007, FIND("_", A2007) + 1) + 1, FIND("_", A2007, FIND("_", A2007, FIND("_", A2007) + 1) + 1) - FIND("_", A2007, FIND("_", A2007) + 1) - 1)</f>
        <v/>
      </c>
      <c r="D2007" s="125">
        <f>DATE(LEFT(E2007,4), MID(E2007,5,2), RIGHT(E2007,2))</f>
        <v/>
      </c>
      <c r="E2007">
        <f>MID(A2007, FIND("_", A2007, FIND("_", A2007, FIND("_", A2007) + 1) + 1) + 1, 8)</f>
        <v/>
      </c>
      <c r="G2007" s="95">
        <f>B2007&amp;C2007&amp;D2007</f>
        <v/>
      </c>
      <c r="H2007" s="95" t="inlineStr">
        <is>
          <t>Yes_Batch 1</t>
        </is>
      </c>
      <c r="I2007" s="95" t="e">
        <v>#N/A</v>
      </c>
      <c r="J2007" s="125" t="e">
        <v>#N/A</v>
      </c>
      <c r="K2007" s="95" t="inlineStr">
        <is>
          <t>Yes_0721 Allocation</t>
        </is>
      </c>
      <c r="L2007" s="127" t="e">
        <v>#N/A</v>
      </c>
      <c r="M2007" s="128">
        <f>VLOOKUP(G2007,Enactments!#REF!,2,FALSE)</f>
        <v/>
      </c>
      <c r="N2007" s="131">
        <f>COUNTIFS(G:G,G2007)</f>
        <v/>
      </c>
    </row>
    <row r="2008" ht="15" customHeight="1">
      <c r="A2008" t="inlineStr">
        <is>
          <t>2003_43a_124_20031120.docx</t>
        </is>
      </c>
      <c r="B2008">
        <f>LEFT(A2008, FIND("_", A2008, FIND("_", A2008) + 1) - 1)</f>
        <v/>
      </c>
      <c r="C2008">
        <f>MID(A2008, FIND("_", A2008, FIND("_", A2008) + 1) + 1, FIND("_", A2008, FIND("_", A2008, FIND("_", A2008) + 1) + 1) - FIND("_", A2008, FIND("_", A2008) + 1) - 1)</f>
        <v/>
      </c>
      <c r="D2008" s="125">
        <f>DATE(LEFT(E2008,4), MID(E2008,5,2), RIGHT(E2008,2))</f>
        <v/>
      </c>
      <c r="E2008">
        <f>MID(A2008, FIND("_", A2008, FIND("_", A2008, FIND("_", A2008) + 1) + 1) + 1, 8)</f>
        <v/>
      </c>
      <c r="G2008" s="95">
        <f>B2008&amp;C2008&amp;D2008</f>
        <v/>
      </c>
      <c r="H2008" s="95" t="inlineStr">
        <is>
          <t>Yes_Batch 1</t>
        </is>
      </c>
      <c r="I2008" s="95" t="e">
        <v>#N/A</v>
      </c>
      <c r="J2008" s="125" t="e">
        <v>#N/A</v>
      </c>
      <c r="K2008" s="95" t="inlineStr">
        <is>
          <t>Yes_0721 Allocation</t>
        </is>
      </c>
      <c r="L2008" s="127" t="e">
        <v>#N/A</v>
      </c>
      <c r="M2008" s="128">
        <f>VLOOKUP(G2008,Enactments!#REF!,2,FALSE)</f>
        <v/>
      </c>
      <c r="N2008" s="131">
        <f>COUNTIFS(G:G,G2008)</f>
        <v/>
      </c>
    </row>
    <row r="2009" ht="15" customHeight="1">
      <c r="A2009" t="inlineStr">
        <is>
          <t>2000_8a_195C_20181001.docx</t>
        </is>
      </c>
      <c r="B2009">
        <f>LEFT(A2009, FIND("_", A2009, FIND("_", A2009) + 1) - 1)</f>
        <v/>
      </c>
      <c r="C2009">
        <f>MID(A2009, FIND("_", A2009, FIND("_", A2009) + 1) + 1, FIND("_", A2009, FIND("_", A2009, FIND("_", A2009) + 1) + 1) - FIND("_", A2009, FIND("_", A2009) + 1) - 1)</f>
        <v/>
      </c>
      <c r="D2009" s="125">
        <f>DATE(LEFT(E2009,4), MID(E2009,5,2), RIGHT(E2009,2))</f>
        <v/>
      </c>
      <c r="E2009">
        <f>MID(A2009, FIND("_", A2009, FIND("_", A2009, FIND("_", A2009) + 1) + 1) + 1, 8)</f>
        <v/>
      </c>
      <c r="G2009" s="95">
        <f>B2009&amp;C2009&amp;D2009</f>
        <v/>
      </c>
      <c r="H2009" s="95" t="inlineStr">
        <is>
          <t>Yes_Batch 1</t>
        </is>
      </c>
      <c r="I2009" s="95" t="e">
        <v>#N/A</v>
      </c>
      <c r="J2009" s="125" t="e">
        <v>#N/A</v>
      </c>
      <c r="K2009" s="95" t="inlineStr">
        <is>
          <t>Yes_0721 Allocation</t>
        </is>
      </c>
      <c r="L2009" s="127" t="e">
        <v>#N/A</v>
      </c>
      <c r="M2009" s="128">
        <f>VLOOKUP(G2009,Enactments!#REF!,2,FALSE)</f>
        <v/>
      </c>
      <c r="N2009" s="131">
        <f>COUNTIFS(G:G,G2009)</f>
        <v/>
      </c>
    </row>
    <row r="2010" ht="15" customHeight="1">
      <c r="A2010" t="inlineStr">
        <is>
          <t>2003_32a_16_20031030.docx</t>
        </is>
      </c>
      <c r="B2010">
        <f>LEFT(A2010, FIND("_", A2010, FIND("_", A2010) + 1) - 1)</f>
        <v/>
      </c>
      <c r="C2010">
        <f>MID(A2010, FIND("_", A2010, FIND("_", A2010) + 1) + 1, FIND("_", A2010, FIND("_", A2010, FIND("_", A2010) + 1) + 1) - FIND("_", A2010, FIND("_", A2010) + 1) - 1)</f>
        <v/>
      </c>
      <c r="D2010" s="125">
        <f>DATE(LEFT(E2010,4), MID(E2010,5,2), RIGHT(E2010,2))</f>
        <v/>
      </c>
      <c r="E2010">
        <f>MID(A2010, FIND("_", A2010, FIND("_", A2010, FIND("_", A2010) + 1) + 1) + 1, 8)</f>
        <v/>
      </c>
      <c r="G2010" s="95">
        <f>B2010&amp;C2010&amp;D2010</f>
        <v/>
      </c>
      <c r="H2010" s="95" t="inlineStr">
        <is>
          <t>Yes_Batch 1</t>
        </is>
      </c>
      <c r="I2010" s="95" t="e">
        <v>#N/A</v>
      </c>
      <c r="J2010" s="125" t="e">
        <v>#N/A</v>
      </c>
      <c r="K2010" s="95" t="inlineStr">
        <is>
          <t>Yes_0721 Allocation</t>
        </is>
      </c>
      <c r="L2010" s="127" t="e">
        <v>#N/A</v>
      </c>
      <c r="M2010" s="128">
        <f>VLOOKUP(G2010,Enactments!#REF!,2,FALSE)</f>
        <v/>
      </c>
      <c r="N2010" s="131">
        <f>COUNTIFS(G:G,G2010)</f>
        <v/>
      </c>
    </row>
    <row r="2011" ht="15" customHeight="1">
      <c r="A2011" t="inlineStr">
        <is>
          <t>2007_22a_2_20070726.docx</t>
        </is>
      </c>
      <c r="B2011">
        <f>LEFT(A2011, FIND("_", A2011, FIND("_", A2011) + 1) - 1)</f>
        <v/>
      </c>
      <c r="C2011">
        <f>MID(A2011, FIND("_", A2011, FIND("_", A2011) + 1) + 1, FIND("_", A2011, FIND("_", A2011, FIND("_", A2011) + 1) + 1) - FIND("_", A2011, FIND("_", A2011) + 1) - 1)</f>
        <v/>
      </c>
      <c r="D2011" s="125">
        <f>DATE(LEFT(E2011,4), MID(E2011,5,2), RIGHT(E2011,2))</f>
        <v/>
      </c>
      <c r="E2011">
        <f>MID(A2011, FIND("_", A2011, FIND("_", A2011, FIND("_", A2011) + 1) + 1) + 1, 8)</f>
        <v/>
      </c>
      <c r="G2011" s="95">
        <f>B2011&amp;C2011&amp;D2011</f>
        <v/>
      </c>
      <c r="H2011" s="95" t="inlineStr">
        <is>
          <t>Yes_Batch 1</t>
        </is>
      </c>
      <c r="I2011" s="95" t="e">
        <v>#N/A</v>
      </c>
      <c r="J2011" s="125" t="e">
        <v>#N/A</v>
      </c>
      <c r="K2011" s="95" t="inlineStr">
        <is>
          <t>Yes_0721 Allocation</t>
        </is>
      </c>
      <c r="L2011" s="127" t="e">
        <v>#N/A</v>
      </c>
      <c r="M2011" s="128">
        <f>VLOOKUP(G2011,Enactments!#REF!,2,FALSE)</f>
        <v/>
      </c>
      <c r="N2011" s="131">
        <f>COUNTIFS(G:G,G2011)</f>
        <v/>
      </c>
    </row>
    <row r="2012" ht="15" customHeight="1">
      <c r="A2012" t="inlineStr">
        <is>
          <t>s2009_12a_100_20191031.docx</t>
        </is>
      </c>
      <c r="B2012">
        <f>LEFT(A2012, FIND("_", A2012, FIND("_", A2012) + 1) - 1)</f>
        <v/>
      </c>
      <c r="C2012">
        <f>MID(A2012, FIND("_", A2012, FIND("_", A2012) + 1) + 1, FIND("_", A2012, FIND("_", A2012, FIND("_", A2012) + 1) + 1) - FIND("_", A2012, FIND("_", A2012) + 1) - 1)</f>
        <v/>
      </c>
      <c r="D2012" s="125">
        <f>DATE(LEFT(E2012,4), MID(E2012,5,2), RIGHT(E2012,2))</f>
        <v/>
      </c>
      <c r="E2012">
        <f>MID(A2012, FIND("_", A2012, FIND("_", A2012, FIND("_", A2012) + 1) + 1) + 1, 8)</f>
        <v/>
      </c>
      <c r="G2012" s="95">
        <f>B2012&amp;C2012&amp;D2012</f>
        <v/>
      </c>
      <c r="H2012" s="95" t="inlineStr">
        <is>
          <t>Yes_Batch 1</t>
        </is>
      </c>
      <c r="I2012" s="95" t="e">
        <v>#N/A</v>
      </c>
      <c r="J2012" s="125" t="e">
        <v>#N/A</v>
      </c>
      <c r="K2012" s="95" t="inlineStr">
        <is>
          <t>Yes_0721 Allocation</t>
        </is>
      </c>
      <c r="L2012" s="127" t="e">
        <v>#N/A</v>
      </c>
      <c r="M2012" s="128">
        <f>VLOOKUP(G2012,Enactments!#REF!,2,FALSE)</f>
        <v/>
      </c>
      <c r="N2012" s="131">
        <f>COUNTIFS(G:G,G2012)</f>
        <v/>
      </c>
    </row>
    <row r="2013" ht="15" customHeight="1">
      <c r="A2013" t="inlineStr">
        <is>
          <t>2023_30a_176B_20241231.docx</t>
        </is>
      </c>
      <c r="B2013">
        <f>LEFT(A2013, FIND("_", A2013, FIND("_", A2013) + 1) - 1)</f>
        <v/>
      </c>
      <c r="C2013">
        <f>MID(A2013, FIND("_", A2013, FIND("_", A2013) + 1) + 1, FIND("_", A2013, FIND("_", A2013, FIND("_", A2013) + 1) + 1) - FIND("_", A2013, FIND("_", A2013) + 1) - 1)</f>
        <v/>
      </c>
      <c r="D2013" s="125">
        <f>DATE(LEFT(E2013,4), MID(E2013,5,2), RIGHT(E2013,2))</f>
        <v/>
      </c>
      <c r="E2013">
        <f>MID(A2013, FIND("_", A2013, FIND("_", A2013, FIND("_", A2013) + 1) + 1) + 1, 8)</f>
        <v/>
      </c>
      <c r="G2013" s="95">
        <f>B2013&amp;C2013&amp;D2013</f>
        <v/>
      </c>
      <c r="H2013" s="95" t="inlineStr">
        <is>
          <t>Yes_Batch 1</t>
        </is>
      </c>
      <c r="I2013" s="95" t="e">
        <v>#N/A</v>
      </c>
      <c r="J2013" s="125" t="e">
        <v>#N/A</v>
      </c>
      <c r="K2013" s="95" t="inlineStr">
        <is>
          <t>Yes_0721 Allocation</t>
        </is>
      </c>
      <c r="L2013" s="127" t="e">
        <v>#N/A</v>
      </c>
      <c r="M2013" s="128">
        <f>VLOOKUP(G2013,Enactments!#REF!,2,FALSE)</f>
        <v/>
      </c>
      <c r="N2013" s="131">
        <f>COUNTIFS(G:G,G2013)</f>
        <v/>
      </c>
    </row>
    <row r="2014" ht="15" customHeight="1">
      <c r="A2014" t="inlineStr">
        <is>
          <t>w2016_6a_155_20160425.docx</t>
        </is>
      </c>
      <c r="B2014">
        <f>LEFT(A2014, FIND("_", A2014, FIND("_", A2014) + 1) - 1)</f>
        <v/>
      </c>
      <c r="C2014">
        <f>MID(A2014, FIND("_", A2014, FIND("_", A2014) + 1) + 1, FIND("_", A2014, FIND("_", A2014, FIND("_", A2014) + 1) + 1) - FIND("_", A2014, FIND("_", A2014) + 1) - 1)</f>
        <v/>
      </c>
      <c r="D2014" s="125">
        <f>DATE(LEFT(E2014,4), MID(E2014,5,2), RIGHT(E2014,2))</f>
        <v/>
      </c>
      <c r="E2014">
        <f>MID(A2014, FIND("_", A2014, FIND("_", A2014, FIND("_", A2014) + 1) + 1) + 1, 8)</f>
        <v/>
      </c>
      <c r="G2014" s="95">
        <f>B2014&amp;C2014&amp;D2014</f>
        <v/>
      </c>
      <c r="H2014" s="95" t="inlineStr">
        <is>
          <t>Yes_Batch 1</t>
        </is>
      </c>
      <c r="I2014" s="95" t="e">
        <v>#N/A</v>
      </c>
      <c r="J2014" s="125" t="e">
        <v>#N/A</v>
      </c>
      <c r="K2014" s="95" t="inlineStr">
        <is>
          <t>Yes_0721 Allocation</t>
        </is>
      </c>
      <c r="L2014" s="127" t="e">
        <v>#N/A</v>
      </c>
      <c r="M2014" s="128">
        <f>VLOOKUP(G2014,Enactments!#REF!,2,FALSE)</f>
        <v/>
      </c>
      <c r="N2014" s="131">
        <f>COUNTIFS(G:G,G2014)</f>
        <v/>
      </c>
    </row>
    <row r="2015" ht="15" customHeight="1">
      <c r="A2015" t="inlineStr">
        <is>
          <t>s2005_9a_8_20150308.docx</t>
        </is>
      </c>
      <c r="B2015">
        <f>LEFT(A2015, FIND("_", A2015, FIND("_", A2015) + 1) - 1)</f>
        <v/>
      </c>
      <c r="C2015">
        <f>MID(A2015, FIND("_", A2015, FIND("_", A2015) + 1) + 1, FIND("_", A2015, FIND("_", A2015, FIND("_", A2015) + 1) + 1) - FIND("_", A2015, FIND("_", A2015) + 1) - 1)</f>
        <v/>
      </c>
      <c r="D2015" s="125">
        <f>DATE(LEFT(E2015,4), MID(E2015,5,2), RIGHT(E2015,2))</f>
        <v/>
      </c>
      <c r="E2015">
        <f>MID(A2015, FIND("_", A2015, FIND("_", A2015, FIND("_", A2015) + 1) + 1) + 1, 8)</f>
        <v/>
      </c>
      <c r="G2015" s="95">
        <f>B2015&amp;C2015&amp;D2015</f>
        <v/>
      </c>
      <c r="H2015" s="95" t="inlineStr">
        <is>
          <t>Yes_Batch 1</t>
        </is>
      </c>
      <c r="I2015" s="95" t="e">
        <v>#N/A</v>
      </c>
      <c r="J2015" s="125" t="e">
        <v>#N/A</v>
      </c>
      <c r="K2015" s="95" t="inlineStr">
        <is>
          <t>Yes_0721 Allocation</t>
        </is>
      </c>
      <c r="L2015" s="127" t="e">
        <v>#N/A</v>
      </c>
      <c r="M2015" s="128">
        <f>VLOOKUP(G2015,Enactments!#REF!,2,FALSE)</f>
        <v/>
      </c>
      <c r="N2015" s="131">
        <f>COUNTIFS(G:G,G2015)</f>
        <v/>
      </c>
    </row>
    <row r="2016" ht="15" customHeight="1">
      <c r="A2016" t="inlineStr">
        <is>
          <t>2007_3a_521_20070320.docx</t>
        </is>
      </c>
      <c r="B2016">
        <f>LEFT(A2016, FIND("_", A2016, FIND("_", A2016) + 1) - 1)</f>
        <v/>
      </c>
      <c r="C2016">
        <f>MID(A2016, FIND("_", A2016, FIND("_", A2016) + 1) + 1, FIND("_", A2016, FIND("_", A2016, FIND("_", A2016) + 1) + 1) - FIND("_", A2016, FIND("_", A2016) + 1) - 1)</f>
        <v/>
      </c>
      <c r="D2016" s="125">
        <f>DATE(LEFT(E2016,4), MID(E2016,5,2), RIGHT(E2016,2))</f>
        <v/>
      </c>
      <c r="E2016">
        <f>MID(A2016, FIND("_", A2016, FIND("_", A2016, FIND("_", A2016) + 1) + 1) + 1, 8)</f>
        <v/>
      </c>
      <c r="G2016" s="95">
        <f>B2016&amp;C2016&amp;D2016</f>
        <v/>
      </c>
      <c r="H2016" s="95" t="inlineStr">
        <is>
          <t>Yes_Batch 1</t>
        </is>
      </c>
      <c r="I2016" s="95" t="e">
        <v>#N/A</v>
      </c>
      <c r="J2016" s="125" t="e">
        <v>#N/A</v>
      </c>
      <c r="K2016" s="95" t="inlineStr">
        <is>
          <t>Yes_0721 Allocation</t>
        </is>
      </c>
      <c r="L2016" s="127" t="e">
        <v>#N/A</v>
      </c>
      <c r="M2016" s="128">
        <f>VLOOKUP(G2016,Enactments!#REF!,2,FALSE)</f>
        <v/>
      </c>
      <c r="N2016" s="131">
        <f>COUNTIFS(G:G,G2016)</f>
        <v/>
      </c>
    </row>
    <row r="2017" ht="15" customHeight="1">
      <c r="A2017" t="inlineStr">
        <is>
          <t>1986_1925s_SCHEDULE 4Forms_20071001.docx</t>
        </is>
      </c>
      <c r="B2017">
        <f>LEFT(A2017, FIND("_", A2017, FIND("_", A2017) + 1) - 1)</f>
        <v/>
      </c>
      <c r="C2017">
        <f>MID(A2017, FIND("_", A2017, FIND("_", A2017) + 1) + 1, FIND("_", A2017, FIND("_", A2017, FIND("_", A2017) + 1) + 1) - FIND("_", A2017, FIND("_", A2017) + 1) - 1)</f>
        <v/>
      </c>
      <c r="D2017" s="125">
        <f>DATE(LEFT(E2017,4), MID(E2017,5,2), RIGHT(E2017,2))</f>
        <v/>
      </c>
      <c r="E2017">
        <f>MID(A2017, FIND("_", A2017, FIND("_", A2017, FIND("_", A2017) + 1) + 1) + 1, 8)</f>
        <v/>
      </c>
      <c r="G2017" s="95">
        <f>B2017&amp;C2017&amp;D2017</f>
        <v/>
      </c>
      <c r="H2017" s="95" t="inlineStr">
        <is>
          <t>Yes_Batch 1</t>
        </is>
      </c>
      <c r="I2017" s="95" t="e">
        <v>#N/A</v>
      </c>
      <c r="J2017" s="125" t="e">
        <v>#N/A</v>
      </c>
      <c r="K2017" s="95" t="inlineStr">
        <is>
          <t>Yes_0721 Allocation</t>
        </is>
      </c>
      <c r="L2017" s="127" t="e">
        <v>#N/A</v>
      </c>
      <c r="M2017" s="128">
        <f>VLOOKUP(G2017,Enactments!#REF!,2,FALSE)</f>
        <v/>
      </c>
      <c r="N2017" s="131">
        <f>COUNTIFS(G:G,G2017)</f>
        <v/>
      </c>
    </row>
    <row r="2018" ht="15" customHeight="1">
      <c r="A2018" t="inlineStr">
        <is>
          <t>2006_46a_747_20061108.docx</t>
        </is>
      </c>
      <c r="B2018">
        <f>LEFT(A2018, FIND("_", A2018, FIND("_", A2018) + 1) - 1)</f>
        <v/>
      </c>
      <c r="C2018">
        <f>MID(A2018, FIND("_", A2018, FIND("_", A2018) + 1) + 1, FIND("_", A2018, FIND("_", A2018, FIND("_", A2018) + 1) + 1) - FIND("_", A2018, FIND("_", A2018) + 1) - 1)</f>
        <v/>
      </c>
      <c r="D2018" s="125">
        <f>DATE(LEFT(E2018,4), MID(E2018,5,2), RIGHT(E2018,2))</f>
        <v/>
      </c>
      <c r="E2018">
        <f>MID(A2018, FIND("_", A2018, FIND("_", A2018, FIND("_", A2018) + 1) + 1) + 1, 8)</f>
        <v/>
      </c>
      <c r="G2018" s="95">
        <f>B2018&amp;C2018&amp;D2018</f>
        <v/>
      </c>
      <c r="H2018" s="95" t="inlineStr">
        <is>
          <t>Yes_Batch 1</t>
        </is>
      </c>
      <c r="I2018" s="95" t="e">
        <v>#N/A</v>
      </c>
      <c r="J2018" s="125" t="e">
        <v>#N/A</v>
      </c>
      <c r="K2018" s="95" t="inlineStr">
        <is>
          <t>Yes_0721 Allocation</t>
        </is>
      </c>
      <c r="L2018" s="127" t="e">
        <v>#N/A</v>
      </c>
      <c r="M2018" s="128">
        <f>VLOOKUP(G2018,Enactments!#REF!,2,FALSE)</f>
        <v/>
      </c>
      <c r="N2018" s="131">
        <f>COUNTIFS(G:G,G2018)</f>
        <v/>
      </c>
    </row>
    <row r="2019" ht="15" customHeight="1">
      <c r="A2019" t="inlineStr">
        <is>
          <t>2000_8a_109A_20140301.docx</t>
        </is>
      </c>
      <c r="B2019">
        <f>LEFT(A2019, FIND("_", A2019, FIND("_", A2019) + 1) - 1)</f>
        <v/>
      </c>
      <c r="C2019">
        <f>MID(A2019, FIND("_", A2019, FIND("_", A2019) + 1) + 1, FIND("_", A2019, FIND("_", A2019, FIND("_", A2019) + 1) + 1) - FIND("_", A2019, FIND("_", A2019) + 1) - 1)</f>
        <v/>
      </c>
      <c r="D2019" s="125">
        <f>DATE(LEFT(E2019,4), MID(E2019,5,2), RIGHT(E2019,2))</f>
        <v/>
      </c>
      <c r="E2019">
        <f>MID(A2019, FIND("_", A2019, FIND("_", A2019, FIND("_", A2019) + 1) + 1) + 1, 8)</f>
        <v/>
      </c>
      <c r="G2019" s="95">
        <f>B2019&amp;C2019&amp;D2019</f>
        <v/>
      </c>
      <c r="H2019" s="95" t="inlineStr">
        <is>
          <t>Yes_Batch 1</t>
        </is>
      </c>
      <c r="I2019" s="95" t="e">
        <v>#N/A</v>
      </c>
      <c r="J2019" s="125" t="e">
        <v>#N/A</v>
      </c>
      <c r="K2019" s="95" t="inlineStr">
        <is>
          <t>Yes_0721 Allocation</t>
        </is>
      </c>
      <c r="L2019" s="127" t="e">
        <v>#N/A</v>
      </c>
      <c r="M2019" s="128">
        <f>VLOOKUP(G2019,Enactments!#REF!,2,FALSE)</f>
        <v/>
      </c>
      <c r="N2019" s="131">
        <f>COUNTIFS(G:G,G2019)</f>
        <v/>
      </c>
    </row>
    <row r="2020" ht="15" customHeight="1">
      <c r="A2020" t="inlineStr">
        <is>
          <t>2007_3a_934_20090406.docx</t>
        </is>
      </c>
      <c r="B2020">
        <f>LEFT(A2020, FIND("_", A2020, FIND("_", A2020) + 1) - 1)</f>
        <v/>
      </c>
      <c r="C2020">
        <f>MID(A2020, FIND("_", A2020, FIND("_", A2020) + 1) + 1, FIND("_", A2020, FIND("_", A2020, FIND("_", A2020) + 1) + 1) - FIND("_", A2020, FIND("_", A2020) + 1) - 1)</f>
        <v/>
      </c>
      <c r="D2020" s="125">
        <f>DATE(LEFT(E2020,4), MID(E2020,5,2), RIGHT(E2020,2))</f>
        <v/>
      </c>
      <c r="E2020">
        <f>MID(A2020, FIND("_", A2020, FIND("_", A2020, FIND("_", A2020) + 1) + 1) + 1, 8)</f>
        <v/>
      </c>
      <c r="G2020" s="95">
        <f>B2020&amp;C2020&amp;D2020</f>
        <v/>
      </c>
      <c r="H2020" s="95" t="inlineStr">
        <is>
          <t>Yes_Batch 1</t>
        </is>
      </c>
      <c r="I2020" s="95" t="inlineStr">
        <is>
          <t>Completed</t>
        </is>
      </c>
      <c r="J2020" s="125" t="n">
        <v>45853</v>
      </c>
      <c r="K2020" s="95" t="e">
        <v>#N/A</v>
      </c>
      <c r="L2020" s="127" t="inlineStr">
        <is>
          <t>Submitted_2025-08-01</t>
        </is>
      </c>
      <c r="M2020" s="128">
        <f>VLOOKUP(G2020,Enactments!#REF!,2,FALSE)</f>
        <v/>
      </c>
      <c r="N2020" s="131">
        <f>COUNTIFS(G:G,G2020)</f>
        <v/>
      </c>
    </row>
    <row r="2021" ht="15" customHeight="1">
      <c r="A2021" t="inlineStr">
        <is>
          <t>1998_1833s_41_19980730.docx</t>
        </is>
      </c>
      <c r="B2021">
        <f>LEFT(A2021, FIND("_", A2021, FIND("_", A2021) + 1) - 1)</f>
        <v/>
      </c>
      <c r="C2021">
        <f>MID(A2021, FIND("_", A2021, FIND("_", A2021) + 1) + 1, FIND("_", A2021, FIND("_", A2021, FIND("_", A2021) + 1) + 1) - FIND("_", A2021, FIND("_", A2021) + 1) - 1)</f>
        <v/>
      </c>
      <c r="D2021" s="125">
        <f>DATE(LEFT(E2021,4), MID(E2021,5,2), RIGHT(E2021,2))</f>
        <v/>
      </c>
      <c r="E2021">
        <f>MID(A2021, FIND("_", A2021, FIND("_", A2021, FIND("_", A2021) + 1) + 1) + 1, 8)</f>
        <v/>
      </c>
      <c r="G2021" s="95">
        <f>B2021&amp;C2021&amp;D2021</f>
        <v/>
      </c>
      <c r="H2021" s="95" t="inlineStr">
        <is>
          <t>Yes_Batch 1</t>
        </is>
      </c>
      <c r="I2021" s="95" t="e">
        <v>#N/A</v>
      </c>
      <c r="J2021" s="125" t="e">
        <v>#N/A</v>
      </c>
      <c r="K2021" s="95" t="inlineStr">
        <is>
          <t>Yes_0721 Allocation</t>
        </is>
      </c>
      <c r="L2021" s="127" t="e">
        <v>#N/A</v>
      </c>
      <c r="M2021" s="128">
        <f>VLOOKUP(G2021,Enactments!#REF!,2,FALSE)</f>
        <v/>
      </c>
      <c r="N2021" s="131">
        <f>COUNTIFS(G:G,G2021)</f>
        <v/>
      </c>
    </row>
    <row r="2022" ht="15" customHeight="1">
      <c r="A2022" t="inlineStr">
        <is>
          <t>2000_8a_279_20130401.docx</t>
        </is>
      </c>
      <c r="B2022">
        <f>LEFT(A2022, FIND("_", A2022, FIND("_", A2022) + 1) - 1)</f>
        <v/>
      </c>
      <c r="C2022">
        <f>MID(A2022, FIND("_", A2022, FIND("_", A2022) + 1) + 1, FIND("_", A2022, FIND("_", A2022, FIND("_", A2022) + 1) + 1) - FIND("_", A2022, FIND("_", A2022) + 1) - 1)</f>
        <v/>
      </c>
      <c r="D2022" s="125">
        <f>DATE(LEFT(E2022,4), MID(E2022,5,2), RIGHT(E2022,2))</f>
        <v/>
      </c>
      <c r="E2022">
        <f>MID(A2022, FIND("_", A2022, FIND("_", A2022, FIND("_", A2022) + 1) + 1) + 1, 8)</f>
        <v/>
      </c>
      <c r="G2022" s="95">
        <f>B2022&amp;C2022&amp;D2022</f>
        <v/>
      </c>
      <c r="H2022" s="95" t="inlineStr">
        <is>
          <t>Yes_Batch 1</t>
        </is>
      </c>
      <c r="I2022" s="95" t="e">
        <v>#N/A</v>
      </c>
      <c r="J2022" s="125" t="e">
        <v>#N/A</v>
      </c>
      <c r="K2022" s="95" t="inlineStr">
        <is>
          <t>Yes_0721 Allocation</t>
        </is>
      </c>
      <c r="L2022" s="127" t="e">
        <v>#N/A</v>
      </c>
      <c r="M2022" s="128">
        <f>VLOOKUP(G2022,Enactments!#REF!,2,FALSE)</f>
        <v/>
      </c>
      <c r="N2022" s="131">
        <f>COUNTIFS(G:G,G2022)</f>
        <v/>
      </c>
    </row>
    <row r="2023" ht="15" customHeight="1">
      <c r="A2023" t="inlineStr">
        <is>
          <t>2008_17a_320_20080722.docx</t>
        </is>
      </c>
      <c r="B2023">
        <f>LEFT(A2023, FIND("_", A2023, FIND("_", A2023) + 1) - 1)</f>
        <v/>
      </c>
      <c r="C2023">
        <f>MID(A2023, FIND("_", A2023, FIND("_", A2023) + 1) + 1, FIND("_", A2023, FIND("_", A2023, FIND("_", A2023) + 1) + 1) - FIND("_", A2023, FIND("_", A2023) + 1) - 1)</f>
        <v/>
      </c>
      <c r="D2023" s="125">
        <f>DATE(LEFT(E2023,4), MID(E2023,5,2), RIGHT(E2023,2))</f>
        <v/>
      </c>
      <c r="E2023">
        <f>MID(A2023, FIND("_", A2023, FIND("_", A2023, FIND("_", A2023) + 1) + 1) + 1, 8)</f>
        <v/>
      </c>
      <c r="G2023" s="95">
        <f>B2023&amp;C2023&amp;D2023</f>
        <v/>
      </c>
      <c r="H2023" s="95" t="inlineStr">
        <is>
          <t>Yes_Batch 1</t>
        </is>
      </c>
      <c r="I2023" s="95" t="e">
        <v>#N/A</v>
      </c>
      <c r="J2023" s="125" t="e">
        <v>#N/A</v>
      </c>
      <c r="K2023" s="95" t="inlineStr">
        <is>
          <t>Yes_0721 Allocation</t>
        </is>
      </c>
      <c r="L2023" s="127" t="e">
        <v>#N/A</v>
      </c>
      <c r="M2023" s="128">
        <f>VLOOKUP(G2023,Enactments!#REF!,2,FALSE)</f>
        <v/>
      </c>
      <c r="N2023" s="131">
        <f>COUNTIFS(G:G,G2023)</f>
        <v/>
      </c>
    </row>
    <row r="2024" ht="15" customHeight="1">
      <c r="A2024" t="inlineStr">
        <is>
          <t>2004_12a_167_20220801.docx</t>
        </is>
      </c>
      <c r="B2024">
        <f>LEFT(A2024, FIND("_", A2024, FIND("_", A2024) + 1) - 1)</f>
        <v/>
      </c>
      <c r="C2024">
        <f>MID(A2024, FIND("_", A2024, FIND("_", A2024) + 1) + 1, FIND("_", A2024, FIND("_", A2024, FIND("_", A2024) + 1) + 1) - FIND("_", A2024, FIND("_", A2024) + 1) - 1)</f>
        <v/>
      </c>
      <c r="D2024" s="125">
        <f>DATE(LEFT(E2024,4), MID(E2024,5,2), RIGHT(E2024,2))</f>
        <v/>
      </c>
      <c r="E2024">
        <f>MID(A2024, FIND("_", A2024, FIND("_", A2024, FIND("_", A2024) + 1) + 1) + 1, 8)</f>
        <v/>
      </c>
      <c r="G2024" s="95">
        <f>B2024&amp;C2024&amp;D2024</f>
        <v/>
      </c>
      <c r="H2024" s="95" t="inlineStr">
        <is>
          <t>Yes_Batch 1</t>
        </is>
      </c>
      <c r="I2024" s="95" t="e">
        <v>#N/A</v>
      </c>
      <c r="J2024" s="125" t="e">
        <v>#N/A</v>
      </c>
      <c r="K2024" s="95" t="inlineStr">
        <is>
          <t>Yes_0721 Allocation</t>
        </is>
      </c>
      <c r="L2024" s="127" t="e">
        <v>#N/A</v>
      </c>
      <c r="M2024" s="128">
        <f>VLOOKUP(G2024,Enactments!#REF!,2,FALSE)</f>
        <v/>
      </c>
      <c r="N2024" s="131">
        <f>COUNTIFS(G:G,G2024)</f>
        <v/>
      </c>
    </row>
    <row r="2025" ht="15" customHeight="1">
      <c r="A2025" t="inlineStr">
        <is>
          <t>2000_8a_365_20200626.docx</t>
        </is>
      </c>
      <c r="B2025">
        <f>LEFT(A2025, FIND("_", A2025, FIND("_", A2025) + 1) - 1)</f>
        <v/>
      </c>
      <c r="C2025">
        <f>MID(A2025, FIND("_", A2025, FIND("_", A2025) + 1) + 1, FIND("_", A2025, FIND("_", A2025, FIND("_", A2025) + 1) + 1) - FIND("_", A2025, FIND("_", A2025) + 1) - 1)</f>
        <v/>
      </c>
      <c r="D2025" s="125">
        <f>DATE(LEFT(E2025,4), MID(E2025,5,2), RIGHT(E2025,2))</f>
        <v/>
      </c>
      <c r="E2025">
        <f>MID(A2025, FIND("_", A2025, FIND("_", A2025, FIND("_", A2025) + 1) + 1) + 1, 8)</f>
        <v/>
      </c>
      <c r="G2025" s="95">
        <f>B2025&amp;C2025&amp;D2025</f>
        <v/>
      </c>
      <c r="H2025" s="95" t="inlineStr">
        <is>
          <t>Yes_Batch 1</t>
        </is>
      </c>
      <c r="I2025" s="95" t="e">
        <v>#N/A</v>
      </c>
      <c r="J2025" s="125" t="e">
        <v>#N/A</v>
      </c>
      <c r="K2025" s="95" t="inlineStr">
        <is>
          <t>Yes_0721 Allocation</t>
        </is>
      </c>
      <c r="L2025" s="127" t="e">
        <v>#N/A</v>
      </c>
      <c r="M2025" s="128">
        <f>VLOOKUP(G2025,Enactments!#REF!,2,FALSE)</f>
        <v/>
      </c>
      <c r="N2025" s="131">
        <f>COUNTIFS(G:G,G2025)</f>
        <v/>
      </c>
    </row>
    <row r="2026" ht="15" customHeight="1">
      <c r="A2026" t="inlineStr">
        <is>
          <t>2023_52a_300_20231026.docx</t>
        </is>
      </c>
      <c r="B2026">
        <f>LEFT(A2026, FIND("_", A2026, FIND("_", A2026) + 1) - 1)</f>
        <v/>
      </c>
      <c r="C2026">
        <f>MID(A2026, FIND("_", A2026, FIND("_", A2026) + 1) + 1, FIND("_", A2026, FIND("_", A2026, FIND("_", A2026) + 1) + 1) - FIND("_", A2026, FIND("_", A2026) + 1) - 1)</f>
        <v/>
      </c>
      <c r="D2026" s="125">
        <f>DATE(LEFT(E2026,4), MID(E2026,5,2), RIGHT(E2026,2))</f>
        <v/>
      </c>
      <c r="E2026">
        <f>MID(A2026, FIND("_", A2026, FIND("_", A2026, FIND("_", A2026) + 1) + 1) + 1, 8)</f>
        <v/>
      </c>
      <c r="G2026" s="95">
        <f>B2026&amp;C2026&amp;D2026</f>
        <v/>
      </c>
      <c r="H2026" s="95" t="inlineStr">
        <is>
          <t>Yes_Batch 1</t>
        </is>
      </c>
      <c r="I2026" s="95" t="e">
        <v>#N/A</v>
      </c>
      <c r="J2026" s="125" t="e">
        <v>#N/A</v>
      </c>
      <c r="K2026" s="95" t="inlineStr">
        <is>
          <t>Yes_0721 Allocation</t>
        </is>
      </c>
      <c r="L2026" s="127" t="e">
        <v>#N/A</v>
      </c>
      <c r="M2026" s="128">
        <f>VLOOKUP(G2026,Enactments!#REF!,2,FALSE)</f>
        <v/>
      </c>
      <c r="N2026" s="131">
        <f>COUNTIFS(G:G,G2026)</f>
        <v/>
      </c>
    </row>
    <row r="2027" ht="15" customHeight="1">
      <c r="A2027" t="inlineStr">
        <is>
          <t>1988_33a_25_19890403.docx</t>
        </is>
      </c>
      <c r="B2027">
        <f>LEFT(A2027, FIND("_", A2027, FIND("_", A2027) + 1) - 1)</f>
        <v/>
      </c>
      <c r="C2027">
        <f>MID(A2027, FIND("_", A2027, FIND("_", A2027) + 1) + 1, FIND("_", A2027, FIND("_", A2027, FIND("_", A2027) + 1) + 1) - FIND("_", A2027, FIND("_", A2027) + 1) - 1)</f>
        <v/>
      </c>
      <c r="D2027" s="125">
        <f>DATE(LEFT(E2027,4), MID(E2027,5,2), RIGHT(E2027,2))</f>
        <v/>
      </c>
      <c r="E2027">
        <f>MID(A2027, FIND("_", A2027, FIND("_", A2027, FIND("_", A2027) + 1) + 1) + 1, 8)</f>
        <v/>
      </c>
      <c r="G2027" s="95">
        <f>B2027&amp;C2027&amp;D2027</f>
        <v/>
      </c>
      <c r="H2027" s="95" t="inlineStr">
        <is>
          <t>Yes_Batch 1</t>
        </is>
      </c>
      <c r="I2027" s="95" t="e">
        <v>#N/A</v>
      </c>
      <c r="J2027" s="125" t="e">
        <v>#N/A</v>
      </c>
      <c r="K2027" s="95" t="inlineStr">
        <is>
          <t>Yes_0721 Allocation</t>
        </is>
      </c>
      <c r="L2027" s="127" t="e">
        <v>#N/A</v>
      </c>
      <c r="M2027" s="128">
        <f>VLOOKUP(G2027,Enactments!#REF!,2,FALSE)</f>
        <v/>
      </c>
      <c r="N2027" s="131">
        <f>COUNTIFS(G:G,G2027)</f>
        <v/>
      </c>
    </row>
    <row r="2028" ht="15" customHeight="1">
      <c r="A2028" t="inlineStr">
        <is>
          <t>1985_6a_723_20091001.docx</t>
        </is>
      </c>
      <c r="B2028">
        <f>LEFT(A2028, FIND("_", A2028, FIND("_", A2028) + 1) - 1)</f>
        <v/>
      </c>
      <c r="C2028">
        <f>MID(A2028, FIND("_", A2028, FIND("_", A2028) + 1) + 1, FIND("_", A2028, FIND("_", A2028, FIND("_", A2028) + 1) + 1) - FIND("_", A2028, FIND("_", A2028) + 1) - 1)</f>
        <v/>
      </c>
      <c r="D2028" s="125">
        <f>DATE(LEFT(E2028,4), MID(E2028,5,2), RIGHT(E2028,2))</f>
        <v/>
      </c>
      <c r="E2028">
        <f>MID(A2028, FIND("_", A2028, FIND("_", A2028, FIND("_", A2028) + 1) + 1) + 1, 8)</f>
        <v/>
      </c>
      <c r="G2028" s="95">
        <f>B2028&amp;C2028&amp;D2028</f>
        <v/>
      </c>
      <c r="H2028" s="95" t="inlineStr">
        <is>
          <t>Yes_Batch 1</t>
        </is>
      </c>
      <c r="I2028" s="95" t="inlineStr">
        <is>
          <t>Completed</t>
        </is>
      </c>
      <c r="J2028" s="125" t="n">
        <v>45855</v>
      </c>
      <c r="K2028" s="95" t="e">
        <v>#N/A</v>
      </c>
      <c r="L2028" s="127" t="inlineStr">
        <is>
          <t>Submitted_2025-08-01</t>
        </is>
      </c>
      <c r="M2028" s="128">
        <f>VLOOKUP(G2028,Enactments!#REF!,2,FALSE)</f>
        <v/>
      </c>
      <c r="N2028" s="131">
        <f>COUNTIFS(G:G,G2028)</f>
        <v/>
      </c>
    </row>
    <row r="2029" ht="15" customHeight="1">
      <c r="A2029" t="inlineStr">
        <is>
          <t>1986_1925s_SCHEDULE 4Form 4.68_20050308.docx</t>
        </is>
      </c>
      <c r="B2029">
        <f>LEFT(A2029, FIND("_", A2029, FIND("_", A2029) + 1) - 1)</f>
        <v/>
      </c>
      <c r="C2029">
        <f>MID(A2029, FIND("_", A2029, FIND("_", A2029) + 1) + 1, FIND("_", A2029, FIND("_", A2029, FIND("_", A2029) + 1) + 1) - FIND("_", A2029, FIND("_", A2029) + 1) - 1)</f>
        <v/>
      </c>
      <c r="D2029" s="125">
        <f>DATE(LEFT(E2029,4), MID(E2029,5,2), RIGHT(E2029,2))</f>
        <v/>
      </c>
      <c r="E2029">
        <f>MID(A2029, FIND("_", A2029, FIND("_", A2029, FIND("_", A2029) + 1) + 1) + 1, 8)</f>
        <v/>
      </c>
      <c r="G2029" s="95">
        <f>B2029&amp;C2029&amp;D2029</f>
        <v/>
      </c>
      <c r="H2029" s="95" t="inlineStr">
        <is>
          <t>Yes_Batch 1</t>
        </is>
      </c>
      <c r="I2029" s="95" t="e">
        <v>#N/A</v>
      </c>
      <c r="J2029" s="125" t="e">
        <v>#N/A</v>
      </c>
      <c r="K2029" s="95" t="inlineStr">
        <is>
          <t>Yes_0721 Allocation</t>
        </is>
      </c>
      <c r="L2029" s="127" t="e">
        <v>#N/A</v>
      </c>
      <c r="M2029" s="128">
        <f>VLOOKUP(G2029,Enactments!#REF!,2,FALSE)</f>
        <v/>
      </c>
      <c r="N2029" s="131">
        <f>COUNTIFS(G:G,G2029)</f>
        <v/>
      </c>
    </row>
    <row r="2030" ht="15" customHeight="1">
      <c r="A2030" t="inlineStr">
        <is>
          <t>1996_18a_110_20130425.docx</t>
        </is>
      </c>
      <c r="B2030">
        <f>LEFT(A2030, FIND("_", A2030, FIND("_", A2030) + 1) - 1)</f>
        <v/>
      </c>
      <c r="C2030">
        <f>MID(A2030, FIND("_", A2030, FIND("_", A2030) + 1) + 1, FIND("_", A2030, FIND("_", A2030, FIND("_", A2030) + 1) + 1) - FIND("_", A2030, FIND("_", A2030) + 1) - 1)</f>
        <v/>
      </c>
      <c r="D2030" s="125">
        <f>DATE(LEFT(E2030,4), MID(E2030,5,2), RIGHT(E2030,2))</f>
        <v/>
      </c>
      <c r="E2030">
        <f>MID(A2030, FIND("_", A2030, FIND("_", A2030, FIND("_", A2030) + 1) + 1) + 1, 8)</f>
        <v/>
      </c>
      <c r="G2030" s="95">
        <f>B2030&amp;C2030&amp;D2030</f>
        <v/>
      </c>
      <c r="H2030" s="95" t="inlineStr">
        <is>
          <t>Yes_Batch 1</t>
        </is>
      </c>
      <c r="I2030" s="95" t="e">
        <v>#N/A</v>
      </c>
      <c r="J2030" s="125" t="e">
        <v>#N/A</v>
      </c>
      <c r="K2030" s="95" t="inlineStr">
        <is>
          <t>Yes_0721 Allocation</t>
        </is>
      </c>
      <c r="L2030" s="127" t="e">
        <v>#N/A</v>
      </c>
      <c r="M2030" s="128">
        <f>VLOOKUP(G2030,Enactments!#REF!,2,FALSE)</f>
        <v/>
      </c>
      <c r="N2030" s="131">
        <f>COUNTIFS(G:G,G2030)</f>
        <v/>
      </c>
    </row>
    <row r="2031" ht="15" customHeight="1">
      <c r="A2031" t="inlineStr">
        <is>
          <t>1986_1925s_4.161_20170406.docx</t>
        </is>
      </c>
      <c r="B2031">
        <f>LEFT(A2031, FIND("_", A2031, FIND("_", A2031) + 1) - 1)</f>
        <v/>
      </c>
      <c r="C2031">
        <f>MID(A2031, FIND("_", A2031, FIND("_", A2031) + 1) + 1, FIND("_", A2031, FIND("_", A2031, FIND("_", A2031) + 1) + 1) - FIND("_", A2031, FIND("_", A2031) + 1) - 1)</f>
        <v/>
      </c>
      <c r="D2031" s="125">
        <f>DATE(LEFT(E2031,4), MID(E2031,5,2), RIGHT(E2031,2))</f>
        <v/>
      </c>
      <c r="E2031">
        <f>MID(A2031, FIND("_", A2031, FIND("_", A2031, FIND("_", A2031) + 1) + 1) + 1, 8)</f>
        <v/>
      </c>
      <c r="G2031" s="95">
        <f>B2031&amp;C2031&amp;D2031</f>
        <v/>
      </c>
      <c r="H2031" s="95" t="inlineStr">
        <is>
          <t>Yes_Batch 1</t>
        </is>
      </c>
      <c r="I2031" s="95" t="e">
        <v>#N/A</v>
      </c>
      <c r="J2031" s="125" t="e">
        <v>#N/A</v>
      </c>
      <c r="K2031" s="95" t="inlineStr">
        <is>
          <t>Yes_0721 Allocation</t>
        </is>
      </c>
      <c r="L2031" s="127" t="e">
        <v>#N/A</v>
      </c>
      <c r="M2031" s="128">
        <f>VLOOKUP(G2031,Enactments!#REF!,2,FALSE)</f>
        <v/>
      </c>
      <c r="N2031" s="131">
        <f>COUNTIFS(G:G,G2031)</f>
        <v/>
      </c>
    </row>
    <row r="2032" ht="15" customHeight="1">
      <c r="A2032" t="inlineStr">
        <is>
          <t>2010_4a_335_20100303.docx</t>
        </is>
      </c>
      <c r="B2032">
        <f>LEFT(A2032, FIND("_", A2032, FIND("_", A2032) + 1) - 1)</f>
        <v/>
      </c>
      <c r="C2032">
        <f>MID(A2032, FIND("_", A2032, FIND("_", A2032) + 1) + 1, FIND("_", A2032, FIND("_", A2032, FIND("_", A2032) + 1) + 1) - FIND("_", A2032, FIND("_", A2032) + 1) - 1)</f>
        <v/>
      </c>
      <c r="D2032" s="125">
        <f>DATE(LEFT(E2032,4), MID(E2032,5,2), RIGHT(E2032,2))</f>
        <v/>
      </c>
      <c r="E2032">
        <f>MID(A2032, FIND("_", A2032, FIND("_", A2032, FIND("_", A2032) + 1) + 1) + 1, 8)</f>
        <v/>
      </c>
      <c r="G2032" s="95">
        <f>B2032&amp;C2032&amp;D2032</f>
        <v/>
      </c>
      <c r="H2032" s="95" t="inlineStr">
        <is>
          <t>Yes_Batch 1</t>
        </is>
      </c>
      <c r="I2032" s="95" t="e">
        <v>#N/A</v>
      </c>
      <c r="J2032" s="125" t="e">
        <v>#N/A</v>
      </c>
      <c r="K2032" s="95" t="inlineStr">
        <is>
          <t>Yes_0721 Allocation</t>
        </is>
      </c>
      <c r="L2032" s="127" t="e">
        <v>#N/A</v>
      </c>
      <c r="M2032" s="128">
        <f>VLOOKUP(G2032,Enactments!#REF!,2,FALSE)</f>
        <v/>
      </c>
      <c r="N2032" s="131">
        <f>COUNTIFS(G:G,G2032)</f>
        <v/>
      </c>
    </row>
    <row r="2033" ht="15" customHeight="1">
      <c r="A2033" t="inlineStr">
        <is>
          <t>2000_8a_55J_20230629.docx</t>
        </is>
      </c>
      <c r="B2033">
        <f>LEFT(A2033, FIND("_", A2033, FIND("_", A2033) + 1) - 1)</f>
        <v/>
      </c>
      <c r="C2033">
        <f>MID(A2033, FIND("_", A2033, FIND("_", A2033) + 1) + 1, FIND("_", A2033, FIND("_", A2033, FIND("_", A2033) + 1) + 1) - FIND("_", A2033, FIND("_", A2033) + 1) - 1)</f>
        <v/>
      </c>
      <c r="D2033" s="125">
        <f>DATE(LEFT(E2033,4), MID(E2033,5,2), RIGHT(E2033,2))</f>
        <v/>
      </c>
      <c r="E2033">
        <f>MID(A2033, FIND("_", A2033, FIND("_", A2033, FIND("_", A2033) + 1) + 1) + 1, 8)</f>
        <v/>
      </c>
      <c r="G2033" s="95">
        <f>B2033&amp;C2033&amp;D2033</f>
        <v/>
      </c>
      <c r="H2033" s="95" t="inlineStr">
        <is>
          <t>Yes_Batch 1</t>
        </is>
      </c>
      <c r="I2033" s="95" t="e">
        <v>#N/A</v>
      </c>
      <c r="J2033" s="125" t="e">
        <v>#N/A</v>
      </c>
      <c r="K2033" s="95" t="inlineStr">
        <is>
          <t>Yes_0721 Allocation</t>
        </is>
      </c>
      <c r="L2033" s="127" t="e">
        <v>#N/A</v>
      </c>
      <c r="M2033" s="128">
        <f>VLOOKUP(G2033,Enactments!#REF!,2,FALSE)</f>
        <v/>
      </c>
      <c r="N2033" s="131">
        <f>COUNTIFS(G:G,G2033)</f>
        <v/>
      </c>
    </row>
    <row r="2034" ht="15" customHeight="1">
      <c r="A2034" t="inlineStr">
        <is>
          <t>1996_56a_441_20020401.docx</t>
        </is>
      </c>
      <c r="B2034">
        <f>LEFT(A2034, FIND("_", A2034, FIND("_", A2034) + 1) - 1)</f>
        <v/>
      </c>
      <c r="C2034">
        <f>MID(A2034, FIND("_", A2034, FIND("_", A2034) + 1) + 1, FIND("_", A2034, FIND("_", A2034, FIND("_", A2034) + 1) + 1) - FIND("_", A2034, FIND("_", A2034) + 1) - 1)</f>
        <v/>
      </c>
      <c r="D2034" s="125">
        <f>DATE(LEFT(E2034,4), MID(E2034,5,2), RIGHT(E2034,2))</f>
        <v/>
      </c>
      <c r="E2034">
        <f>MID(A2034, FIND("_", A2034, FIND("_", A2034, FIND("_", A2034) + 1) + 1) + 1, 8)</f>
        <v/>
      </c>
      <c r="G2034" s="95">
        <f>B2034&amp;C2034&amp;D2034</f>
        <v/>
      </c>
      <c r="H2034" s="95" t="inlineStr">
        <is>
          <t>Yes_Batch 1</t>
        </is>
      </c>
      <c r="I2034" s="95" t="e">
        <v>#N/A</v>
      </c>
      <c r="J2034" s="125" t="e">
        <v>#N/A</v>
      </c>
      <c r="K2034" s="95" t="inlineStr">
        <is>
          <t>Yes_0721 Allocation</t>
        </is>
      </c>
      <c r="L2034" s="127" t="e">
        <v>#N/A</v>
      </c>
      <c r="M2034" s="128">
        <f>VLOOKUP(G2034,Enactments!#REF!,2,FALSE)</f>
        <v/>
      </c>
      <c r="N2034" s="131">
        <f>COUNTIFS(G:G,G2034)</f>
        <v/>
      </c>
    </row>
    <row r="2035" ht="15" customHeight="1">
      <c r="A2035" t="inlineStr">
        <is>
          <t>2019_2072_ANNEX I_20190101.docx</t>
        </is>
      </c>
      <c r="B2035">
        <f>LEFT(A2035, FIND("_", A2035, FIND("_", A2035) + 1) - 1)</f>
        <v/>
      </c>
      <c r="C2035">
        <f>MID(A2035, FIND("_", A2035, FIND("_", A2035) + 1) + 1, FIND("_", A2035, FIND("_", A2035, FIND("_", A2035) + 1) + 1) - FIND("_", A2035, FIND("_", A2035) + 1) - 1)</f>
        <v/>
      </c>
      <c r="D2035" s="125">
        <f>DATE(LEFT(E2035,4), MID(E2035,5,2), RIGHT(E2035,2))</f>
        <v/>
      </c>
      <c r="E2035">
        <f>MID(A2035, FIND("_", A2035, FIND("_", A2035, FIND("_", A2035) + 1) + 1) + 1, 8)</f>
        <v/>
      </c>
      <c r="G2035" s="95">
        <f>B2035&amp;C2035&amp;D2035</f>
        <v/>
      </c>
      <c r="H2035" s="95" t="inlineStr">
        <is>
          <t>Yes_Batch 1</t>
        </is>
      </c>
      <c r="I2035" s="95" t="e">
        <v>#N/A</v>
      </c>
      <c r="J2035" s="125" t="e">
        <v>#N/A</v>
      </c>
      <c r="K2035" s="95" t="inlineStr">
        <is>
          <t>Yes_0721 Allocation</t>
        </is>
      </c>
      <c r="L2035" s="127" t="e">
        <v>#N/A</v>
      </c>
      <c r="M2035" s="128">
        <f>VLOOKUP(G2035,Enactments!#REF!,2,FALSE)</f>
        <v/>
      </c>
      <c r="N2035" s="131">
        <f>COUNTIFS(G:G,G2035)</f>
        <v/>
      </c>
    </row>
    <row r="2036" ht="15" customHeight="1">
      <c r="A2036" t="inlineStr">
        <is>
          <t>2020_17a_68_20201201.docx</t>
        </is>
      </c>
      <c r="B2036">
        <f>LEFT(A2036, FIND("_", A2036, FIND("_", A2036) + 1) - 1)</f>
        <v/>
      </c>
      <c r="C2036">
        <f>MID(A2036, FIND("_", A2036, FIND("_", A2036) + 1) + 1, FIND("_", A2036, FIND("_", A2036, FIND("_", A2036) + 1) + 1) - FIND("_", A2036, FIND("_", A2036) + 1) - 1)</f>
        <v/>
      </c>
      <c r="D2036" s="125">
        <f>DATE(LEFT(E2036,4), MID(E2036,5,2), RIGHT(E2036,2))</f>
        <v/>
      </c>
      <c r="E2036">
        <f>MID(A2036, FIND("_", A2036, FIND("_", A2036, FIND("_", A2036) + 1) + 1) + 1, 8)</f>
        <v/>
      </c>
      <c r="G2036" s="95">
        <f>B2036&amp;C2036&amp;D2036</f>
        <v/>
      </c>
      <c r="H2036" s="95" t="inlineStr">
        <is>
          <t>Yes_Batch 1</t>
        </is>
      </c>
      <c r="I2036" s="95" t="e">
        <v>#N/A</v>
      </c>
      <c r="J2036" s="125" t="e">
        <v>#N/A</v>
      </c>
      <c r="K2036" s="95" t="inlineStr">
        <is>
          <t>Yes_0721 Allocation</t>
        </is>
      </c>
      <c r="L2036" s="127" t="e">
        <v>#N/A</v>
      </c>
      <c r="M2036" s="128">
        <f>VLOOKUP(G2036,Enactments!#REF!,2,FALSE)</f>
        <v/>
      </c>
      <c r="N2036" s="131">
        <f>COUNTIFS(G:G,G2036)</f>
        <v/>
      </c>
    </row>
    <row r="2037" ht="15" customHeight="1">
      <c r="A2037" t="inlineStr">
        <is>
          <t>2006_46a_482_20080406.docx</t>
        </is>
      </c>
      <c r="B2037">
        <f>LEFT(A2037, FIND("_", A2037, FIND("_", A2037) + 1) - 1)</f>
        <v/>
      </c>
      <c r="C2037">
        <f>MID(A2037, FIND("_", A2037, FIND("_", A2037) + 1) + 1, FIND("_", A2037, FIND("_", A2037, FIND("_", A2037) + 1) + 1) - FIND("_", A2037, FIND("_", A2037) + 1) - 1)</f>
        <v/>
      </c>
      <c r="D2037" s="125">
        <f>DATE(LEFT(E2037,4), MID(E2037,5,2), RIGHT(E2037,2))</f>
        <v/>
      </c>
      <c r="E2037">
        <f>MID(A2037, FIND("_", A2037, FIND("_", A2037, FIND("_", A2037) + 1) + 1) + 1, 8)</f>
        <v/>
      </c>
      <c r="G2037" s="95">
        <f>B2037&amp;C2037&amp;D2037</f>
        <v/>
      </c>
      <c r="H2037" s="95" t="inlineStr">
        <is>
          <t>Yes_Batch 1</t>
        </is>
      </c>
      <c r="I2037" s="95" t="e">
        <v>#N/A</v>
      </c>
      <c r="J2037" s="125" t="e">
        <v>#N/A</v>
      </c>
      <c r="K2037" s="95" t="inlineStr">
        <is>
          <t>Yes_0721 Allocation</t>
        </is>
      </c>
      <c r="L2037" s="127" t="e">
        <v>#N/A</v>
      </c>
      <c r="M2037" s="128">
        <f>VLOOKUP(G2037,Enactments!#REF!,2,FALSE)</f>
        <v/>
      </c>
      <c r="N2037" s="131">
        <f>COUNTIFS(G:G,G2037)</f>
        <v/>
      </c>
    </row>
    <row r="2038" ht="15" customHeight="1">
      <c r="A2038" t="inlineStr">
        <is>
          <t>1988_52a_12E_20220628.docx</t>
        </is>
      </c>
      <c r="B2038">
        <f>LEFT(A2038, FIND("_", A2038, FIND("_", A2038) + 1) - 1)</f>
        <v/>
      </c>
      <c r="C2038">
        <f>MID(A2038, FIND("_", A2038, FIND("_", A2038) + 1) + 1, FIND("_", A2038, FIND("_", A2038, FIND("_", A2038) + 1) + 1) - FIND("_", A2038, FIND("_", A2038) + 1) - 1)</f>
        <v/>
      </c>
      <c r="D2038" s="125">
        <f>DATE(LEFT(E2038,4), MID(E2038,5,2), RIGHT(E2038,2))</f>
        <v/>
      </c>
      <c r="E2038">
        <f>MID(A2038, FIND("_", A2038, FIND("_", A2038, FIND("_", A2038) + 1) + 1) + 1, 8)</f>
        <v/>
      </c>
      <c r="G2038" s="95">
        <f>B2038&amp;C2038&amp;D2038</f>
        <v/>
      </c>
      <c r="H2038" s="95" t="inlineStr">
        <is>
          <t>Yes_Batch 1</t>
        </is>
      </c>
      <c r="I2038" s="95" t="e">
        <v>#N/A</v>
      </c>
      <c r="J2038" s="125" t="e">
        <v>#N/A</v>
      </c>
      <c r="K2038" s="95" t="inlineStr">
        <is>
          <t>Yes_0721 Allocation</t>
        </is>
      </c>
      <c r="L2038" s="127" t="e">
        <v>#N/A</v>
      </c>
      <c r="M2038" s="128">
        <f>VLOOKUP(G2038,Enactments!#REF!,2,FALSE)</f>
        <v/>
      </c>
      <c r="N2038" s="131">
        <f>COUNTIFS(G:G,G2038)</f>
        <v/>
      </c>
    </row>
    <row r="2039" ht="15" customHeight="1">
      <c r="A2039" t="inlineStr">
        <is>
          <t>2009_10a_SCHEDULE 33_20110406.docx</t>
        </is>
      </c>
      <c r="B2039">
        <f>LEFT(A2039, FIND("_", A2039, FIND("_", A2039) + 1) - 1)</f>
        <v/>
      </c>
      <c r="C2039">
        <f>MID(A2039, FIND("_", A2039, FIND("_", A2039) + 1) + 1, FIND("_", A2039, FIND("_", A2039, FIND("_", A2039) + 1) + 1) - FIND("_", A2039, FIND("_", A2039) + 1) - 1)</f>
        <v/>
      </c>
      <c r="D2039" s="125">
        <f>DATE(LEFT(E2039,4), MID(E2039,5,2), RIGHT(E2039,2))</f>
        <v/>
      </c>
      <c r="E2039">
        <f>MID(A2039, FIND("_", A2039, FIND("_", A2039, FIND("_", A2039) + 1) + 1) + 1, 8)</f>
        <v/>
      </c>
      <c r="G2039" s="95">
        <f>B2039&amp;C2039&amp;D2039</f>
        <v/>
      </c>
      <c r="H2039" s="95" t="inlineStr">
        <is>
          <t>Yes_Batch 1</t>
        </is>
      </c>
      <c r="I2039" s="95" t="e">
        <v>#N/A</v>
      </c>
      <c r="J2039" s="125" t="e">
        <v>#N/A</v>
      </c>
      <c r="K2039" s="95" t="inlineStr">
        <is>
          <t>Yes_0721 Allocation</t>
        </is>
      </c>
      <c r="L2039" s="127" t="e">
        <v>#N/A</v>
      </c>
      <c r="M2039" s="128">
        <f>VLOOKUP(G2039,Enactments!#REF!,2,FALSE)</f>
        <v/>
      </c>
      <c r="N2039" s="131">
        <f>COUNTIFS(G:G,G2039)</f>
        <v/>
      </c>
    </row>
    <row r="2040" ht="15" customHeight="1">
      <c r="A2040" t="inlineStr">
        <is>
          <t>1986_1925s_6.132_19861110.docx</t>
        </is>
      </c>
      <c r="B2040">
        <f>LEFT(A2040, FIND("_", A2040, FIND("_", A2040) + 1) - 1)</f>
        <v/>
      </c>
      <c r="C2040">
        <f>MID(A2040, FIND("_", A2040, FIND("_", A2040) + 1) + 1, FIND("_", A2040, FIND("_", A2040, FIND("_", A2040) + 1) + 1) - FIND("_", A2040, FIND("_", A2040) + 1) - 1)</f>
        <v/>
      </c>
      <c r="D2040" s="125">
        <f>DATE(LEFT(E2040,4), MID(E2040,5,2), RIGHT(E2040,2))</f>
        <v/>
      </c>
      <c r="E2040">
        <f>MID(A2040, FIND("_", A2040, FIND("_", A2040, FIND("_", A2040) + 1) + 1) + 1, 8)</f>
        <v/>
      </c>
      <c r="G2040" s="95">
        <f>B2040&amp;C2040&amp;D2040</f>
        <v/>
      </c>
      <c r="H2040" s="95" t="inlineStr">
        <is>
          <t>Yes_Batch 1</t>
        </is>
      </c>
      <c r="I2040" s="95" t="e">
        <v>#N/A</v>
      </c>
      <c r="J2040" s="125" t="e">
        <v>#N/A</v>
      </c>
      <c r="K2040" s="95" t="inlineStr">
        <is>
          <t>Yes_0721 Allocation</t>
        </is>
      </c>
      <c r="L2040" s="127" t="e">
        <v>#N/A</v>
      </c>
      <c r="M2040" s="128">
        <f>VLOOKUP(G2040,Enactments!#REF!,2,FALSE)</f>
        <v/>
      </c>
      <c r="N2040" s="131">
        <f>COUNTIFS(G:G,G2040)</f>
        <v/>
      </c>
    </row>
    <row r="2041" ht="15" customHeight="1">
      <c r="A2041" t="inlineStr">
        <is>
          <t>2003_10a_4_20100401.docx</t>
        </is>
      </c>
      <c r="B2041">
        <f>LEFT(A2041, FIND("_", A2041, FIND("_", A2041) + 1) - 1)</f>
        <v/>
      </c>
      <c r="C2041">
        <f>MID(A2041, FIND("_", A2041, FIND("_", A2041) + 1) + 1, FIND("_", A2041, FIND("_", A2041, FIND("_", A2041) + 1) + 1) - FIND("_", A2041, FIND("_", A2041) + 1) - 1)</f>
        <v/>
      </c>
      <c r="D2041" s="125">
        <f>DATE(LEFT(E2041,4), MID(E2041,5,2), RIGHT(E2041,2))</f>
        <v/>
      </c>
      <c r="E2041">
        <f>MID(A2041, FIND("_", A2041, FIND("_", A2041, FIND("_", A2041) + 1) + 1) + 1, 8)</f>
        <v/>
      </c>
      <c r="G2041" s="95">
        <f>B2041&amp;C2041&amp;D2041</f>
        <v/>
      </c>
      <c r="H2041" s="95" t="inlineStr">
        <is>
          <t>Yes_Batch 1</t>
        </is>
      </c>
      <c r="I2041" s="95" t="e">
        <v>#N/A</v>
      </c>
      <c r="J2041" s="125" t="e">
        <v>#N/A</v>
      </c>
      <c r="K2041" s="95" t="inlineStr">
        <is>
          <t>Yes_0721 Allocation</t>
        </is>
      </c>
      <c r="L2041" s="127" t="e">
        <v>#N/A</v>
      </c>
      <c r="M2041" s="128">
        <f>VLOOKUP(G2041,Enactments!#REF!,2,FALSE)</f>
        <v/>
      </c>
      <c r="N2041" s="131">
        <f>COUNTIFS(G:G,G2041)</f>
        <v/>
      </c>
    </row>
    <row r="2042" ht="15" customHeight="1">
      <c r="A2042" t="inlineStr">
        <is>
          <t>2000_8a_1Q_20130219.docx</t>
        </is>
      </c>
      <c r="B2042">
        <f>LEFT(A2042, FIND("_", A2042, FIND("_", A2042) + 1) - 1)</f>
        <v/>
      </c>
      <c r="C2042">
        <f>MID(A2042, FIND("_", A2042, FIND("_", A2042) + 1) + 1, FIND("_", A2042, FIND("_", A2042, FIND("_", A2042) + 1) + 1) - FIND("_", A2042, FIND("_", A2042) + 1) - 1)</f>
        <v/>
      </c>
      <c r="D2042" s="125">
        <f>DATE(LEFT(E2042,4), MID(E2042,5,2), RIGHT(E2042,2))</f>
        <v/>
      </c>
      <c r="E2042">
        <f>MID(A2042, FIND("_", A2042, FIND("_", A2042, FIND("_", A2042) + 1) + 1) + 1, 8)</f>
        <v/>
      </c>
      <c r="G2042" s="95">
        <f>B2042&amp;C2042&amp;D2042</f>
        <v/>
      </c>
      <c r="H2042" s="95" t="inlineStr">
        <is>
          <t>Yes_Batch 1</t>
        </is>
      </c>
      <c r="I2042" s="95" t="e">
        <v>#N/A</v>
      </c>
      <c r="J2042" s="125" t="e">
        <v>#N/A</v>
      </c>
      <c r="K2042" s="95" t="inlineStr">
        <is>
          <t>Yes_0721 Allocation</t>
        </is>
      </c>
      <c r="L2042" s="127" t="e">
        <v>#N/A</v>
      </c>
      <c r="M2042" s="128">
        <f>VLOOKUP(G2042,Enactments!#REF!,2,FALSE)</f>
        <v/>
      </c>
      <c r="N2042" s="131">
        <f>COUNTIFS(G:G,G2042)</f>
        <v/>
      </c>
    </row>
    <row r="2043" ht="15" customHeight="1">
      <c r="A2043" t="inlineStr">
        <is>
          <t>2000_8a_313_20121219.docx</t>
        </is>
      </c>
      <c r="B2043">
        <f>LEFT(A2043, FIND("_", A2043, FIND("_", A2043) + 1) - 1)</f>
        <v/>
      </c>
      <c r="C2043">
        <f>MID(A2043, FIND("_", A2043, FIND("_", A2043) + 1) + 1, FIND("_", A2043, FIND("_", A2043, FIND("_", A2043) + 1) + 1) - FIND("_", A2043, FIND("_", A2043) + 1) - 1)</f>
        <v/>
      </c>
      <c r="D2043" s="125">
        <f>DATE(LEFT(E2043,4), MID(E2043,5,2), RIGHT(E2043,2))</f>
        <v/>
      </c>
      <c r="E2043">
        <f>MID(A2043, FIND("_", A2043, FIND("_", A2043, FIND("_", A2043) + 1) + 1) + 1, 8)</f>
        <v/>
      </c>
      <c r="G2043" s="95">
        <f>B2043&amp;C2043&amp;D2043</f>
        <v/>
      </c>
      <c r="H2043" s="95" t="inlineStr">
        <is>
          <t>Yes_Batch 1</t>
        </is>
      </c>
      <c r="I2043" s="95" t="e">
        <v>#N/A</v>
      </c>
      <c r="J2043" s="125" t="e">
        <v>#N/A</v>
      </c>
      <c r="K2043" s="95" t="inlineStr">
        <is>
          <t>Yes_0721 Allocation</t>
        </is>
      </c>
      <c r="L2043" s="127" t="e">
        <v>#N/A</v>
      </c>
      <c r="M2043" s="128">
        <f>VLOOKUP(G2043,Enactments!#REF!,2,FALSE)</f>
        <v/>
      </c>
      <c r="N2043" s="131">
        <f>COUNTIFS(G:G,G2043)</f>
        <v/>
      </c>
    </row>
    <row r="2044" ht="15" customHeight="1">
      <c r="A2044" t="inlineStr">
        <is>
          <t>1970_9a_28AA_19990701.docx</t>
        </is>
      </c>
      <c r="B2044">
        <f>LEFT(A2044, FIND("_", A2044, FIND("_", A2044) + 1) - 1)</f>
        <v/>
      </c>
      <c r="C2044">
        <f>MID(A2044, FIND("_", A2044, FIND("_", A2044) + 1) + 1, FIND("_", A2044, FIND("_", A2044, FIND("_", A2044) + 1) + 1) - FIND("_", A2044, FIND("_", A2044) + 1) - 1)</f>
        <v/>
      </c>
      <c r="D2044" s="125">
        <f>DATE(LEFT(E2044,4), MID(E2044,5,2), RIGHT(E2044,2))</f>
        <v/>
      </c>
      <c r="E2044">
        <f>MID(A2044, FIND("_", A2044, FIND("_", A2044, FIND("_", A2044) + 1) + 1) + 1, 8)</f>
        <v/>
      </c>
      <c r="G2044" s="95">
        <f>B2044&amp;C2044&amp;D2044</f>
        <v/>
      </c>
      <c r="H2044" s="95" t="inlineStr">
        <is>
          <t>Yes_Batch 1</t>
        </is>
      </c>
      <c r="I2044" s="95" t="e">
        <v>#N/A</v>
      </c>
      <c r="J2044" s="125" t="e">
        <v>#N/A</v>
      </c>
      <c r="K2044" s="95" t="inlineStr">
        <is>
          <t>Yes_0721 Allocation</t>
        </is>
      </c>
      <c r="L2044" s="127" t="e">
        <v>#N/A</v>
      </c>
      <c r="M2044" s="128">
        <f>VLOOKUP(G2044,Enactments!#REF!,2,FALSE)</f>
        <v/>
      </c>
      <c r="N2044" s="131">
        <f>COUNTIFS(G:G,G2044)</f>
        <v/>
      </c>
    </row>
    <row r="2045" ht="15" customHeight="1">
      <c r="A2045" t="inlineStr">
        <is>
          <t>1993_34a_194_19930727.docx</t>
        </is>
      </c>
      <c r="B2045">
        <f>LEFT(A2045, FIND("_", A2045, FIND("_", A2045) + 1) - 1)</f>
        <v/>
      </c>
      <c r="C2045">
        <f>MID(A2045, FIND("_", A2045, FIND("_", A2045) + 1) + 1, FIND("_", A2045, FIND("_", A2045, FIND("_", A2045) + 1) + 1) - FIND("_", A2045, FIND("_", A2045) + 1) - 1)</f>
        <v/>
      </c>
      <c r="D2045" s="125">
        <f>DATE(LEFT(E2045,4), MID(E2045,5,2), RIGHT(E2045,2))</f>
        <v/>
      </c>
      <c r="E2045">
        <f>MID(A2045, FIND("_", A2045, FIND("_", A2045, FIND("_", A2045) + 1) + 1) + 1, 8)</f>
        <v/>
      </c>
      <c r="G2045" s="95">
        <f>B2045&amp;C2045&amp;D2045</f>
        <v/>
      </c>
      <c r="H2045" s="95" t="inlineStr">
        <is>
          <t>Yes_Batch 1</t>
        </is>
      </c>
      <c r="I2045" s="95" t="e">
        <v>#N/A</v>
      </c>
      <c r="J2045" s="125" t="e">
        <v>#N/A</v>
      </c>
      <c r="K2045" s="95" t="inlineStr">
        <is>
          <t>Yes_0721 Allocation</t>
        </is>
      </c>
      <c r="L2045" s="127" t="e">
        <v>#N/A</v>
      </c>
      <c r="M2045" s="128">
        <f>VLOOKUP(G2045,Enactments!#REF!,2,FALSE)</f>
        <v/>
      </c>
      <c r="N2045" s="131">
        <f>COUNTIFS(G:G,G2045)</f>
        <v/>
      </c>
    </row>
    <row r="2046" ht="15" customHeight="1">
      <c r="A2046" t="inlineStr">
        <is>
          <t>1989_29a_56CA_20130425.docx</t>
        </is>
      </c>
      <c r="B2046">
        <f>LEFT(A2046, FIND("_", A2046, FIND("_", A2046) + 1) - 1)</f>
        <v/>
      </c>
      <c r="C2046">
        <f>MID(A2046, FIND("_", A2046, FIND("_", A2046) + 1) + 1, FIND("_", A2046, FIND("_", A2046, FIND("_", A2046) + 1) + 1) - FIND("_", A2046, FIND("_", A2046) + 1) - 1)</f>
        <v/>
      </c>
      <c r="D2046" s="125">
        <f>DATE(LEFT(E2046,4), MID(E2046,5,2), RIGHT(E2046,2))</f>
        <v/>
      </c>
      <c r="E2046">
        <f>MID(A2046, FIND("_", A2046, FIND("_", A2046, FIND("_", A2046) + 1) + 1) + 1, 8)</f>
        <v/>
      </c>
      <c r="G2046" s="95">
        <f>B2046&amp;C2046&amp;D2046</f>
        <v/>
      </c>
      <c r="H2046" s="95" t="inlineStr">
        <is>
          <t>Yes_Batch 1</t>
        </is>
      </c>
      <c r="I2046" s="95" t="e">
        <v>#N/A</v>
      </c>
      <c r="J2046" s="125" t="e">
        <v>#N/A</v>
      </c>
      <c r="K2046" s="95" t="inlineStr">
        <is>
          <t>Yes_0721 Allocation</t>
        </is>
      </c>
      <c r="L2046" s="127" t="e">
        <v>#N/A</v>
      </c>
      <c r="M2046" s="128">
        <f>VLOOKUP(G2046,Enactments!#REF!,2,FALSE)</f>
        <v/>
      </c>
      <c r="N2046" s="131">
        <f>COUNTIFS(G:G,G2046)</f>
        <v/>
      </c>
    </row>
    <row r="2047" ht="15" customHeight="1">
      <c r="A2047" t="inlineStr">
        <is>
          <t>2018_330s_2_20180315.docx</t>
        </is>
      </c>
      <c r="B2047">
        <f>LEFT(A2047, FIND("_", A2047, FIND("_", A2047) + 1) - 1)</f>
        <v/>
      </c>
      <c r="C2047">
        <f>MID(A2047, FIND("_", A2047, FIND("_", A2047) + 1) + 1, FIND("_", A2047, FIND("_", A2047, FIND("_", A2047) + 1) + 1) - FIND("_", A2047, FIND("_", A2047) + 1) - 1)</f>
        <v/>
      </c>
      <c r="D2047" s="125">
        <f>DATE(LEFT(E2047,4), MID(E2047,5,2), RIGHT(E2047,2))</f>
        <v/>
      </c>
      <c r="E2047">
        <f>MID(A2047, FIND("_", A2047, FIND("_", A2047, FIND("_", A2047) + 1) + 1) + 1, 8)</f>
        <v/>
      </c>
      <c r="G2047" s="95">
        <f>B2047&amp;C2047&amp;D2047</f>
        <v/>
      </c>
      <c r="H2047" s="95" t="inlineStr">
        <is>
          <t>Yes_Batch 1</t>
        </is>
      </c>
      <c r="I2047" s="95" t="e">
        <v>#N/A</v>
      </c>
      <c r="J2047" s="125" t="e">
        <v>#N/A</v>
      </c>
      <c r="K2047" s="95" t="inlineStr">
        <is>
          <t>Yes_0721 Allocation</t>
        </is>
      </c>
      <c r="L2047" s="127" t="e">
        <v>#N/A</v>
      </c>
      <c r="M2047" s="128">
        <f>VLOOKUP(G2047,Enactments!#REF!,2,FALSE)</f>
        <v/>
      </c>
      <c r="N2047" s="131">
        <f>COUNTIFS(G:G,G2047)</f>
        <v/>
      </c>
    </row>
    <row r="2048" ht="15" customHeight="1">
      <c r="A2048" t="inlineStr">
        <is>
          <t>2006_46a_728_99990101.docx</t>
        </is>
      </c>
      <c r="B2048">
        <f>LEFT(A2048, FIND("_", A2048, FIND("_", A2048) + 1) - 1)</f>
        <v/>
      </c>
      <c r="C2048">
        <f>MID(A2048, FIND("_", A2048, FIND("_", A2048) + 1) + 1, FIND("_", A2048, FIND("_", A2048, FIND("_", A2048) + 1) + 1) - FIND("_", A2048, FIND("_", A2048) + 1) - 1)</f>
        <v/>
      </c>
      <c r="D2048" s="125">
        <f>DATE(LEFT(E2048,4), MID(E2048,5,2), RIGHT(E2048,2))</f>
        <v/>
      </c>
      <c r="E2048">
        <f>MID(A2048, FIND("_", A2048, FIND("_", A2048, FIND("_", A2048) + 1) + 1) + 1, 8)</f>
        <v/>
      </c>
      <c r="G2048" s="95">
        <f>B2048&amp;C2048&amp;D2048</f>
        <v/>
      </c>
      <c r="H2048" s="95" t="inlineStr">
        <is>
          <t>Yes_Batch 1</t>
        </is>
      </c>
      <c r="I2048" s="95" t="e">
        <v>#N/A</v>
      </c>
      <c r="J2048" s="125" t="e">
        <v>#N/A</v>
      </c>
      <c r="K2048" s="95" t="inlineStr">
        <is>
          <t>Yes_0721 Allocation</t>
        </is>
      </c>
      <c r="L2048" s="127" t="e">
        <v>#N/A</v>
      </c>
      <c r="M2048" s="128">
        <f>VLOOKUP(G2048,Enactments!#REF!,2,FALSE)</f>
        <v/>
      </c>
      <c r="N2048" s="131">
        <f>COUNTIFS(G:G,G2048)</f>
        <v/>
      </c>
    </row>
    <row r="2049" ht="15" customHeight="1">
      <c r="A2049" t="inlineStr">
        <is>
          <t>1970_9a_32_19700312.docx</t>
        </is>
      </c>
      <c r="B2049">
        <f>LEFT(A2049, FIND("_", A2049, FIND("_", A2049) + 1) - 1)</f>
        <v/>
      </c>
      <c r="C2049">
        <f>MID(A2049, FIND("_", A2049, FIND("_", A2049) + 1) + 1, FIND("_", A2049, FIND("_", A2049, FIND("_", A2049) + 1) + 1) - FIND("_", A2049, FIND("_", A2049) + 1) - 1)</f>
        <v/>
      </c>
      <c r="D2049" s="125">
        <f>DATE(LEFT(E2049,4), MID(E2049,5,2), RIGHT(E2049,2))</f>
        <v/>
      </c>
      <c r="E2049">
        <f>MID(A2049, FIND("_", A2049, FIND("_", A2049, FIND("_", A2049) + 1) + 1) + 1, 8)</f>
        <v/>
      </c>
      <c r="G2049" s="95">
        <f>B2049&amp;C2049&amp;D2049</f>
        <v/>
      </c>
      <c r="H2049" s="95" t="inlineStr">
        <is>
          <t>Yes_Batch 1</t>
        </is>
      </c>
      <c r="I2049" s="95" t="e">
        <v>#N/A</v>
      </c>
      <c r="J2049" s="125" t="e">
        <v>#N/A</v>
      </c>
      <c r="K2049" s="95" t="inlineStr">
        <is>
          <t>Yes_0721 Allocation</t>
        </is>
      </c>
      <c r="L2049" s="127" t="e">
        <v>#N/A</v>
      </c>
      <c r="M2049" s="128">
        <f>VLOOKUP(G2049,Enactments!#REF!,2,FALSE)</f>
        <v/>
      </c>
      <c r="N2049" s="131">
        <f>COUNTIFS(G:G,G2049)</f>
        <v/>
      </c>
    </row>
    <row r="2050" ht="15" customHeight="1">
      <c r="A2050" t="inlineStr">
        <is>
          <t>2009_22a_62_20091112.docx</t>
        </is>
      </c>
      <c r="B2050">
        <f>LEFT(A2050, FIND("_", A2050, FIND("_", A2050) + 1) - 1)</f>
        <v/>
      </c>
      <c r="C2050">
        <f>MID(A2050, FIND("_", A2050, FIND("_", A2050) + 1) + 1, FIND("_", A2050, FIND("_", A2050, FIND("_", A2050) + 1) + 1) - FIND("_", A2050, FIND("_", A2050) + 1) - 1)</f>
        <v/>
      </c>
      <c r="D2050" s="125">
        <f>DATE(LEFT(E2050,4), MID(E2050,5,2), RIGHT(E2050,2))</f>
        <v/>
      </c>
      <c r="E2050">
        <f>MID(A2050, FIND("_", A2050, FIND("_", A2050, FIND("_", A2050) + 1) + 1) + 1, 8)</f>
        <v/>
      </c>
      <c r="G2050" s="95">
        <f>B2050&amp;C2050&amp;D2050</f>
        <v/>
      </c>
      <c r="H2050" s="95" t="inlineStr">
        <is>
          <t>Yes_Batch 1</t>
        </is>
      </c>
      <c r="I2050" s="95" t="e">
        <v>#N/A</v>
      </c>
      <c r="J2050" s="125" t="e">
        <v>#N/A</v>
      </c>
      <c r="K2050" s="95" t="inlineStr">
        <is>
          <t>Yes_0721 Allocation</t>
        </is>
      </c>
      <c r="L2050" s="127" t="e">
        <v>#N/A</v>
      </c>
      <c r="M2050" s="128">
        <f>VLOOKUP(G2050,Enactments!#REF!,2,FALSE)</f>
        <v/>
      </c>
      <c r="N2050" s="131">
        <f>COUNTIFS(G:G,G2050)</f>
        <v/>
      </c>
    </row>
    <row r="2051" ht="15" customHeight="1">
      <c r="A2051" t="inlineStr">
        <is>
          <t>2006_46a_1244_20061108.docx</t>
        </is>
      </c>
      <c r="B2051">
        <f>LEFT(A2051, FIND("_", A2051, FIND("_", A2051) + 1) - 1)</f>
        <v/>
      </c>
      <c r="C2051">
        <f>MID(A2051, FIND("_", A2051, FIND("_", A2051) + 1) + 1, FIND("_", A2051, FIND("_", A2051, FIND("_", A2051) + 1) + 1) - FIND("_", A2051, FIND("_", A2051) + 1) - 1)</f>
        <v/>
      </c>
      <c r="D2051" s="125">
        <f>DATE(LEFT(E2051,4), MID(E2051,5,2), RIGHT(E2051,2))</f>
        <v/>
      </c>
      <c r="E2051">
        <f>MID(A2051, FIND("_", A2051, FIND("_", A2051, FIND("_", A2051) + 1) + 1) + 1, 8)</f>
        <v/>
      </c>
      <c r="G2051" s="95">
        <f>B2051&amp;C2051&amp;D2051</f>
        <v/>
      </c>
      <c r="H2051" s="95" t="inlineStr">
        <is>
          <t>Yes_Batch 1</t>
        </is>
      </c>
      <c r="I2051" s="95" t="e">
        <v>#N/A</v>
      </c>
      <c r="J2051" s="125" t="e">
        <v>#N/A</v>
      </c>
      <c r="K2051" s="95" t="inlineStr">
        <is>
          <t>Yes_0721 Allocation</t>
        </is>
      </c>
      <c r="L2051" s="127" t="e">
        <v>#N/A</v>
      </c>
      <c r="M2051" s="128">
        <f>VLOOKUP(G2051,Enactments!#REF!,2,FALSE)</f>
        <v/>
      </c>
      <c r="N2051" s="131">
        <f>COUNTIFS(G:G,G2051)</f>
        <v/>
      </c>
    </row>
    <row r="2052" ht="15" customHeight="1">
      <c r="A2052" t="inlineStr">
        <is>
          <t>1989_29a_90_19890727.docx</t>
        </is>
      </c>
      <c r="B2052">
        <f>LEFT(A2052, FIND("_", A2052, FIND("_", A2052) + 1) - 1)</f>
        <v/>
      </c>
      <c r="C2052">
        <f>MID(A2052, FIND("_", A2052, FIND("_", A2052) + 1) + 1, FIND("_", A2052, FIND("_", A2052, FIND("_", A2052) + 1) + 1) - FIND("_", A2052, FIND("_", A2052) + 1) - 1)</f>
        <v/>
      </c>
      <c r="D2052" s="125">
        <f>DATE(LEFT(E2052,4), MID(E2052,5,2), RIGHT(E2052,2))</f>
        <v/>
      </c>
      <c r="E2052">
        <f>MID(A2052, FIND("_", A2052, FIND("_", A2052, FIND("_", A2052) + 1) + 1) + 1, 8)</f>
        <v/>
      </c>
      <c r="G2052" s="95">
        <f>B2052&amp;C2052&amp;D2052</f>
        <v/>
      </c>
      <c r="H2052" s="95" t="inlineStr">
        <is>
          <t>Yes_Batch 1</t>
        </is>
      </c>
      <c r="I2052" s="95" t="e">
        <v>#N/A</v>
      </c>
      <c r="J2052" s="125" t="e">
        <v>#N/A</v>
      </c>
      <c r="K2052" s="95" t="inlineStr">
        <is>
          <t>Yes_0721 Allocation</t>
        </is>
      </c>
      <c r="L2052" s="127" t="e">
        <v>#N/A</v>
      </c>
      <c r="M2052" s="128">
        <f>VLOOKUP(G2052,Enactments!#REF!,2,FALSE)</f>
        <v/>
      </c>
      <c r="N2052" s="131">
        <f>COUNTIFS(G:G,G2052)</f>
        <v/>
      </c>
    </row>
    <row r="2053" ht="15" customHeight="1">
      <c r="A2053" t="inlineStr">
        <is>
          <t>2010_15a_147_20100706.docx</t>
        </is>
      </c>
      <c r="B2053">
        <f>LEFT(A2053, FIND("_", A2053, FIND("_", A2053) + 1) - 1)</f>
        <v/>
      </c>
      <c r="C2053">
        <f>MID(A2053, FIND("_", A2053, FIND("_", A2053) + 1) + 1, FIND("_", A2053, FIND("_", A2053, FIND("_", A2053) + 1) + 1) - FIND("_", A2053, FIND("_", A2053) + 1) - 1)</f>
        <v/>
      </c>
      <c r="D2053" s="125">
        <f>DATE(LEFT(E2053,4), MID(E2053,5,2), RIGHT(E2053,2))</f>
        <v/>
      </c>
      <c r="E2053">
        <f>MID(A2053, FIND("_", A2053, FIND("_", A2053, FIND("_", A2053) + 1) + 1) + 1, 8)</f>
        <v/>
      </c>
      <c r="G2053" s="95">
        <f>B2053&amp;C2053&amp;D2053</f>
        <v/>
      </c>
      <c r="H2053" s="95" t="inlineStr">
        <is>
          <t>Yes_Batch 1</t>
        </is>
      </c>
      <c r="I2053" s="95" t="e">
        <v>#N/A</v>
      </c>
      <c r="J2053" s="125" t="e">
        <v>#N/A</v>
      </c>
      <c r="K2053" s="95" t="inlineStr">
        <is>
          <t>Yes_0721 Allocation</t>
        </is>
      </c>
      <c r="L2053" s="127" t="e">
        <v>#N/A</v>
      </c>
      <c r="M2053" s="128">
        <f>VLOOKUP(G2053,Enactments!#REF!,2,FALSE)</f>
        <v/>
      </c>
      <c r="N2053" s="131">
        <f>COUNTIFS(G:G,G2053)</f>
        <v/>
      </c>
    </row>
    <row r="2054" ht="15" customHeight="1">
      <c r="A2054" t="inlineStr">
        <is>
          <t>2007_3a_38_20140406.docx</t>
        </is>
      </c>
      <c r="B2054">
        <f>LEFT(A2054, FIND("_", A2054, FIND("_", A2054) + 1) - 1)</f>
        <v/>
      </c>
      <c r="C2054">
        <f>MID(A2054, FIND("_", A2054, FIND("_", A2054) + 1) + 1, FIND("_", A2054, FIND("_", A2054, FIND("_", A2054) + 1) + 1) - FIND("_", A2054, FIND("_", A2054) + 1) - 1)</f>
        <v/>
      </c>
      <c r="D2054" s="125">
        <f>DATE(LEFT(E2054,4), MID(E2054,5,2), RIGHT(E2054,2))</f>
        <v/>
      </c>
      <c r="E2054">
        <f>MID(A2054, FIND("_", A2054, FIND("_", A2054, FIND("_", A2054) + 1) + 1) + 1, 8)</f>
        <v/>
      </c>
      <c r="G2054" s="95">
        <f>B2054&amp;C2054&amp;D2054</f>
        <v/>
      </c>
      <c r="H2054" s="95" t="inlineStr">
        <is>
          <t>Yes_Batch 1</t>
        </is>
      </c>
      <c r="I2054" s="95" t="e">
        <v>#N/A</v>
      </c>
      <c r="J2054" s="125" t="e">
        <v>#N/A</v>
      </c>
      <c r="K2054" s="95" t="inlineStr">
        <is>
          <t>Yes_0721 Allocation</t>
        </is>
      </c>
      <c r="L2054" s="127" t="e">
        <v>#N/A</v>
      </c>
      <c r="M2054" s="128">
        <f>VLOOKUP(G2054,Enactments!#REF!,2,FALSE)</f>
        <v/>
      </c>
      <c r="N2054" s="131">
        <f>COUNTIFS(G:G,G2054)</f>
        <v/>
      </c>
    </row>
    <row r="2055" ht="15" customHeight="1">
      <c r="A2055" t="inlineStr">
        <is>
          <t>1996_207s_SCHEDULE 7_20050924.docx</t>
        </is>
      </c>
      <c r="B2055">
        <f>LEFT(A2055, FIND("_", A2055, FIND("_", A2055) + 1) - 1)</f>
        <v/>
      </c>
      <c r="C2055">
        <f>MID(A2055, FIND("_", A2055, FIND("_", A2055) + 1) + 1, FIND("_", A2055, FIND("_", A2055, FIND("_", A2055) + 1) + 1) - FIND("_", A2055, FIND("_", A2055) + 1) - 1)</f>
        <v/>
      </c>
      <c r="D2055" s="125">
        <f>DATE(LEFT(E2055,4), MID(E2055,5,2), RIGHT(E2055,2))</f>
        <v/>
      </c>
      <c r="E2055">
        <f>MID(A2055, FIND("_", A2055, FIND("_", A2055, FIND("_", A2055) + 1) + 1) + 1, 8)</f>
        <v/>
      </c>
      <c r="G2055" s="95">
        <f>B2055&amp;C2055&amp;D2055</f>
        <v/>
      </c>
      <c r="H2055" s="95" t="inlineStr">
        <is>
          <t>Yes_Batch 1</t>
        </is>
      </c>
      <c r="I2055" s="95" t="e">
        <v>#N/A</v>
      </c>
      <c r="J2055" s="125" t="e">
        <v>#N/A</v>
      </c>
      <c r="K2055" s="95" t="inlineStr">
        <is>
          <t>Yes_0721 Allocation</t>
        </is>
      </c>
      <c r="L2055" s="127" t="e">
        <v>#N/A</v>
      </c>
      <c r="M2055" s="128">
        <f>VLOOKUP(G2055,Enactments!#REF!,2,FALSE)</f>
        <v/>
      </c>
      <c r="N2055" s="131">
        <f>COUNTIFS(G:G,G2055)</f>
        <v/>
      </c>
    </row>
    <row r="2056" ht="15" customHeight="1">
      <c r="A2056" t="inlineStr">
        <is>
          <t>1986_1925s_6.42_99990101.docx</t>
        </is>
      </c>
      <c r="B2056">
        <f>LEFT(A2056, FIND("_", A2056, FIND("_", A2056) + 1) - 1)</f>
        <v/>
      </c>
      <c r="C2056">
        <f>MID(A2056, FIND("_", A2056, FIND("_", A2056) + 1) + 1, FIND("_", A2056, FIND("_", A2056, FIND("_", A2056) + 1) + 1) - FIND("_", A2056, FIND("_", A2056) + 1) - 1)</f>
        <v/>
      </c>
      <c r="D2056" s="125">
        <f>DATE(LEFT(E2056,4), MID(E2056,5,2), RIGHT(E2056,2))</f>
        <v/>
      </c>
      <c r="E2056">
        <f>MID(A2056, FIND("_", A2056, FIND("_", A2056, FIND("_", A2056) + 1) + 1) + 1, 8)</f>
        <v/>
      </c>
      <c r="G2056" s="95">
        <f>B2056&amp;C2056&amp;D2056</f>
        <v/>
      </c>
      <c r="H2056" s="95" t="inlineStr">
        <is>
          <t>Yes_Batch 1</t>
        </is>
      </c>
      <c r="I2056" s="95" t="e">
        <v>#N/A</v>
      </c>
      <c r="J2056" s="125" t="e">
        <v>#N/A</v>
      </c>
      <c r="K2056" s="95" t="inlineStr">
        <is>
          <t>Yes_0721 Allocation</t>
        </is>
      </c>
      <c r="L2056" s="127" t="e">
        <v>#N/A</v>
      </c>
      <c r="M2056" s="128">
        <f>VLOOKUP(G2056,Enactments!#REF!,2,FALSE)</f>
        <v/>
      </c>
      <c r="N2056" s="131">
        <f>COUNTIFS(G:G,G2056)</f>
        <v/>
      </c>
    </row>
    <row r="2057" ht="15" customHeight="1">
      <c r="A2057" t="inlineStr">
        <is>
          <t>2010_4a_990_20100303.docx</t>
        </is>
      </c>
      <c r="B2057">
        <f>LEFT(A2057, FIND("_", A2057, FIND("_", A2057) + 1) - 1)</f>
        <v/>
      </c>
      <c r="C2057">
        <f>MID(A2057, FIND("_", A2057, FIND("_", A2057) + 1) + 1, FIND("_", A2057, FIND("_", A2057, FIND("_", A2057) + 1) + 1) - FIND("_", A2057, FIND("_", A2057) + 1) - 1)</f>
        <v/>
      </c>
      <c r="D2057" s="125">
        <f>DATE(LEFT(E2057,4), MID(E2057,5,2), RIGHT(E2057,2))</f>
        <v/>
      </c>
      <c r="E2057">
        <f>MID(A2057, FIND("_", A2057, FIND("_", A2057, FIND("_", A2057) + 1) + 1) + 1, 8)</f>
        <v/>
      </c>
      <c r="G2057" s="95">
        <f>B2057&amp;C2057&amp;D2057</f>
        <v/>
      </c>
      <c r="H2057" s="95" t="inlineStr">
        <is>
          <t>Yes_Batch 1</t>
        </is>
      </c>
      <c r="I2057" s="95" t="e">
        <v>#N/A</v>
      </c>
      <c r="J2057" s="125" t="e">
        <v>#N/A</v>
      </c>
      <c r="K2057" s="95" t="inlineStr">
        <is>
          <t>Yes_0721 Allocation</t>
        </is>
      </c>
      <c r="L2057" s="127" t="e">
        <v>#N/A</v>
      </c>
      <c r="M2057" s="128">
        <f>VLOOKUP(G2057,Enactments!#REF!,2,FALSE)</f>
        <v/>
      </c>
      <c r="N2057" s="131">
        <f>COUNTIFS(G:G,G2057)</f>
        <v/>
      </c>
    </row>
    <row r="2058" ht="15" customHeight="1">
      <c r="A2058" t="inlineStr">
        <is>
          <t>1985_6a_732_20050406.docx</t>
        </is>
      </c>
      <c r="B2058">
        <f>LEFT(A2058, FIND("_", A2058, FIND("_", A2058) + 1) - 1)</f>
        <v/>
      </c>
      <c r="C2058">
        <f>MID(A2058, FIND("_", A2058, FIND("_", A2058) + 1) + 1, FIND("_", A2058, FIND("_", A2058, FIND("_", A2058) + 1) + 1) - FIND("_", A2058, FIND("_", A2058) + 1) - 1)</f>
        <v/>
      </c>
      <c r="D2058" s="125">
        <f>DATE(LEFT(E2058,4), MID(E2058,5,2), RIGHT(E2058,2))</f>
        <v/>
      </c>
      <c r="E2058">
        <f>MID(A2058, FIND("_", A2058, FIND("_", A2058, FIND("_", A2058) + 1) + 1) + 1, 8)</f>
        <v/>
      </c>
      <c r="G2058" s="95">
        <f>B2058&amp;C2058&amp;D2058</f>
        <v/>
      </c>
      <c r="H2058" s="95" t="inlineStr">
        <is>
          <t>Yes_Batch 1</t>
        </is>
      </c>
      <c r="I2058" s="95" t="e">
        <v>#N/A</v>
      </c>
      <c r="J2058" s="125" t="e">
        <v>#N/A</v>
      </c>
      <c r="K2058" s="95" t="inlineStr">
        <is>
          <t>Yes_0721 Allocation</t>
        </is>
      </c>
      <c r="L2058" s="127" t="e">
        <v>#N/A</v>
      </c>
      <c r="M2058" s="128">
        <f>VLOOKUP(G2058,Enactments!#REF!,2,FALSE)</f>
        <v/>
      </c>
      <c r="N2058" s="131">
        <f>COUNTIFS(G:G,G2058)</f>
        <v/>
      </c>
    </row>
    <row r="2059" ht="15" customHeight="1">
      <c r="A2059" t="inlineStr">
        <is>
          <t>2009_22a_206_20091112.docx</t>
        </is>
      </c>
      <c r="B2059">
        <f>LEFT(A2059, FIND("_", A2059, FIND("_", A2059) + 1) - 1)</f>
        <v/>
      </c>
      <c r="C2059">
        <f>MID(A2059, FIND("_", A2059, FIND("_", A2059) + 1) + 1, FIND("_", A2059, FIND("_", A2059, FIND("_", A2059) + 1) + 1) - FIND("_", A2059, FIND("_", A2059) + 1) - 1)</f>
        <v/>
      </c>
      <c r="D2059" s="125">
        <f>DATE(LEFT(E2059,4), MID(E2059,5,2), RIGHT(E2059,2))</f>
        <v/>
      </c>
      <c r="E2059">
        <f>MID(A2059, FIND("_", A2059, FIND("_", A2059, FIND("_", A2059) + 1) + 1) + 1, 8)</f>
        <v/>
      </c>
      <c r="G2059" s="95">
        <f>B2059&amp;C2059&amp;D2059</f>
        <v/>
      </c>
      <c r="H2059" s="95" t="inlineStr">
        <is>
          <t>Yes_Batch 1</t>
        </is>
      </c>
      <c r="I2059" s="95" t="e">
        <v>#N/A</v>
      </c>
      <c r="J2059" s="125" t="e">
        <v>#N/A</v>
      </c>
      <c r="K2059" s="95" t="inlineStr">
        <is>
          <t>Yes_0721 Allocation</t>
        </is>
      </c>
      <c r="L2059" s="127" t="e">
        <v>#N/A</v>
      </c>
      <c r="M2059" s="128">
        <f>VLOOKUP(G2059,Enactments!#REF!,2,FALSE)</f>
        <v/>
      </c>
      <c r="N2059" s="131">
        <f>COUNTIFS(G:G,G2059)</f>
        <v/>
      </c>
    </row>
    <row r="2060" ht="15" customHeight="1">
      <c r="A2060" t="inlineStr">
        <is>
          <t>2017_1485_Article 51_20190101.docx</t>
        </is>
      </c>
      <c r="B2060">
        <f>LEFT(A2060, FIND("_", A2060, FIND("_", A2060) + 1) - 1)</f>
        <v/>
      </c>
      <c r="C2060">
        <f>MID(A2060, FIND("_", A2060, FIND("_", A2060) + 1) + 1, FIND("_", A2060, FIND("_", A2060, FIND("_", A2060) + 1) + 1) - FIND("_", A2060, FIND("_", A2060) + 1) - 1)</f>
        <v/>
      </c>
      <c r="D2060" s="125">
        <f>DATE(LEFT(E2060,4), MID(E2060,5,2), RIGHT(E2060,2))</f>
        <v/>
      </c>
      <c r="E2060">
        <f>MID(A2060, FIND("_", A2060, FIND("_", A2060, FIND("_", A2060) + 1) + 1) + 1, 8)</f>
        <v/>
      </c>
      <c r="G2060" s="95">
        <f>B2060&amp;C2060&amp;D2060</f>
        <v/>
      </c>
      <c r="H2060" s="95" t="inlineStr">
        <is>
          <t>Yes_Batch 1</t>
        </is>
      </c>
      <c r="I2060" s="95" t="e">
        <v>#N/A</v>
      </c>
      <c r="J2060" s="125" t="e">
        <v>#N/A</v>
      </c>
      <c r="K2060" s="95" t="inlineStr">
        <is>
          <t>Yes_0721 Allocation</t>
        </is>
      </c>
      <c r="L2060" s="127" t="e">
        <v>#N/A</v>
      </c>
      <c r="M2060" s="128">
        <f>VLOOKUP(G2060,Enactments!#REF!,2,FALSE)</f>
        <v/>
      </c>
      <c r="N2060" s="131">
        <f>COUNTIFS(G:G,G2060)</f>
        <v/>
      </c>
    </row>
    <row r="2061" ht="15" customHeight="1">
      <c r="A2061" t="inlineStr">
        <is>
          <t>1970_9a_98_20040406.docx</t>
        </is>
      </c>
      <c r="B2061">
        <f>LEFT(A2061, FIND("_", A2061, FIND("_", A2061) + 1) - 1)</f>
        <v/>
      </c>
      <c r="C2061">
        <f>MID(A2061, FIND("_", A2061, FIND("_", A2061) + 1) + 1, FIND("_", A2061, FIND("_", A2061, FIND("_", A2061) + 1) + 1) - FIND("_", A2061, FIND("_", A2061) + 1) - 1)</f>
        <v/>
      </c>
      <c r="D2061" s="125">
        <f>DATE(LEFT(E2061,4), MID(E2061,5,2), RIGHT(E2061,2))</f>
        <v/>
      </c>
      <c r="E2061">
        <f>MID(A2061, FIND("_", A2061, FIND("_", A2061, FIND("_", A2061) + 1) + 1) + 1, 8)</f>
        <v/>
      </c>
      <c r="G2061" s="95">
        <f>B2061&amp;C2061&amp;D2061</f>
        <v/>
      </c>
      <c r="H2061" s="95" t="inlineStr">
        <is>
          <t>Yes_Batch 1</t>
        </is>
      </c>
      <c r="I2061" s="95" t="e">
        <v>#N/A</v>
      </c>
      <c r="J2061" s="125" t="e">
        <v>#N/A</v>
      </c>
      <c r="K2061" s="95" t="inlineStr">
        <is>
          <t>Yes_0721 Allocation</t>
        </is>
      </c>
      <c r="L2061" s="127" t="e">
        <v>#N/A</v>
      </c>
      <c r="M2061" s="128">
        <f>VLOOKUP(G2061,Enactments!#REF!,2,FALSE)</f>
        <v/>
      </c>
      <c r="N2061" s="131">
        <f>COUNTIFS(G:G,G2061)</f>
        <v/>
      </c>
    </row>
    <row r="2062" ht="15" customHeight="1">
      <c r="A2062" t="inlineStr">
        <is>
          <t>1997_1830s_3A_20020401.docx</t>
        </is>
      </c>
      <c r="B2062">
        <f>LEFT(A2062, FIND("_", A2062, FIND("_", A2062) + 1) - 1)</f>
        <v/>
      </c>
      <c r="C2062">
        <f>MID(A2062, FIND("_", A2062, FIND("_", A2062) + 1) + 1, FIND("_", A2062, FIND("_", A2062, FIND("_", A2062) + 1) + 1) - FIND("_", A2062, FIND("_", A2062) + 1) - 1)</f>
        <v/>
      </c>
      <c r="D2062" s="125">
        <f>DATE(LEFT(E2062,4), MID(E2062,5,2), RIGHT(E2062,2))</f>
        <v/>
      </c>
      <c r="E2062">
        <f>MID(A2062, FIND("_", A2062, FIND("_", A2062, FIND("_", A2062) + 1) + 1) + 1, 8)</f>
        <v/>
      </c>
      <c r="G2062" s="95">
        <f>B2062&amp;C2062&amp;D2062</f>
        <v/>
      </c>
      <c r="H2062" s="95" t="inlineStr">
        <is>
          <t>Yes_Batch 1</t>
        </is>
      </c>
      <c r="I2062" s="95" t="e">
        <v>#N/A</v>
      </c>
      <c r="J2062" s="125" t="e">
        <v>#N/A</v>
      </c>
      <c r="K2062" s="95" t="inlineStr">
        <is>
          <t>Yes_0721 Allocation</t>
        </is>
      </c>
      <c r="L2062" s="127" t="e">
        <v>#N/A</v>
      </c>
      <c r="M2062" s="128">
        <f>VLOOKUP(G2062,Enactments!#REF!,2,FALSE)</f>
        <v/>
      </c>
      <c r="N2062" s="131">
        <f>COUNTIFS(G:G,G2062)</f>
        <v/>
      </c>
    </row>
    <row r="2063" ht="15" customHeight="1">
      <c r="A2063" t="inlineStr">
        <is>
          <t>2010_4a_394_20091209.docx</t>
        </is>
      </c>
      <c r="B2063">
        <f>LEFT(A2063, FIND("_", A2063, FIND("_", A2063) + 1) - 1)</f>
        <v/>
      </c>
      <c r="C2063">
        <f>MID(A2063, FIND("_", A2063, FIND("_", A2063) + 1) + 1, FIND("_", A2063, FIND("_", A2063, FIND("_", A2063) + 1) + 1) - FIND("_", A2063, FIND("_", A2063) + 1) - 1)</f>
        <v/>
      </c>
      <c r="D2063" s="125">
        <f>DATE(LEFT(E2063,4), MID(E2063,5,2), RIGHT(E2063,2))</f>
        <v/>
      </c>
      <c r="E2063">
        <f>MID(A2063, FIND("_", A2063, FIND("_", A2063, FIND("_", A2063) + 1) + 1) + 1, 8)</f>
        <v/>
      </c>
      <c r="G2063" s="95">
        <f>B2063&amp;C2063&amp;D2063</f>
        <v/>
      </c>
      <c r="H2063" s="95" t="inlineStr">
        <is>
          <t>Yes_Batch 1</t>
        </is>
      </c>
      <c r="I2063" s="95" t="e">
        <v>#N/A</v>
      </c>
      <c r="J2063" s="125" t="e">
        <v>#N/A</v>
      </c>
      <c r="K2063" s="95" t="inlineStr">
        <is>
          <t>Yes_0721 Allocation</t>
        </is>
      </c>
      <c r="L2063" s="127" t="e">
        <v>#N/A</v>
      </c>
      <c r="M2063" s="128">
        <f>VLOOKUP(G2063,Enactments!#REF!,2,FALSE)</f>
        <v/>
      </c>
      <c r="N2063" s="131">
        <f>COUNTIFS(G:G,G2063)</f>
        <v/>
      </c>
    </row>
    <row r="2064" ht="15" customHeight="1">
      <c r="A2064" t="inlineStr">
        <is>
          <t>2020_17a_158_20201022.docx</t>
        </is>
      </c>
      <c r="B2064">
        <f>LEFT(A2064, FIND("_", A2064, FIND("_", A2064) + 1) - 1)</f>
        <v/>
      </c>
      <c r="C2064">
        <f>MID(A2064, FIND("_", A2064, FIND("_", A2064) + 1) + 1, FIND("_", A2064, FIND("_", A2064, FIND("_", A2064) + 1) + 1) - FIND("_", A2064, FIND("_", A2064) + 1) - 1)</f>
        <v/>
      </c>
      <c r="D2064" s="125">
        <f>DATE(LEFT(E2064,4), MID(E2064,5,2), RIGHT(E2064,2))</f>
        <v/>
      </c>
      <c r="E2064">
        <f>MID(A2064, FIND("_", A2064, FIND("_", A2064, FIND("_", A2064) + 1) + 1) + 1, 8)</f>
        <v/>
      </c>
      <c r="G2064" s="95">
        <f>B2064&amp;C2064&amp;D2064</f>
        <v/>
      </c>
      <c r="H2064" s="95" t="inlineStr">
        <is>
          <t>Yes_Batch 1</t>
        </is>
      </c>
      <c r="I2064" s="95" t="e">
        <v>#N/A</v>
      </c>
      <c r="J2064" s="125" t="e">
        <v>#N/A</v>
      </c>
      <c r="K2064" s="95" t="inlineStr">
        <is>
          <t>Yes_0721 Allocation</t>
        </is>
      </c>
      <c r="L2064" s="127" t="e">
        <v>#N/A</v>
      </c>
      <c r="M2064" s="128">
        <f>VLOOKUP(G2064,Enactments!#REF!,2,FALSE)</f>
        <v/>
      </c>
      <c r="N2064" s="131">
        <f>COUNTIFS(G:G,G2064)</f>
        <v/>
      </c>
    </row>
    <row r="2065" ht="15" customHeight="1">
      <c r="A2065" t="inlineStr">
        <is>
          <t>1986_1925s_2.64_20030915.docx</t>
        </is>
      </c>
      <c r="B2065">
        <f>LEFT(A2065, FIND("_", A2065, FIND("_", A2065) + 1) - 1)</f>
        <v/>
      </c>
      <c r="C2065">
        <f>MID(A2065, FIND("_", A2065, FIND("_", A2065) + 1) + 1, FIND("_", A2065, FIND("_", A2065, FIND("_", A2065) + 1) + 1) - FIND("_", A2065, FIND("_", A2065) + 1) - 1)</f>
        <v/>
      </c>
      <c r="D2065" s="125">
        <f>DATE(LEFT(E2065,4), MID(E2065,5,2), RIGHT(E2065,2))</f>
        <v/>
      </c>
      <c r="E2065">
        <f>MID(A2065, FIND("_", A2065, FIND("_", A2065, FIND("_", A2065) + 1) + 1) + 1, 8)</f>
        <v/>
      </c>
      <c r="G2065" s="95">
        <f>B2065&amp;C2065&amp;D2065</f>
        <v/>
      </c>
      <c r="H2065" s="95" t="inlineStr">
        <is>
          <t>Yes_Batch 1</t>
        </is>
      </c>
      <c r="I2065" s="95" t="e">
        <v>#N/A</v>
      </c>
      <c r="J2065" s="125" t="e">
        <v>#N/A</v>
      </c>
      <c r="K2065" s="95" t="inlineStr">
        <is>
          <t>Yes_0721 Allocation</t>
        </is>
      </c>
      <c r="L2065" s="127" t="e">
        <v>#N/A</v>
      </c>
      <c r="M2065" s="128">
        <f>VLOOKUP(G2065,Enactments!#REF!,2,FALSE)</f>
        <v/>
      </c>
      <c r="N2065" s="131">
        <f>COUNTIFS(G:G,G2065)</f>
        <v/>
      </c>
    </row>
    <row r="2066" ht="15" customHeight="1">
      <c r="A2066" t="inlineStr">
        <is>
          <t>2023_52a_139_20231026.docx</t>
        </is>
      </c>
      <c r="B2066">
        <f>LEFT(A2066, FIND("_", A2066, FIND("_", A2066) + 1) - 1)</f>
        <v/>
      </c>
      <c r="C2066">
        <f>MID(A2066, FIND("_", A2066, FIND("_", A2066) + 1) + 1, FIND("_", A2066, FIND("_", A2066, FIND("_", A2066) + 1) + 1) - FIND("_", A2066, FIND("_", A2066) + 1) - 1)</f>
        <v/>
      </c>
      <c r="D2066" s="125">
        <f>DATE(LEFT(E2066,4), MID(E2066,5,2), RIGHT(E2066,2))</f>
        <v/>
      </c>
      <c r="E2066">
        <f>MID(A2066, FIND("_", A2066, FIND("_", A2066, FIND("_", A2066) + 1) + 1) + 1, 8)</f>
        <v/>
      </c>
      <c r="G2066" s="95">
        <f>B2066&amp;C2066&amp;D2066</f>
        <v/>
      </c>
      <c r="H2066" s="95" t="inlineStr">
        <is>
          <t>Yes_Batch 1</t>
        </is>
      </c>
      <c r="I2066" s="95" t="e">
        <v>#N/A</v>
      </c>
      <c r="J2066" s="125" t="e">
        <v>#N/A</v>
      </c>
      <c r="K2066" s="95" t="inlineStr">
        <is>
          <t>Yes_0721 Allocation</t>
        </is>
      </c>
      <c r="L2066" s="127" t="e">
        <v>#N/A</v>
      </c>
      <c r="M2066" s="128">
        <f>VLOOKUP(G2066,Enactments!#REF!,2,FALSE)</f>
        <v/>
      </c>
      <c r="N2066" s="131">
        <f>COUNTIFS(G:G,G2066)</f>
        <v/>
      </c>
    </row>
    <row r="2067" ht="15" customHeight="1">
      <c r="A2067" t="inlineStr">
        <is>
          <t>2016_1153s_9_20161129.docx</t>
        </is>
      </c>
      <c r="B2067">
        <f>LEFT(A2067, FIND("_", A2067, FIND("_", A2067) + 1) - 1)</f>
        <v/>
      </c>
      <c r="C2067">
        <f>MID(A2067, FIND("_", A2067, FIND("_", A2067) + 1) + 1, FIND("_", A2067, FIND("_", A2067, FIND("_", A2067) + 1) + 1) - FIND("_", A2067, FIND("_", A2067) + 1) - 1)</f>
        <v/>
      </c>
      <c r="D2067" s="125">
        <f>DATE(LEFT(E2067,4), MID(E2067,5,2), RIGHT(E2067,2))</f>
        <v/>
      </c>
      <c r="E2067">
        <f>MID(A2067, FIND("_", A2067, FIND("_", A2067, FIND("_", A2067) + 1) + 1) + 1, 8)</f>
        <v/>
      </c>
      <c r="G2067" s="95">
        <f>B2067&amp;C2067&amp;D2067</f>
        <v/>
      </c>
      <c r="H2067" s="95" t="inlineStr">
        <is>
          <t>Yes_Batch 1</t>
        </is>
      </c>
      <c r="I2067" s="95" t="e">
        <v>#N/A</v>
      </c>
      <c r="J2067" s="125" t="e">
        <v>#N/A</v>
      </c>
      <c r="K2067" s="95" t="inlineStr">
        <is>
          <t>Yes_0721 Allocation</t>
        </is>
      </c>
      <c r="L2067" s="127" t="e">
        <v>#N/A</v>
      </c>
      <c r="M2067" s="128">
        <f>VLOOKUP(G2067,Enactments!#REF!,2,FALSE)</f>
        <v/>
      </c>
      <c r="N2067" s="131">
        <f>COUNTIFS(G:G,G2067)</f>
        <v/>
      </c>
    </row>
    <row r="2068" ht="15" customHeight="1">
      <c r="A2068" t="inlineStr">
        <is>
          <t>1985_6a_684_20101001.docx</t>
        </is>
      </c>
      <c r="B2068">
        <f>LEFT(A2068, FIND("_", A2068, FIND("_", A2068) + 1) - 1)</f>
        <v/>
      </c>
      <c r="C2068">
        <f>MID(A2068, FIND("_", A2068, FIND("_", A2068) + 1) + 1, FIND("_", A2068, FIND("_", A2068, FIND("_", A2068) + 1) + 1) - FIND("_", A2068, FIND("_", A2068) + 1) - 1)</f>
        <v/>
      </c>
      <c r="D2068" s="125">
        <f>DATE(LEFT(E2068,4), MID(E2068,5,2), RIGHT(E2068,2))</f>
        <v/>
      </c>
      <c r="E2068">
        <f>MID(A2068, FIND("_", A2068, FIND("_", A2068, FIND("_", A2068) + 1) + 1) + 1, 8)</f>
        <v/>
      </c>
      <c r="G2068" s="95">
        <f>B2068&amp;C2068&amp;D2068</f>
        <v/>
      </c>
      <c r="H2068" s="95" t="inlineStr">
        <is>
          <t>Yes_Batch 1</t>
        </is>
      </c>
      <c r="I2068" s="95" t="inlineStr">
        <is>
          <t>Completed</t>
        </is>
      </c>
      <c r="J2068" s="125" t="n">
        <v>45855</v>
      </c>
      <c r="K2068" s="95" t="e">
        <v>#N/A</v>
      </c>
      <c r="L2068" s="127" t="inlineStr">
        <is>
          <t>Submitted_2025-08-01</t>
        </is>
      </c>
      <c r="M2068" s="128">
        <f>VLOOKUP(G2068,Enactments!#REF!,2,FALSE)</f>
        <v/>
      </c>
      <c r="N2068" s="131">
        <f>COUNTIFS(G:G,G2068)</f>
        <v/>
      </c>
    </row>
    <row r="2069" ht="15" customHeight="1">
      <c r="A2069" t="inlineStr">
        <is>
          <t>1985_6a_730_19850311.docx</t>
        </is>
      </c>
      <c r="B2069">
        <f>LEFT(A2069, FIND("_", A2069, FIND("_", A2069) + 1) - 1)</f>
        <v/>
      </c>
      <c r="C2069">
        <f>MID(A2069, FIND("_", A2069, FIND("_", A2069) + 1) + 1, FIND("_", A2069, FIND("_", A2069, FIND("_", A2069) + 1) + 1) - FIND("_", A2069, FIND("_", A2069) + 1) - 1)</f>
        <v/>
      </c>
      <c r="D2069" s="125">
        <f>DATE(LEFT(E2069,4), MID(E2069,5,2), RIGHT(E2069,2))</f>
        <v/>
      </c>
      <c r="E2069">
        <f>MID(A2069, FIND("_", A2069, FIND("_", A2069, FIND("_", A2069) + 1) + 1) + 1, 8)</f>
        <v/>
      </c>
      <c r="G2069" s="95">
        <f>B2069&amp;C2069&amp;D2069</f>
        <v/>
      </c>
      <c r="H2069" s="95" t="inlineStr">
        <is>
          <t>Yes_Batch 1</t>
        </is>
      </c>
      <c r="I2069" s="95" t="e">
        <v>#N/A</v>
      </c>
      <c r="J2069" s="125" t="e">
        <v>#N/A</v>
      </c>
      <c r="K2069" s="95" t="inlineStr">
        <is>
          <t>Yes_0721 Allocation</t>
        </is>
      </c>
      <c r="L2069" s="127" t="e">
        <v>#N/A</v>
      </c>
      <c r="M2069" s="128">
        <f>VLOOKUP(G2069,Enactments!#REF!,2,FALSE)</f>
        <v/>
      </c>
      <c r="N2069" s="131">
        <f>COUNTIFS(G:G,G2069)</f>
        <v/>
      </c>
    </row>
    <row r="2070" ht="15" customHeight="1">
      <c r="A2070" t="inlineStr">
        <is>
          <t>2000_22a_63_20071030.docx</t>
        </is>
      </c>
      <c r="B2070">
        <f>LEFT(A2070, FIND("_", A2070, FIND("_", A2070) + 1) - 1)</f>
        <v/>
      </c>
      <c r="C2070">
        <f>MID(A2070, FIND("_", A2070, FIND("_", A2070) + 1) + 1, FIND("_", A2070, FIND("_", A2070, FIND("_", A2070) + 1) + 1) - FIND("_", A2070, FIND("_", A2070) + 1) - 1)</f>
        <v/>
      </c>
      <c r="D2070" s="125">
        <f>DATE(LEFT(E2070,4), MID(E2070,5,2), RIGHT(E2070,2))</f>
        <v/>
      </c>
      <c r="E2070">
        <f>MID(A2070, FIND("_", A2070, FIND("_", A2070, FIND("_", A2070) + 1) + 1) + 1, 8)</f>
        <v/>
      </c>
      <c r="G2070" s="95">
        <f>B2070&amp;C2070&amp;D2070</f>
        <v/>
      </c>
      <c r="H2070" s="95" t="inlineStr">
        <is>
          <t>Yes_Batch 1</t>
        </is>
      </c>
      <c r="I2070" s="95" t="e">
        <v>#N/A</v>
      </c>
      <c r="J2070" s="125" t="e">
        <v>#N/A</v>
      </c>
      <c r="K2070" s="95" t="inlineStr">
        <is>
          <t>Yes_0721 Allocation</t>
        </is>
      </c>
      <c r="L2070" s="127" t="e">
        <v>#N/A</v>
      </c>
      <c r="M2070" s="128">
        <f>VLOOKUP(G2070,Enactments!#REF!,2,FALSE)</f>
        <v/>
      </c>
      <c r="N2070" s="131">
        <f>COUNTIFS(G:G,G2070)</f>
        <v/>
      </c>
    </row>
    <row r="2071" ht="15" customHeight="1">
      <c r="A2071" t="inlineStr">
        <is>
          <t>2006_46a_279_20091001.docx</t>
        </is>
      </c>
      <c r="B2071">
        <f>LEFT(A2071, FIND("_", A2071, FIND("_", A2071) + 1) - 1)</f>
        <v/>
      </c>
      <c r="C2071">
        <f>MID(A2071, FIND("_", A2071, FIND("_", A2071) + 1) + 1, FIND("_", A2071, FIND("_", A2071, FIND("_", A2071) + 1) + 1) - FIND("_", A2071, FIND("_", A2071) + 1) - 1)</f>
        <v/>
      </c>
      <c r="D2071" s="125">
        <f>DATE(LEFT(E2071,4), MID(E2071,5,2), RIGHT(E2071,2))</f>
        <v/>
      </c>
      <c r="E2071">
        <f>MID(A2071, FIND("_", A2071, FIND("_", A2071, FIND("_", A2071) + 1) + 1) + 1, 8)</f>
        <v/>
      </c>
      <c r="G2071" s="95">
        <f>B2071&amp;C2071&amp;D2071</f>
        <v/>
      </c>
      <c r="H2071" s="95" t="inlineStr">
        <is>
          <t>Yes_Batch 1</t>
        </is>
      </c>
      <c r="I2071" s="95" t="e">
        <v>#N/A</v>
      </c>
      <c r="J2071" s="125" t="e">
        <v>#N/A</v>
      </c>
      <c r="K2071" s="95" t="inlineStr">
        <is>
          <t>Yes_0721 Allocation</t>
        </is>
      </c>
      <c r="L2071" s="127" t="e">
        <v>#N/A</v>
      </c>
      <c r="M2071" s="128">
        <f>VLOOKUP(G2071,Enactments!#REF!,2,FALSE)</f>
        <v/>
      </c>
      <c r="N2071" s="131">
        <f>COUNTIFS(G:G,G2071)</f>
        <v/>
      </c>
    </row>
    <row r="2072" ht="15" customHeight="1">
      <c r="A2072" t="inlineStr">
        <is>
          <t>w2015_2a_11_20150429.docx</t>
        </is>
      </c>
      <c r="B2072">
        <f>LEFT(A2072, FIND("_", A2072, FIND("_", A2072) + 1) - 1)</f>
        <v/>
      </c>
      <c r="C2072">
        <f>MID(A2072, FIND("_", A2072, FIND("_", A2072) + 1) + 1, FIND("_", A2072, FIND("_", A2072, FIND("_", A2072) + 1) + 1) - FIND("_", A2072, FIND("_", A2072) + 1) - 1)</f>
        <v/>
      </c>
      <c r="D2072" s="125">
        <f>DATE(LEFT(E2072,4), MID(E2072,5,2), RIGHT(E2072,2))</f>
        <v/>
      </c>
      <c r="E2072">
        <f>MID(A2072, FIND("_", A2072, FIND("_", A2072, FIND("_", A2072) + 1) + 1) + 1, 8)</f>
        <v/>
      </c>
      <c r="G2072" s="95">
        <f>B2072&amp;C2072&amp;D2072</f>
        <v/>
      </c>
      <c r="H2072" s="95" t="inlineStr">
        <is>
          <t>Yes_Batch 1</t>
        </is>
      </c>
      <c r="I2072" s="95" t="e">
        <v>#N/A</v>
      </c>
      <c r="J2072" s="125" t="e">
        <v>#N/A</v>
      </c>
      <c r="K2072" s="95" t="inlineStr">
        <is>
          <t>Yes_0721 Allocation</t>
        </is>
      </c>
      <c r="L2072" s="127" t="e">
        <v>#N/A</v>
      </c>
      <c r="M2072" s="128">
        <f>VLOOKUP(G2072,Enactments!#REF!,2,FALSE)</f>
        <v/>
      </c>
      <c r="N2072" s="131">
        <f>COUNTIFS(G:G,G2072)</f>
        <v/>
      </c>
    </row>
    <row r="2073" ht="15" customHeight="1">
      <c r="A2073" t="inlineStr">
        <is>
          <t>2002_17a_25G_20191202.docx</t>
        </is>
      </c>
      <c r="B2073">
        <f>LEFT(A2073, FIND("_", A2073, FIND("_", A2073) + 1) - 1)</f>
        <v/>
      </c>
      <c r="C2073">
        <f>MID(A2073, FIND("_", A2073, FIND("_", A2073) + 1) + 1, FIND("_", A2073, FIND("_", A2073, FIND("_", A2073) + 1) + 1) - FIND("_", A2073, FIND("_", A2073) + 1) - 1)</f>
        <v/>
      </c>
      <c r="D2073" s="125">
        <f>DATE(LEFT(E2073,4), MID(E2073,5,2), RIGHT(E2073,2))</f>
        <v/>
      </c>
      <c r="E2073">
        <f>MID(A2073, FIND("_", A2073, FIND("_", A2073, FIND("_", A2073) + 1) + 1) + 1, 8)</f>
        <v/>
      </c>
      <c r="G2073" s="95">
        <f>B2073&amp;C2073&amp;D2073</f>
        <v/>
      </c>
      <c r="H2073" s="95" t="inlineStr">
        <is>
          <t>Yes_Batch 1</t>
        </is>
      </c>
      <c r="I2073" s="95" t="e">
        <v>#N/A</v>
      </c>
      <c r="J2073" s="125" t="e">
        <v>#N/A</v>
      </c>
      <c r="K2073" s="95" t="inlineStr">
        <is>
          <t>Yes_0721 Allocation</t>
        </is>
      </c>
      <c r="L2073" s="127" t="e">
        <v>#N/A</v>
      </c>
      <c r="M2073" s="128">
        <f>VLOOKUP(G2073,Enactments!#REF!,2,FALSE)</f>
        <v/>
      </c>
      <c r="N2073" s="131">
        <f>COUNTIFS(G:G,G2073)</f>
        <v/>
      </c>
    </row>
    <row r="2074" ht="15" customHeight="1">
      <c r="A2074" t="inlineStr">
        <is>
          <t>2004_12a_SCHEDULE 29Part 1_20130406.docx</t>
        </is>
      </c>
      <c r="B2074">
        <f>LEFT(A2074, FIND("_", A2074, FIND("_", A2074) + 1) - 1)</f>
        <v/>
      </c>
      <c r="C2074">
        <f>MID(A2074, FIND("_", A2074, FIND("_", A2074) + 1) + 1, FIND("_", A2074, FIND("_", A2074, FIND("_", A2074) + 1) + 1) - FIND("_", A2074, FIND("_", A2074) + 1) - 1)</f>
        <v/>
      </c>
      <c r="D2074" s="125">
        <f>DATE(LEFT(E2074,4), MID(E2074,5,2), RIGHT(E2074,2))</f>
        <v/>
      </c>
      <c r="E2074">
        <f>MID(A2074, FIND("_", A2074, FIND("_", A2074, FIND("_", A2074) + 1) + 1) + 1, 8)</f>
        <v/>
      </c>
      <c r="G2074" s="95">
        <f>B2074&amp;C2074&amp;D2074</f>
        <v/>
      </c>
      <c r="H2074" s="95" t="inlineStr">
        <is>
          <t>Yes_Batch 1</t>
        </is>
      </c>
      <c r="I2074" s="95" t="e">
        <v>#N/A</v>
      </c>
      <c r="J2074" s="125" t="e">
        <v>#N/A</v>
      </c>
      <c r="K2074" s="95" t="inlineStr">
        <is>
          <t>Yes_0721 Allocation</t>
        </is>
      </c>
      <c r="L2074" s="127" t="e">
        <v>#N/A</v>
      </c>
      <c r="M2074" s="128">
        <f>VLOOKUP(G2074,Enactments!#REF!,2,FALSE)</f>
        <v/>
      </c>
      <c r="N2074" s="131">
        <f>COUNTIFS(G:G,G2074)</f>
        <v/>
      </c>
    </row>
    <row r="2075" ht="15" customHeight="1">
      <c r="A2075" t="inlineStr">
        <is>
          <t>1985_6a_103_19850311.docx</t>
        </is>
      </c>
      <c r="B2075">
        <f>LEFT(A2075, FIND("_", A2075, FIND("_", A2075) + 1) - 1)</f>
        <v/>
      </c>
      <c r="C2075">
        <f>MID(A2075, FIND("_", A2075, FIND("_", A2075) + 1) + 1, FIND("_", A2075, FIND("_", A2075, FIND("_", A2075) + 1) + 1) - FIND("_", A2075, FIND("_", A2075) + 1) - 1)</f>
        <v/>
      </c>
      <c r="D2075" s="125">
        <f>DATE(LEFT(E2075,4), MID(E2075,5,2), RIGHT(E2075,2))</f>
        <v/>
      </c>
      <c r="E2075">
        <f>MID(A2075, FIND("_", A2075, FIND("_", A2075, FIND("_", A2075) + 1) + 1) + 1, 8)</f>
        <v/>
      </c>
      <c r="G2075" s="95">
        <f>B2075&amp;C2075&amp;D2075</f>
        <v/>
      </c>
      <c r="H2075" s="95" t="inlineStr">
        <is>
          <t>Yes_Batch 1</t>
        </is>
      </c>
      <c r="I2075" s="95" t="e">
        <v>#N/A</v>
      </c>
      <c r="J2075" s="125" t="e">
        <v>#N/A</v>
      </c>
      <c r="K2075" s="95" t="inlineStr">
        <is>
          <t>Yes_0721 Allocation</t>
        </is>
      </c>
      <c r="L2075" s="127" t="e">
        <v>#N/A</v>
      </c>
      <c r="M2075" s="128">
        <f>VLOOKUP(G2075,Enactments!#REF!,2,FALSE)</f>
        <v/>
      </c>
      <c r="N2075" s="131">
        <f>COUNTIFS(G:G,G2075)</f>
        <v/>
      </c>
    </row>
    <row r="2076" ht="15" customHeight="1">
      <c r="A2076" t="inlineStr">
        <is>
          <t>2020_17a_236_20220628.docx</t>
        </is>
      </c>
      <c r="B2076">
        <f>LEFT(A2076, FIND("_", A2076, FIND("_", A2076) + 1) - 1)</f>
        <v/>
      </c>
      <c r="C2076">
        <f>MID(A2076, FIND("_", A2076, FIND("_", A2076) + 1) + 1, FIND("_", A2076, FIND("_", A2076, FIND("_", A2076) + 1) + 1) - FIND("_", A2076, FIND("_", A2076) + 1) - 1)</f>
        <v/>
      </c>
      <c r="D2076" s="125">
        <f>DATE(LEFT(E2076,4), MID(E2076,5,2), RIGHT(E2076,2))</f>
        <v/>
      </c>
      <c r="E2076">
        <f>MID(A2076, FIND("_", A2076, FIND("_", A2076, FIND("_", A2076) + 1) + 1) + 1, 8)</f>
        <v/>
      </c>
      <c r="G2076" s="95">
        <f>B2076&amp;C2076&amp;D2076</f>
        <v/>
      </c>
      <c r="H2076" s="95" t="inlineStr">
        <is>
          <t>Yes_Batch 1</t>
        </is>
      </c>
      <c r="I2076" s="95" t="e">
        <v>#N/A</v>
      </c>
      <c r="J2076" s="125" t="e">
        <v>#N/A</v>
      </c>
      <c r="K2076" s="95" t="inlineStr">
        <is>
          <t>Yes_0721 Allocation</t>
        </is>
      </c>
      <c r="L2076" s="127" t="e">
        <v>#N/A</v>
      </c>
      <c r="M2076" s="128">
        <f>VLOOKUP(G2076,Enactments!#REF!,2,FALSE)</f>
        <v/>
      </c>
      <c r="N2076" s="131">
        <f>COUNTIFS(G:G,G2076)</f>
        <v/>
      </c>
    </row>
    <row r="2077" ht="15" customHeight="1">
      <c r="A2077" t="inlineStr">
        <is>
          <t>1989_26a_36_20030406.docx</t>
        </is>
      </c>
      <c r="B2077">
        <f>LEFT(A2077, FIND("_", A2077, FIND("_", A2077) + 1) - 1)</f>
        <v/>
      </c>
      <c r="C2077">
        <f>MID(A2077, FIND("_", A2077, FIND("_", A2077) + 1) + 1, FIND("_", A2077, FIND("_", A2077, FIND("_", A2077) + 1) + 1) - FIND("_", A2077, FIND("_", A2077) + 1) - 1)</f>
        <v/>
      </c>
      <c r="D2077" s="125">
        <f>DATE(LEFT(E2077,4), MID(E2077,5,2), RIGHT(E2077,2))</f>
        <v/>
      </c>
      <c r="E2077">
        <f>MID(A2077, FIND("_", A2077, FIND("_", A2077, FIND("_", A2077) + 1) + 1) + 1, 8)</f>
        <v/>
      </c>
      <c r="G2077" s="95">
        <f>B2077&amp;C2077&amp;D2077</f>
        <v/>
      </c>
      <c r="H2077" s="95" t="inlineStr">
        <is>
          <t>Yes_Batch 1</t>
        </is>
      </c>
      <c r="I2077" s="95" t="e">
        <v>#N/A</v>
      </c>
      <c r="J2077" s="125" t="e">
        <v>#N/A</v>
      </c>
      <c r="K2077" s="95" t="inlineStr">
        <is>
          <t>Yes_0721 Allocation</t>
        </is>
      </c>
      <c r="L2077" s="127" t="e">
        <v>#N/A</v>
      </c>
      <c r="M2077" s="128">
        <f>VLOOKUP(G2077,Enactments!#REF!,2,FALSE)</f>
        <v/>
      </c>
      <c r="N2077" s="131">
        <f>COUNTIFS(G:G,G2077)</f>
        <v/>
      </c>
    </row>
    <row r="2078" ht="15" customHeight="1">
      <c r="A2078" t="inlineStr">
        <is>
          <t>2007_3a_57_20070320.docx</t>
        </is>
      </c>
      <c r="B2078">
        <f>LEFT(A2078, FIND("_", A2078, FIND("_", A2078) + 1) - 1)</f>
        <v/>
      </c>
      <c r="C2078">
        <f>MID(A2078, FIND("_", A2078, FIND("_", A2078) + 1) + 1, FIND("_", A2078, FIND("_", A2078, FIND("_", A2078) + 1) + 1) - FIND("_", A2078, FIND("_", A2078) + 1) - 1)</f>
        <v/>
      </c>
      <c r="D2078" s="125">
        <f>DATE(LEFT(E2078,4), MID(E2078,5,2), RIGHT(E2078,2))</f>
        <v/>
      </c>
      <c r="E2078">
        <f>MID(A2078, FIND("_", A2078, FIND("_", A2078, FIND("_", A2078) + 1) + 1) + 1, 8)</f>
        <v/>
      </c>
      <c r="G2078" s="95">
        <f>B2078&amp;C2078&amp;D2078</f>
        <v/>
      </c>
      <c r="H2078" s="95" t="inlineStr">
        <is>
          <t>Yes_Batch 1</t>
        </is>
      </c>
      <c r="I2078" s="95" t="e">
        <v>#N/A</v>
      </c>
      <c r="J2078" s="125" t="e">
        <v>#N/A</v>
      </c>
      <c r="K2078" s="95" t="inlineStr">
        <is>
          <t>Yes_0721 Allocation</t>
        </is>
      </c>
      <c r="L2078" s="127" t="e">
        <v>#N/A</v>
      </c>
      <c r="M2078" s="128">
        <f>VLOOKUP(G2078,Enactments!#REF!,2,FALSE)</f>
        <v/>
      </c>
      <c r="N2078" s="131">
        <f>COUNTIFS(G:G,G2078)</f>
        <v/>
      </c>
    </row>
    <row r="2079" ht="15" customHeight="1">
      <c r="A2079" t="inlineStr">
        <is>
          <t>2008_17a_96_20080722.docx</t>
        </is>
      </c>
      <c r="B2079">
        <f>LEFT(A2079, FIND("_", A2079, FIND("_", A2079) + 1) - 1)</f>
        <v/>
      </c>
      <c r="C2079">
        <f>MID(A2079, FIND("_", A2079, FIND("_", A2079) + 1) + 1, FIND("_", A2079, FIND("_", A2079, FIND("_", A2079) + 1) + 1) - FIND("_", A2079, FIND("_", A2079) + 1) - 1)</f>
        <v/>
      </c>
      <c r="D2079" s="125">
        <f>DATE(LEFT(E2079,4), MID(E2079,5,2), RIGHT(E2079,2))</f>
        <v/>
      </c>
      <c r="E2079">
        <f>MID(A2079, FIND("_", A2079, FIND("_", A2079, FIND("_", A2079) + 1) + 1) + 1, 8)</f>
        <v/>
      </c>
      <c r="G2079" s="95">
        <f>B2079&amp;C2079&amp;D2079</f>
        <v/>
      </c>
      <c r="H2079" s="95" t="inlineStr">
        <is>
          <t>Yes_Batch 1</t>
        </is>
      </c>
      <c r="I2079" s="95" t="e">
        <v>#N/A</v>
      </c>
      <c r="J2079" s="125" t="e">
        <v>#N/A</v>
      </c>
      <c r="K2079" s="95" t="inlineStr">
        <is>
          <t>Yes_0721 Allocation</t>
        </is>
      </c>
      <c r="L2079" s="127" t="e">
        <v>#N/A</v>
      </c>
      <c r="M2079" s="128">
        <f>VLOOKUP(G2079,Enactments!#REF!,2,FALSE)</f>
        <v/>
      </c>
      <c r="N2079" s="131">
        <f>COUNTIFS(G:G,G2079)</f>
        <v/>
      </c>
    </row>
    <row r="2080" ht="15" customHeight="1">
      <c r="A2080" t="inlineStr">
        <is>
          <t>2020_17a_343_99990101.docx</t>
        </is>
      </c>
      <c r="B2080">
        <f>LEFT(A2080, FIND("_", A2080, FIND("_", A2080) + 1) - 1)</f>
        <v/>
      </c>
      <c r="C2080">
        <f>MID(A2080, FIND("_", A2080, FIND("_", A2080) + 1) + 1, FIND("_", A2080, FIND("_", A2080, FIND("_", A2080) + 1) + 1) - FIND("_", A2080, FIND("_", A2080) + 1) - 1)</f>
        <v/>
      </c>
      <c r="D2080" s="125">
        <f>DATE(LEFT(E2080,4), MID(E2080,5,2), RIGHT(E2080,2))</f>
        <v/>
      </c>
      <c r="E2080">
        <f>MID(A2080, FIND("_", A2080, FIND("_", A2080, FIND("_", A2080) + 1) + 1) + 1, 8)</f>
        <v/>
      </c>
      <c r="G2080" s="95">
        <f>B2080&amp;C2080&amp;D2080</f>
        <v/>
      </c>
      <c r="H2080" s="95" t="inlineStr">
        <is>
          <t>Yes_Batch 1</t>
        </is>
      </c>
      <c r="I2080" s="95" t="e">
        <v>#N/A</v>
      </c>
      <c r="J2080" s="125" t="e">
        <v>#N/A</v>
      </c>
      <c r="K2080" s="95" t="inlineStr">
        <is>
          <t>Yes_0721 Allocation</t>
        </is>
      </c>
      <c r="L2080" s="127" t="e">
        <v>#N/A</v>
      </c>
      <c r="M2080" s="128">
        <f>VLOOKUP(G2080,Enactments!#REF!,2,FALSE)</f>
        <v/>
      </c>
      <c r="N2080" s="131">
        <f>COUNTIFS(G:G,G2080)</f>
        <v/>
      </c>
    </row>
    <row r="2081" ht="15" customHeight="1">
      <c r="A2081" t="inlineStr">
        <is>
          <t>2004_12a_252_20100401.docx</t>
        </is>
      </c>
      <c r="B2081">
        <f>LEFT(A2081, FIND("_", A2081, FIND("_", A2081) + 1) - 1)</f>
        <v/>
      </c>
      <c r="C2081">
        <f>MID(A2081, FIND("_", A2081, FIND("_", A2081) + 1) + 1, FIND("_", A2081, FIND("_", A2081, FIND("_", A2081) + 1) + 1) - FIND("_", A2081, FIND("_", A2081) + 1) - 1)</f>
        <v/>
      </c>
      <c r="D2081" s="125">
        <f>DATE(LEFT(E2081,4), MID(E2081,5,2), RIGHT(E2081,2))</f>
        <v/>
      </c>
      <c r="E2081">
        <f>MID(A2081, FIND("_", A2081, FIND("_", A2081, FIND("_", A2081) + 1) + 1) + 1, 8)</f>
        <v/>
      </c>
      <c r="G2081" s="95">
        <f>B2081&amp;C2081&amp;D2081</f>
        <v/>
      </c>
      <c r="H2081" s="95" t="inlineStr">
        <is>
          <t>Yes_Batch 1</t>
        </is>
      </c>
      <c r="I2081" s="95" t="e">
        <v>#N/A</v>
      </c>
      <c r="J2081" s="125" t="e">
        <v>#N/A</v>
      </c>
      <c r="K2081" s="95" t="inlineStr">
        <is>
          <t>Yes_0721 Allocation</t>
        </is>
      </c>
      <c r="L2081" s="127" t="e">
        <v>#N/A</v>
      </c>
      <c r="M2081" s="128">
        <f>VLOOKUP(G2081,Enactments!#REF!,2,FALSE)</f>
        <v/>
      </c>
      <c r="N2081" s="131">
        <f>COUNTIFS(G:G,G2081)</f>
        <v/>
      </c>
    </row>
    <row r="2082" ht="15" customHeight="1">
      <c r="A2082" t="inlineStr">
        <is>
          <t>2023_52a_130_20231026.docx</t>
        </is>
      </c>
      <c r="B2082">
        <f>LEFT(A2082, FIND("_", A2082, FIND("_", A2082) + 1) - 1)</f>
        <v/>
      </c>
      <c r="C2082">
        <f>MID(A2082, FIND("_", A2082, FIND("_", A2082) + 1) + 1, FIND("_", A2082, FIND("_", A2082, FIND("_", A2082) + 1) + 1) - FIND("_", A2082, FIND("_", A2082) + 1) - 1)</f>
        <v/>
      </c>
      <c r="D2082" s="125">
        <f>DATE(LEFT(E2082,4), MID(E2082,5,2), RIGHT(E2082,2))</f>
        <v/>
      </c>
      <c r="E2082">
        <f>MID(A2082, FIND("_", A2082, FIND("_", A2082, FIND("_", A2082) + 1) + 1) + 1, 8)</f>
        <v/>
      </c>
      <c r="G2082" s="95">
        <f>B2082&amp;C2082&amp;D2082</f>
        <v/>
      </c>
      <c r="H2082" s="95" t="inlineStr">
        <is>
          <t>Yes_Batch 1</t>
        </is>
      </c>
      <c r="I2082" s="95" t="e">
        <v>#N/A</v>
      </c>
      <c r="J2082" s="125" t="e">
        <v>#N/A</v>
      </c>
      <c r="K2082" s="95" t="inlineStr">
        <is>
          <t>Yes_0721 Allocation</t>
        </is>
      </c>
      <c r="L2082" s="127" t="e">
        <v>#N/A</v>
      </c>
      <c r="M2082" s="128">
        <f>VLOOKUP(G2082,Enactments!#REF!,2,FALSE)</f>
        <v/>
      </c>
      <c r="N2082" s="131">
        <f>COUNTIFS(G:G,G2082)</f>
        <v/>
      </c>
    </row>
    <row r="2083" ht="15" customHeight="1">
      <c r="A2083" t="inlineStr">
        <is>
          <t>2006_46a_1141_20091001.docx</t>
        </is>
      </c>
      <c r="B2083">
        <f>LEFT(A2083, FIND("_", A2083, FIND("_", A2083) + 1) - 1)</f>
        <v/>
      </c>
      <c r="C2083">
        <f>MID(A2083, FIND("_", A2083, FIND("_", A2083) + 1) + 1, FIND("_", A2083, FIND("_", A2083, FIND("_", A2083) + 1) + 1) - FIND("_", A2083, FIND("_", A2083) + 1) - 1)</f>
        <v/>
      </c>
      <c r="D2083" s="125">
        <f>DATE(LEFT(E2083,4), MID(E2083,5,2), RIGHT(E2083,2))</f>
        <v/>
      </c>
      <c r="E2083">
        <f>MID(A2083, FIND("_", A2083, FIND("_", A2083, FIND("_", A2083) + 1) + 1) + 1, 8)</f>
        <v/>
      </c>
      <c r="G2083" s="95">
        <f>B2083&amp;C2083&amp;D2083</f>
        <v/>
      </c>
      <c r="H2083" s="95" t="inlineStr">
        <is>
          <t>Yes_Batch 1</t>
        </is>
      </c>
      <c r="I2083" s="95" t="e">
        <v>#N/A</v>
      </c>
      <c r="J2083" s="125" t="e">
        <v>#N/A</v>
      </c>
      <c r="K2083" s="95" t="inlineStr">
        <is>
          <t>Yes_0721 Allocation</t>
        </is>
      </c>
      <c r="L2083" s="127" t="e">
        <v>#N/A</v>
      </c>
      <c r="M2083" s="128">
        <f>VLOOKUP(G2083,Enactments!#REF!,2,FALSE)</f>
        <v/>
      </c>
      <c r="N2083" s="131">
        <f>COUNTIFS(G:G,G2083)</f>
        <v/>
      </c>
    </row>
    <row r="2084" ht="15" customHeight="1">
      <c r="A2084" t="inlineStr">
        <is>
          <t>1996_52a_143_19960724.docx</t>
        </is>
      </c>
      <c r="B2084">
        <f>LEFT(A2084, FIND("_", A2084, FIND("_", A2084) + 1) - 1)</f>
        <v/>
      </c>
      <c r="C2084">
        <f>MID(A2084, FIND("_", A2084, FIND("_", A2084) + 1) + 1, FIND("_", A2084, FIND("_", A2084, FIND("_", A2084) + 1) + 1) - FIND("_", A2084, FIND("_", A2084) + 1) - 1)</f>
        <v/>
      </c>
      <c r="D2084" s="125">
        <f>DATE(LEFT(E2084,4), MID(E2084,5,2), RIGHT(E2084,2))</f>
        <v/>
      </c>
      <c r="E2084">
        <f>MID(A2084, FIND("_", A2084, FIND("_", A2084, FIND("_", A2084) + 1) + 1) + 1, 8)</f>
        <v/>
      </c>
      <c r="G2084" s="95">
        <f>B2084&amp;C2084&amp;D2084</f>
        <v/>
      </c>
      <c r="H2084" s="95" t="inlineStr">
        <is>
          <t>Yes_Batch 1</t>
        </is>
      </c>
      <c r="I2084" s="95" t="e">
        <v>#N/A</v>
      </c>
      <c r="J2084" s="125" t="e">
        <v>#N/A</v>
      </c>
      <c r="K2084" s="95" t="inlineStr">
        <is>
          <t>Yes_0721 Allocation</t>
        </is>
      </c>
      <c r="L2084" s="127" t="e">
        <v>#N/A</v>
      </c>
      <c r="M2084" s="128">
        <f>VLOOKUP(G2084,Enactments!#REF!,2,FALSE)</f>
        <v/>
      </c>
      <c r="N2084" s="131">
        <f>COUNTIFS(G:G,G2084)</f>
        <v/>
      </c>
    </row>
    <row r="2085" ht="15" customHeight="1">
      <c r="A2085" t="inlineStr">
        <is>
          <t>1984_60a_63A_99990101.docx</t>
        </is>
      </c>
      <c r="B2085">
        <f>LEFT(A2085, FIND("_", A2085, FIND("_", A2085) + 1) - 1)</f>
        <v/>
      </c>
      <c r="C2085">
        <f>MID(A2085, FIND("_", A2085, FIND("_", A2085) + 1) + 1, FIND("_", A2085, FIND("_", A2085, FIND("_", A2085) + 1) + 1) - FIND("_", A2085, FIND("_", A2085) + 1) - 1)</f>
        <v/>
      </c>
      <c r="D2085" s="125">
        <f>DATE(LEFT(E2085,4), MID(E2085,5,2), RIGHT(E2085,2))</f>
        <v/>
      </c>
      <c r="E2085">
        <f>MID(A2085, FIND("_", A2085, FIND("_", A2085, FIND("_", A2085) + 1) + 1) + 1, 8)</f>
        <v/>
      </c>
      <c r="G2085" s="95">
        <f>B2085&amp;C2085&amp;D2085</f>
        <v/>
      </c>
      <c r="H2085" s="95" t="inlineStr">
        <is>
          <t>Yes_Batch 1</t>
        </is>
      </c>
      <c r="I2085" s="95" t="e">
        <v>#N/A</v>
      </c>
      <c r="J2085" s="125" t="e">
        <v>#N/A</v>
      </c>
      <c r="K2085" s="95" t="inlineStr">
        <is>
          <t>Yes_0721 Allocation</t>
        </is>
      </c>
      <c r="L2085" s="127" t="e">
        <v>#N/A</v>
      </c>
      <c r="M2085" s="128">
        <f>VLOOKUP(G2085,Enactments!#REF!,2,FALSE)</f>
        <v/>
      </c>
      <c r="N2085" s="131">
        <f>COUNTIFS(G:G,G2085)</f>
        <v/>
      </c>
    </row>
    <row r="2086" ht="15" customHeight="1">
      <c r="A2086" t="inlineStr">
        <is>
          <t>2007_3a_901_20080406.docx</t>
        </is>
      </c>
      <c r="B2086">
        <f>LEFT(A2086, FIND("_", A2086, FIND("_", A2086) + 1) - 1)</f>
        <v/>
      </c>
      <c r="C2086">
        <f>MID(A2086, FIND("_", A2086, FIND("_", A2086) + 1) + 1, FIND("_", A2086, FIND("_", A2086, FIND("_", A2086) + 1) + 1) - FIND("_", A2086, FIND("_", A2086) + 1) - 1)</f>
        <v/>
      </c>
      <c r="D2086" s="125">
        <f>DATE(LEFT(E2086,4), MID(E2086,5,2), RIGHT(E2086,2))</f>
        <v/>
      </c>
      <c r="E2086">
        <f>MID(A2086, FIND("_", A2086, FIND("_", A2086, FIND("_", A2086) + 1) + 1) + 1, 8)</f>
        <v/>
      </c>
      <c r="G2086" s="95">
        <f>B2086&amp;C2086&amp;D2086</f>
        <v/>
      </c>
      <c r="H2086" s="95" t="inlineStr">
        <is>
          <t>Yes_Batch 1</t>
        </is>
      </c>
      <c r="I2086" s="95" t="e">
        <v>#N/A</v>
      </c>
      <c r="J2086" s="125" t="e">
        <v>#N/A</v>
      </c>
      <c r="K2086" s="95" t="inlineStr">
        <is>
          <t>Yes_0721 Allocation</t>
        </is>
      </c>
      <c r="L2086" s="127" t="e">
        <v>#N/A</v>
      </c>
      <c r="M2086" s="128">
        <f>VLOOKUP(G2086,Enactments!#REF!,2,FALSE)</f>
        <v/>
      </c>
      <c r="N2086" s="131">
        <f>COUNTIFS(G:G,G2086)</f>
        <v/>
      </c>
    </row>
    <row r="2087" ht="15" customHeight="1">
      <c r="A2087" t="inlineStr">
        <is>
          <t>1986_1925s_SCHEDULE 4Form 6.4_20100406.docx</t>
        </is>
      </c>
      <c r="B2087">
        <f>LEFT(A2087, FIND("_", A2087, FIND("_", A2087) + 1) - 1)</f>
        <v/>
      </c>
      <c r="C2087">
        <f>MID(A2087, FIND("_", A2087, FIND("_", A2087) + 1) + 1, FIND("_", A2087, FIND("_", A2087, FIND("_", A2087) + 1) + 1) - FIND("_", A2087, FIND("_", A2087) + 1) - 1)</f>
        <v/>
      </c>
      <c r="D2087" s="125">
        <f>DATE(LEFT(E2087,4), MID(E2087,5,2), RIGHT(E2087,2))</f>
        <v/>
      </c>
      <c r="E2087">
        <f>MID(A2087, FIND("_", A2087, FIND("_", A2087, FIND("_", A2087) + 1) + 1) + 1, 8)</f>
        <v/>
      </c>
      <c r="G2087" s="95">
        <f>B2087&amp;C2087&amp;D2087</f>
        <v/>
      </c>
      <c r="H2087" s="95" t="inlineStr">
        <is>
          <t>Yes_Batch 1</t>
        </is>
      </c>
      <c r="I2087" s="95" t="e">
        <v>#N/A</v>
      </c>
      <c r="J2087" s="125" t="e">
        <v>#N/A</v>
      </c>
      <c r="K2087" s="95" t="inlineStr">
        <is>
          <t>Yes_0721 Allocation</t>
        </is>
      </c>
      <c r="L2087" s="127" t="e">
        <v>#N/A</v>
      </c>
      <c r="M2087" s="128">
        <f>VLOOKUP(G2087,Enactments!#REF!,2,FALSE)</f>
        <v/>
      </c>
      <c r="N2087" s="131">
        <f>COUNTIFS(G:G,G2087)</f>
        <v/>
      </c>
    </row>
    <row r="2088" ht="15" customHeight="1">
      <c r="A2088" t="inlineStr">
        <is>
          <t>2007_3a_172_20070719.docx</t>
        </is>
      </c>
      <c r="B2088">
        <f>LEFT(A2088, FIND("_", A2088, FIND("_", A2088) + 1) - 1)</f>
        <v/>
      </c>
      <c r="C2088">
        <f>MID(A2088, FIND("_", A2088, FIND("_", A2088) + 1) + 1, FIND("_", A2088, FIND("_", A2088, FIND("_", A2088) + 1) + 1) - FIND("_", A2088, FIND("_", A2088) + 1) - 1)</f>
        <v/>
      </c>
      <c r="D2088" s="125">
        <f>DATE(LEFT(E2088,4), MID(E2088,5,2), RIGHT(E2088,2))</f>
        <v/>
      </c>
      <c r="E2088">
        <f>MID(A2088, FIND("_", A2088, FIND("_", A2088, FIND("_", A2088) + 1) + 1) + 1, 8)</f>
        <v/>
      </c>
      <c r="G2088" s="95">
        <f>B2088&amp;C2088&amp;D2088</f>
        <v/>
      </c>
      <c r="H2088" s="95" t="inlineStr">
        <is>
          <t>Yes_Batch 1</t>
        </is>
      </c>
      <c r="I2088" s="95" t="e">
        <v>#N/A</v>
      </c>
      <c r="J2088" s="125" t="e">
        <v>#N/A</v>
      </c>
      <c r="K2088" s="95" t="inlineStr">
        <is>
          <t>Yes_0721 Allocation</t>
        </is>
      </c>
      <c r="L2088" s="127" t="e">
        <v>#N/A</v>
      </c>
      <c r="M2088" s="128">
        <f>VLOOKUP(G2088,Enactments!#REF!,2,FALSE)</f>
        <v/>
      </c>
      <c r="N2088" s="131">
        <f>COUNTIFS(G:G,G2088)</f>
        <v/>
      </c>
    </row>
    <row r="2089" ht="15" customHeight="1">
      <c r="A2089" t="inlineStr">
        <is>
          <t>2020_759s_15.4_20240401.docx</t>
        </is>
      </c>
      <c r="B2089">
        <f>LEFT(A2089, FIND("_", A2089, FIND("_", A2089) + 1) - 1)</f>
        <v/>
      </c>
      <c r="C2089">
        <f>MID(A2089, FIND("_", A2089, FIND("_", A2089) + 1) + 1, FIND("_", A2089, FIND("_", A2089, FIND("_", A2089) + 1) + 1) - FIND("_", A2089, FIND("_", A2089) + 1) - 1)</f>
        <v/>
      </c>
      <c r="D2089" s="125">
        <f>DATE(LEFT(E2089,4), MID(E2089,5,2), RIGHT(E2089,2))</f>
        <v/>
      </c>
      <c r="E2089">
        <f>MID(A2089, FIND("_", A2089, FIND("_", A2089, FIND("_", A2089) + 1) + 1) + 1, 8)</f>
        <v/>
      </c>
      <c r="G2089" s="95">
        <f>B2089&amp;C2089&amp;D2089</f>
        <v/>
      </c>
      <c r="H2089" s="95" t="inlineStr">
        <is>
          <t>Yes_Batch 1</t>
        </is>
      </c>
      <c r="I2089" s="95" t="e">
        <v>#N/A</v>
      </c>
      <c r="J2089" s="125" t="e">
        <v>#N/A</v>
      </c>
      <c r="K2089" s="95" t="inlineStr">
        <is>
          <t>Yes_0721 Allocation</t>
        </is>
      </c>
      <c r="L2089" s="127" t="e">
        <v>#N/A</v>
      </c>
      <c r="M2089" s="128">
        <f>VLOOKUP(G2089,Enactments!#REF!,2,FALSE)</f>
        <v/>
      </c>
      <c r="N2089" s="131">
        <f>COUNTIFS(G:G,G2089)</f>
        <v/>
      </c>
    </row>
    <row r="2090" ht="15" customHeight="1">
      <c r="A2090" t="inlineStr">
        <is>
          <t>2006_46a_1039_20061108.docx</t>
        </is>
      </c>
      <c r="B2090">
        <f>LEFT(A2090, FIND("_", A2090, FIND("_", A2090) + 1) - 1)</f>
        <v/>
      </c>
      <c r="C2090">
        <f>MID(A2090, FIND("_", A2090, FIND("_", A2090) + 1) + 1, FIND("_", A2090, FIND("_", A2090, FIND("_", A2090) + 1) + 1) - FIND("_", A2090, FIND("_", A2090) + 1) - 1)</f>
        <v/>
      </c>
      <c r="D2090" s="125">
        <f>DATE(LEFT(E2090,4), MID(E2090,5,2), RIGHT(E2090,2))</f>
        <v/>
      </c>
      <c r="E2090">
        <f>MID(A2090, FIND("_", A2090, FIND("_", A2090, FIND("_", A2090) + 1) + 1) + 1, 8)</f>
        <v/>
      </c>
      <c r="G2090" s="95">
        <f>B2090&amp;C2090&amp;D2090</f>
        <v/>
      </c>
      <c r="H2090" s="95" t="inlineStr">
        <is>
          <t>Yes_Batch 1</t>
        </is>
      </c>
      <c r="I2090" s="95" t="e">
        <v>#N/A</v>
      </c>
      <c r="J2090" s="125" t="e">
        <v>#N/A</v>
      </c>
      <c r="K2090" s="95" t="inlineStr">
        <is>
          <t>Yes_0721 Allocation</t>
        </is>
      </c>
      <c r="L2090" s="127" t="e">
        <v>#N/A</v>
      </c>
      <c r="M2090" s="128">
        <f>VLOOKUP(G2090,Enactments!#REF!,2,FALSE)</f>
        <v/>
      </c>
      <c r="N2090" s="131">
        <f>COUNTIFS(G:G,G2090)</f>
        <v/>
      </c>
    </row>
    <row r="2091" ht="15" customHeight="1">
      <c r="A2091" t="inlineStr">
        <is>
          <t>2000_8a_140A_20150303.docx</t>
        </is>
      </c>
      <c r="B2091">
        <f>LEFT(A2091, FIND("_", A2091, FIND("_", A2091) + 1) - 1)</f>
        <v/>
      </c>
      <c r="C2091">
        <f>MID(A2091, FIND("_", A2091, FIND("_", A2091) + 1) + 1, FIND("_", A2091, FIND("_", A2091, FIND("_", A2091) + 1) + 1) - FIND("_", A2091, FIND("_", A2091) + 1) - 1)</f>
        <v/>
      </c>
      <c r="D2091" s="125">
        <f>DATE(LEFT(E2091,4), MID(E2091,5,2), RIGHT(E2091,2))</f>
        <v/>
      </c>
      <c r="E2091">
        <f>MID(A2091, FIND("_", A2091, FIND("_", A2091, FIND("_", A2091) + 1) + 1) + 1, 8)</f>
        <v/>
      </c>
      <c r="G2091" s="95">
        <f>B2091&amp;C2091&amp;D2091</f>
        <v/>
      </c>
      <c r="H2091" s="95" t="inlineStr">
        <is>
          <t>Yes_Batch 1</t>
        </is>
      </c>
      <c r="I2091" s="95" t="e">
        <v>#N/A</v>
      </c>
      <c r="J2091" s="125" t="e">
        <v>#N/A</v>
      </c>
      <c r="K2091" s="95" t="inlineStr">
        <is>
          <t>Yes_0721 Allocation</t>
        </is>
      </c>
      <c r="L2091" s="127" t="e">
        <v>#N/A</v>
      </c>
      <c r="M2091" s="128">
        <f>VLOOKUP(G2091,Enactments!#REF!,2,FALSE)</f>
        <v/>
      </c>
      <c r="N2091" s="131">
        <f>COUNTIFS(G:G,G2091)</f>
        <v/>
      </c>
    </row>
    <row r="2092" ht="15" customHeight="1">
      <c r="A2092" t="inlineStr">
        <is>
          <t>1985_6a_400_19850701.docx</t>
        </is>
      </c>
      <c r="B2092">
        <f>LEFT(A2092, FIND("_", A2092, FIND("_", A2092) + 1) - 1)</f>
        <v/>
      </c>
      <c r="C2092">
        <f>MID(A2092, FIND("_", A2092, FIND("_", A2092) + 1) + 1, FIND("_", A2092, FIND("_", A2092, FIND("_", A2092) + 1) + 1) - FIND("_", A2092, FIND("_", A2092) + 1) - 1)</f>
        <v/>
      </c>
      <c r="D2092" s="125">
        <f>DATE(LEFT(E2092,4), MID(E2092,5,2), RIGHT(E2092,2))</f>
        <v/>
      </c>
      <c r="E2092">
        <f>MID(A2092, FIND("_", A2092, FIND("_", A2092, FIND("_", A2092) + 1) + 1) + 1, 8)</f>
        <v/>
      </c>
      <c r="G2092" s="95">
        <f>B2092&amp;C2092&amp;D2092</f>
        <v/>
      </c>
      <c r="H2092" s="95" t="inlineStr">
        <is>
          <t>Yes_Batch 1</t>
        </is>
      </c>
      <c r="I2092" s="95" t="inlineStr">
        <is>
          <t>Completed</t>
        </is>
      </c>
      <c r="J2092" s="125" t="n">
        <v>45856</v>
      </c>
      <c r="K2092" s="95" t="e">
        <v>#N/A</v>
      </c>
      <c r="L2092" s="127" t="inlineStr">
        <is>
          <t>Submitted_2025-08-01</t>
        </is>
      </c>
      <c r="M2092" s="128">
        <f>VLOOKUP(G2092,Enactments!#REF!,2,FALSE)</f>
        <v/>
      </c>
      <c r="N2092" s="131">
        <f>COUNTIFS(G:G,G2092)</f>
        <v/>
      </c>
    </row>
    <row r="2093" ht="15" customHeight="1">
      <c r="A2093" t="inlineStr">
        <is>
          <t>1988_50a_42_19890115.docx</t>
        </is>
      </c>
      <c r="B2093">
        <f>LEFT(A2093, FIND("_", A2093, FIND("_", A2093) + 1) - 1)</f>
        <v/>
      </c>
      <c r="C2093">
        <f>MID(A2093, FIND("_", A2093, FIND("_", A2093) + 1) + 1, FIND("_", A2093, FIND("_", A2093, FIND("_", A2093) + 1) + 1) - FIND("_", A2093, FIND("_", A2093) + 1) - 1)</f>
        <v/>
      </c>
      <c r="D2093" s="125">
        <f>DATE(LEFT(E2093,4), MID(E2093,5,2), RIGHT(E2093,2))</f>
        <v/>
      </c>
      <c r="E2093">
        <f>MID(A2093, FIND("_", A2093, FIND("_", A2093, FIND("_", A2093) + 1) + 1) + 1, 8)</f>
        <v/>
      </c>
      <c r="G2093" s="95">
        <f>B2093&amp;C2093&amp;D2093</f>
        <v/>
      </c>
      <c r="H2093" s="95" t="inlineStr">
        <is>
          <t>Yes_Batch 1</t>
        </is>
      </c>
      <c r="I2093" s="95" t="e">
        <v>#N/A</v>
      </c>
      <c r="J2093" s="125" t="e">
        <v>#N/A</v>
      </c>
      <c r="K2093" s="95" t="inlineStr">
        <is>
          <t>Yes_0721 Allocation</t>
        </is>
      </c>
      <c r="L2093" s="127" t="e">
        <v>#N/A</v>
      </c>
      <c r="M2093" s="128">
        <f>VLOOKUP(G2093,Enactments!#REF!,2,FALSE)</f>
        <v/>
      </c>
      <c r="N2093" s="131">
        <f>COUNTIFS(G:G,G2093)</f>
        <v/>
      </c>
    </row>
    <row r="2094" ht="15" customHeight="1">
      <c r="A2094" t="inlineStr">
        <is>
          <t>1985_6a_388_20081001.docx</t>
        </is>
      </c>
      <c r="B2094">
        <f>LEFT(A2094, FIND("_", A2094, FIND("_", A2094) + 1) - 1)</f>
        <v/>
      </c>
      <c r="C2094">
        <f>MID(A2094, FIND("_", A2094, FIND("_", A2094) + 1) + 1, FIND("_", A2094, FIND("_", A2094, FIND("_", A2094) + 1) + 1) - FIND("_", A2094, FIND("_", A2094) + 1) - 1)</f>
        <v/>
      </c>
      <c r="D2094" s="125">
        <f>DATE(LEFT(E2094,4), MID(E2094,5,2), RIGHT(E2094,2))</f>
        <v/>
      </c>
      <c r="E2094">
        <f>MID(A2094, FIND("_", A2094, FIND("_", A2094, FIND("_", A2094) + 1) + 1) + 1, 8)</f>
        <v/>
      </c>
      <c r="G2094" s="95">
        <f>B2094&amp;C2094&amp;D2094</f>
        <v/>
      </c>
      <c r="H2094" s="95" t="inlineStr">
        <is>
          <t>Yes_Batch 1</t>
        </is>
      </c>
      <c r="I2094" s="95" t="e">
        <v>#N/A</v>
      </c>
      <c r="J2094" s="125" t="e">
        <v>#N/A</v>
      </c>
      <c r="K2094" s="95" t="inlineStr">
        <is>
          <t>Yes_0721 Allocation</t>
        </is>
      </c>
      <c r="L2094" s="127" t="e">
        <v>#N/A</v>
      </c>
      <c r="M2094" s="128">
        <f>VLOOKUP(G2094,Enactments!#REF!,2,FALSE)</f>
        <v/>
      </c>
      <c r="N2094" s="131">
        <f>COUNTIFS(G:G,G2094)</f>
        <v/>
      </c>
    </row>
    <row r="2095" ht="15" customHeight="1">
      <c r="A2095" t="inlineStr">
        <is>
          <t>2016_679_Article 85_20231231.docx</t>
        </is>
      </c>
      <c r="B2095">
        <f>LEFT(A2095, FIND("_", A2095, FIND("_", A2095) + 1) - 1)</f>
        <v/>
      </c>
      <c r="C2095">
        <f>MID(A2095, FIND("_", A2095, FIND("_", A2095) + 1) + 1, FIND("_", A2095, FIND("_", A2095, FIND("_", A2095) + 1) + 1) - FIND("_", A2095, FIND("_", A2095) + 1) - 1)</f>
        <v/>
      </c>
      <c r="D2095" s="125">
        <f>DATE(LEFT(E2095,4), MID(E2095,5,2), RIGHT(E2095,2))</f>
        <v/>
      </c>
      <c r="E2095">
        <f>MID(A2095, FIND("_", A2095, FIND("_", A2095, FIND("_", A2095) + 1) + 1) + 1, 8)</f>
        <v/>
      </c>
      <c r="G2095" s="95">
        <f>B2095&amp;C2095&amp;D2095</f>
        <v/>
      </c>
      <c r="H2095" s="95" t="inlineStr">
        <is>
          <t>Yes_Batch 1</t>
        </is>
      </c>
      <c r="I2095" s="95" t="e">
        <v>#N/A</v>
      </c>
      <c r="J2095" s="125" t="e">
        <v>#N/A</v>
      </c>
      <c r="K2095" s="95" t="inlineStr">
        <is>
          <t>Yes_0721 Allocation</t>
        </is>
      </c>
      <c r="L2095" s="127" t="e">
        <v>#N/A</v>
      </c>
      <c r="M2095" s="128">
        <f>VLOOKUP(G2095,Enactments!#REF!,2,FALSE)</f>
        <v/>
      </c>
      <c r="N2095" s="131">
        <f>COUNTIFS(G:G,G2095)</f>
        <v/>
      </c>
    </row>
    <row r="2096" ht="15" customHeight="1">
      <c r="A2096" t="inlineStr">
        <is>
          <t>s2009_12a_3A_20241123.docx</t>
        </is>
      </c>
      <c r="B2096">
        <f>LEFT(A2096, FIND("_", A2096, FIND("_", A2096) + 1) - 1)</f>
        <v/>
      </c>
      <c r="C2096">
        <f>MID(A2096, FIND("_", A2096, FIND("_", A2096) + 1) + 1, FIND("_", A2096, FIND("_", A2096, FIND("_", A2096) + 1) + 1) - FIND("_", A2096, FIND("_", A2096) + 1) - 1)</f>
        <v/>
      </c>
      <c r="D2096" s="125">
        <f>DATE(LEFT(E2096,4), MID(E2096,5,2), RIGHT(E2096,2))</f>
        <v/>
      </c>
      <c r="E2096">
        <f>MID(A2096, FIND("_", A2096, FIND("_", A2096, FIND("_", A2096) + 1) + 1) + 1, 8)</f>
        <v/>
      </c>
      <c r="G2096" s="95">
        <f>B2096&amp;C2096&amp;D2096</f>
        <v/>
      </c>
      <c r="H2096" s="95" t="inlineStr">
        <is>
          <t>Yes_Batch 1</t>
        </is>
      </c>
      <c r="I2096" s="95" t="e">
        <v>#N/A</v>
      </c>
      <c r="J2096" s="125" t="e">
        <v>#N/A</v>
      </c>
      <c r="K2096" s="95" t="inlineStr">
        <is>
          <t>Yes_0721 Allocation</t>
        </is>
      </c>
      <c r="L2096" s="127" t="e">
        <v>#N/A</v>
      </c>
      <c r="M2096" s="128">
        <f>VLOOKUP(G2096,Enactments!#REF!,2,FALSE)</f>
        <v/>
      </c>
      <c r="N2096" s="131">
        <f>COUNTIFS(G:G,G2096)</f>
        <v/>
      </c>
    </row>
    <row r="2097" ht="15" customHeight="1">
      <c r="A2097" t="inlineStr">
        <is>
          <t>1986_44a_4AA_20231226.docx</t>
        </is>
      </c>
      <c r="B2097">
        <f>LEFT(A2097, FIND("_", A2097, FIND("_", A2097) + 1) - 1)</f>
        <v/>
      </c>
      <c r="C2097">
        <f>MID(A2097, FIND("_", A2097, FIND("_", A2097) + 1) + 1, FIND("_", A2097, FIND("_", A2097, FIND("_", A2097) + 1) + 1) - FIND("_", A2097, FIND("_", A2097) + 1) - 1)</f>
        <v/>
      </c>
      <c r="D2097" s="125">
        <f>DATE(LEFT(E2097,4), MID(E2097,5,2), RIGHT(E2097,2))</f>
        <v/>
      </c>
      <c r="E2097">
        <f>MID(A2097, FIND("_", A2097, FIND("_", A2097, FIND("_", A2097) + 1) + 1) + 1, 8)</f>
        <v/>
      </c>
      <c r="G2097" s="95">
        <f>B2097&amp;C2097&amp;D2097</f>
        <v/>
      </c>
      <c r="H2097" s="95" t="inlineStr">
        <is>
          <t>Yes_Batch 1</t>
        </is>
      </c>
      <c r="I2097" s="95" t="e">
        <v>#N/A</v>
      </c>
      <c r="J2097" s="125" t="e">
        <v>#N/A</v>
      </c>
      <c r="K2097" s="95" t="inlineStr">
        <is>
          <t>Yes_0721 Allocation</t>
        </is>
      </c>
      <c r="L2097" s="127" t="e">
        <v>#N/A</v>
      </c>
      <c r="M2097" s="128">
        <f>VLOOKUP(G2097,Enactments!#REF!,2,FALSE)</f>
        <v/>
      </c>
      <c r="N2097" s="131">
        <f>COUNTIFS(G:G,G2097)</f>
        <v/>
      </c>
    </row>
    <row r="2098" ht="15" customHeight="1">
      <c r="A2098" t="inlineStr">
        <is>
          <t>1986_1925s_2.9_20020531.docx</t>
        </is>
      </c>
      <c r="B2098">
        <f>LEFT(A2098, FIND("_", A2098, FIND("_", A2098) + 1) - 1)</f>
        <v/>
      </c>
      <c r="C2098">
        <f>MID(A2098, FIND("_", A2098, FIND("_", A2098) + 1) + 1, FIND("_", A2098, FIND("_", A2098, FIND("_", A2098) + 1) + 1) - FIND("_", A2098, FIND("_", A2098) + 1) - 1)</f>
        <v/>
      </c>
      <c r="D2098" s="125">
        <f>DATE(LEFT(E2098,4), MID(E2098,5,2), RIGHT(E2098,2))</f>
        <v/>
      </c>
      <c r="E2098">
        <f>MID(A2098, FIND("_", A2098, FIND("_", A2098, FIND("_", A2098) + 1) + 1) + 1, 8)</f>
        <v/>
      </c>
      <c r="G2098" s="95">
        <f>B2098&amp;C2098&amp;D2098</f>
        <v/>
      </c>
      <c r="H2098" s="95" t="inlineStr">
        <is>
          <t>Yes_Batch 1</t>
        </is>
      </c>
      <c r="I2098" s="95" t="e">
        <v>#N/A</v>
      </c>
      <c r="J2098" s="125" t="e">
        <v>#N/A</v>
      </c>
      <c r="K2098" s="95" t="inlineStr">
        <is>
          <t>Yes_0721 Allocation</t>
        </is>
      </c>
      <c r="L2098" s="127" t="e">
        <v>#N/A</v>
      </c>
      <c r="M2098" s="128">
        <f>VLOOKUP(G2098,Enactments!#REF!,2,FALSE)</f>
        <v/>
      </c>
      <c r="N2098" s="131">
        <f>COUNTIFS(G:G,G2098)</f>
        <v/>
      </c>
    </row>
    <row r="2099" ht="15" customHeight="1">
      <c r="A2099" t="inlineStr">
        <is>
          <t>1986_1925s_6.38_20160406.docx</t>
        </is>
      </c>
      <c r="B2099">
        <f>LEFT(A2099, FIND("_", A2099, FIND("_", A2099) + 1) - 1)</f>
        <v/>
      </c>
      <c r="C2099">
        <f>MID(A2099, FIND("_", A2099, FIND("_", A2099) + 1) + 1, FIND("_", A2099, FIND("_", A2099, FIND("_", A2099) + 1) + 1) - FIND("_", A2099, FIND("_", A2099) + 1) - 1)</f>
        <v/>
      </c>
      <c r="D2099" s="125">
        <f>DATE(LEFT(E2099,4), MID(E2099,5,2), RIGHT(E2099,2))</f>
        <v/>
      </c>
      <c r="E2099">
        <f>MID(A2099, FIND("_", A2099, FIND("_", A2099, FIND("_", A2099) + 1) + 1) + 1, 8)</f>
        <v/>
      </c>
      <c r="G2099" s="95">
        <f>B2099&amp;C2099&amp;D2099</f>
        <v/>
      </c>
      <c r="H2099" s="95" t="inlineStr">
        <is>
          <t>Yes_Batch 1</t>
        </is>
      </c>
      <c r="I2099" s="95" t="e">
        <v>#N/A</v>
      </c>
      <c r="J2099" s="125" t="e">
        <v>#N/A</v>
      </c>
      <c r="K2099" s="95" t="inlineStr">
        <is>
          <t>Yes_0721 Allocation</t>
        </is>
      </c>
      <c r="L2099" s="127" t="e">
        <v>#N/A</v>
      </c>
      <c r="M2099" s="128">
        <f>VLOOKUP(G2099,Enactments!#REF!,2,FALSE)</f>
        <v/>
      </c>
      <c r="N2099" s="131">
        <f>COUNTIFS(G:G,G2099)</f>
        <v/>
      </c>
    </row>
    <row r="2100" ht="15" customHeight="1">
      <c r="A2100" t="inlineStr">
        <is>
          <t>1993_34a_116_20010406.docx</t>
        </is>
      </c>
      <c r="B2100">
        <f>LEFT(A2100, FIND("_", A2100, FIND("_", A2100) + 1) - 1)</f>
        <v/>
      </c>
      <c r="C2100">
        <f>MID(A2100, FIND("_", A2100, FIND("_", A2100) + 1) + 1, FIND("_", A2100, FIND("_", A2100, FIND("_", A2100) + 1) + 1) - FIND("_", A2100, FIND("_", A2100) + 1) - 1)</f>
        <v/>
      </c>
      <c r="D2100" s="125">
        <f>DATE(LEFT(E2100,4), MID(E2100,5,2), RIGHT(E2100,2))</f>
        <v/>
      </c>
      <c r="E2100">
        <f>MID(A2100, FIND("_", A2100, FIND("_", A2100, FIND("_", A2100) + 1) + 1) + 1, 8)</f>
        <v/>
      </c>
      <c r="G2100" s="95">
        <f>B2100&amp;C2100&amp;D2100</f>
        <v/>
      </c>
      <c r="H2100" s="95" t="inlineStr">
        <is>
          <t>Yes_Batch 1</t>
        </is>
      </c>
      <c r="I2100" s="95" t="e">
        <v>#N/A</v>
      </c>
      <c r="J2100" s="125" t="e">
        <v>#N/A</v>
      </c>
      <c r="K2100" s="95" t="inlineStr">
        <is>
          <t>Yes_0721 Allocation</t>
        </is>
      </c>
      <c r="L2100" s="127" t="e">
        <v>#N/A</v>
      </c>
      <c r="M2100" s="128">
        <f>VLOOKUP(G2100,Enactments!#REF!,2,FALSE)</f>
        <v/>
      </c>
      <c r="N2100" s="131">
        <f>COUNTIFS(G:G,G2100)</f>
        <v/>
      </c>
    </row>
    <row r="2101" ht="15" customHeight="1">
      <c r="A2101" t="inlineStr">
        <is>
          <t>1985_6a_3A_20091001.docx</t>
        </is>
      </c>
      <c r="B2101">
        <f>LEFT(A2101, FIND("_", A2101, FIND("_", A2101) + 1) - 1)</f>
        <v/>
      </c>
      <c r="C2101">
        <f>MID(A2101, FIND("_", A2101, FIND("_", A2101) + 1) + 1, FIND("_", A2101, FIND("_", A2101, FIND("_", A2101) + 1) + 1) - FIND("_", A2101, FIND("_", A2101) + 1) - 1)</f>
        <v/>
      </c>
      <c r="D2101" s="125">
        <f>DATE(LEFT(E2101,4), MID(E2101,5,2), RIGHT(E2101,2))</f>
        <v/>
      </c>
      <c r="E2101">
        <f>MID(A2101, FIND("_", A2101, FIND("_", A2101, FIND("_", A2101) + 1) + 1) + 1, 8)</f>
        <v/>
      </c>
      <c r="G2101" s="95">
        <f>B2101&amp;C2101&amp;D2101</f>
        <v/>
      </c>
      <c r="H2101" s="95" t="inlineStr">
        <is>
          <t>Yes_Batch 1</t>
        </is>
      </c>
      <c r="I2101" s="95" t="e">
        <v>#N/A</v>
      </c>
      <c r="J2101" s="125" t="e">
        <v>#N/A</v>
      </c>
      <c r="K2101" s="95" t="inlineStr">
        <is>
          <t>Yes_0721 Allocation</t>
        </is>
      </c>
      <c r="L2101" s="127" t="e">
        <v>#N/A</v>
      </c>
      <c r="M2101" s="128">
        <f>VLOOKUP(G2101,Enactments!#REF!,2,FALSE)</f>
        <v/>
      </c>
      <c r="N2101" s="131">
        <f>COUNTIFS(G:G,G2101)</f>
        <v/>
      </c>
    </row>
    <row r="2102" ht="15" customHeight="1">
      <c r="A2102" t="inlineStr">
        <is>
          <t>2020_759s_48.8_20231002.docx</t>
        </is>
      </c>
      <c r="B2102">
        <f>LEFT(A2102, FIND("_", A2102, FIND("_", A2102) + 1) - 1)</f>
        <v/>
      </c>
      <c r="C2102">
        <f>MID(A2102, FIND("_", A2102, FIND("_", A2102) + 1) + 1, FIND("_", A2102, FIND("_", A2102, FIND("_", A2102) + 1) + 1) - FIND("_", A2102, FIND("_", A2102) + 1) - 1)</f>
        <v/>
      </c>
      <c r="D2102" s="125">
        <f>DATE(LEFT(E2102,4), MID(E2102,5,2), RIGHT(E2102,2))</f>
        <v/>
      </c>
      <c r="E2102">
        <f>MID(A2102, FIND("_", A2102, FIND("_", A2102, FIND("_", A2102) + 1) + 1) + 1, 8)</f>
        <v/>
      </c>
      <c r="G2102" s="95">
        <f>B2102&amp;C2102&amp;D2102</f>
        <v/>
      </c>
      <c r="H2102" s="95" t="inlineStr">
        <is>
          <t>Yes_Batch 1</t>
        </is>
      </c>
      <c r="I2102" s="95" t="e">
        <v>#N/A</v>
      </c>
      <c r="J2102" s="125" t="e">
        <v>#N/A</v>
      </c>
      <c r="K2102" s="95" t="inlineStr">
        <is>
          <t>Yes_0721 Allocation</t>
        </is>
      </c>
      <c r="L2102" s="127" t="e">
        <v>#N/A</v>
      </c>
      <c r="M2102" s="128">
        <f>VLOOKUP(G2102,Enactments!#REF!,2,FALSE)</f>
        <v/>
      </c>
      <c r="N2102" s="131">
        <f>COUNTIFS(G:G,G2102)</f>
        <v/>
      </c>
    </row>
    <row r="2103" ht="15" customHeight="1">
      <c r="A2103" t="inlineStr">
        <is>
          <t>2013_1306_Article 58_20200131.docx</t>
        </is>
      </c>
      <c r="B2103">
        <f>LEFT(A2103, FIND("_", A2103, FIND("_", A2103) + 1) - 1)</f>
        <v/>
      </c>
      <c r="C2103">
        <f>MID(A2103, FIND("_", A2103, FIND("_", A2103) + 1) + 1, FIND("_", A2103, FIND("_", A2103, FIND("_", A2103) + 1) + 1) - FIND("_", A2103, FIND("_", A2103) + 1) - 1)</f>
        <v/>
      </c>
      <c r="D2103" s="125">
        <f>DATE(LEFT(E2103,4), MID(E2103,5,2), RIGHT(E2103,2))</f>
        <v/>
      </c>
      <c r="E2103">
        <f>MID(A2103, FIND("_", A2103, FIND("_", A2103, FIND("_", A2103) + 1) + 1) + 1, 8)</f>
        <v/>
      </c>
      <c r="G2103" s="95">
        <f>B2103&amp;C2103&amp;D2103</f>
        <v/>
      </c>
      <c r="H2103" s="95" t="inlineStr">
        <is>
          <t>Yes_Batch 1</t>
        </is>
      </c>
      <c r="I2103" s="95" t="e">
        <v>#N/A</v>
      </c>
      <c r="J2103" s="125" t="e">
        <v>#N/A</v>
      </c>
      <c r="K2103" s="95" t="inlineStr">
        <is>
          <t>Yes_0721 Allocation</t>
        </is>
      </c>
      <c r="L2103" s="127" t="e">
        <v>#N/A</v>
      </c>
      <c r="M2103" s="128">
        <f>VLOOKUP(G2103,Enactments!#REF!,2,FALSE)</f>
        <v/>
      </c>
      <c r="N2103" s="131">
        <f>COUNTIFS(G:G,G2103)</f>
        <v/>
      </c>
    </row>
    <row r="2104" ht="15" customHeight="1">
      <c r="A2104" t="inlineStr">
        <is>
          <t>1986_1925s_12A.23_20170406.docx</t>
        </is>
      </c>
      <c r="B2104">
        <f>LEFT(A2104, FIND("_", A2104, FIND("_", A2104) + 1) - 1)</f>
        <v/>
      </c>
      <c r="C2104">
        <f>MID(A2104, FIND("_", A2104, FIND("_", A2104) + 1) + 1, FIND("_", A2104, FIND("_", A2104, FIND("_", A2104) + 1) + 1) - FIND("_", A2104, FIND("_", A2104) + 1) - 1)</f>
        <v/>
      </c>
      <c r="D2104" s="125">
        <f>DATE(LEFT(E2104,4), MID(E2104,5,2), RIGHT(E2104,2))</f>
        <v/>
      </c>
      <c r="E2104">
        <f>MID(A2104, FIND("_", A2104, FIND("_", A2104, FIND("_", A2104) + 1) + 1) + 1, 8)</f>
        <v/>
      </c>
      <c r="G2104" s="95">
        <f>B2104&amp;C2104&amp;D2104</f>
        <v/>
      </c>
      <c r="H2104" s="95" t="inlineStr">
        <is>
          <t>Yes_Batch 1</t>
        </is>
      </c>
      <c r="I2104" s="95" t="e">
        <v>#N/A</v>
      </c>
      <c r="J2104" s="125" t="e">
        <v>#N/A</v>
      </c>
      <c r="K2104" s="95" t="inlineStr">
        <is>
          <t>Yes_0721 Allocation</t>
        </is>
      </c>
      <c r="L2104" s="127" t="e">
        <v>#N/A</v>
      </c>
      <c r="M2104" s="128">
        <f>VLOOKUP(G2104,Enactments!#REF!,2,FALSE)</f>
        <v/>
      </c>
      <c r="N2104" s="131">
        <f>COUNTIFS(G:G,G2104)</f>
        <v/>
      </c>
    </row>
    <row r="2105" ht="15" customHeight="1">
      <c r="A2105" t="inlineStr">
        <is>
          <t>2010_4a_320_20100303.docx</t>
        </is>
      </c>
      <c r="B2105">
        <f>LEFT(A2105, FIND("_", A2105, FIND("_", A2105) + 1) - 1)</f>
        <v/>
      </c>
      <c r="C2105">
        <f>MID(A2105, FIND("_", A2105, FIND("_", A2105) + 1) + 1, FIND("_", A2105, FIND("_", A2105, FIND("_", A2105) + 1) + 1) - FIND("_", A2105, FIND("_", A2105) + 1) - 1)</f>
        <v/>
      </c>
      <c r="D2105" s="125">
        <f>DATE(LEFT(E2105,4), MID(E2105,5,2), RIGHT(E2105,2))</f>
        <v/>
      </c>
      <c r="E2105">
        <f>MID(A2105, FIND("_", A2105, FIND("_", A2105, FIND("_", A2105) + 1) + 1) + 1, 8)</f>
        <v/>
      </c>
      <c r="G2105" s="95">
        <f>B2105&amp;C2105&amp;D2105</f>
        <v/>
      </c>
      <c r="H2105" s="95" t="inlineStr">
        <is>
          <t>Yes_Batch 1</t>
        </is>
      </c>
      <c r="I2105" s="95" t="e">
        <v>#N/A</v>
      </c>
      <c r="J2105" s="125" t="e">
        <v>#N/A</v>
      </c>
      <c r="K2105" s="95" t="inlineStr">
        <is>
          <t>Yes_0721 Allocation</t>
        </is>
      </c>
      <c r="L2105" s="127" t="e">
        <v>#N/A</v>
      </c>
      <c r="M2105" s="128">
        <f>VLOOKUP(G2105,Enactments!#REF!,2,FALSE)</f>
        <v/>
      </c>
      <c r="N2105" s="131">
        <f>COUNTIFS(G:G,G2105)</f>
        <v/>
      </c>
    </row>
    <row r="2106" ht="15" customHeight="1">
      <c r="A2106" t="inlineStr">
        <is>
          <t>2014_809_Article 70_20210326.docx</t>
        </is>
      </c>
      <c r="B2106">
        <f>LEFT(A2106, FIND("_", A2106, FIND("_", A2106) + 1) - 1)</f>
        <v/>
      </c>
      <c r="C2106">
        <f>MID(A2106, FIND("_", A2106, FIND("_", A2106) + 1) + 1, FIND("_", A2106, FIND("_", A2106, FIND("_", A2106) + 1) + 1) - FIND("_", A2106, FIND("_", A2106) + 1) - 1)</f>
        <v/>
      </c>
      <c r="D2106" s="125">
        <f>DATE(LEFT(E2106,4), MID(E2106,5,2), RIGHT(E2106,2))</f>
        <v/>
      </c>
      <c r="E2106">
        <f>MID(A2106, FIND("_", A2106, FIND("_", A2106, FIND("_", A2106) + 1) + 1) + 1, 8)</f>
        <v/>
      </c>
      <c r="G2106" s="95">
        <f>B2106&amp;C2106&amp;D2106</f>
        <v/>
      </c>
      <c r="H2106" s="95" t="inlineStr">
        <is>
          <t>Yes_Batch 1</t>
        </is>
      </c>
      <c r="I2106" s="95" t="e">
        <v>#N/A</v>
      </c>
      <c r="J2106" s="125" t="e">
        <v>#N/A</v>
      </c>
      <c r="K2106" s="95" t="inlineStr">
        <is>
          <t>Yes_0721 Allocation</t>
        </is>
      </c>
      <c r="L2106" s="127" t="e">
        <v>#N/A</v>
      </c>
      <c r="M2106" s="128">
        <f>VLOOKUP(G2106,Enactments!#REF!,2,FALSE)</f>
        <v/>
      </c>
      <c r="N2106" s="131">
        <f>COUNTIFS(G:G,G2106)</f>
        <v/>
      </c>
    </row>
    <row r="2107" ht="15" customHeight="1">
      <c r="A2107" t="inlineStr">
        <is>
          <t>1996_52a_33C_20140917.docx</t>
        </is>
      </c>
      <c r="B2107">
        <f>LEFT(A2107, FIND("_", A2107, FIND("_", A2107) + 1) - 1)</f>
        <v/>
      </c>
      <c r="C2107">
        <f>MID(A2107, FIND("_", A2107, FIND("_", A2107) + 1) + 1, FIND("_", A2107, FIND("_", A2107, FIND("_", A2107) + 1) + 1) - FIND("_", A2107, FIND("_", A2107) + 1) - 1)</f>
        <v/>
      </c>
      <c r="D2107" s="125">
        <f>DATE(LEFT(E2107,4), MID(E2107,5,2), RIGHT(E2107,2))</f>
        <v/>
      </c>
      <c r="E2107">
        <f>MID(A2107, FIND("_", A2107, FIND("_", A2107, FIND("_", A2107) + 1) + 1) + 1, 8)</f>
        <v/>
      </c>
      <c r="G2107" s="95">
        <f>B2107&amp;C2107&amp;D2107</f>
        <v/>
      </c>
      <c r="H2107" s="95" t="inlineStr">
        <is>
          <t>Yes_Batch 1</t>
        </is>
      </c>
      <c r="I2107" s="95" t="e">
        <v>#N/A</v>
      </c>
      <c r="J2107" s="125" t="e">
        <v>#N/A</v>
      </c>
      <c r="K2107" s="95" t="inlineStr">
        <is>
          <t>Yes_0721 Allocation</t>
        </is>
      </c>
      <c r="L2107" s="127" t="e">
        <v>#N/A</v>
      </c>
      <c r="M2107" s="128">
        <f>VLOOKUP(G2107,Enactments!#REF!,2,FALSE)</f>
        <v/>
      </c>
      <c r="N2107" s="131">
        <f>COUNTIFS(G:G,G2107)</f>
        <v/>
      </c>
    </row>
    <row r="2108" ht="15" customHeight="1">
      <c r="A2108" t="inlineStr">
        <is>
          <t>2000_8a_SCHEDULE 3Part I_20070401.docx</t>
        </is>
      </c>
      <c r="B2108">
        <f>LEFT(A2108, FIND("_", A2108, FIND("_", A2108) + 1) - 1)</f>
        <v/>
      </c>
      <c r="C2108">
        <f>MID(A2108, FIND("_", A2108, FIND("_", A2108) + 1) + 1, FIND("_", A2108, FIND("_", A2108, FIND("_", A2108) + 1) + 1) - FIND("_", A2108, FIND("_", A2108) + 1) - 1)</f>
        <v/>
      </c>
      <c r="D2108" s="125">
        <f>DATE(LEFT(E2108,4), MID(E2108,5,2), RIGHT(E2108,2))</f>
        <v/>
      </c>
      <c r="E2108">
        <f>MID(A2108, FIND("_", A2108, FIND("_", A2108, FIND("_", A2108) + 1) + 1) + 1, 8)</f>
        <v/>
      </c>
      <c r="G2108" s="95">
        <f>B2108&amp;C2108&amp;D2108</f>
        <v/>
      </c>
      <c r="H2108" s="95" t="inlineStr">
        <is>
          <t>Yes_Batch 1</t>
        </is>
      </c>
      <c r="I2108" s="95" t="e">
        <v>#N/A</v>
      </c>
      <c r="J2108" s="125" t="e">
        <v>#N/A</v>
      </c>
      <c r="K2108" s="95" t="inlineStr">
        <is>
          <t>Yes_0721 Allocation</t>
        </is>
      </c>
      <c r="L2108" s="127" t="e">
        <v>#N/A</v>
      </c>
      <c r="M2108" s="128">
        <f>VLOOKUP(G2108,Enactments!#REF!,2,FALSE)</f>
        <v/>
      </c>
      <c r="N2108" s="131">
        <f>COUNTIFS(G:G,G2108)</f>
        <v/>
      </c>
    </row>
    <row r="2109" ht="15" customHeight="1">
      <c r="A2109" t="inlineStr">
        <is>
          <t>1986_1925s_4.125_20050401.docx</t>
        </is>
      </c>
      <c r="B2109">
        <f>LEFT(A2109, FIND("_", A2109, FIND("_", A2109) + 1) - 1)</f>
        <v/>
      </c>
      <c r="C2109">
        <f>MID(A2109, FIND("_", A2109, FIND("_", A2109) + 1) + 1, FIND("_", A2109, FIND("_", A2109, FIND("_", A2109) + 1) + 1) - FIND("_", A2109, FIND("_", A2109) + 1) - 1)</f>
        <v/>
      </c>
      <c r="D2109" s="125">
        <f>DATE(LEFT(E2109,4), MID(E2109,5,2), RIGHT(E2109,2))</f>
        <v/>
      </c>
      <c r="E2109">
        <f>MID(A2109, FIND("_", A2109, FIND("_", A2109, FIND("_", A2109) + 1) + 1) + 1, 8)</f>
        <v/>
      </c>
      <c r="G2109" s="95">
        <f>B2109&amp;C2109&amp;D2109</f>
        <v/>
      </c>
      <c r="H2109" s="95" t="inlineStr">
        <is>
          <t>Yes_Batch 1</t>
        </is>
      </c>
      <c r="I2109" s="95" t="e">
        <v>#N/A</v>
      </c>
      <c r="J2109" s="125" t="e">
        <v>#N/A</v>
      </c>
      <c r="K2109" s="95" t="inlineStr">
        <is>
          <t>Yes_0721 Allocation</t>
        </is>
      </c>
      <c r="L2109" s="127" t="e">
        <v>#N/A</v>
      </c>
      <c r="M2109" s="128">
        <f>VLOOKUP(G2109,Enactments!#REF!,2,FALSE)</f>
        <v/>
      </c>
      <c r="N2109" s="131">
        <f>COUNTIFS(G:G,G2109)</f>
        <v/>
      </c>
    </row>
    <row r="2110" ht="15" customHeight="1">
      <c r="A2110" t="inlineStr">
        <is>
          <t>1988_52a_147_20150326.docx</t>
        </is>
      </c>
      <c r="B2110">
        <f>LEFT(A2110, FIND("_", A2110, FIND("_", A2110) + 1) - 1)</f>
        <v/>
      </c>
      <c r="C2110">
        <f>MID(A2110, FIND("_", A2110, FIND("_", A2110) + 1) + 1, FIND("_", A2110, FIND("_", A2110, FIND("_", A2110) + 1) + 1) - FIND("_", A2110, FIND("_", A2110) + 1) - 1)</f>
        <v/>
      </c>
      <c r="D2110" s="125">
        <f>DATE(LEFT(E2110,4), MID(E2110,5,2), RIGHT(E2110,2))</f>
        <v/>
      </c>
      <c r="E2110">
        <f>MID(A2110, FIND("_", A2110, FIND("_", A2110, FIND("_", A2110) + 1) + 1) + 1, 8)</f>
        <v/>
      </c>
      <c r="G2110" s="95">
        <f>B2110&amp;C2110&amp;D2110</f>
        <v/>
      </c>
      <c r="H2110" s="95" t="inlineStr">
        <is>
          <t>Yes_Batch 1</t>
        </is>
      </c>
      <c r="I2110" s="95" t="e">
        <v>#N/A</v>
      </c>
      <c r="J2110" s="125" t="e">
        <v>#N/A</v>
      </c>
      <c r="K2110" s="95" t="inlineStr">
        <is>
          <t>Yes_0721 Allocation</t>
        </is>
      </c>
      <c r="L2110" s="127" t="e">
        <v>#N/A</v>
      </c>
      <c r="M2110" s="128">
        <f>VLOOKUP(G2110,Enactments!#REF!,2,FALSE)</f>
        <v/>
      </c>
      <c r="N2110" s="131">
        <f>COUNTIFS(G:G,G2110)</f>
        <v/>
      </c>
    </row>
    <row r="2111" ht="15" customHeight="1">
      <c r="A2111" t="inlineStr">
        <is>
          <t>2020_759s_5.8_20200715.docx</t>
        </is>
      </c>
      <c r="B2111">
        <f>LEFT(A2111, FIND("_", A2111, FIND("_", A2111) + 1) - 1)</f>
        <v/>
      </c>
      <c r="C2111">
        <f>MID(A2111, FIND("_", A2111, FIND("_", A2111) + 1) + 1, FIND("_", A2111, FIND("_", A2111, FIND("_", A2111) + 1) + 1) - FIND("_", A2111, FIND("_", A2111) + 1) - 1)</f>
        <v/>
      </c>
      <c r="D2111" s="125">
        <f>DATE(LEFT(E2111,4), MID(E2111,5,2), RIGHT(E2111,2))</f>
        <v/>
      </c>
      <c r="E2111">
        <f>MID(A2111, FIND("_", A2111, FIND("_", A2111, FIND("_", A2111) + 1) + 1) + 1, 8)</f>
        <v/>
      </c>
      <c r="G2111" s="95">
        <f>B2111&amp;C2111&amp;D2111</f>
        <v/>
      </c>
      <c r="H2111" s="95" t="inlineStr">
        <is>
          <t>Yes_Batch 1</t>
        </is>
      </c>
      <c r="I2111" s="95" t="e">
        <v>#N/A</v>
      </c>
      <c r="J2111" s="125" t="e">
        <v>#N/A</v>
      </c>
      <c r="K2111" s="95" t="inlineStr">
        <is>
          <t>Yes_0721 Allocation</t>
        </is>
      </c>
      <c r="L2111" s="127" t="e">
        <v>#N/A</v>
      </c>
      <c r="M2111" s="128">
        <f>VLOOKUP(G2111,Enactments!#REF!,2,FALSE)</f>
        <v/>
      </c>
      <c r="N2111" s="131">
        <f>COUNTIFS(G:G,G2111)</f>
        <v/>
      </c>
    </row>
    <row r="2112" ht="15" customHeight="1">
      <c r="A2112" t="inlineStr">
        <is>
          <t>1985_6a_249B_20061231.docx</t>
        </is>
      </c>
      <c r="B2112">
        <f>LEFT(A2112, FIND("_", A2112, FIND("_", A2112) + 1) - 1)</f>
        <v/>
      </c>
      <c r="C2112">
        <f>MID(A2112, FIND("_", A2112, FIND("_", A2112) + 1) + 1, FIND("_", A2112, FIND("_", A2112, FIND("_", A2112) + 1) + 1) - FIND("_", A2112, FIND("_", A2112) + 1) - 1)</f>
        <v/>
      </c>
      <c r="D2112" s="125">
        <f>DATE(LEFT(E2112,4), MID(E2112,5,2), RIGHT(E2112,2))</f>
        <v/>
      </c>
      <c r="E2112">
        <f>MID(A2112, FIND("_", A2112, FIND("_", A2112, FIND("_", A2112) + 1) + 1) + 1, 8)</f>
        <v/>
      </c>
      <c r="G2112" s="95">
        <f>B2112&amp;C2112&amp;D2112</f>
        <v/>
      </c>
      <c r="H2112" s="95" t="inlineStr">
        <is>
          <t>Yes_Batch 1</t>
        </is>
      </c>
      <c r="I2112" s="95" t="e">
        <v>#N/A</v>
      </c>
      <c r="J2112" s="125" t="e">
        <v>#N/A</v>
      </c>
      <c r="K2112" s="95" t="inlineStr">
        <is>
          <t>Yes_0721 Allocation</t>
        </is>
      </c>
      <c r="L2112" s="127" t="e">
        <v>#N/A</v>
      </c>
      <c r="M2112" s="128">
        <f>VLOOKUP(G2112,Enactments!#REF!,2,FALSE)</f>
        <v/>
      </c>
      <c r="N2112" s="131">
        <f>COUNTIFS(G:G,G2112)</f>
        <v/>
      </c>
    </row>
    <row r="2113" ht="15" customHeight="1">
      <c r="A2113" t="inlineStr">
        <is>
          <t>1988_52a_67_20120116.docx</t>
        </is>
      </c>
      <c r="B2113">
        <f>LEFT(A2113, FIND("_", A2113, FIND("_", A2113) + 1) - 1)</f>
        <v/>
      </c>
      <c r="C2113">
        <f>MID(A2113, FIND("_", A2113, FIND("_", A2113) + 1) + 1, FIND("_", A2113, FIND("_", A2113, FIND("_", A2113) + 1) + 1) - FIND("_", A2113, FIND("_", A2113) + 1) - 1)</f>
        <v/>
      </c>
      <c r="D2113" s="125">
        <f>DATE(LEFT(E2113,4), MID(E2113,5,2), RIGHT(E2113,2))</f>
        <v/>
      </c>
      <c r="E2113">
        <f>MID(A2113, FIND("_", A2113, FIND("_", A2113, FIND("_", A2113) + 1) + 1) + 1, 8)</f>
        <v/>
      </c>
      <c r="G2113" s="95">
        <f>B2113&amp;C2113&amp;D2113</f>
        <v/>
      </c>
      <c r="H2113" s="95" t="inlineStr">
        <is>
          <t>Yes_Batch 1</t>
        </is>
      </c>
      <c r="I2113" s="95" t="e">
        <v>#N/A</v>
      </c>
      <c r="J2113" s="125" t="e">
        <v>#N/A</v>
      </c>
      <c r="K2113" s="95" t="inlineStr">
        <is>
          <t>Yes_0721 Allocation</t>
        </is>
      </c>
      <c r="L2113" s="127" t="e">
        <v>#N/A</v>
      </c>
      <c r="M2113" s="128">
        <f>VLOOKUP(G2113,Enactments!#REF!,2,FALSE)</f>
        <v/>
      </c>
      <c r="N2113" s="131">
        <f>COUNTIFS(G:G,G2113)</f>
        <v/>
      </c>
    </row>
    <row r="2114" ht="15" customHeight="1">
      <c r="A2114" t="inlineStr">
        <is>
          <t>2003_10a_13_20100401.docx</t>
        </is>
      </c>
      <c r="B2114">
        <f>LEFT(A2114, FIND("_", A2114, FIND("_", A2114) + 1) - 1)</f>
        <v/>
      </c>
      <c r="C2114">
        <f>MID(A2114, FIND("_", A2114, FIND("_", A2114) + 1) + 1, FIND("_", A2114, FIND("_", A2114, FIND("_", A2114) + 1) + 1) - FIND("_", A2114, FIND("_", A2114) + 1) - 1)</f>
        <v/>
      </c>
      <c r="D2114" s="125">
        <f>DATE(LEFT(E2114,4), MID(E2114,5,2), RIGHT(E2114,2))</f>
        <v/>
      </c>
      <c r="E2114">
        <f>MID(A2114, FIND("_", A2114, FIND("_", A2114, FIND("_", A2114) + 1) + 1) + 1, 8)</f>
        <v/>
      </c>
      <c r="G2114" s="95">
        <f>B2114&amp;C2114&amp;D2114</f>
        <v/>
      </c>
      <c r="H2114" s="95" t="inlineStr">
        <is>
          <t>Yes_Batch 1</t>
        </is>
      </c>
      <c r="I2114" s="95" t="e">
        <v>#N/A</v>
      </c>
      <c r="J2114" s="125" t="e">
        <v>#N/A</v>
      </c>
      <c r="K2114" s="95" t="inlineStr">
        <is>
          <t>Yes_0721 Allocation</t>
        </is>
      </c>
      <c r="L2114" s="127" t="e">
        <v>#N/A</v>
      </c>
      <c r="M2114" s="128">
        <f>VLOOKUP(G2114,Enactments!#REF!,2,FALSE)</f>
        <v/>
      </c>
      <c r="N2114" s="131">
        <f>COUNTIFS(G:G,G2114)</f>
        <v/>
      </c>
    </row>
    <row r="2115" ht="15" customHeight="1">
      <c r="A2115" t="inlineStr">
        <is>
          <t>1988_52a_118_20130703.docx</t>
        </is>
      </c>
      <c r="B2115">
        <f>LEFT(A2115, FIND("_", A2115, FIND("_", A2115) + 1) - 1)</f>
        <v/>
      </c>
      <c r="C2115">
        <f>MID(A2115, FIND("_", A2115, FIND("_", A2115) + 1) + 1, FIND("_", A2115, FIND("_", A2115, FIND("_", A2115) + 1) + 1) - FIND("_", A2115, FIND("_", A2115) + 1) - 1)</f>
        <v/>
      </c>
      <c r="D2115" s="125">
        <f>DATE(LEFT(E2115,4), MID(E2115,5,2), RIGHT(E2115,2))</f>
        <v/>
      </c>
      <c r="E2115">
        <f>MID(A2115, FIND("_", A2115, FIND("_", A2115, FIND("_", A2115) + 1) + 1) + 1, 8)</f>
        <v/>
      </c>
      <c r="G2115" s="95">
        <f>B2115&amp;C2115&amp;D2115</f>
        <v/>
      </c>
      <c r="H2115" s="95" t="inlineStr">
        <is>
          <t>Yes_Batch 1</t>
        </is>
      </c>
      <c r="I2115" s="95" t="e">
        <v>#N/A</v>
      </c>
      <c r="J2115" s="125" t="e">
        <v>#N/A</v>
      </c>
      <c r="K2115" s="95" t="inlineStr">
        <is>
          <t>Yes_0721 Allocation</t>
        </is>
      </c>
      <c r="L2115" s="127" t="e">
        <v>#N/A</v>
      </c>
      <c r="M2115" s="128">
        <f>VLOOKUP(G2115,Enactments!#REF!,2,FALSE)</f>
        <v/>
      </c>
      <c r="N2115" s="131">
        <f>COUNTIFS(G:G,G2115)</f>
        <v/>
      </c>
    </row>
    <row r="2116" ht="15" customHeight="1">
      <c r="A2116" t="inlineStr">
        <is>
          <t>2007_3a_361_20100401.docx</t>
        </is>
      </c>
      <c r="B2116">
        <f>LEFT(A2116, FIND("_", A2116, FIND("_", A2116) + 1) - 1)</f>
        <v/>
      </c>
      <c r="C2116">
        <f>MID(A2116, FIND("_", A2116, FIND("_", A2116) + 1) + 1, FIND("_", A2116, FIND("_", A2116, FIND("_", A2116) + 1) + 1) - FIND("_", A2116, FIND("_", A2116) + 1) - 1)</f>
        <v/>
      </c>
      <c r="D2116" s="125">
        <f>DATE(LEFT(E2116,4), MID(E2116,5,2), RIGHT(E2116,2))</f>
        <v/>
      </c>
      <c r="E2116">
        <f>MID(A2116, FIND("_", A2116, FIND("_", A2116, FIND("_", A2116) + 1) + 1) + 1, 8)</f>
        <v/>
      </c>
      <c r="G2116" s="95">
        <f>B2116&amp;C2116&amp;D2116</f>
        <v/>
      </c>
      <c r="H2116" s="95" t="inlineStr">
        <is>
          <t>Yes_Batch 1</t>
        </is>
      </c>
      <c r="I2116" s="95" t="inlineStr">
        <is>
          <t>Completed</t>
        </is>
      </c>
      <c r="J2116" s="125" t="n">
        <v>45853</v>
      </c>
      <c r="K2116" s="95" t="e">
        <v>#N/A</v>
      </c>
      <c r="L2116" s="127" t="inlineStr">
        <is>
          <t>Submitted_2025-08-01</t>
        </is>
      </c>
      <c r="M2116" s="128">
        <f>VLOOKUP(G2116,Enactments!#REF!,2,FALSE)</f>
        <v/>
      </c>
      <c r="N2116" s="131">
        <f>COUNTIFS(G:G,G2116)</f>
        <v/>
      </c>
    </row>
    <row r="2117" ht="15" customHeight="1">
      <c r="A2117" t="inlineStr">
        <is>
          <t>w2016_6a_52_20180401.docx</t>
        </is>
      </c>
      <c r="B2117">
        <f>LEFT(A2117, FIND("_", A2117, FIND("_", A2117) + 1) - 1)</f>
        <v/>
      </c>
      <c r="C2117">
        <f>MID(A2117, FIND("_", A2117, FIND("_", A2117) + 1) + 1, FIND("_", A2117, FIND("_", A2117, FIND("_", A2117) + 1) + 1) - FIND("_", A2117, FIND("_", A2117) + 1) - 1)</f>
        <v/>
      </c>
      <c r="D2117" s="125">
        <f>DATE(LEFT(E2117,4), MID(E2117,5,2), RIGHT(E2117,2))</f>
        <v/>
      </c>
      <c r="E2117">
        <f>MID(A2117, FIND("_", A2117, FIND("_", A2117, FIND("_", A2117) + 1) + 1) + 1, 8)</f>
        <v/>
      </c>
      <c r="G2117" s="95">
        <f>B2117&amp;C2117&amp;D2117</f>
        <v/>
      </c>
      <c r="H2117" s="95" t="inlineStr">
        <is>
          <t>Yes_Batch 1</t>
        </is>
      </c>
      <c r="I2117" s="95" t="e">
        <v>#N/A</v>
      </c>
      <c r="J2117" s="125" t="e">
        <v>#N/A</v>
      </c>
      <c r="K2117" s="95" t="inlineStr">
        <is>
          <t>Yes_0721 Allocation</t>
        </is>
      </c>
      <c r="L2117" s="127" t="e">
        <v>#N/A</v>
      </c>
      <c r="M2117" s="128">
        <f>VLOOKUP(G2117,Enactments!#REF!,2,FALSE)</f>
        <v/>
      </c>
      <c r="N2117" s="131">
        <f>COUNTIFS(G:G,G2117)</f>
        <v/>
      </c>
    </row>
    <row r="2118" ht="15" customHeight="1">
      <c r="A2118" t="inlineStr">
        <is>
          <t>2004_12a_SCHEDULE 36Part 4_20110406.docx</t>
        </is>
      </c>
      <c r="B2118">
        <f>LEFT(A2118, FIND("_", A2118, FIND("_", A2118) + 1) - 1)</f>
        <v/>
      </c>
      <c r="C2118">
        <f>MID(A2118, FIND("_", A2118, FIND("_", A2118) + 1) + 1, FIND("_", A2118, FIND("_", A2118, FIND("_", A2118) + 1) + 1) - FIND("_", A2118, FIND("_", A2118) + 1) - 1)</f>
        <v/>
      </c>
      <c r="D2118" s="125">
        <f>DATE(LEFT(E2118,4), MID(E2118,5,2), RIGHT(E2118,2))</f>
        <v/>
      </c>
      <c r="E2118">
        <f>MID(A2118, FIND("_", A2118, FIND("_", A2118, FIND("_", A2118) + 1) + 1) + 1, 8)</f>
        <v/>
      </c>
      <c r="G2118" s="95">
        <f>B2118&amp;C2118&amp;D2118</f>
        <v/>
      </c>
      <c r="H2118" s="95" t="inlineStr">
        <is>
          <t>Yes_Batch 1</t>
        </is>
      </c>
      <c r="I2118" s="95" t="e">
        <v>#N/A</v>
      </c>
      <c r="J2118" s="125" t="e">
        <v>#N/A</v>
      </c>
      <c r="K2118" s="95" t="inlineStr">
        <is>
          <t>Yes_0721 Allocation</t>
        </is>
      </c>
      <c r="L2118" s="127" t="e">
        <v>#N/A</v>
      </c>
      <c r="M2118" s="128">
        <f>VLOOKUP(G2118,Enactments!#REF!,2,FALSE)</f>
        <v/>
      </c>
      <c r="N2118" s="131">
        <f>COUNTIFS(G:G,G2118)</f>
        <v/>
      </c>
    </row>
    <row r="2119" ht="15" customHeight="1">
      <c r="A2119" t="inlineStr">
        <is>
          <t>1989_29a_11A_20040722.docx</t>
        </is>
      </c>
      <c r="B2119">
        <f>LEFT(A2119, FIND("_", A2119, FIND("_", A2119) + 1) - 1)</f>
        <v/>
      </c>
      <c r="C2119">
        <f>MID(A2119, FIND("_", A2119, FIND("_", A2119) + 1) + 1, FIND("_", A2119, FIND("_", A2119, FIND("_", A2119) + 1) + 1) - FIND("_", A2119, FIND("_", A2119) + 1) - 1)</f>
        <v/>
      </c>
      <c r="D2119" s="125">
        <f>DATE(LEFT(E2119,4), MID(E2119,5,2), RIGHT(E2119,2))</f>
        <v/>
      </c>
      <c r="E2119">
        <f>MID(A2119, FIND("_", A2119, FIND("_", A2119, FIND("_", A2119) + 1) + 1) + 1, 8)</f>
        <v/>
      </c>
      <c r="G2119" s="95">
        <f>B2119&amp;C2119&amp;D2119</f>
        <v/>
      </c>
      <c r="H2119" s="95" t="inlineStr">
        <is>
          <t>Yes_Batch 1</t>
        </is>
      </c>
      <c r="I2119" s="95" t="e">
        <v>#N/A</v>
      </c>
      <c r="J2119" s="125" t="e">
        <v>#N/A</v>
      </c>
      <c r="K2119" s="95" t="inlineStr">
        <is>
          <t>Yes_0721 Allocation</t>
        </is>
      </c>
      <c r="L2119" s="127" t="e">
        <v>#N/A</v>
      </c>
      <c r="M2119" s="128">
        <f>VLOOKUP(G2119,Enactments!#REF!,2,FALSE)</f>
        <v/>
      </c>
      <c r="N2119" s="131">
        <f>COUNTIFS(G:G,G2119)</f>
        <v/>
      </c>
    </row>
    <row r="2120" ht="15" customHeight="1">
      <c r="A2120" t="inlineStr">
        <is>
          <t>w2015_2a_42_20160401.docx</t>
        </is>
      </c>
      <c r="B2120">
        <f>LEFT(A2120, FIND("_", A2120, FIND("_", A2120) + 1) - 1)</f>
        <v/>
      </c>
      <c r="C2120">
        <f>MID(A2120, FIND("_", A2120, FIND("_", A2120) + 1) + 1, FIND("_", A2120, FIND("_", A2120, FIND("_", A2120) + 1) + 1) - FIND("_", A2120, FIND("_", A2120) + 1) - 1)</f>
        <v/>
      </c>
      <c r="D2120" s="125">
        <f>DATE(LEFT(E2120,4), MID(E2120,5,2), RIGHT(E2120,2))</f>
        <v/>
      </c>
      <c r="E2120">
        <f>MID(A2120, FIND("_", A2120, FIND("_", A2120, FIND("_", A2120) + 1) + 1) + 1, 8)</f>
        <v/>
      </c>
      <c r="G2120" s="95">
        <f>B2120&amp;C2120&amp;D2120</f>
        <v/>
      </c>
      <c r="H2120" s="95" t="inlineStr">
        <is>
          <t>Yes_Batch 1</t>
        </is>
      </c>
      <c r="I2120" s="95" t="e">
        <v>#N/A</v>
      </c>
      <c r="J2120" s="125" t="e">
        <v>#N/A</v>
      </c>
      <c r="K2120" s="95" t="inlineStr">
        <is>
          <t>Yes_0721 Allocation</t>
        </is>
      </c>
      <c r="L2120" s="127" t="e">
        <v>#N/A</v>
      </c>
      <c r="M2120" s="128">
        <f>VLOOKUP(G2120,Enactments!#REF!,2,FALSE)</f>
        <v/>
      </c>
      <c r="N2120" s="131">
        <f>COUNTIFS(G:G,G2120)</f>
        <v/>
      </c>
    </row>
    <row r="2121" ht="15" customHeight="1">
      <c r="A2121" t="inlineStr">
        <is>
          <t>2000_8a_137SA_20180510.docx</t>
        </is>
      </c>
      <c r="B2121">
        <f>LEFT(A2121, FIND("_", A2121, FIND("_", A2121) + 1) - 1)</f>
        <v/>
      </c>
      <c r="C2121">
        <f>MID(A2121, FIND("_", A2121, FIND("_", A2121) + 1) + 1, FIND("_", A2121, FIND("_", A2121, FIND("_", A2121) + 1) + 1) - FIND("_", A2121, FIND("_", A2121) + 1) - 1)</f>
        <v/>
      </c>
      <c r="D2121" s="125">
        <f>DATE(LEFT(E2121,4), MID(E2121,5,2), RIGHT(E2121,2))</f>
        <v/>
      </c>
      <c r="E2121">
        <f>MID(A2121, FIND("_", A2121, FIND("_", A2121, FIND("_", A2121) + 1) + 1) + 1, 8)</f>
        <v/>
      </c>
      <c r="G2121" s="95">
        <f>B2121&amp;C2121&amp;D2121</f>
        <v/>
      </c>
      <c r="H2121" s="95" t="inlineStr">
        <is>
          <t>Yes_Batch 1</t>
        </is>
      </c>
      <c r="I2121" s="95" t="e">
        <v>#N/A</v>
      </c>
      <c r="J2121" s="125" t="e">
        <v>#N/A</v>
      </c>
      <c r="K2121" s="95" t="inlineStr">
        <is>
          <t>Yes_0721 Allocation</t>
        </is>
      </c>
      <c r="L2121" s="127" t="e">
        <v>#N/A</v>
      </c>
      <c r="M2121" s="128">
        <f>VLOOKUP(G2121,Enactments!#REF!,2,FALSE)</f>
        <v/>
      </c>
      <c r="N2121" s="131">
        <f>COUNTIFS(G:G,G2121)</f>
        <v/>
      </c>
    </row>
    <row r="2122" ht="15" customHeight="1">
      <c r="A2122" t="inlineStr">
        <is>
          <t>1986_1925s_6.235A_20100406.docx</t>
        </is>
      </c>
      <c r="B2122">
        <f>LEFT(A2122, FIND("_", A2122, FIND("_", A2122) + 1) - 1)</f>
        <v/>
      </c>
      <c r="C2122">
        <f>MID(A2122, FIND("_", A2122, FIND("_", A2122) + 1) + 1, FIND("_", A2122, FIND("_", A2122, FIND("_", A2122) + 1) + 1) - FIND("_", A2122, FIND("_", A2122) + 1) - 1)</f>
        <v/>
      </c>
      <c r="D2122" s="125">
        <f>DATE(LEFT(E2122,4), MID(E2122,5,2), RIGHT(E2122,2))</f>
        <v/>
      </c>
      <c r="E2122">
        <f>MID(A2122, FIND("_", A2122, FIND("_", A2122, FIND("_", A2122) + 1) + 1) + 1, 8)</f>
        <v/>
      </c>
      <c r="G2122" s="95">
        <f>B2122&amp;C2122&amp;D2122</f>
        <v/>
      </c>
      <c r="H2122" s="95" t="inlineStr">
        <is>
          <t>Yes_Batch 1</t>
        </is>
      </c>
      <c r="I2122" s="95" t="e">
        <v>#N/A</v>
      </c>
      <c r="J2122" s="125" t="e">
        <v>#N/A</v>
      </c>
      <c r="K2122" s="95" t="inlineStr">
        <is>
          <t>Yes_0721 Allocation</t>
        </is>
      </c>
      <c r="L2122" s="127" t="e">
        <v>#N/A</v>
      </c>
      <c r="M2122" s="128">
        <f>VLOOKUP(G2122,Enactments!#REF!,2,FALSE)</f>
        <v/>
      </c>
      <c r="N2122" s="131">
        <f>COUNTIFS(G:G,G2122)</f>
        <v/>
      </c>
    </row>
    <row r="2123" ht="15" customHeight="1">
      <c r="A2123" t="inlineStr">
        <is>
          <t>1986_1925s_6.118_99990101.docx</t>
        </is>
      </c>
      <c r="B2123">
        <f>LEFT(A2123, FIND("_", A2123, FIND("_", A2123) + 1) - 1)</f>
        <v/>
      </c>
      <c r="C2123">
        <f>MID(A2123, FIND("_", A2123, FIND("_", A2123) + 1) + 1, FIND("_", A2123, FIND("_", A2123, FIND("_", A2123) + 1) + 1) - FIND("_", A2123, FIND("_", A2123) + 1) - 1)</f>
        <v/>
      </c>
      <c r="D2123" s="125">
        <f>DATE(LEFT(E2123,4), MID(E2123,5,2), RIGHT(E2123,2))</f>
        <v/>
      </c>
      <c r="E2123">
        <f>MID(A2123, FIND("_", A2123, FIND("_", A2123, FIND("_", A2123) + 1) + 1) + 1, 8)</f>
        <v/>
      </c>
      <c r="G2123" s="95">
        <f>B2123&amp;C2123&amp;D2123</f>
        <v/>
      </c>
      <c r="H2123" s="95" t="inlineStr">
        <is>
          <t>Yes_Batch 1</t>
        </is>
      </c>
      <c r="I2123" s="95" t="e">
        <v>#N/A</v>
      </c>
      <c r="J2123" s="125" t="e">
        <v>#N/A</v>
      </c>
      <c r="K2123" s="95" t="inlineStr">
        <is>
          <t>Yes_0721 Allocation</t>
        </is>
      </c>
      <c r="L2123" s="127" t="e">
        <v>#N/A</v>
      </c>
      <c r="M2123" s="128">
        <f>VLOOKUP(G2123,Enactments!#REF!,2,FALSE)</f>
        <v/>
      </c>
      <c r="N2123" s="131">
        <f>COUNTIFS(G:G,G2123)</f>
        <v/>
      </c>
    </row>
    <row r="2124" ht="15" customHeight="1">
      <c r="A2124" t="inlineStr">
        <is>
          <t>2006_46a_1189_20061108.docx</t>
        </is>
      </c>
      <c r="B2124">
        <f>LEFT(A2124, FIND("_", A2124, FIND("_", A2124) + 1) - 1)</f>
        <v/>
      </c>
      <c r="C2124">
        <f>MID(A2124, FIND("_", A2124, FIND("_", A2124) + 1) + 1, FIND("_", A2124, FIND("_", A2124, FIND("_", A2124) + 1) + 1) - FIND("_", A2124, FIND("_", A2124) + 1) - 1)</f>
        <v/>
      </c>
      <c r="D2124" s="125">
        <f>DATE(LEFT(E2124,4), MID(E2124,5,2), RIGHT(E2124,2))</f>
        <v/>
      </c>
      <c r="E2124">
        <f>MID(A2124, FIND("_", A2124, FIND("_", A2124, FIND("_", A2124) + 1) + 1) + 1, 8)</f>
        <v/>
      </c>
      <c r="G2124" s="95">
        <f>B2124&amp;C2124&amp;D2124</f>
        <v/>
      </c>
      <c r="H2124" s="95" t="inlineStr">
        <is>
          <t>Yes_Batch 1</t>
        </is>
      </c>
      <c r="I2124" s="95" t="e">
        <v>#N/A</v>
      </c>
      <c r="J2124" s="125" t="e">
        <v>#N/A</v>
      </c>
      <c r="K2124" s="95" t="inlineStr">
        <is>
          <t>Yes_0721 Allocation</t>
        </is>
      </c>
      <c r="L2124" s="127" t="e">
        <v>#N/A</v>
      </c>
      <c r="M2124" s="128">
        <f>VLOOKUP(G2124,Enactments!#REF!,2,FALSE)</f>
        <v/>
      </c>
      <c r="N2124" s="131">
        <f>COUNTIFS(G:G,G2124)</f>
        <v/>
      </c>
    </row>
    <row r="2125" ht="15" customHeight="1">
      <c r="A2125" t="inlineStr">
        <is>
          <t>1985_6a_303_19850311.docx</t>
        </is>
      </c>
      <c r="B2125">
        <f>LEFT(A2125, FIND("_", A2125, FIND("_", A2125) + 1) - 1)</f>
        <v/>
      </c>
      <c r="C2125">
        <f>MID(A2125, FIND("_", A2125, FIND("_", A2125) + 1) + 1, FIND("_", A2125, FIND("_", A2125, FIND("_", A2125) + 1) + 1) - FIND("_", A2125, FIND("_", A2125) + 1) - 1)</f>
        <v/>
      </c>
      <c r="D2125" s="125">
        <f>DATE(LEFT(E2125,4), MID(E2125,5,2), RIGHT(E2125,2))</f>
        <v/>
      </c>
      <c r="E2125">
        <f>MID(A2125, FIND("_", A2125, FIND("_", A2125, FIND("_", A2125) + 1) + 1) + 1, 8)</f>
        <v/>
      </c>
      <c r="G2125" s="95">
        <f>B2125&amp;C2125&amp;D2125</f>
        <v/>
      </c>
      <c r="H2125" s="95" t="inlineStr">
        <is>
          <t>Yes_Batch 1</t>
        </is>
      </c>
      <c r="I2125" s="95" t="e">
        <v>#N/A</v>
      </c>
      <c r="J2125" s="125" t="e">
        <v>#N/A</v>
      </c>
      <c r="K2125" s="95" t="inlineStr">
        <is>
          <t>Yes_0721 Allocation</t>
        </is>
      </c>
      <c r="L2125" s="127" t="e">
        <v>#N/A</v>
      </c>
      <c r="M2125" s="128">
        <f>VLOOKUP(G2125,Enactments!#REF!,2,FALSE)</f>
        <v/>
      </c>
      <c r="N2125" s="131">
        <f>COUNTIFS(G:G,G2125)</f>
        <v/>
      </c>
    </row>
    <row r="2126" ht="15" customHeight="1">
      <c r="A2126" t="inlineStr">
        <is>
          <t>1985_6a_446_20071001.docx</t>
        </is>
      </c>
      <c r="B2126">
        <f>LEFT(A2126, FIND("_", A2126, FIND("_", A2126) + 1) - 1)</f>
        <v/>
      </c>
      <c r="C2126">
        <f>MID(A2126, FIND("_", A2126, FIND("_", A2126) + 1) + 1, FIND("_", A2126, FIND("_", A2126, FIND("_", A2126) + 1) + 1) - FIND("_", A2126, FIND("_", A2126) + 1) - 1)</f>
        <v/>
      </c>
      <c r="D2126" s="125">
        <f>DATE(LEFT(E2126,4), MID(E2126,5,2), RIGHT(E2126,2))</f>
        <v/>
      </c>
      <c r="E2126">
        <f>MID(A2126, FIND("_", A2126, FIND("_", A2126, FIND("_", A2126) + 1) + 1) + 1, 8)</f>
        <v/>
      </c>
      <c r="G2126" s="95">
        <f>B2126&amp;C2126&amp;D2126</f>
        <v/>
      </c>
      <c r="H2126" s="95" t="inlineStr">
        <is>
          <t>Yes_Batch 1</t>
        </is>
      </c>
      <c r="I2126" s="95" t="e">
        <v>#N/A</v>
      </c>
      <c r="J2126" s="125" t="e">
        <v>#N/A</v>
      </c>
      <c r="K2126" s="95" t="inlineStr">
        <is>
          <t>Yes_0721 Allocation</t>
        </is>
      </c>
      <c r="L2126" s="127" t="e">
        <v>#N/A</v>
      </c>
      <c r="M2126" s="128">
        <f>VLOOKUP(G2126,Enactments!#REF!,2,FALSE)</f>
        <v/>
      </c>
      <c r="N2126" s="131">
        <f>COUNTIFS(G:G,G2126)</f>
        <v/>
      </c>
    </row>
    <row r="2127" ht="15" customHeight="1">
      <c r="A2127" t="inlineStr">
        <is>
          <t>2020_17a_144_20201201.docx</t>
        </is>
      </c>
      <c r="B2127">
        <f>LEFT(A2127, FIND("_", A2127, FIND("_", A2127) + 1) - 1)</f>
        <v/>
      </c>
      <c r="C2127">
        <f>MID(A2127, FIND("_", A2127, FIND("_", A2127) + 1) + 1, FIND("_", A2127, FIND("_", A2127, FIND("_", A2127) + 1) + 1) - FIND("_", A2127, FIND("_", A2127) + 1) - 1)</f>
        <v/>
      </c>
      <c r="D2127" s="125">
        <f>DATE(LEFT(E2127,4), MID(E2127,5,2), RIGHT(E2127,2))</f>
        <v/>
      </c>
      <c r="E2127">
        <f>MID(A2127, FIND("_", A2127, FIND("_", A2127, FIND("_", A2127) + 1) + 1) + 1, 8)</f>
        <v/>
      </c>
      <c r="G2127" s="95">
        <f>B2127&amp;C2127&amp;D2127</f>
        <v/>
      </c>
      <c r="H2127" s="95" t="inlineStr">
        <is>
          <t>Yes_Batch 1</t>
        </is>
      </c>
      <c r="I2127" s="95" t="e">
        <v>#N/A</v>
      </c>
      <c r="J2127" s="125" t="e">
        <v>#N/A</v>
      </c>
      <c r="K2127" s="95" t="inlineStr">
        <is>
          <t>Yes_0721 Allocation</t>
        </is>
      </c>
      <c r="L2127" s="127" t="e">
        <v>#N/A</v>
      </c>
      <c r="M2127" s="128">
        <f>VLOOKUP(G2127,Enactments!#REF!,2,FALSE)</f>
        <v/>
      </c>
      <c r="N2127" s="131">
        <f>COUNTIFS(G:G,G2127)</f>
        <v/>
      </c>
    </row>
    <row r="2128" ht="15" customHeight="1">
      <c r="A2128" t="inlineStr">
        <is>
          <t>1970_9a_2_20030331.docx</t>
        </is>
      </c>
      <c r="B2128">
        <f>LEFT(A2128, FIND("_", A2128, FIND("_", A2128) + 1) - 1)</f>
        <v/>
      </c>
      <c r="C2128">
        <f>MID(A2128, FIND("_", A2128, FIND("_", A2128) + 1) + 1, FIND("_", A2128, FIND("_", A2128, FIND("_", A2128) + 1) + 1) - FIND("_", A2128, FIND("_", A2128) + 1) - 1)</f>
        <v/>
      </c>
      <c r="D2128" s="125">
        <f>DATE(LEFT(E2128,4), MID(E2128,5,2), RIGHT(E2128,2))</f>
        <v/>
      </c>
      <c r="E2128">
        <f>MID(A2128, FIND("_", A2128, FIND("_", A2128, FIND("_", A2128) + 1) + 1) + 1, 8)</f>
        <v/>
      </c>
      <c r="G2128" s="95">
        <f>B2128&amp;C2128&amp;D2128</f>
        <v/>
      </c>
      <c r="H2128" s="95" t="inlineStr">
        <is>
          <t>Yes_Batch 1</t>
        </is>
      </c>
      <c r="I2128" s="95" t="e">
        <v>#N/A</v>
      </c>
      <c r="J2128" s="125" t="e">
        <v>#N/A</v>
      </c>
      <c r="K2128" s="95" t="inlineStr">
        <is>
          <t>Yes_0721 Allocation</t>
        </is>
      </c>
      <c r="L2128" s="127" t="e">
        <v>#N/A</v>
      </c>
      <c r="M2128" s="128">
        <f>VLOOKUP(G2128,Enactments!#REF!,2,FALSE)</f>
        <v/>
      </c>
      <c r="N2128" s="131">
        <f>COUNTIFS(G:G,G2128)</f>
        <v/>
      </c>
    </row>
    <row r="2129" ht="15" customHeight="1">
      <c r="A2129" t="inlineStr">
        <is>
          <t>2008_17a_255_20130401.docx</t>
        </is>
      </c>
      <c r="B2129">
        <f>LEFT(A2129, FIND("_", A2129, FIND("_", A2129) + 1) - 1)</f>
        <v/>
      </c>
      <c r="C2129">
        <f>MID(A2129, FIND("_", A2129, FIND("_", A2129) + 1) + 1, FIND("_", A2129, FIND("_", A2129, FIND("_", A2129) + 1) + 1) - FIND("_", A2129, FIND("_", A2129) + 1) - 1)</f>
        <v/>
      </c>
      <c r="D2129" s="125">
        <f>DATE(LEFT(E2129,4), MID(E2129,5,2), RIGHT(E2129,2))</f>
        <v/>
      </c>
      <c r="E2129">
        <f>MID(A2129, FIND("_", A2129, FIND("_", A2129, FIND("_", A2129) + 1) + 1) + 1, 8)</f>
        <v/>
      </c>
      <c r="G2129" s="95">
        <f>B2129&amp;C2129&amp;D2129</f>
        <v/>
      </c>
      <c r="H2129" s="95" t="inlineStr">
        <is>
          <t>Yes_Batch 1</t>
        </is>
      </c>
      <c r="I2129" s="95" t="e">
        <v>#N/A</v>
      </c>
      <c r="J2129" s="125" t="e">
        <v>#N/A</v>
      </c>
      <c r="K2129" s="95" t="inlineStr">
        <is>
          <t>Yes_0721 Allocation</t>
        </is>
      </c>
      <c r="L2129" s="127" t="e">
        <v>#N/A</v>
      </c>
      <c r="M2129" s="128">
        <f>VLOOKUP(G2129,Enactments!#REF!,2,FALSE)</f>
        <v/>
      </c>
      <c r="N2129" s="131">
        <f>COUNTIFS(G:G,G2129)</f>
        <v/>
      </c>
    </row>
    <row r="2130" ht="15" customHeight="1">
      <c r="A2130" t="inlineStr">
        <is>
          <t>2006_46a_271_20080406.docx</t>
        </is>
      </c>
      <c r="B2130">
        <f>LEFT(A2130, FIND("_", A2130, FIND("_", A2130) + 1) - 1)</f>
        <v/>
      </c>
      <c r="C2130">
        <f>MID(A2130, FIND("_", A2130, FIND("_", A2130) + 1) + 1, FIND("_", A2130, FIND("_", A2130, FIND("_", A2130) + 1) + 1) - FIND("_", A2130, FIND("_", A2130) + 1) - 1)</f>
        <v/>
      </c>
      <c r="D2130" s="125">
        <f>DATE(LEFT(E2130,4), MID(E2130,5,2), RIGHT(E2130,2))</f>
        <v/>
      </c>
      <c r="E2130">
        <f>MID(A2130, FIND("_", A2130, FIND("_", A2130, FIND("_", A2130) + 1) + 1) + 1, 8)</f>
        <v/>
      </c>
      <c r="G2130" s="95">
        <f>B2130&amp;C2130&amp;D2130</f>
        <v/>
      </c>
      <c r="H2130" s="95" t="inlineStr">
        <is>
          <t>Yes_Batch 1</t>
        </is>
      </c>
      <c r="I2130" s="95" t="e">
        <v>#N/A</v>
      </c>
      <c r="J2130" s="125" t="e">
        <v>#N/A</v>
      </c>
      <c r="K2130" s="95" t="inlineStr">
        <is>
          <t>Yes_0721 Allocation</t>
        </is>
      </c>
      <c r="L2130" s="127" t="e">
        <v>#N/A</v>
      </c>
      <c r="M2130" s="128">
        <f>VLOOKUP(G2130,Enactments!#REF!,2,FALSE)</f>
        <v/>
      </c>
      <c r="N2130" s="131">
        <f>COUNTIFS(G:G,G2130)</f>
        <v/>
      </c>
    </row>
    <row r="2131" ht="15" customHeight="1">
      <c r="A2131" t="inlineStr">
        <is>
          <t>2004_12a_30_20040722.docx</t>
        </is>
      </c>
      <c r="B2131">
        <f>LEFT(A2131, FIND("_", A2131, FIND("_", A2131) + 1) - 1)</f>
        <v/>
      </c>
      <c r="C2131">
        <f>MID(A2131, FIND("_", A2131, FIND("_", A2131) + 1) + 1, FIND("_", A2131, FIND("_", A2131, FIND("_", A2131) + 1) + 1) - FIND("_", A2131, FIND("_", A2131) + 1) - 1)</f>
        <v/>
      </c>
      <c r="D2131" s="125">
        <f>DATE(LEFT(E2131,4), MID(E2131,5,2), RIGHT(E2131,2))</f>
        <v/>
      </c>
      <c r="E2131">
        <f>MID(A2131, FIND("_", A2131, FIND("_", A2131, FIND("_", A2131) + 1) + 1) + 1, 8)</f>
        <v/>
      </c>
      <c r="G2131" s="95">
        <f>B2131&amp;C2131&amp;D2131</f>
        <v/>
      </c>
      <c r="H2131" s="95" t="inlineStr">
        <is>
          <t>Yes_Batch 1</t>
        </is>
      </c>
      <c r="I2131" s="95" t="e">
        <v>#N/A</v>
      </c>
      <c r="J2131" s="125" t="e">
        <v>#N/A</v>
      </c>
      <c r="K2131" s="95" t="inlineStr">
        <is>
          <t>Yes_0721 Allocation</t>
        </is>
      </c>
      <c r="L2131" s="127" t="e">
        <v>#N/A</v>
      </c>
      <c r="M2131" s="128">
        <f>VLOOKUP(G2131,Enactments!#REF!,2,FALSE)</f>
        <v/>
      </c>
      <c r="N2131" s="131">
        <f>COUNTIFS(G:G,G2131)</f>
        <v/>
      </c>
    </row>
    <row r="2132" ht="15" customHeight="1">
      <c r="A2132" t="inlineStr">
        <is>
          <t>2000_8a_84_20000614.docx</t>
        </is>
      </c>
      <c r="B2132">
        <f>LEFT(A2132, FIND("_", A2132, FIND("_", A2132) + 1) - 1)</f>
        <v/>
      </c>
      <c r="C2132">
        <f>MID(A2132, FIND("_", A2132, FIND("_", A2132) + 1) + 1, FIND("_", A2132, FIND("_", A2132, FIND("_", A2132) + 1) + 1) - FIND("_", A2132, FIND("_", A2132) + 1) - 1)</f>
        <v/>
      </c>
      <c r="D2132" s="125">
        <f>DATE(LEFT(E2132,4), MID(E2132,5,2), RIGHT(E2132,2))</f>
        <v/>
      </c>
      <c r="E2132">
        <f>MID(A2132, FIND("_", A2132, FIND("_", A2132, FIND("_", A2132) + 1) + 1) + 1, 8)</f>
        <v/>
      </c>
      <c r="G2132" s="95">
        <f>B2132&amp;C2132&amp;D2132</f>
        <v/>
      </c>
      <c r="H2132" s="95" t="inlineStr">
        <is>
          <t>Yes_Batch 1</t>
        </is>
      </c>
      <c r="I2132" s="95" t="e">
        <v>#N/A</v>
      </c>
      <c r="J2132" s="125" t="e">
        <v>#N/A</v>
      </c>
      <c r="K2132" s="95" t="inlineStr">
        <is>
          <t>Yes_0721 Allocation</t>
        </is>
      </c>
      <c r="L2132" s="127" t="e">
        <v>#N/A</v>
      </c>
      <c r="M2132" s="128">
        <f>VLOOKUP(G2132,Enactments!#REF!,2,FALSE)</f>
        <v/>
      </c>
      <c r="N2132" s="131">
        <f>COUNTIFS(G:G,G2132)</f>
        <v/>
      </c>
    </row>
    <row r="2133" ht="15" customHeight="1">
      <c r="A2133" t="inlineStr">
        <is>
          <t>2023_30a_340_20230711.docx</t>
        </is>
      </c>
      <c r="B2133">
        <f>LEFT(A2133, FIND("_", A2133, FIND("_", A2133) + 1) - 1)</f>
        <v/>
      </c>
      <c r="C2133">
        <f>MID(A2133, FIND("_", A2133, FIND("_", A2133) + 1) + 1, FIND("_", A2133, FIND("_", A2133, FIND("_", A2133) + 1) + 1) - FIND("_", A2133, FIND("_", A2133) + 1) - 1)</f>
        <v/>
      </c>
      <c r="D2133" s="125">
        <f>DATE(LEFT(E2133,4), MID(E2133,5,2), RIGHT(E2133,2))</f>
        <v/>
      </c>
      <c r="E2133">
        <f>MID(A2133, FIND("_", A2133, FIND("_", A2133, FIND("_", A2133) + 1) + 1) + 1, 8)</f>
        <v/>
      </c>
      <c r="G2133" s="95">
        <f>B2133&amp;C2133&amp;D2133</f>
        <v/>
      </c>
      <c r="H2133" s="95" t="inlineStr">
        <is>
          <t>Yes_Batch 1</t>
        </is>
      </c>
      <c r="I2133" s="95" t="e">
        <v>#N/A</v>
      </c>
      <c r="J2133" s="125" t="e">
        <v>#N/A</v>
      </c>
      <c r="K2133" s="95" t="inlineStr">
        <is>
          <t>Yes_0721 Allocation</t>
        </is>
      </c>
      <c r="L2133" s="127" t="e">
        <v>#N/A</v>
      </c>
      <c r="M2133" s="128">
        <f>VLOOKUP(G2133,Enactments!#REF!,2,FALSE)</f>
        <v/>
      </c>
      <c r="N2133" s="131">
        <f>COUNTIFS(G:G,G2133)</f>
        <v/>
      </c>
    </row>
    <row r="2134" ht="15" customHeight="1">
      <c r="A2134" t="inlineStr">
        <is>
          <t>2004_12a_SCHEDULE 29APart 3_20070101.docx</t>
        </is>
      </c>
      <c r="B2134">
        <f>LEFT(A2134, FIND("_", A2134, FIND("_", A2134) + 1) - 1)</f>
        <v/>
      </c>
      <c r="C2134">
        <f>MID(A2134, FIND("_", A2134, FIND("_", A2134) + 1) + 1, FIND("_", A2134, FIND("_", A2134, FIND("_", A2134) + 1) + 1) - FIND("_", A2134, FIND("_", A2134) + 1) - 1)</f>
        <v/>
      </c>
      <c r="D2134" s="125">
        <f>DATE(LEFT(E2134,4), MID(E2134,5,2), RIGHT(E2134,2))</f>
        <v/>
      </c>
      <c r="E2134">
        <f>MID(A2134, FIND("_", A2134, FIND("_", A2134, FIND("_", A2134) + 1) + 1) + 1, 8)</f>
        <v/>
      </c>
      <c r="G2134" s="95">
        <f>B2134&amp;C2134&amp;D2134</f>
        <v/>
      </c>
      <c r="H2134" s="95" t="inlineStr">
        <is>
          <t>Yes_Batch 1</t>
        </is>
      </c>
      <c r="I2134" s="95" t="e">
        <v>#N/A</v>
      </c>
      <c r="J2134" s="125" t="e">
        <v>#N/A</v>
      </c>
      <c r="K2134" s="95" t="inlineStr">
        <is>
          <t>Yes_0721 Allocation</t>
        </is>
      </c>
      <c r="L2134" s="127" t="e">
        <v>#N/A</v>
      </c>
      <c r="M2134" s="128">
        <f>VLOOKUP(G2134,Enactments!#REF!,2,FALSE)</f>
        <v/>
      </c>
      <c r="N2134" s="131">
        <f>COUNTIFS(G:G,G2134)</f>
        <v/>
      </c>
    </row>
    <row r="2135" ht="15" customHeight="1">
      <c r="A2135" t="inlineStr">
        <is>
          <t>1996_52a_163_20030127.docx</t>
        </is>
      </c>
      <c r="B2135">
        <f>LEFT(A2135, FIND("_", A2135, FIND("_", A2135) + 1) - 1)</f>
        <v/>
      </c>
      <c r="C2135">
        <f>MID(A2135, FIND("_", A2135, FIND("_", A2135) + 1) + 1, FIND("_", A2135, FIND("_", A2135, FIND("_", A2135) + 1) + 1) - FIND("_", A2135, FIND("_", A2135) + 1) - 1)</f>
        <v/>
      </c>
      <c r="D2135" s="125">
        <f>DATE(LEFT(E2135,4), MID(E2135,5,2), RIGHT(E2135,2))</f>
        <v/>
      </c>
      <c r="E2135">
        <f>MID(A2135, FIND("_", A2135, FIND("_", A2135, FIND("_", A2135) + 1) + 1) + 1, 8)</f>
        <v/>
      </c>
      <c r="G2135" s="95">
        <f>B2135&amp;C2135&amp;D2135</f>
        <v/>
      </c>
      <c r="H2135" s="95" t="inlineStr">
        <is>
          <t>Yes_Batch 1</t>
        </is>
      </c>
      <c r="I2135" s="95" t="e">
        <v>#N/A</v>
      </c>
      <c r="J2135" s="125" t="e">
        <v>#N/A</v>
      </c>
      <c r="K2135" s="95" t="inlineStr">
        <is>
          <t>Yes_0721 Allocation</t>
        </is>
      </c>
      <c r="L2135" s="127" t="e">
        <v>#N/A</v>
      </c>
      <c r="M2135" s="128">
        <f>VLOOKUP(G2135,Enactments!#REF!,2,FALSE)</f>
        <v/>
      </c>
      <c r="N2135" s="131">
        <f>COUNTIFS(G:G,G2135)</f>
        <v/>
      </c>
    </row>
    <row r="2136" ht="15" customHeight="1">
      <c r="A2136" t="inlineStr">
        <is>
          <t>2000_8a_154_20130401.docx</t>
        </is>
      </c>
      <c r="B2136">
        <f>LEFT(A2136, FIND("_", A2136, FIND("_", A2136) + 1) - 1)</f>
        <v/>
      </c>
      <c r="C2136">
        <f>MID(A2136, FIND("_", A2136, FIND("_", A2136) + 1) + 1, FIND("_", A2136, FIND("_", A2136, FIND("_", A2136) + 1) + 1) - FIND("_", A2136, FIND("_", A2136) + 1) - 1)</f>
        <v/>
      </c>
      <c r="D2136" s="125">
        <f>DATE(LEFT(E2136,4), MID(E2136,5,2), RIGHT(E2136,2))</f>
        <v/>
      </c>
      <c r="E2136">
        <f>MID(A2136, FIND("_", A2136, FIND("_", A2136, FIND("_", A2136) + 1) + 1) + 1, 8)</f>
        <v/>
      </c>
      <c r="G2136" s="95">
        <f>B2136&amp;C2136&amp;D2136</f>
        <v/>
      </c>
      <c r="H2136" s="95" t="inlineStr">
        <is>
          <t>Yes_Batch 1</t>
        </is>
      </c>
      <c r="I2136" s="95" t="e">
        <v>#N/A</v>
      </c>
      <c r="J2136" s="125" t="e">
        <v>#N/A</v>
      </c>
      <c r="K2136" s="95" t="inlineStr">
        <is>
          <t>Yes_0721 Allocation</t>
        </is>
      </c>
      <c r="L2136" s="127" t="e">
        <v>#N/A</v>
      </c>
      <c r="M2136" s="128">
        <f>VLOOKUP(G2136,Enactments!#REF!,2,FALSE)</f>
        <v/>
      </c>
      <c r="N2136" s="131">
        <f>COUNTIFS(G:G,G2136)</f>
        <v/>
      </c>
    </row>
    <row r="2137" ht="15" customHeight="1">
      <c r="A2137" t="inlineStr">
        <is>
          <t>1989_29a_32B_20090401.docx</t>
        </is>
      </c>
      <c r="B2137">
        <f>LEFT(A2137, FIND("_", A2137, FIND("_", A2137) + 1) - 1)</f>
        <v/>
      </c>
      <c r="C2137">
        <f>MID(A2137, FIND("_", A2137, FIND("_", A2137) + 1) + 1, FIND("_", A2137, FIND("_", A2137, FIND("_", A2137) + 1) + 1) - FIND("_", A2137, FIND("_", A2137) + 1) - 1)</f>
        <v/>
      </c>
      <c r="D2137" s="125">
        <f>DATE(LEFT(E2137,4), MID(E2137,5,2), RIGHT(E2137,2))</f>
        <v/>
      </c>
      <c r="E2137">
        <f>MID(A2137, FIND("_", A2137, FIND("_", A2137, FIND("_", A2137) + 1) + 1) + 1, 8)</f>
        <v/>
      </c>
      <c r="G2137" s="95">
        <f>B2137&amp;C2137&amp;D2137</f>
        <v/>
      </c>
      <c r="H2137" s="95" t="inlineStr">
        <is>
          <t>Yes_Batch 1</t>
        </is>
      </c>
      <c r="I2137" s="95" t="e">
        <v>#N/A</v>
      </c>
      <c r="J2137" s="125" t="e">
        <v>#N/A</v>
      </c>
      <c r="K2137" s="95" t="inlineStr">
        <is>
          <t>Yes_0721 Allocation</t>
        </is>
      </c>
      <c r="L2137" s="127" t="e">
        <v>#N/A</v>
      </c>
      <c r="M2137" s="128">
        <f>VLOOKUP(G2137,Enactments!#REF!,2,FALSE)</f>
        <v/>
      </c>
      <c r="N2137" s="131">
        <f>COUNTIFS(G:G,G2137)</f>
        <v/>
      </c>
    </row>
    <row r="2138" ht="15" customHeight="1">
      <c r="A2138" t="inlineStr">
        <is>
          <t>1996_56a_316A_20140313.docx</t>
        </is>
      </c>
      <c r="B2138">
        <f>LEFT(A2138, FIND("_", A2138, FIND("_", A2138) + 1) - 1)</f>
        <v/>
      </c>
      <c r="C2138">
        <f>MID(A2138, FIND("_", A2138, FIND("_", A2138) + 1) + 1, FIND("_", A2138, FIND("_", A2138, FIND("_", A2138) + 1) + 1) - FIND("_", A2138, FIND("_", A2138) + 1) - 1)</f>
        <v/>
      </c>
      <c r="D2138" s="125">
        <f>DATE(LEFT(E2138,4), MID(E2138,5,2), RIGHT(E2138,2))</f>
        <v/>
      </c>
      <c r="E2138">
        <f>MID(A2138, FIND("_", A2138, FIND("_", A2138, FIND("_", A2138) + 1) + 1) + 1, 8)</f>
        <v/>
      </c>
      <c r="G2138" s="95">
        <f>B2138&amp;C2138&amp;D2138</f>
        <v/>
      </c>
      <c r="H2138" s="95" t="inlineStr">
        <is>
          <t>Yes_Batch 1</t>
        </is>
      </c>
      <c r="I2138" s="95" t="e">
        <v>#N/A</v>
      </c>
      <c r="J2138" s="125" t="e">
        <v>#N/A</v>
      </c>
      <c r="K2138" s="95" t="inlineStr">
        <is>
          <t>Yes_0721 Allocation</t>
        </is>
      </c>
      <c r="L2138" s="127" t="e">
        <v>#N/A</v>
      </c>
      <c r="M2138" s="128">
        <f>VLOOKUP(G2138,Enactments!#REF!,2,FALSE)</f>
        <v/>
      </c>
      <c r="N2138" s="131">
        <f>COUNTIFS(G:G,G2138)</f>
        <v/>
      </c>
    </row>
    <row r="2139" ht="15" customHeight="1">
      <c r="A2139" t="inlineStr">
        <is>
          <t>2017_1485_Article 73_20190101.docx</t>
        </is>
      </c>
      <c r="B2139">
        <f>LEFT(A2139, FIND("_", A2139, FIND("_", A2139) + 1) - 1)</f>
        <v/>
      </c>
      <c r="C2139">
        <f>MID(A2139, FIND("_", A2139, FIND("_", A2139) + 1) + 1, FIND("_", A2139, FIND("_", A2139, FIND("_", A2139) + 1) + 1) - FIND("_", A2139, FIND("_", A2139) + 1) - 1)</f>
        <v/>
      </c>
      <c r="D2139" s="125">
        <f>DATE(LEFT(E2139,4), MID(E2139,5,2), RIGHT(E2139,2))</f>
        <v/>
      </c>
      <c r="E2139">
        <f>MID(A2139, FIND("_", A2139, FIND("_", A2139, FIND("_", A2139) + 1) + 1) + 1, 8)</f>
        <v/>
      </c>
      <c r="G2139" s="95">
        <f>B2139&amp;C2139&amp;D2139</f>
        <v/>
      </c>
      <c r="H2139" s="95" t="inlineStr">
        <is>
          <t>Yes_Batch 1</t>
        </is>
      </c>
      <c r="I2139" s="95" t="e">
        <v>#N/A</v>
      </c>
      <c r="J2139" s="125" t="e">
        <v>#N/A</v>
      </c>
      <c r="K2139" s="95" t="inlineStr">
        <is>
          <t>Yes_0721 Allocation</t>
        </is>
      </c>
      <c r="L2139" s="127" t="e">
        <v>#N/A</v>
      </c>
      <c r="M2139" s="128">
        <f>VLOOKUP(G2139,Enactments!#REF!,2,FALSE)</f>
        <v/>
      </c>
      <c r="N2139" s="131">
        <f>COUNTIFS(G:G,G2139)</f>
        <v/>
      </c>
    </row>
    <row r="2140" ht="15" customHeight="1">
      <c r="A2140" t="inlineStr">
        <is>
          <t>2009_22a_53_20091112.docx</t>
        </is>
      </c>
      <c r="B2140">
        <f>LEFT(A2140, FIND("_", A2140, FIND("_", A2140) + 1) - 1)</f>
        <v/>
      </c>
      <c r="C2140">
        <f>MID(A2140, FIND("_", A2140, FIND("_", A2140) + 1) + 1, FIND("_", A2140, FIND("_", A2140, FIND("_", A2140) + 1) + 1) - FIND("_", A2140, FIND("_", A2140) + 1) - 1)</f>
        <v/>
      </c>
      <c r="D2140" s="125">
        <f>DATE(LEFT(E2140,4), MID(E2140,5,2), RIGHT(E2140,2))</f>
        <v/>
      </c>
      <c r="E2140">
        <f>MID(A2140, FIND("_", A2140, FIND("_", A2140, FIND("_", A2140) + 1) + 1) + 1, 8)</f>
        <v/>
      </c>
      <c r="G2140" s="95">
        <f>B2140&amp;C2140&amp;D2140</f>
        <v/>
      </c>
      <c r="H2140" s="95" t="inlineStr">
        <is>
          <t>Yes_Batch 1</t>
        </is>
      </c>
      <c r="I2140" s="95" t="e">
        <v>#N/A</v>
      </c>
      <c r="J2140" s="125" t="e">
        <v>#N/A</v>
      </c>
      <c r="K2140" s="95" t="inlineStr">
        <is>
          <t>Yes_0721 Allocation</t>
        </is>
      </c>
      <c r="L2140" s="127" t="e">
        <v>#N/A</v>
      </c>
      <c r="M2140" s="128">
        <f>VLOOKUP(G2140,Enactments!#REF!,2,FALSE)</f>
        <v/>
      </c>
      <c r="N2140" s="131">
        <f>COUNTIFS(G:G,G2140)</f>
        <v/>
      </c>
    </row>
    <row r="2141" ht="15" customHeight="1">
      <c r="A2141" t="inlineStr">
        <is>
          <t>2010_4a_1013_20100303.docx</t>
        </is>
      </c>
      <c r="B2141">
        <f>LEFT(A2141, FIND("_", A2141, FIND("_", A2141) + 1) - 1)</f>
        <v/>
      </c>
      <c r="C2141">
        <f>MID(A2141, FIND("_", A2141, FIND("_", A2141) + 1) + 1, FIND("_", A2141, FIND("_", A2141, FIND("_", A2141) + 1) + 1) - FIND("_", A2141, FIND("_", A2141) + 1) - 1)</f>
        <v/>
      </c>
      <c r="D2141" s="125">
        <f>DATE(LEFT(E2141,4), MID(E2141,5,2), RIGHT(E2141,2))</f>
        <v/>
      </c>
      <c r="E2141">
        <f>MID(A2141, FIND("_", A2141, FIND("_", A2141, FIND("_", A2141) + 1) + 1) + 1, 8)</f>
        <v/>
      </c>
      <c r="G2141" s="95">
        <f>B2141&amp;C2141&amp;D2141</f>
        <v/>
      </c>
      <c r="H2141" s="95" t="inlineStr">
        <is>
          <t>Yes_Batch 1</t>
        </is>
      </c>
      <c r="I2141" s="95" t="e">
        <v>#N/A</v>
      </c>
      <c r="J2141" s="125" t="e">
        <v>#N/A</v>
      </c>
      <c r="K2141" s="95" t="inlineStr">
        <is>
          <t>Yes_0721 Allocation</t>
        </is>
      </c>
      <c r="L2141" s="127" t="e">
        <v>#N/A</v>
      </c>
      <c r="M2141" s="128">
        <f>VLOOKUP(G2141,Enactments!#REF!,2,FALSE)</f>
        <v/>
      </c>
      <c r="N2141" s="131">
        <f>COUNTIFS(G:G,G2141)</f>
        <v/>
      </c>
    </row>
    <row r="2142" ht="15" customHeight="1">
      <c r="A2142" t="inlineStr">
        <is>
          <t>2007_3a_609_20130406.docx</t>
        </is>
      </c>
      <c r="B2142">
        <f>LEFT(A2142, FIND("_", A2142, FIND("_", A2142) + 1) - 1)</f>
        <v/>
      </c>
      <c r="C2142">
        <f>MID(A2142, FIND("_", A2142, FIND("_", A2142) + 1) + 1, FIND("_", A2142, FIND("_", A2142, FIND("_", A2142) + 1) + 1) - FIND("_", A2142, FIND("_", A2142) + 1) - 1)</f>
        <v/>
      </c>
      <c r="D2142" s="125">
        <f>DATE(LEFT(E2142,4), MID(E2142,5,2), RIGHT(E2142,2))</f>
        <v/>
      </c>
      <c r="E2142">
        <f>MID(A2142, FIND("_", A2142, FIND("_", A2142, FIND("_", A2142) + 1) + 1) + 1, 8)</f>
        <v/>
      </c>
      <c r="G2142" s="95">
        <f>B2142&amp;C2142&amp;D2142</f>
        <v/>
      </c>
      <c r="H2142" s="95" t="inlineStr">
        <is>
          <t>Yes_Batch 1</t>
        </is>
      </c>
      <c r="I2142" s="95" t="e">
        <v>#N/A</v>
      </c>
      <c r="J2142" s="125" t="e">
        <v>#N/A</v>
      </c>
      <c r="K2142" s="95" t="inlineStr">
        <is>
          <t>Yes_0721 Allocation</t>
        </is>
      </c>
      <c r="L2142" s="127" t="e">
        <v>#N/A</v>
      </c>
      <c r="M2142" s="128">
        <f>VLOOKUP(G2142,Enactments!#REF!,2,FALSE)</f>
        <v/>
      </c>
      <c r="N2142" s="131">
        <f>COUNTIFS(G:G,G2142)</f>
        <v/>
      </c>
    </row>
    <row r="2143" ht="15" customHeight="1">
      <c r="A2143" t="inlineStr">
        <is>
          <t>2004_12a_SCHEDULE 34_20110406.docx</t>
        </is>
      </c>
      <c r="B2143">
        <f>LEFT(A2143, FIND("_", A2143, FIND("_", A2143) + 1) - 1)</f>
        <v/>
      </c>
      <c r="C2143">
        <f>MID(A2143, FIND("_", A2143, FIND("_", A2143) + 1) + 1, FIND("_", A2143, FIND("_", A2143, FIND("_", A2143) + 1) + 1) - FIND("_", A2143, FIND("_", A2143) + 1) - 1)</f>
        <v/>
      </c>
      <c r="D2143" s="125">
        <f>DATE(LEFT(E2143,4), MID(E2143,5,2), RIGHT(E2143,2))</f>
        <v/>
      </c>
      <c r="E2143">
        <f>MID(A2143, FIND("_", A2143, FIND("_", A2143, FIND("_", A2143) + 1) + 1) + 1, 8)</f>
        <v/>
      </c>
      <c r="G2143" s="95">
        <f>B2143&amp;C2143&amp;D2143</f>
        <v/>
      </c>
      <c r="H2143" s="95" t="inlineStr">
        <is>
          <t>Yes_Batch 1</t>
        </is>
      </c>
      <c r="I2143" s="95" t="e">
        <v>#N/A</v>
      </c>
      <c r="J2143" s="125" t="e">
        <v>#N/A</v>
      </c>
      <c r="K2143" s="95" t="inlineStr">
        <is>
          <t>Yes_0721 Allocation</t>
        </is>
      </c>
      <c r="L2143" s="127" t="e">
        <v>#N/A</v>
      </c>
      <c r="M2143" s="128">
        <f>VLOOKUP(G2143,Enactments!#REF!,2,FALSE)</f>
        <v/>
      </c>
      <c r="N2143" s="131">
        <f>COUNTIFS(G:G,G2143)</f>
        <v/>
      </c>
    </row>
    <row r="2144" ht="15" customHeight="1">
      <c r="A2144" t="inlineStr">
        <is>
          <t>2016_679_Article 10_20190101.docx</t>
        </is>
      </c>
      <c r="B2144">
        <f>LEFT(A2144, FIND("_", A2144, FIND("_", A2144) + 1) - 1)</f>
        <v/>
      </c>
      <c r="C2144">
        <f>MID(A2144, FIND("_", A2144, FIND("_", A2144) + 1) + 1, FIND("_", A2144, FIND("_", A2144, FIND("_", A2144) + 1) + 1) - FIND("_", A2144, FIND("_", A2144) + 1) - 1)</f>
        <v/>
      </c>
      <c r="D2144" s="125">
        <f>DATE(LEFT(E2144,4), MID(E2144,5,2), RIGHT(E2144,2))</f>
        <v/>
      </c>
      <c r="E2144">
        <f>MID(A2144, FIND("_", A2144, FIND("_", A2144, FIND("_", A2144) + 1) + 1) + 1, 8)</f>
        <v/>
      </c>
      <c r="G2144" s="95">
        <f>B2144&amp;C2144&amp;D2144</f>
        <v/>
      </c>
      <c r="H2144" s="95" t="inlineStr">
        <is>
          <t>Yes_Batch 1</t>
        </is>
      </c>
      <c r="I2144" s="95" t="e">
        <v>#N/A</v>
      </c>
      <c r="J2144" s="125" t="e">
        <v>#N/A</v>
      </c>
      <c r="K2144" s="95" t="inlineStr">
        <is>
          <t>Yes_0721 Allocation</t>
        </is>
      </c>
      <c r="L2144" s="127" t="e">
        <v>#N/A</v>
      </c>
      <c r="M2144" s="128">
        <f>VLOOKUP(G2144,Enactments!#REF!,2,FALSE)</f>
        <v/>
      </c>
      <c r="N2144" s="131">
        <f>COUNTIFS(G:G,G2144)</f>
        <v/>
      </c>
    </row>
    <row r="2145" ht="15" customHeight="1">
      <c r="A2145" t="inlineStr">
        <is>
          <t>s2005_14a_10_20080430.docx</t>
        </is>
      </c>
      <c r="B2145">
        <f>LEFT(A2145, FIND("_", A2145, FIND("_", A2145) + 1) - 1)</f>
        <v/>
      </c>
      <c r="C2145">
        <f>MID(A2145, FIND("_", A2145, FIND("_", A2145) + 1) + 1, FIND("_", A2145, FIND("_", A2145, FIND("_", A2145) + 1) + 1) - FIND("_", A2145, FIND("_", A2145) + 1) - 1)</f>
        <v/>
      </c>
      <c r="D2145" s="125">
        <f>DATE(LEFT(E2145,4), MID(E2145,5,2), RIGHT(E2145,2))</f>
        <v/>
      </c>
      <c r="E2145">
        <f>MID(A2145, FIND("_", A2145, FIND("_", A2145, FIND("_", A2145) + 1) + 1) + 1, 8)</f>
        <v/>
      </c>
      <c r="G2145" s="95">
        <f>B2145&amp;C2145&amp;D2145</f>
        <v/>
      </c>
      <c r="H2145" s="95" t="inlineStr">
        <is>
          <t>Yes_Batch 1</t>
        </is>
      </c>
      <c r="I2145" s="95" t="e">
        <v>#N/A</v>
      </c>
      <c r="J2145" s="125" t="e">
        <v>#N/A</v>
      </c>
      <c r="K2145" s="95" t="inlineStr">
        <is>
          <t>Yes_0721 Allocation</t>
        </is>
      </c>
      <c r="L2145" s="127" t="e">
        <v>#N/A</v>
      </c>
      <c r="M2145" s="128">
        <f>VLOOKUP(G2145,Enactments!#REF!,2,FALSE)</f>
        <v/>
      </c>
      <c r="N2145" s="131">
        <f>COUNTIFS(G:G,G2145)</f>
        <v/>
      </c>
    </row>
    <row r="2146" ht="15" customHeight="1">
      <c r="A2146" t="inlineStr">
        <is>
          <t>1985_6a_713_20091001.docx</t>
        </is>
      </c>
      <c r="B2146">
        <f>LEFT(A2146, FIND("_", A2146, FIND("_", A2146) + 1) - 1)</f>
        <v/>
      </c>
      <c r="C2146">
        <f>MID(A2146, FIND("_", A2146, FIND("_", A2146) + 1) + 1, FIND("_", A2146, FIND("_", A2146, FIND("_", A2146) + 1) + 1) - FIND("_", A2146, FIND("_", A2146) + 1) - 1)</f>
        <v/>
      </c>
      <c r="D2146" s="125">
        <f>DATE(LEFT(E2146,4), MID(E2146,5,2), RIGHT(E2146,2))</f>
        <v/>
      </c>
      <c r="E2146">
        <f>MID(A2146, FIND("_", A2146, FIND("_", A2146, FIND("_", A2146) + 1) + 1) + 1, 8)</f>
        <v/>
      </c>
      <c r="G2146" s="95">
        <f>B2146&amp;C2146&amp;D2146</f>
        <v/>
      </c>
      <c r="H2146" s="95" t="inlineStr">
        <is>
          <t>Yes_Batch 1</t>
        </is>
      </c>
      <c r="I2146" s="95" t="e">
        <v>#N/A</v>
      </c>
      <c r="J2146" s="125" t="e">
        <v>#N/A</v>
      </c>
      <c r="K2146" s="95" t="inlineStr">
        <is>
          <t>Yes_0721 Allocation</t>
        </is>
      </c>
      <c r="L2146" s="127" t="e">
        <v>#N/A</v>
      </c>
      <c r="M2146" s="128">
        <f>VLOOKUP(G2146,Enactments!#REF!,2,FALSE)</f>
        <v/>
      </c>
      <c r="N2146" s="131">
        <f>COUNTIFS(G:G,G2146)</f>
        <v/>
      </c>
    </row>
    <row r="2147" ht="15" customHeight="1">
      <c r="A2147" t="inlineStr">
        <is>
          <t>2016_1024s_9.27_20161018.docx</t>
        </is>
      </c>
      <c r="B2147">
        <f>LEFT(A2147, FIND("_", A2147, FIND("_", A2147) + 1) - 1)</f>
        <v/>
      </c>
      <c r="C2147">
        <f>MID(A2147, FIND("_", A2147, FIND("_", A2147) + 1) + 1, FIND("_", A2147, FIND("_", A2147, FIND("_", A2147) + 1) + 1) - FIND("_", A2147, FIND("_", A2147) + 1) - 1)</f>
        <v/>
      </c>
      <c r="D2147" s="125">
        <f>DATE(LEFT(E2147,4), MID(E2147,5,2), RIGHT(E2147,2))</f>
        <v/>
      </c>
      <c r="E2147">
        <f>MID(A2147, FIND("_", A2147, FIND("_", A2147, FIND("_", A2147) + 1) + 1) + 1, 8)</f>
        <v/>
      </c>
      <c r="G2147" s="95">
        <f>B2147&amp;C2147&amp;D2147</f>
        <v/>
      </c>
      <c r="H2147" s="95" t="inlineStr">
        <is>
          <t>Yes_Batch 1</t>
        </is>
      </c>
      <c r="I2147" s="95" t="e">
        <v>#N/A</v>
      </c>
      <c r="J2147" s="125" t="e">
        <v>#N/A</v>
      </c>
      <c r="K2147" s="95" t="inlineStr">
        <is>
          <t>Yes_0721 Allocation</t>
        </is>
      </c>
      <c r="L2147" s="127" t="e">
        <v>#N/A</v>
      </c>
      <c r="M2147" s="128">
        <f>VLOOKUP(G2147,Enactments!#REF!,2,FALSE)</f>
        <v/>
      </c>
      <c r="N2147" s="131">
        <f>COUNTIFS(G:G,G2147)</f>
        <v/>
      </c>
    </row>
    <row r="2148" ht="15" customHeight="1">
      <c r="A2148" t="inlineStr">
        <is>
          <t>2008_17a_321_20081201.docx</t>
        </is>
      </c>
      <c r="B2148">
        <f>LEFT(A2148, FIND("_", A2148, FIND("_", A2148) + 1) - 1)</f>
        <v/>
      </c>
      <c r="C2148">
        <f>MID(A2148, FIND("_", A2148, FIND("_", A2148) + 1) + 1, FIND("_", A2148, FIND("_", A2148, FIND("_", A2148) + 1) + 1) - FIND("_", A2148, FIND("_", A2148) + 1) - 1)</f>
        <v/>
      </c>
      <c r="D2148" s="125">
        <f>DATE(LEFT(E2148,4), MID(E2148,5,2), RIGHT(E2148,2))</f>
        <v/>
      </c>
      <c r="E2148">
        <f>MID(A2148, FIND("_", A2148, FIND("_", A2148, FIND("_", A2148) + 1) + 1) + 1, 8)</f>
        <v/>
      </c>
      <c r="G2148" s="95">
        <f>B2148&amp;C2148&amp;D2148</f>
        <v/>
      </c>
      <c r="H2148" s="95" t="inlineStr">
        <is>
          <t>Yes_Batch 1</t>
        </is>
      </c>
      <c r="I2148" s="95" t="e">
        <v>#N/A</v>
      </c>
      <c r="J2148" s="125" t="e">
        <v>#N/A</v>
      </c>
      <c r="K2148" s="95" t="inlineStr">
        <is>
          <t>Yes_0721 Allocation</t>
        </is>
      </c>
      <c r="L2148" s="127" t="e">
        <v>#N/A</v>
      </c>
      <c r="M2148" s="128">
        <f>VLOOKUP(G2148,Enactments!#REF!,2,FALSE)</f>
        <v/>
      </c>
      <c r="N2148" s="131">
        <f>COUNTIFS(G:G,G2148)</f>
        <v/>
      </c>
    </row>
    <row r="2149" ht="15" customHeight="1">
      <c r="A2149" t="inlineStr">
        <is>
          <t>2010_4a_780_20140101.docx</t>
        </is>
      </c>
      <c r="B2149">
        <f>LEFT(A2149, FIND("_", A2149, FIND("_", A2149) + 1) - 1)</f>
        <v/>
      </c>
      <c r="C2149">
        <f>MID(A2149, FIND("_", A2149, FIND("_", A2149) + 1) + 1, FIND("_", A2149, FIND("_", A2149, FIND("_", A2149) + 1) + 1) - FIND("_", A2149, FIND("_", A2149) + 1) - 1)</f>
        <v/>
      </c>
      <c r="D2149" s="125">
        <f>DATE(LEFT(E2149,4), MID(E2149,5,2), RIGHT(E2149,2))</f>
        <v/>
      </c>
      <c r="E2149">
        <f>MID(A2149, FIND("_", A2149, FIND("_", A2149, FIND("_", A2149) + 1) + 1) + 1, 8)</f>
        <v/>
      </c>
      <c r="G2149" s="95">
        <f>B2149&amp;C2149&amp;D2149</f>
        <v/>
      </c>
      <c r="H2149" s="95" t="inlineStr">
        <is>
          <t>Yes_Batch 1</t>
        </is>
      </c>
      <c r="I2149" s="95" t="e">
        <v>#N/A</v>
      </c>
      <c r="J2149" s="125" t="e">
        <v>#N/A</v>
      </c>
      <c r="K2149" s="95" t="inlineStr">
        <is>
          <t>Yes_0721 Allocation</t>
        </is>
      </c>
      <c r="L2149" s="127" t="e">
        <v>#N/A</v>
      </c>
      <c r="M2149" s="128">
        <f>VLOOKUP(G2149,Enactments!#REF!,2,FALSE)</f>
        <v/>
      </c>
      <c r="N2149" s="131">
        <f>COUNTIFS(G:G,G2149)</f>
        <v/>
      </c>
    </row>
    <row r="2150" ht="15" customHeight="1">
      <c r="A2150" t="inlineStr">
        <is>
          <t>2007_3a_297A_20141201.docx</t>
        </is>
      </c>
      <c r="B2150">
        <f>LEFT(A2150, FIND("_", A2150, FIND("_", A2150) + 1) - 1)</f>
        <v/>
      </c>
      <c r="C2150">
        <f>MID(A2150, FIND("_", A2150, FIND("_", A2150) + 1) + 1, FIND("_", A2150, FIND("_", A2150, FIND("_", A2150) + 1) + 1) - FIND("_", A2150, FIND("_", A2150) + 1) - 1)</f>
        <v/>
      </c>
      <c r="D2150" s="125">
        <f>DATE(LEFT(E2150,4), MID(E2150,5,2), RIGHT(E2150,2))</f>
        <v/>
      </c>
      <c r="E2150">
        <f>MID(A2150, FIND("_", A2150, FIND("_", A2150, FIND("_", A2150) + 1) + 1) + 1, 8)</f>
        <v/>
      </c>
      <c r="G2150" s="95">
        <f>B2150&amp;C2150&amp;D2150</f>
        <v/>
      </c>
      <c r="H2150" s="95" t="inlineStr">
        <is>
          <t>Yes_Batch 1</t>
        </is>
      </c>
      <c r="I2150" s="95" t="e">
        <v>#N/A</v>
      </c>
      <c r="J2150" s="125" t="e">
        <v>#N/A</v>
      </c>
      <c r="K2150" s="95" t="inlineStr">
        <is>
          <t>Yes_0721 Allocation</t>
        </is>
      </c>
      <c r="L2150" s="127" t="e">
        <v>#N/A</v>
      </c>
      <c r="M2150" s="128">
        <f>VLOOKUP(G2150,Enactments!#REF!,2,FALSE)</f>
        <v/>
      </c>
      <c r="N2150" s="131">
        <f>COUNTIFS(G:G,G2150)</f>
        <v/>
      </c>
    </row>
    <row r="2151" ht="15" customHeight="1">
      <c r="A2151" t="inlineStr">
        <is>
          <t>2002_17a_27_20121201.docx</t>
        </is>
      </c>
      <c r="B2151">
        <f>LEFT(A2151, FIND("_", A2151, FIND("_", A2151) + 1) - 1)</f>
        <v/>
      </c>
      <c r="C2151">
        <f>MID(A2151, FIND("_", A2151, FIND("_", A2151) + 1) + 1, FIND("_", A2151, FIND("_", A2151, FIND("_", A2151) + 1) + 1) - FIND("_", A2151, FIND("_", A2151) + 1) - 1)</f>
        <v/>
      </c>
      <c r="D2151" s="125">
        <f>DATE(LEFT(E2151,4), MID(E2151,5,2), RIGHT(E2151,2))</f>
        <v/>
      </c>
      <c r="E2151">
        <f>MID(A2151, FIND("_", A2151, FIND("_", A2151, FIND("_", A2151) + 1) + 1) + 1, 8)</f>
        <v/>
      </c>
      <c r="G2151" s="95">
        <f>B2151&amp;C2151&amp;D2151</f>
        <v/>
      </c>
      <c r="H2151" s="95" t="inlineStr">
        <is>
          <t>Yes_Batch 1</t>
        </is>
      </c>
      <c r="I2151" s="95" t="e">
        <v>#N/A</v>
      </c>
      <c r="J2151" s="125" t="e">
        <v>#N/A</v>
      </c>
      <c r="K2151" s="95" t="inlineStr">
        <is>
          <t>Yes_0721 Allocation</t>
        </is>
      </c>
      <c r="L2151" s="127" t="e">
        <v>#N/A</v>
      </c>
      <c r="M2151" s="128">
        <f>VLOOKUP(G2151,Enactments!#REF!,2,FALSE)</f>
        <v/>
      </c>
      <c r="N2151" s="131">
        <f>COUNTIFS(G:G,G2151)</f>
        <v/>
      </c>
    </row>
    <row r="2152" ht="15" customHeight="1">
      <c r="A2152" t="inlineStr">
        <is>
          <t>1986_1925s_4.127_20170406.docx</t>
        </is>
      </c>
      <c r="B2152">
        <f>LEFT(A2152, FIND("_", A2152, FIND("_", A2152) + 1) - 1)</f>
        <v/>
      </c>
      <c r="C2152">
        <f>MID(A2152, FIND("_", A2152, FIND("_", A2152) + 1) + 1, FIND("_", A2152, FIND("_", A2152, FIND("_", A2152) + 1) + 1) - FIND("_", A2152, FIND("_", A2152) + 1) - 1)</f>
        <v/>
      </c>
      <c r="D2152" s="125">
        <f>DATE(LEFT(E2152,4), MID(E2152,5,2), RIGHT(E2152,2))</f>
        <v/>
      </c>
      <c r="E2152">
        <f>MID(A2152, FIND("_", A2152, FIND("_", A2152, FIND("_", A2152) + 1) + 1) + 1, 8)</f>
        <v/>
      </c>
      <c r="G2152" s="95">
        <f>B2152&amp;C2152&amp;D2152</f>
        <v/>
      </c>
      <c r="H2152" s="95" t="inlineStr">
        <is>
          <t>Yes_Batch 1</t>
        </is>
      </c>
      <c r="I2152" s="95" t="e">
        <v>#N/A</v>
      </c>
      <c r="J2152" s="125" t="e">
        <v>#N/A</v>
      </c>
      <c r="K2152" s="95" t="inlineStr">
        <is>
          <t>Yes_0721 Allocation</t>
        </is>
      </c>
      <c r="L2152" s="127" t="e">
        <v>#N/A</v>
      </c>
      <c r="M2152" s="128">
        <f>VLOOKUP(G2152,Enactments!#REF!,2,FALSE)</f>
        <v/>
      </c>
      <c r="N2152" s="131">
        <f>COUNTIFS(G:G,G2152)</f>
        <v/>
      </c>
    </row>
    <row r="2153" ht="15" customHeight="1">
      <c r="A2153" t="inlineStr">
        <is>
          <t>2006_46a_1059A_20091001.docx</t>
        </is>
      </c>
      <c r="B2153">
        <f>LEFT(A2153, FIND("_", A2153, FIND("_", A2153) + 1) - 1)</f>
        <v/>
      </c>
      <c r="C2153">
        <f>MID(A2153, FIND("_", A2153, FIND("_", A2153) + 1) + 1, FIND("_", A2153, FIND("_", A2153, FIND("_", A2153) + 1) + 1) - FIND("_", A2153, FIND("_", A2153) + 1) - 1)</f>
        <v/>
      </c>
      <c r="D2153" s="125">
        <f>DATE(LEFT(E2153,4), MID(E2153,5,2), RIGHT(E2153,2))</f>
        <v/>
      </c>
      <c r="E2153">
        <f>MID(A2153, FIND("_", A2153, FIND("_", A2153, FIND("_", A2153) + 1) + 1) + 1, 8)</f>
        <v/>
      </c>
      <c r="G2153" s="95">
        <f>B2153&amp;C2153&amp;D2153</f>
        <v/>
      </c>
      <c r="H2153" s="95" t="inlineStr">
        <is>
          <t>Yes_Batch 1</t>
        </is>
      </c>
      <c r="I2153" s="95" t="e">
        <v>#N/A</v>
      </c>
      <c r="J2153" s="125" t="e">
        <v>#N/A</v>
      </c>
      <c r="K2153" s="95" t="inlineStr">
        <is>
          <t>Yes_0721 Allocation</t>
        </is>
      </c>
      <c r="L2153" s="127" t="e">
        <v>#N/A</v>
      </c>
      <c r="M2153" s="128">
        <f>VLOOKUP(G2153,Enactments!#REF!,2,FALSE)</f>
        <v/>
      </c>
      <c r="N2153" s="131">
        <f>COUNTIFS(G:G,G2153)</f>
        <v/>
      </c>
    </row>
    <row r="2154" ht="15" customHeight="1">
      <c r="A2154" t="inlineStr">
        <is>
          <t>2017_692s_90_20170622.docx</t>
        </is>
      </c>
      <c r="B2154">
        <f>LEFT(A2154, FIND("_", A2154, FIND("_", A2154) + 1) - 1)</f>
        <v/>
      </c>
      <c r="C2154">
        <f>MID(A2154, FIND("_", A2154, FIND("_", A2154) + 1) + 1, FIND("_", A2154, FIND("_", A2154, FIND("_", A2154) + 1) + 1) - FIND("_", A2154, FIND("_", A2154) + 1) - 1)</f>
        <v/>
      </c>
      <c r="D2154" s="125">
        <f>DATE(LEFT(E2154,4), MID(E2154,5,2), RIGHT(E2154,2))</f>
        <v/>
      </c>
      <c r="E2154">
        <f>MID(A2154, FIND("_", A2154, FIND("_", A2154, FIND("_", A2154) + 1) + 1) + 1, 8)</f>
        <v/>
      </c>
      <c r="G2154" s="95">
        <f>B2154&amp;C2154&amp;D2154</f>
        <v/>
      </c>
      <c r="H2154" s="95" t="inlineStr">
        <is>
          <t>Yes_Batch 1</t>
        </is>
      </c>
      <c r="I2154" s="95" t="e">
        <v>#N/A</v>
      </c>
      <c r="J2154" s="125" t="e">
        <v>#N/A</v>
      </c>
      <c r="K2154" s="95" t="inlineStr">
        <is>
          <t>Yes_0721 Allocation</t>
        </is>
      </c>
      <c r="L2154" s="127" t="e">
        <v>#N/A</v>
      </c>
      <c r="M2154" s="128">
        <f>VLOOKUP(G2154,Enactments!#REF!,2,FALSE)</f>
        <v/>
      </c>
      <c r="N2154" s="131">
        <f>COUNTIFS(G:G,G2154)</f>
        <v/>
      </c>
    </row>
    <row r="2155" ht="15" customHeight="1">
      <c r="A2155" t="inlineStr">
        <is>
          <t>1996_56a_491_20080102.docx</t>
        </is>
      </c>
      <c r="B2155">
        <f>LEFT(A2155, FIND("_", A2155, FIND("_", A2155) + 1) - 1)</f>
        <v/>
      </c>
      <c r="C2155">
        <f>MID(A2155, FIND("_", A2155, FIND("_", A2155) + 1) + 1, FIND("_", A2155, FIND("_", A2155, FIND("_", A2155) + 1) + 1) - FIND("_", A2155, FIND("_", A2155) + 1) - 1)</f>
        <v/>
      </c>
      <c r="D2155" s="125">
        <f>DATE(LEFT(E2155,4), MID(E2155,5,2), RIGHT(E2155,2))</f>
        <v/>
      </c>
      <c r="E2155">
        <f>MID(A2155, FIND("_", A2155, FIND("_", A2155, FIND("_", A2155) + 1) + 1) + 1, 8)</f>
        <v/>
      </c>
      <c r="G2155" s="95">
        <f>B2155&amp;C2155&amp;D2155</f>
        <v/>
      </c>
      <c r="H2155" s="95" t="inlineStr">
        <is>
          <t>Yes_Batch 1</t>
        </is>
      </c>
      <c r="I2155" s="95" t="e">
        <v>#N/A</v>
      </c>
      <c r="J2155" s="125" t="e">
        <v>#N/A</v>
      </c>
      <c r="K2155" s="95" t="inlineStr">
        <is>
          <t>Yes_0721 Allocation</t>
        </is>
      </c>
      <c r="L2155" s="127" t="e">
        <v>#N/A</v>
      </c>
      <c r="M2155" s="128">
        <f>VLOOKUP(G2155,Enactments!#REF!,2,FALSE)</f>
        <v/>
      </c>
      <c r="N2155" s="131">
        <f>COUNTIFS(G:G,G2155)</f>
        <v/>
      </c>
    </row>
    <row r="2156" ht="15" customHeight="1">
      <c r="A2156" t="inlineStr">
        <is>
          <t>1986_1925s_SCHEDULE 4Form 2.2B_20170406.docx</t>
        </is>
      </c>
      <c r="B2156">
        <f>LEFT(A2156, FIND("_", A2156, FIND("_", A2156) + 1) - 1)</f>
        <v/>
      </c>
      <c r="C2156">
        <f>MID(A2156, FIND("_", A2156, FIND("_", A2156) + 1) + 1, FIND("_", A2156, FIND("_", A2156, FIND("_", A2156) + 1) + 1) - FIND("_", A2156, FIND("_", A2156) + 1) - 1)</f>
        <v/>
      </c>
      <c r="D2156" s="125">
        <f>DATE(LEFT(E2156,4), MID(E2156,5,2), RIGHT(E2156,2))</f>
        <v/>
      </c>
      <c r="E2156">
        <f>MID(A2156, FIND("_", A2156, FIND("_", A2156, FIND("_", A2156) + 1) + 1) + 1, 8)</f>
        <v/>
      </c>
      <c r="G2156" s="95">
        <f>B2156&amp;C2156&amp;D2156</f>
        <v/>
      </c>
      <c r="H2156" s="95" t="inlineStr">
        <is>
          <t>Yes_Batch 1</t>
        </is>
      </c>
      <c r="I2156" s="95" t="e">
        <v>#N/A</v>
      </c>
      <c r="J2156" s="125" t="e">
        <v>#N/A</v>
      </c>
      <c r="K2156" s="95" t="inlineStr">
        <is>
          <t>Yes_0721 Allocation</t>
        </is>
      </c>
      <c r="L2156" s="127" t="e">
        <v>#N/A</v>
      </c>
      <c r="M2156" s="128">
        <f>VLOOKUP(G2156,Enactments!#REF!,2,FALSE)</f>
        <v/>
      </c>
      <c r="N2156" s="131">
        <f>COUNTIFS(G:G,G2156)</f>
        <v/>
      </c>
    </row>
    <row r="2157" ht="15" customHeight="1">
      <c r="A2157" t="inlineStr">
        <is>
          <t>2016_1024s_[Note]_20211001.docx</t>
        </is>
      </c>
      <c r="B2157">
        <f>LEFT(A2157, FIND("_", A2157, FIND("_", A2157) + 1) - 1)</f>
        <v/>
      </c>
      <c r="C2157">
        <f>MID(A2157, FIND("_", A2157, FIND("_", A2157) + 1) + 1, FIND("_", A2157, FIND("_", A2157, FIND("_", A2157) + 1) + 1) - FIND("_", A2157, FIND("_", A2157) + 1) - 1)</f>
        <v/>
      </c>
      <c r="D2157" s="125">
        <f>DATE(LEFT(E2157,4), MID(E2157,5,2), RIGHT(E2157,2))</f>
        <v/>
      </c>
      <c r="E2157">
        <f>MID(A2157, FIND("_", A2157, FIND("_", A2157, FIND("_", A2157) + 1) + 1) + 1, 8)</f>
        <v/>
      </c>
      <c r="G2157" s="95">
        <f>B2157&amp;C2157&amp;D2157</f>
        <v/>
      </c>
      <c r="H2157" s="95" t="inlineStr">
        <is>
          <t>Yes_Batch 1</t>
        </is>
      </c>
      <c r="I2157" s="95" t="e">
        <v>#N/A</v>
      </c>
      <c r="J2157" s="125" t="e">
        <v>#N/A</v>
      </c>
      <c r="K2157" s="95" t="inlineStr">
        <is>
          <t>Yes_0721 Allocation</t>
        </is>
      </c>
      <c r="L2157" s="127" t="e">
        <v>#N/A</v>
      </c>
      <c r="M2157" s="128">
        <f>VLOOKUP(G2157,Enactments!#REF!,2,FALSE)</f>
        <v/>
      </c>
      <c r="N2157" s="131">
        <f>COUNTIFS(G:G,G2157)</f>
        <v/>
      </c>
    </row>
    <row r="2158" ht="15" customHeight="1">
      <c r="A2158" t="inlineStr">
        <is>
          <t>2007_3a_175A_20180406.docx</t>
        </is>
      </c>
      <c r="B2158">
        <f>LEFT(A2158, FIND("_", A2158, FIND("_", A2158) + 1) - 1)</f>
        <v/>
      </c>
      <c r="C2158">
        <f>MID(A2158, FIND("_", A2158, FIND("_", A2158) + 1) + 1, FIND("_", A2158, FIND("_", A2158, FIND("_", A2158) + 1) + 1) - FIND("_", A2158, FIND("_", A2158) + 1) - 1)</f>
        <v/>
      </c>
      <c r="D2158" s="125">
        <f>DATE(LEFT(E2158,4), MID(E2158,5,2), RIGHT(E2158,2))</f>
        <v/>
      </c>
      <c r="E2158">
        <f>MID(A2158, FIND("_", A2158, FIND("_", A2158, FIND("_", A2158) + 1) + 1) + 1, 8)</f>
        <v/>
      </c>
      <c r="G2158" s="95">
        <f>B2158&amp;C2158&amp;D2158</f>
        <v/>
      </c>
      <c r="H2158" s="95" t="inlineStr">
        <is>
          <t>Yes_Batch 1</t>
        </is>
      </c>
      <c r="I2158" s="95" t="e">
        <v>#N/A</v>
      </c>
      <c r="J2158" s="125" t="e">
        <v>#N/A</v>
      </c>
      <c r="K2158" s="95" t="inlineStr">
        <is>
          <t>Yes_0721 Allocation</t>
        </is>
      </c>
      <c r="L2158" s="127" t="e">
        <v>#N/A</v>
      </c>
      <c r="M2158" s="128">
        <f>VLOOKUP(G2158,Enactments!#REF!,2,FALSE)</f>
        <v/>
      </c>
      <c r="N2158" s="131">
        <f>COUNTIFS(G:G,G2158)</f>
        <v/>
      </c>
    </row>
    <row r="2159" ht="15" customHeight="1">
      <c r="A2159" t="inlineStr">
        <is>
          <t>1986_1925s_2.109D_20151001.docx</t>
        </is>
      </c>
      <c r="B2159">
        <f>LEFT(A2159, FIND("_", A2159, FIND("_", A2159) + 1) - 1)</f>
        <v/>
      </c>
      <c r="C2159">
        <f>MID(A2159, FIND("_", A2159, FIND("_", A2159) + 1) + 1, FIND("_", A2159, FIND("_", A2159, FIND("_", A2159) + 1) + 1) - FIND("_", A2159, FIND("_", A2159) + 1) - 1)</f>
        <v/>
      </c>
      <c r="D2159" s="125">
        <f>DATE(LEFT(E2159,4), MID(E2159,5,2), RIGHT(E2159,2))</f>
        <v/>
      </c>
      <c r="E2159">
        <f>MID(A2159, FIND("_", A2159, FIND("_", A2159, FIND("_", A2159) + 1) + 1) + 1, 8)</f>
        <v/>
      </c>
      <c r="G2159" s="95">
        <f>B2159&amp;C2159&amp;D2159</f>
        <v/>
      </c>
      <c r="H2159" s="95" t="inlineStr">
        <is>
          <t>Yes_Batch 1</t>
        </is>
      </c>
      <c r="I2159" s="95" t="e">
        <v>#N/A</v>
      </c>
      <c r="J2159" s="125" t="e">
        <v>#N/A</v>
      </c>
      <c r="K2159" s="95" t="inlineStr">
        <is>
          <t>Yes_0721 Allocation</t>
        </is>
      </c>
      <c r="L2159" s="127" t="e">
        <v>#N/A</v>
      </c>
      <c r="M2159" s="128">
        <f>VLOOKUP(G2159,Enactments!#REF!,2,FALSE)</f>
        <v/>
      </c>
      <c r="N2159" s="131">
        <f>COUNTIFS(G:G,G2159)</f>
        <v/>
      </c>
    </row>
    <row r="2160" ht="15" customHeight="1">
      <c r="A2160" t="inlineStr">
        <is>
          <t>1994_23a_SCHEDULE 7APart II_20130401.docx</t>
        </is>
      </c>
      <c r="B2160">
        <f>LEFT(A2160, FIND("_", A2160, FIND("_", A2160) + 1) - 1)</f>
        <v/>
      </c>
      <c r="C2160">
        <f>MID(A2160, FIND("_", A2160, FIND("_", A2160) + 1) + 1, FIND("_", A2160, FIND("_", A2160, FIND("_", A2160) + 1) + 1) - FIND("_", A2160, FIND("_", A2160) + 1) - 1)</f>
        <v/>
      </c>
      <c r="D2160" s="125">
        <f>DATE(LEFT(E2160,4), MID(E2160,5,2), RIGHT(E2160,2))</f>
        <v/>
      </c>
      <c r="E2160">
        <f>MID(A2160, FIND("_", A2160, FIND("_", A2160, FIND("_", A2160) + 1) + 1) + 1, 8)</f>
        <v/>
      </c>
      <c r="G2160" s="95">
        <f>B2160&amp;C2160&amp;D2160</f>
        <v/>
      </c>
      <c r="H2160" s="95" t="inlineStr">
        <is>
          <t>Yes_Batch 1</t>
        </is>
      </c>
      <c r="I2160" s="95" t="e">
        <v>#N/A</v>
      </c>
      <c r="J2160" s="125" t="e">
        <v>#N/A</v>
      </c>
      <c r="K2160" s="95" t="inlineStr">
        <is>
          <t>Yes_0721 Allocation</t>
        </is>
      </c>
      <c r="L2160" s="127" t="e">
        <v>#N/A</v>
      </c>
      <c r="M2160" s="128">
        <f>VLOOKUP(G2160,Enactments!#REF!,2,FALSE)</f>
        <v/>
      </c>
      <c r="N2160" s="131">
        <f>COUNTIFS(G:G,G2160)</f>
        <v/>
      </c>
    </row>
    <row r="2161" ht="15" customHeight="1">
      <c r="A2161" t="inlineStr">
        <is>
          <t>2007_3a_607_20070320.docx</t>
        </is>
      </c>
      <c r="B2161">
        <f>LEFT(A2161, FIND("_", A2161, FIND("_", A2161) + 1) - 1)</f>
        <v/>
      </c>
      <c r="C2161">
        <f>MID(A2161, FIND("_", A2161, FIND("_", A2161) + 1) + 1, FIND("_", A2161, FIND("_", A2161, FIND("_", A2161) + 1) + 1) - FIND("_", A2161, FIND("_", A2161) + 1) - 1)</f>
        <v/>
      </c>
      <c r="D2161" s="125">
        <f>DATE(LEFT(E2161,4), MID(E2161,5,2), RIGHT(E2161,2))</f>
        <v/>
      </c>
      <c r="E2161">
        <f>MID(A2161, FIND("_", A2161, FIND("_", A2161, FIND("_", A2161) + 1) + 1) + 1, 8)</f>
        <v/>
      </c>
      <c r="G2161" s="95">
        <f>B2161&amp;C2161&amp;D2161</f>
        <v/>
      </c>
      <c r="H2161" s="95" t="inlineStr">
        <is>
          <t>Yes_Batch 1</t>
        </is>
      </c>
      <c r="I2161" s="95" t="e">
        <v>#N/A</v>
      </c>
      <c r="J2161" s="125" t="e">
        <v>#N/A</v>
      </c>
      <c r="K2161" s="95" t="inlineStr">
        <is>
          <t>Yes_0721 Allocation</t>
        </is>
      </c>
      <c r="L2161" s="127" t="e">
        <v>#N/A</v>
      </c>
      <c r="M2161" s="128">
        <f>VLOOKUP(G2161,Enactments!#REF!,2,FALSE)</f>
        <v/>
      </c>
      <c r="N2161" s="131">
        <f>COUNTIFS(G:G,G2161)</f>
        <v/>
      </c>
    </row>
    <row r="2162" ht="15" customHeight="1">
      <c r="A2162" t="inlineStr">
        <is>
          <t>2014_809_Article 10_20200131.docx</t>
        </is>
      </c>
      <c r="B2162">
        <f>LEFT(A2162, FIND("_", A2162, FIND("_", A2162) + 1) - 1)</f>
        <v/>
      </c>
      <c r="C2162">
        <f>MID(A2162, FIND("_", A2162, FIND("_", A2162) + 1) + 1, FIND("_", A2162, FIND("_", A2162, FIND("_", A2162) + 1) + 1) - FIND("_", A2162, FIND("_", A2162) + 1) - 1)</f>
        <v/>
      </c>
      <c r="D2162" s="125">
        <f>DATE(LEFT(E2162,4), MID(E2162,5,2), RIGHT(E2162,2))</f>
        <v/>
      </c>
      <c r="E2162">
        <f>MID(A2162, FIND("_", A2162, FIND("_", A2162, FIND("_", A2162) + 1) + 1) + 1, 8)</f>
        <v/>
      </c>
      <c r="G2162" s="95">
        <f>B2162&amp;C2162&amp;D2162</f>
        <v/>
      </c>
      <c r="H2162" s="95" t="inlineStr">
        <is>
          <t>Yes_Batch 1</t>
        </is>
      </c>
      <c r="I2162" s="95" t="e">
        <v>#N/A</v>
      </c>
      <c r="J2162" s="125" t="e">
        <v>#N/A</v>
      </c>
      <c r="K2162" s="95" t="inlineStr">
        <is>
          <t>Yes_0721 Allocation</t>
        </is>
      </c>
      <c r="L2162" s="127" t="e">
        <v>#N/A</v>
      </c>
      <c r="M2162" s="128">
        <f>VLOOKUP(G2162,Enactments!#REF!,2,FALSE)</f>
        <v/>
      </c>
      <c r="N2162" s="131">
        <f>COUNTIFS(G:G,G2162)</f>
        <v/>
      </c>
    </row>
    <row r="2163" ht="15" customHeight="1">
      <c r="A2163" t="inlineStr">
        <is>
          <t>1996_52a_SCHEDULE 19Part VIII_19960724.docx</t>
        </is>
      </c>
      <c r="B2163">
        <f>LEFT(A2163, FIND("_", A2163, FIND("_", A2163) + 1) - 1)</f>
        <v/>
      </c>
      <c r="C2163">
        <f>MID(A2163, FIND("_", A2163, FIND("_", A2163) + 1) + 1, FIND("_", A2163, FIND("_", A2163, FIND("_", A2163) + 1) + 1) - FIND("_", A2163, FIND("_", A2163) + 1) - 1)</f>
        <v/>
      </c>
      <c r="D2163" s="125">
        <f>DATE(LEFT(E2163,4), MID(E2163,5,2), RIGHT(E2163,2))</f>
        <v/>
      </c>
      <c r="E2163">
        <f>MID(A2163, FIND("_", A2163, FIND("_", A2163, FIND("_", A2163) + 1) + 1) + 1, 8)</f>
        <v/>
      </c>
      <c r="G2163" s="95">
        <f>B2163&amp;C2163&amp;D2163</f>
        <v/>
      </c>
      <c r="H2163" s="95" t="inlineStr">
        <is>
          <t>Yes_Batch 1</t>
        </is>
      </c>
      <c r="I2163" s="95" t="e">
        <v>#N/A</v>
      </c>
      <c r="J2163" s="125" t="e">
        <v>#N/A</v>
      </c>
      <c r="K2163" s="95" t="inlineStr">
        <is>
          <t>Yes_0721 Allocation</t>
        </is>
      </c>
      <c r="L2163" s="127" t="e">
        <v>#N/A</v>
      </c>
      <c r="M2163" s="128">
        <f>VLOOKUP(G2163,Enactments!#REF!,2,FALSE)</f>
        <v/>
      </c>
      <c r="N2163" s="131">
        <f>COUNTIFS(G:G,G2163)</f>
        <v/>
      </c>
    </row>
    <row r="2164" ht="15" customHeight="1">
      <c r="A2164" t="inlineStr">
        <is>
          <t>1996_207s_57_20060401.docx</t>
        </is>
      </c>
      <c r="B2164">
        <f>LEFT(A2164, FIND("_", A2164, FIND("_", A2164) + 1) - 1)</f>
        <v/>
      </c>
      <c r="C2164">
        <f>MID(A2164, FIND("_", A2164, FIND("_", A2164) + 1) + 1, FIND("_", A2164, FIND("_", A2164, FIND("_", A2164) + 1) + 1) - FIND("_", A2164, FIND("_", A2164) + 1) - 1)</f>
        <v/>
      </c>
      <c r="D2164" s="125">
        <f>DATE(LEFT(E2164,4), MID(E2164,5,2), RIGHT(E2164,2))</f>
        <v/>
      </c>
      <c r="E2164">
        <f>MID(A2164, FIND("_", A2164, FIND("_", A2164, FIND("_", A2164) + 1) + 1) + 1, 8)</f>
        <v/>
      </c>
      <c r="G2164" s="95">
        <f>B2164&amp;C2164&amp;D2164</f>
        <v/>
      </c>
      <c r="H2164" s="95" t="inlineStr">
        <is>
          <t>Yes_Batch 1</t>
        </is>
      </c>
      <c r="I2164" s="95" t="e">
        <v>#N/A</v>
      </c>
      <c r="J2164" s="125" t="e">
        <v>#N/A</v>
      </c>
      <c r="K2164" s="95" t="inlineStr">
        <is>
          <t>Yes_0721 Allocation</t>
        </is>
      </c>
      <c r="L2164" s="127" t="e">
        <v>#N/A</v>
      </c>
      <c r="M2164" s="128">
        <f>VLOOKUP(G2164,Enactments!#REF!,2,FALSE)</f>
        <v/>
      </c>
      <c r="N2164" s="131">
        <f>COUNTIFS(G:G,G2164)</f>
        <v/>
      </c>
    </row>
    <row r="2165" ht="15" customHeight="1">
      <c r="A2165" t="inlineStr">
        <is>
          <t>2023_30a_28_20230406.docx</t>
        </is>
      </c>
      <c r="B2165">
        <f>LEFT(A2165, FIND("_", A2165, FIND("_", A2165) + 1) - 1)</f>
        <v/>
      </c>
      <c r="C2165">
        <f>MID(A2165, FIND("_", A2165, FIND("_", A2165) + 1) + 1, FIND("_", A2165, FIND("_", A2165, FIND("_", A2165) + 1) + 1) - FIND("_", A2165, FIND("_", A2165) + 1) - 1)</f>
        <v/>
      </c>
      <c r="D2165" s="125">
        <f>DATE(LEFT(E2165,4), MID(E2165,5,2), RIGHT(E2165,2))</f>
        <v/>
      </c>
      <c r="E2165">
        <f>MID(A2165, FIND("_", A2165, FIND("_", A2165, FIND("_", A2165) + 1) + 1) + 1, 8)</f>
        <v/>
      </c>
      <c r="G2165" s="95">
        <f>B2165&amp;C2165&amp;D2165</f>
        <v/>
      </c>
      <c r="H2165" s="95" t="inlineStr">
        <is>
          <t>Yes_Batch 1</t>
        </is>
      </c>
      <c r="I2165" s="95" t="e">
        <v>#N/A</v>
      </c>
      <c r="J2165" s="125" t="e">
        <v>#N/A</v>
      </c>
      <c r="K2165" s="95" t="inlineStr">
        <is>
          <t>Yes_0721 Allocation</t>
        </is>
      </c>
      <c r="L2165" s="127" t="e">
        <v>#N/A</v>
      </c>
      <c r="M2165" s="128">
        <f>VLOOKUP(G2165,Enactments!#REF!,2,FALSE)</f>
        <v/>
      </c>
      <c r="N2165" s="131">
        <f>COUNTIFS(G:G,G2165)</f>
        <v/>
      </c>
    </row>
    <row r="2166" ht="15" customHeight="1">
      <c r="A2166" t="inlineStr">
        <is>
          <t>2010_4a_673_20100303.docx</t>
        </is>
      </c>
      <c r="B2166">
        <f>LEFT(A2166, FIND("_", A2166, FIND("_", A2166) + 1) - 1)</f>
        <v/>
      </c>
      <c r="C2166">
        <f>MID(A2166, FIND("_", A2166, FIND("_", A2166) + 1) + 1, FIND("_", A2166, FIND("_", A2166, FIND("_", A2166) + 1) + 1) - FIND("_", A2166, FIND("_", A2166) + 1) - 1)</f>
        <v/>
      </c>
      <c r="D2166" s="125">
        <f>DATE(LEFT(E2166,4), MID(E2166,5,2), RIGHT(E2166,2))</f>
        <v/>
      </c>
      <c r="E2166">
        <f>MID(A2166, FIND("_", A2166, FIND("_", A2166, FIND("_", A2166) + 1) + 1) + 1, 8)</f>
        <v/>
      </c>
      <c r="G2166" s="95">
        <f>B2166&amp;C2166&amp;D2166</f>
        <v/>
      </c>
      <c r="H2166" s="95" t="inlineStr">
        <is>
          <t>Yes_Batch 1</t>
        </is>
      </c>
      <c r="I2166" s="95" t="e">
        <v>#N/A</v>
      </c>
      <c r="J2166" s="125" t="e">
        <v>#N/A</v>
      </c>
      <c r="K2166" s="95" t="inlineStr">
        <is>
          <t>Yes_0721 Allocation</t>
        </is>
      </c>
      <c r="L2166" s="127" t="e">
        <v>#N/A</v>
      </c>
      <c r="M2166" s="128">
        <f>VLOOKUP(G2166,Enactments!#REF!,2,FALSE)</f>
        <v/>
      </c>
      <c r="N2166" s="131">
        <f>COUNTIFS(G:G,G2166)</f>
        <v/>
      </c>
    </row>
    <row r="2167" ht="15" customHeight="1">
      <c r="A2167" t="inlineStr">
        <is>
          <t>1985_6a_451_20081001.docx</t>
        </is>
      </c>
      <c r="B2167">
        <f>LEFT(A2167, FIND("_", A2167, FIND("_", A2167) + 1) - 1)</f>
        <v/>
      </c>
      <c r="C2167">
        <f>MID(A2167, FIND("_", A2167, FIND("_", A2167) + 1) + 1, FIND("_", A2167, FIND("_", A2167, FIND("_", A2167) + 1) + 1) - FIND("_", A2167, FIND("_", A2167) + 1) - 1)</f>
        <v/>
      </c>
      <c r="D2167" s="125">
        <f>DATE(LEFT(E2167,4), MID(E2167,5,2), RIGHT(E2167,2))</f>
        <v/>
      </c>
      <c r="E2167">
        <f>MID(A2167, FIND("_", A2167, FIND("_", A2167, FIND("_", A2167) + 1) + 1) + 1, 8)</f>
        <v/>
      </c>
      <c r="G2167" s="95">
        <f>B2167&amp;C2167&amp;D2167</f>
        <v/>
      </c>
      <c r="H2167" s="95" t="inlineStr">
        <is>
          <t>Yes_Batch 1</t>
        </is>
      </c>
      <c r="I2167" s="95" t="e">
        <v>#N/A</v>
      </c>
      <c r="J2167" s="125" t="e">
        <v>#N/A</v>
      </c>
      <c r="K2167" s="95" t="inlineStr">
        <is>
          <t>Yes_0721 Allocation</t>
        </is>
      </c>
      <c r="L2167" s="127" t="e">
        <v>#N/A</v>
      </c>
      <c r="M2167" s="128">
        <f>VLOOKUP(G2167,Enactments!#REF!,2,FALSE)</f>
        <v/>
      </c>
      <c r="N2167" s="131">
        <f>COUNTIFS(G:G,G2167)</f>
        <v/>
      </c>
    </row>
    <row r="2168" ht="15" customHeight="1">
      <c r="A2168" t="inlineStr">
        <is>
          <t>2011_1a_8_20110216.docx</t>
        </is>
      </c>
      <c r="B2168">
        <f>LEFT(A2168, FIND("_", A2168, FIND("_", A2168) + 1) - 1)</f>
        <v/>
      </c>
      <c r="C2168">
        <f>MID(A2168, FIND("_", A2168, FIND("_", A2168) + 1) + 1, FIND("_", A2168, FIND("_", A2168, FIND("_", A2168) + 1) + 1) - FIND("_", A2168, FIND("_", A2168) + 1) - 1)</f>
        <v/>
      </c>
      <c r="D2168" s="125">
        <f>DATE(LEFT(E2168,4), MID(E2168,5,2), RIGHT(E2168,2))</f>
        <v/>
      </c>
      <c r="E2168">
        <f>MID(A2168, FIND("_", A2168, FIND("_", A2168, FIND("_", A2168) + 1) + 1) + 1, 8)</f>
        <v/>
      </c>
      <c r="G2168" s="95">
        <f>B2168&amp;C2168&amp;D2168</f>
        <v/>
      </c>
      <c r="H2168" s="95" t="inlineStr">
        <is>
          <t>Yes_Batch 1</t>
        </is>
      </c>
      <c r="I2168" s="95" t="e">
        <v>#N/A</v>
      </c>
      <c r="J2168" s="125" t="e">
        <v>#N/A</v>
      </c>
      <c r="K2168" s="95" t="inlineStr">
        <is>
          <t>Yes_0721 Allocation</t>
        </is>
      </c>
      <c r="L2168" s="127" t="e">
        <v>#N/A</v>
      </c>
      <c r="M2168" s="128">
        <f>VLOOKUP(G2168,Enactments!#REF!,2,FALSE)</f>
        <v/>
      </c>
      <c r="N2168" s="131">
        <f>COUNTIFS(G:G,G2168)</f>
        <v/>
      </c>
    </row>
    <row r="2169" ht="15" customHeight="1">
      <c r="A2169" t="inlineStr">
        <is>
          <t>2020_17a_102_20201201.docx</t>
        </is>
      </c>
      <c r="B2169">
        <f>LEFT(A2169, FIND("_", A2169, FIND("_", A2169) + 1) - 1)</f>
        <v/>
      </c>
      <c r="C2169">
        <f>MID(A2169, FIND("_", A2169, FIND("_", A2169) + 1) + 1, FIND("_", A2169, FIND("_", A2169, FIND("_", A2169) + 1) + 1) - FIND("_", A2169, FIND("_", A2169) + 1) - 1)</f>
        <v/>
      </c>
      <c r="D2169" s="125">
        <f>DATE(LEFT(E2169,4), MID(E2169,5,2), RIGHT(E2169,2))</f>
        <v/>
      </c>
      <c r="E2169">
        <f>MID(A2169, FIND("_", A2169, FIND("_", A2169, FIND("_", A2169) + 1) + 1) + 1, 8)</f>
        <v/>
      </c>
      <c r="G2169" s="95">
        <f>B2169&amp;C2169&amp;D2169</f>
        <v/>
      </c>
      <c r="H2169" s="95" t="inlineStr">
        <is>
          <t>Yes_Batch 1</t>
        </is>
      </c>
      <c r="I2169" s="95" t="e">
        <v>#N/A</v>
      </c>
      <c r="J2169" s="125" t="e">
        <v>#N/A</v>
      </c>
      <c r="K2169" s="95" t="inlineStr">
        <is>
          <t>Yes_0721 Allocation</t>
        </is>
      </c>
      <c r="L2169" s="127" t="e">
        <v>#N/A</v>
      </c>
      <c r="M2169" s="128">
        <f>VLOOKUP(G2169,Enactments!#REF!,2,FALSE)</f>
        <v/>
      </c>
      <c r="N2169" s="131">
        <f>COUNTIFS(G:G,G2169)</f>
        <v/>
      </c>
    </row>
    <row r="2170" ht="15" customHeight="1">
      <c r="A2170" t="inlineStr">
        <is>
          <t>2000_8a_SCHEDULE 6Part 1_20041031.docx</t>
        </is>
      </c>
      <c r="B2170">
        <f>LEFT(A2170, FIND("_", A2170, FIND("_", A2170) + 1) - 1)</f>
        <v/>
      </c>
      <c r="C2170">
        <f>MID(A2170, FIND("_", A2170, FIND("_", A2170) + 1) + 1, FIND("_", A2170, FIND("_", A2170, FIND("_", A2170) + 1) + 1) - FIND("_", A2170, FIND("_", A2170) + 1) - 1)</f>
        <v/>
      </c>
      <c r="D2170" s="125">
        <f>DATE(LEFT(E2170,4), MID(E2170,5,2), RIGHT(E2170,2))</f>
        <v/>
      </c>
      <c r="E2170">
        <f>MID(A2170, FIND("_", A2170, FIND("_", A2170, FIND("_", A2170) + 1) + 1) + 1, 8)</f>
        <v/>
      </c>
      <c r="G2170" s="95">
        <f>B2170&amp;C2170&amp;D2170</f>
        <v/>
      </c>
      <c r="H2170" s="95" t="inlineStr">
        <is>
          <t>Yes_Batch 1</t>
        </is>
      </c>
      <c r="I2170" s="95" t="e">
        <v>#N/A</v>
      </c>
      <c r="J2170" s="125" t="e">
        <v>#N/A</v>
      </c>
      <c r="K2170" s="95" t="inlineStr">
        <is>
          <t>Yes_0721 Allocation</t>
        </is>
      </c>
      <c r="L2170" s="127" t="e">
        <v>#N/A</v>
      </c>
      <c r="M2170" s="128">
        <f>VLOOKUP(G2170,Enactments!#REF!,2,FALSE)</f>
        <v/>
      </c>
      <c r="N2170" s="131">
        <f>COUNTIFS(G:G,G2170)</f>
        <v/>
      </c>
    </row>
    <row r="2171" ht="15" customHeight="1">
      <c r="A2171" t="inlineStr">
        <is>
          <t>2007_3a_209_20120717.docx</t>
        </is>
      </c>
      <c r="B2171">
        <f>LEFT(A2171, FIND("_", A2171, FIND("_", A2171) + 1) - 1)</f>
        <v/>
      </c>
      <c r="C2171">
        <f>MID(A2171, FIND("_", A2171, FIND("_", A2171) + 1) + 1, FIND("_", A2171, FIND("_", A2171, FIND("_", A2171) + 1) + 1) - FIND("_", A2171, FIND("_", A2171) + 1) - 1)</f>
        <v/>
      </c>
      <c r="D2171" s="125">
        <f>DATE(LEFT(E2171,4), MID(E2171,5,2), RIGHT(E2171,2))</f>
        <v/>
      </c>
      <c r="E2171">
        <f>MID(A2171, FIND("_", A2171, FIND("_", A2171, FIND("_", A2171) + 1) + 1) + 1, 8)</f>
        <v/>
      </c>
      <c r="G2171" s="95">
        <f>B2171&amp;C2171&amp;D2171</f>
        <v/>
      </c>
      <c r="H2171" s="95" t="inlineStr">
        <is>
          <t>Yes_Batch 1</t>
        </is>
      </c>
      <c r="I2171" s="95" t="e">
        <v>#N/A</v>
      </c>
      <c r="J2171" s="125" t="e">
        <v>#N/A</v>
      </c>
      <c r="K2171" s="95" t="inlineStr">
        <is>
          <t>Yes_0721 Allocation</t>
        </is>
      </c>
      <c r="L2171" s="127" t="e">
        <v>#N/A</v>
      </c>
      <c r="M2171" s="128">
        <f>VLOOKUP(G2171,Enactments!#REF!,2,FALSE)</f>
        <v/>
      </c>
      <c r="N2171" s="131">
        <f>COUNTIFS(G:G,G2171)</f>
        <v/>
      </c>
    </row>
    <row r="2172" ht="15" customHeight="1">
      <c r="A2172" t="inlineStr">
        <is>
          <t>2006_46a_81_20061108.docx</t>
        </is>
      </c>
      <c r="B2172">
        <f>LEFT(A2172, FIND("_", A2172, FIND("_", A2172) + 1) - 1)</f>
        <v/>
      </c>
      <c r="C2172">
        <f>MID(A2172, FIND("_", A2172, FIND("_", A2172) + 1) + 1, FIND("_", A2172, FIND("_", A2172, FIND("_", A2172) + 1) + 1) - FIND("_", A2172, FIND("_", A2172) + 1) - 1)</f>
        <v/>
      </c>
      <c r="D2172" s="125">
        <f>DATE(LEFT(E2172,4), MID(E2172,5,2), RIGHT(E2172,2))</f>
        <v/>
      </c>
      <c r="E2172">
        <f>MID(A2172, FIND("_", A2172, FIND("_", A2172, FIND("_", A2172) + 1) + 1) + 1, 8)</f>
        <v/>
      </c>
      <c r="G2172" s="95">
        <f>B2172&amp;C2172&amp;D2172</f>
        <v/>
      </c>
      <c r="H2172" s="95" t="inlineStr">
        <is>
          <t>Yes_Batch 1</t>
        </is>
      </c>
      <c r="I2172" s="95" t="e">
        <v>#N/A</v>
      </c>
      <c r="J2172" s="125" t="e">
        <v>#N/A</v>
      </c>
      <c r="K2172" s="95" t="inlineStr">
        <is>
          <t>Yes_0721 Allocation</t>
        </is>
      </c>
      <c r="L2172" s="127" t="e">
        <v>#N/A</v>
      </c>
      <c r="M2172" s="128">
        <f>VLOOKUP(G2172,Enactments!#REF!,2,FALSE)</f>
        <v/>
      </c>
      <c r="N2172" s="131">
        <f>COUNTIFS(G:G,G2172)</f>
        <v/>
      </c>
    </row>
    <row r="2173" ht="15" customHeight="1">
      <c r="A2173" t="inlineStr">
        <is>
          <t>1988_52a_89_20070227.docx</t>
        </is>
      </c>
      <c r="B2173">
        <f>LEFT(A2173, FIND("_", A2173, FIND("_", A2173) + 1) - 1)</f>
        <v/>
      </c>
      <c r="C2173">
        <f>MID(A2173, FIND("_", A2173, FIND("_", A2173) + 1) + 1, FIND("_", A2173, FIND("_", A2173, FIND("_", A2173) + 1) + 1) - FIND("_", A2173, FIND("_", A2173) + 1) - 1)</f>
        <v/>
      </c>
      <c r="D2173" s="125">
        <f>DATE(LEFT(E2173,4), MID(E2173,5,2), RIGHT(E2173,2))</f>
        <v/>
      </c>
      <c r="E2173">
        <f>MID(A2173, FIND("_", A2173, FIND("_", A2173, FIND("_", A2173) + 1) + 1) + 1, 8)</f>
        <v/>
      </c>
      <c r="G2173" s="95">
        <f>B2173&amp;C2173&amp;D2173</f>
        <v/>
      </c>
      <c r="H2173" s="95" t="inlineStr">
        <is>
          <t>Yes_Batch 1</t>
        </is>
      </c>
      <c r="I2173" s="95" t="e">
        <v>#N/A</v>
      </c>
      <c r="J2173" s="125" t="e">
        <v>#N/A</v>
      </c>
      <c r="K2173" s="95" t="inlineStr">
        <is>
          <t>Yes_0721 Allocation</t>
        </is>
      </c>
      <c r="L2173" s="127" t="e">
        <v>#N/A</v>
      </c>
      <c r="M2173" s="128">
        <f>VLOOKUP(G2173,Enactments!#REF!,2,FALSE)</f>
        <v/>
      </c>
      <c r="N2173" s="131">
        <f>COUNTIFS(G:G,G2173)</f>
        <v/>
      </c>
    </row>
    <row r="2174" ht="15" customHeight="1">
      <c r="A2174" t="inlineStr">
        <is>
          <t>1988_50a_58_19980731.docx</t>
        </is>
      </c>
      <c r="B2174">
        <f>LEFT(A2174, FIND("_", A2174, FIND("_", A2174) + 1) - 1)</f>
        <v/>
      </c>
      <c r="C2174">
        <f>MID(A2174, FIND("_", A2174, FIND("_", A2174) + 1) + 1, FIND("_", A2174, FIND("_", A2174, FIND("_", A2174) + 1) + 1) - FIND("_", A2174, FIND("_", A2174) + 1) - 1)</f>
        <v/>
      </c>
      <c r="D2174" s="125">
        <f>DATE(LEFT(E2174,4), MID(E2174,5,2), RIGHT(E2174,2))</f>
        <v/>
      </c>
      <c r="E2174">
        <f>MID(A2174, FIND("_", A2174, FIND("_", A2174, FIND("_", A2174) + 1) + 1) + 1, 8)</f>
        <v/>
      </c>
      <c r="G2174" s="95">
        <f>B2174&amp;C2174&amp;D2174</f>
        <v/>
      </c>
      <c r="H2174" s="95" t="inlineStr">
        <is>
          <t>Yes_Batch 1</t>
        </is>
      </c>
      <c r="I2174" s="95" t="e">
        <v>#N/A</v>
      </c>
      <c r="J2174" s="125" t="e">
        <v>#N/A</v>
      </c>
      <c r="K2174" s="95" t="inlineStr">
        <is>
          <t>Yes_0721 Allocation</t>
        </is>
      </c>
      <c r="L2174" s="127" t="e">
        <v>#N/A</v>
      </c>
      <c r="M2174" s="128">
        <f>VLOOKUP(G2174,Enactments!#REF!,2,FALSE)</f>
        <v/>
      </c>
      <c r="N2174" s="131">
        <f>COUNTIFS(G:G,G2174)</f>
        <v/>
      </c>
    </row>
    <row r="2175" ht="15" customHeight="1">
      <c r="A2175" t="inlineStr">
        <is>
          <t>2010_4a_357KD_99990101.docx</t>
        </is>
      </c>
      <c r="B2175">
        <f>LEFT(A2175, FIND("_", A2175, FIND("_", A2175) + 1) - 1)</f>
        <v/>
      </c>
      <c r="C2175">
        <f>MID(A2175, FIND("_", A2175, FIND("_", A2175) + 1) + 1, FIND("_", A2175, FIND("_", A2175, FIND("_", A2175) + 1) + 1) - FIND("_", A2175, FIND("_", A2175) + 1) - 1)</f>
        <v/>
      </c>
      <c r="D2175" s="125">
        <f>DATE(LEFT(E2175,4), MID(E2175,5,2), RIGHT(E2175,2))</f>
        <v/>
      </c>
      <c r="E2175">
        <f>MID(A2175, FIND("_", A2175, FIND("_", A2175, FIND("_", A2175) + 1) + 1) + 1, 8)</f>
        <v/>
      </c>
      <c r="G2175" s="95">
        <f>B2175&amp;C2175&amp;D2175</f>
        <v/>
      </c>
      <c r="H2175" s="95" t="inlineStr">
        <is>
          <t>Yes_Batch 1</t>
        </is>
      </c>
      <c r="I2175" s="95" t="e">
        <v>#N/A</v>
      </c>
      <c r="J2175" s="125" t="e">
        <v>#N/A</v>
      </c>
      <c r="K2175" s="95" t="inlineStr">
        <is>
          <t>Yes_0721 Allocation</t>
        </is>
      </c>
      <c r="L2175" s="127" t="e">
        <v>#N/A</v>
      </c>
      <c r="M2175" s="128">
        <f>VLOOKUP(G2175,Enactments!#REF!,2,FALSE)</f>
        <v/>
      </c>
      <c r="N2175" s="131">
        <f>COUNTIFS(G:G,G2175)</f>
        <v/>
      </c>
    </row>
    <row r="2176" ht="15" customHeight="1">
      <c r="A2176" t="inlineStr">
        <is>
          <t>2004_12a_161_20070406.docx</t>
        </is>
      </c>
      <c r="B2176">
        <f>LEFT(A2176, FIND("_", A2176, FIND("_", A2176) + 1) - 1)</f>
        <v/>
      </c>
      <c r="C2176">
        <f>MID(A2176, FIND("_", A2176, FIND("_", A2176) + 1) + 1, FIND("_", A2176, FIND("_", A2176, FIND("_", A2176) + 1) + 1) - FIND("_", A2176, FIND("_", A2176) + 1) - 1)</f>
        <v/>
      </c>
      <c r="D2176" s="125">
        <f>DATE(LEFT(E2176,4), MID(E2176,5,2), RIGHT(E2176,2))</f>
        <v/>
      </c>
      <c r="E2176">
        <f>MID(A2176, FIND("_", A2176, FIND("_", A2176, FIND("_", A2176) + 1) + 1) + 1, 8)</f>
        <v/>
      </c>
      <c r="G2176" s="95">
        <f>B2176&amp;C2176&amp;D2176</f>
        <v/>
      </c>
      <c r="H2176" s="95" t="inlineStr">
        <is>
          <t>Yes_Batch 1</t>
        </is>
      </c>
      <c r="I2176" s="95" t="e">
        <v>#N/A</v>
      </c>
      <c r="J2176" s="125" t="e">
        <v>#N/A</v>
      </c>
      <c r="K2176" s="95" t="inlineStr">
        <is>
          <t>Yes_0721 Allocation</t>
        </is>
      </c>
      <c r="L2176" s="127" t="e">
        <v>#N/A</v>
      </c>
      <c r="M2176" s="128">
        <f>VLOOKUP(G2176,Enactments!#REF!,2,FALSE)</f>
        <v/>
      </c>
      <c r="N2176" s="131">
        <f>COUNTIFS(G:G,G2176)</f>
        <v/>
      </c>
    </row>
    <row r="2177" ht="15" customHeight="1">
      <c r="A2177" t="inlineStr">
        <is>
          <t>2010_4a_357VB_99990101.docx</t>
        </is>
      </c>
      <c r="B2177">
        <f>LEFT(A2177, FIND("_", A2177, FIND("_", A2177) + 1) - 1)</f>
        <v/>
      </c>
      <c r="C2177">
        <f>MID(A2177, FIND("_", A2177, FIND("_", A2177) + 1) + 1, FIND("_", A2177, FIND("_", A2177, FIND("_", A2177) + 1) + 1) - FIND("_", A2177, FIND("_", A2177) + 1) - 1)</f>
        <v/>
      </c>
      <c r="D2177" s="125">
        <f>DATE(LEFT(E2177,4), MID(E2177,5,2), RIGHT(E2177,2))</f>
        <v/>
      </c>
      <c r="E2177">
        <f>MID(A2177, FIND("_", A2177, FIND("_", A2177, FIND("_", A2177) + 1) + 1) + 1, 8)</f>
        <v/>
      </c>
      <c r="G2177" s="95">
        <f>B2177&amp;C2177&amp;D2177</f>
        <v/>
      </c>
      <c r="H2177" s="95" t="inlineStr">
        <is>
          <t>Yes_Batch 1</t>
        </is>
      </c>
      <c r="I2177" s="95" t="e">
        <v>#N/A</v>
      </c>
      <c r="J2177" s="125" t="e">
        <v>#N/A</v>
      </c>
      <c r="K2177" s="95" t="inlineStr">
        <is>
          <t>Yes_0721 Allocation</t>
        </is>
      </c>
      <c r="L2177" s="127" t="e">
        <v>#N/A</v>
      </c>
      <c r="M2177" s="128">
        <f>VLOOKUP(G2177,Enactments!#REF!,2,FALSE)</f>
        <v/>
      </c>
      <c r="N2177" s="131">
        <f>COUNTIFS(G:G,G2177)</f>
        <v/>
      </c>
    </row>
    <row r="2178" ht="15" customHeight="1">
      <c r="A2178" t="inlineStr">
        <is>
          <t>1986_1925s_6.83_19861110.docx</t>
        </is>
      </c>
      <c r="B2178">
        <f>LEFT(A2178, FIND("_", A2178, FIND("_", A2178) + 1) - 1)</f>
        <v/>
      </c>
      <c r="C2178">
        <f>MID(A2178, FIND("_", A2178, FIND("_", A2178) + 1) + 1, FIND("_", A2178, FIND("_", A2178, FIND("_", A2178) + 1) + 1) - FIND("_", A2178, FIND("_", A2178) + 1) - 1)</f>
        <v/>
      </c>
      <c r="D2178" s="125">
        <f>DATE(LEFT(E2178,4), MID(E2178,5,2), RIGHT(E2178,2))</f>
        <v/>
      </c>
      <c r="E2178">
        <f>MID(A2178, FIND("_", A2178, FIND("_", A2178, FIND("_", A2178) + 1) + 1) + 1, 8)</f>
        <v/>
      </c>
      <c r="G2178" s="95">
        <f>B2178&amp;C2178&amp;D2178</f>
        <v/>
      </c>
      <c r="H2178" s="95" t="inlineStr">
        <is>
          <t>Yes_Batch 1</t>
        </is>
      </c>
      <c r="I2178" s="95" t="e">
        <v>#N/A</v>
      </c>
      <c r="J2178" s="125" t="e">
        <v>#N/A</v>
      </c>
      <c r="K2178" s="95" t="inlineStr">
        <is>
          <t>Yes_0721 Allocation</t>
        </is>
      </c>
      <c r="L2178" s="127" t="e">
        <v>#N/A</v>
      </c>
      <c r="M2178" s="128">
        <f>VLOOKUP(G2178,Enactments!#REF!,2,FALSE)</f>
        <v/>
      </c>
      <c r="N2178" s="131">
        <f>COUNTIFS(G:G,G2178)</f>
        <v/>
      </c>
    </row>
    <row r="2179" ht="15" customHeight="1">
      <c r="A2179" t="inlineStr">
        <is>
          <t>1965_12a_76_20031020.docx</t>
        </is>
      </c>
      <c r="B2179">
        <f>LEFT(A2179, FIND("_", A2179, FIND("_", A2179) + 1) - 1)</f>
        <v/>
      </c>
      <c r="C2179">
        <f>MID(A2179, FIND("_", A2179, FIND("_", A2179) + 1) + 1, FIND("_", A2179, FIND("_", A2179, FIND("_", A2179) + 1) + 1) - FIND("_", A2179, FIND("_", A2179) + 1) - 1)</f>
        <v/>
      </c>
      <c r="D2179" s="125">
        <f>DATE(LEFT(E2179,4), MID(E2179,5,2), RIGHT(E2179,2))</f>
        <v/>
      </c>
      <c r="E2179">
        <f>MID(A2179, FIND("_", A2179, FIND("_", A2179, FIND("_", A2179) + 1) + 1) + 1, 8)</f>
        <v/>
      </c>
      <c r="G2179" s="95">
        <f>B2179&amp;C2179&amp;D2179</f>
        <v/>
      </c>
      <c r="H2179" s="95" t="inlineStr">
        <is>
          <t>Yes_Batch 1</t>
        </is>
      </c>
      <c r="I2179" s="95" t="e">
        <v>#N/A</v>
      </c>
      <c r="J2179" s="125" t="e">
        <v>#N/A</v>
      </c>
      <c r="K2179" s="95" t="inlineStr">
        <is>
          <t>Yes_0721 Allocation</t>
        </is>
      </c>
      <c r="L2179" s="127" t="e">
        <v>#N/A</v>
      </c>
      <c r="M2179" s="128">
        <f>VLOOKUP(G2179,Enactments!#REF!,2,FALSE)</f>
        <v/>
      </c>
      <c r="N2179" s="131">
        <f>COUNTIFS(G:G,G2179)</f>
        <v/>
      </c>
    </row>
    <row r="2180" ht="15" customHeight="1">
      <c r="A2180" t="inlineStr">
        <is>
          <t>s2009_12a_2D_20200323.docx</t>
        </is>
      </c>
      <c r="B2180">
        <f>LEFT(A2180, FIND("_", A2180, FIND("_", A2180) + 1) - 1)</f>
        <v/>
      </c>
      <c r="C2180">
        <f>MID(A2180, FIND("_", A2180, FIND("_", A2180) + 1) + 1, FIND("_", A2180, FIND("_", A2180, FIND("_", A2180) + 1) + 1) - FIND("_", A2180, FIND("_", A2180) + 1) - 1)</f>
        <v/>
      </c>
      <c r="D2180" s="125">
        <f>DATE(LEFT(E2180,4), MID(E2180,5,2), RIGHT(E2180,2))</f>
        <v/>
      </c>
      <c r="E2180">
        <f>MID(A2180, FIND("_", A2180, FIND("_", A2180, FIND("_", A2180) + 1) + 1) + 1, 8)</f>
        <v/>
      </c>
      <c r="G2180" s="95">
        <f>B2180&amp;C2180&amp;D2180</f>
        <v/>
      </c>
      <c r="H2180" s="95" t="inlineStr">
        <is>
          <t>Yes_Batch 1</t>
        </is>
      </c>
      <c r="I2180" s="95" t="e">
        <v>#N/A</v>
      </c>
      <c r="J2180" s="125" t="e">
        <v>#N/A</v>
      </c>
      <c r="K2180" s="95" t="inlineStr">
        <is>
          <t>Yes_0721 Allocation</t>
        </is>
      </c>
      <c r="L2180" s="127" t="e">
        <v>#N/A</v>
      </c>
      <c r="M2180" s="128">
        <f>VLOOKUP(G2180,Enactments!#REF!,2,FALSE)</f>
        <v/>
      </c>
      <c r="N2180" s="131">
        <f>COUNTIFS(G:G,G2180)</f>
        <v/>
      </c>
    </row>
    <row r="2181" ht="15" customHeight="1">
      <c r="A2181" t="inlineStr">
        <is>
          <t>2006_46a_790K_20240229.docx</t>
        </is>
      </c>
      <c r="B2181">
        <f>LEFT(A2181, FIND("_", A2181, FIND("_", A2181) + 1) - 1)</f>
        <v/>
      </c>
      <c r="C2181">
        <f>MID(A2181, FIND("_", A2181, FIND("_", A2181) + 1) + 1, FIND("_", A2181, FIND("_", A2181, FIND("_", A2181) + 1) + 1) - FIND("_", A2181, FIND("_", A2181) + 1) - 1)</f>
        <v/>
      </c>
      <c r="D2181" s="125">
        <f>DATE(LEFT(E2181,4), MID(E2181,5,2), RIGHT(E2181,2))</f>
        <v/>
      </c>
      <c r="E2181">
        <f>MID(A2181, FIND("_", A2181, FIND("_", A2181, FIND("_", A2181) + 1) + 1) + 1, 8)</f>
        <v/>
      </c>
      <c r="G2181" s="95">
        <f>B2181&amp;C2181&amp;D2181</f>
        <v/>
      </c>
      <c r="H2181" s="95" t="inlineStr">
        <is>
          <t>Yes_Batch 1</t>
        </is>
      </c>
      <c r="I2181" s="95" t="e">
        <v>#N/A</v>
      </c>
      <c r="J2181" s="125" t="e">
        <v>#N/A</v>
      </c>
      <c r="K2181" s="95" t="inlineStr">
        <is>
          <t>Yes_0721 Allocation</t>
        </is>
      </c>
      <c r="L2181" s="127" t="e">
        <v>#N/A</v>
      </c>
      <c r="M2181" s="128">
        <f>VLOOKUP(G2181,Enactments!#REF!,2,FALSE)</f>
        <v/>
      </c>
      <c r="N2181" s="131">
        <f>COUNTIFS(G:G,G2181)</f>
        <v/>
      </c>
    </row>
    <row r="2182" ht="15" customHeight="1">
      <c r="A2182" t="inlineStr">
        <is>
          <t>1994_23a_39_20090721.docx</t>
        </is>
      </c>
      <c r="B2182">
        <f>LEFT(A2182, FIND("_", A2182, FIND("_", A2182) + 1) - 1)</f>
        <v/>
      </c>
      <c r="C2182">
        <f>MID(A2182, FIND("_", A2182, FIND("_", A2182) + 1) + 1, FIND("_", A2182, FIND("_", A2182, FIND("_", A2182) + 1) + 1) - FIND("_", A2182, FIND("_", A2182) + 1) - 1)</f>
        <v/>
      </c>
      <c r="D2182" s="125">
        <f>DATE(LEFT(E2182,4), MID(E2182,5,2), RIGHT(E2182,2))</f>
        <v/>
      </c>
      <c r="E2182">
        <f>MID(A2182, FIND("_", A2182, FIND("_", A2182, FIND("_", A2182) + 1) + 1) + 1, 8)</f>
        <v/>
      </c>
      <c r="G2182" s="95">
        <f>B2182&amp;C2182&amp;D2182</f>
        <v/>
      </c>
      <c r="H2182" s="95" t="inlineStr">
        <is>
          <t>Yes_Batch 1</t>
        </is>
      </c>
      <c r="I2182" s="95" t="e">
        <v>#N/A</v>
      </c>
      <c r="J2182" s="125" t="e">
        <v>#N/A</v>
      </c>
      <c r="K2182" s="95" t="inlineStr">
        <is>
          <t>Yes_0721 Allocation</t>
        </is>
      </c>
      <c r="L2182" s="127" t="e">
        <v>#N/A</v>
      </c>
      <c r="M2182" s="128">
        <f>VLOOKUP(G2182,Enactments!#REF!,2,FALSE)</f>
        <v/>
      </c>
      <c r="N2182" s="131">
        <f>COUNTIFS(G:G,G2182)</f>
        <v/>
      </c>
    </row>
    <row r="2183" ht="15" customHeight="1">
      <c r="A2183" t="inlineStr">
        <is>
          <t>1970_9a_98_19990701.docx</t>
        </is>
      </c>
      <c r="B2183">
        <f>LEFT(A2183, FIND("_", A2183, FIND("_", A2183) + 1) - 1)</f>
        <v/>
      </c>
      <c r="C2183">
        <f>MID(A2183, FIND("_", A2183, FIND("_", A2183) + 1) + 1, FIND("_", A2183, FIND("_", A2183, FIND("_", A2183) + 1) + 1) - FIND("_", A2183, FIND("_", A2183) + 1) - 1)</f>
        <v/>
      </c>
      <c r="D2183" s="125">
        <f>DATE(LEFT(E2183,4), MID(E2183,5,2), RIGHT(E2183,2))</f>
        <v/>
      </c>
      <c r="E2183">
        <f>MID(A2183, FIND("_", A2183, FIND("_", A2183, FIND("_", A2183) + 1) + 1) + 1, 8)</f>
        <v/>
      </c>
      <c r="G2183" s="95">
        <f>B2183&amp;C2183&amp;D2183</f>
        <v/>
      </c>
      <c r="H2183" s="95" t="inlineStr">
        <is>
          <t>Yes_Batch 1</t>
        </is>
      </c>
      <c r="I2183" s="95" t="e">
        <v>#N/A</v>
      </c>
      <c r="J2183" s="125" t="e">
        <v>#N/A</v>
      </c>
      <c r="K2183" s="95" t="inlineStr">
        <is>
          <t>Yes_0721 Allocation</t>
        </is>
      </c>
      <c r="L2183" s="127" t="e">
        <v>#N/A</v>
      </c>
      <c r="M2183" s="128">
        <f>VLOOKUP(G2183,Enactments!#REF!,2,FALSE)</f>
        <v/>
      </c>
      <c r="N2183" s="131">
        <f>COUNTIFS(G:G,G2183)</f>
        <v/>
      </c>
    </row>
    <row r="2184" ht="15" customHeight="1">
      <c r="A2184" t="inlineStr">
        <is>
          <t>w2016_6a_43_20170524.docx</t>
        </is>
      </c>
      <c r="B2184">
        <f>LEFT(A2184, FIND("_", A2184, FIND("_", A2184) + 1) - 1)</f>
        <v/>
      </c>
      <c r="C2184">
        <f>MID(A2184, FIND("_", A2184, FIND("_", A2184) + 1) + 1, FIND("_", A2184, FIND("_", A2184, FIND("_", A2184) + 1) + 1) - FIND("_", A2184, FIND("_", A2184) + 1) - 1)</f>
        <v/>
      </c>
      <c r="D2184" s="125">
        <f>DATE(LEFT(E2184,4), MID(E2184,5,2), RIGHT(E2184,2))</f>
        <v/>
      </c>
      <c r="E2184">
        <f>MID(A2184, FIND("_", A2184, FIND("_", A2184, FIND("_", A2184) + 1) + 1) + 1, 8)</f>
        <v/>
      </c>
      <c r="G2184" s="95">
        <f>B2184&amp;C2184&amp;D2184</f>
        <v/>
      </c>
      <c r="H2184" s="95" t="inlineStr">
        <is>
          <t>Yes_Batch 1</t>
        </is>
      </c>
      <c r="I2184" s="95" t="e">
        <v>#N/A</v>
      </c>
      <c r="J2184" s="125" t="e">
        <v>#N/A</v>
      </c>
      <c r="K2184" s="95" t="inlineStr">
        <is>
          <t>Yes_0721 Allocation</t>
        </is>
      </c>
      <c r="L2184" s="127" t="e">
        <v>#N/A</v>
      </c>
      <c r="M2184" s="128">
        <f>VLOOKUP(G2184,Enactments!#REF!,2,FALSE)</f>
        <v/>
      </c>
      <c r="N2184" s="131">
        <f>COUNTIFS(G:G,G2184)</f>
        <v/>
      </c>
    </row>
    <row r="2185" ht="15" customHeight="1">
      <c r="A2185" t="inlineStr">
        <is>
          <t>1996_18a_207A_20201231.docx</t>
        </is>
      </c>
      <c r="B2185">
        <f>LEFT(A2185, FIND("_", A2185, FIND("_", A2185) + 1) - 1)</f>
        <v/>
      </c>
      <c r="C2185">
        <f>MID(A2185, FIND("_", A2185, FIND("_", A2185) + 1) + 1, FIND("_", A2185, FIND("_", A2185, FIND("_", A2185) + 1) + 1) - FIND("_", A2185, FIND("_", A2185) + 1) - 1)</f>
        <v/>
      </c>
      <c r="D2185" s="125">
        <f>DATE(LEFT(E2185,4), MID(E2185,5,2), RIGHT(E2185,2))</f>
        <v/>
      </c>
      <c r="E2185">
        <f>MID(A2185, FIND("_", A2185, FIND("_", A2185, FIND("_", A2185) + 1) + 1) + 1, 8)</f>
        <v/>
      </c>
      <c r="G2185" s="95">
        <f>B2185&amp;C2185&amp;D2185</f>
        <v/>
      </c>
      <c r="H2185" s="95" t="inlineStr">
        <is>
          <t>Yes_Batch 1</t>
        </is>
      </c>
      <c r="I2185" s="95" t="e">
        <v>#N/A</v>
      </c>
      <c r="J2185" s="125" t="e">
        <v>#N/A</v>
      </c>
      <c r="K2185" s="95" t="inlineStr">
        <is>
          <t>Yes_0721 Allocation</t>
        </is>
      </c>
      <c r="L2185" s="127" t="e">
        <v>#N/A</v>
      </c>
      <c r="M2185" s="128">
        <f>VLOOKUP(G2185,Enactments!#REF!,2,FALSE)</f>
        <v/>
      </c>
      <c r="N2185" s="131">
        <f>COUNTIFS(G:G,G2185)</f>
        <v/>
      </c>
    </row>
    <row r="2186" ht="15" customHeight="1">
      <c r="A2186" t="inlineStr">
        <is>
          <t>1996_56a_15A_20220101.docx</t>
        </is>
      </c>
      <c r="B2186">
        <f>LEFT(A2186, FIND("_", A2186, FIND("_", A2186) + 1) - 1)</f>
        <v/>
      </c>
      <c r="C2186">
        <f>MID(A2186, FIND("_", A2186, FIND("_", A2186) + 1) + 1, FIND("_", A2186, FIND("_", A2186, FIND("_", A2186) + 1) + 1) - FIND("_", A2186, FIND("_", A2186) + 1) - 1)</f>
        <v/>
      </c>
      <c r="D2186" s="125">
        <f>DATE(LEFT(E2186,4), MID(E2186,5,2), RIGHT(E2186,2))</f>
        <v/>
      </c>
      <c r="E2186">
        <f>MID(A2186, FIND("_", A2186, FIND("_", A2186, FIND("_", A2186) + 1) + 1) + 1, 8)</f>
        <v/>
      </c>
      <c r="G2186" s="95">
        <f>B2186&amp;C2186&amp;D2186</f>
        <v/>
      </c>
      <c r="H2186" s="95" t="inlineStr">
        <is>
          <t>Yes_Batch 1</t>
        </is>
      </c>
      <c r="I2186" s="95" t="e">
        <v>#N/A</v>
      </c>
      <c r="J2186" s="125" t="e">
        <v>#N/A</v>
      </c>
      <c r="K2186" s="95" t="inlineStr">
        <is>
          <t>Yes_0721 Allocation</t>
        </is>
      </c>
      <c r="L2186" s="127" t="e">
        <v>#N/A</v>
      </c>
      <c r="M2186" s="128">
        <f>VLOOKUP(G2186,Enactments!#REF!,2,FALSE)</f>
        <v/>
      </c>
      <c r="N2186" s="131">
        <f>COUNTIFS(G:G,G2186)</f>
        <v/>
      </c>
    </row>
    <row r="2187" ht="15" customHeight="1">
      <c r="A2187" t="inlineStr">
        <is>
          <t>1996_207s_SCHEDULE 1Part III_20130408.docx</t>
        </is>
      </c>
      <c r="B2187">
        <f>LEFT(A2187, FIND("_", A2187, FIND("_", A2187) + 1) - 1)</f>
        <v/>
      </c>
      <c r="C2187">
        <f>MID(A2187, FIND("_", A2187, FIND("_", A2187) + 1) + 1, FIND("_", A2187, FIND("_", A2187, FIND("_", A2187) + 1) + 1) - FIND("_", A2187, FIND("_", A2187) + 1) - 1)</f>
        <v/>
      </c>
      <c r="D2187" s="125">
        <f>DATE(LEFT(E2187,4), MID(E2187,5,2), RIGHT(E2187,2))</f>
        <v/>
      </c>
      <c r="E2187">
        <f>MID(A2187, FIND("_", A2187, FIND("_", A2187, FIND("_", A2187) + 1) + 1) + 1, 8)</f>
        <v/>
      </c>
      <c r="G2187" s="95">
        <f>B2187&amp;C2187&amp;D2187</f>
        <v/>
      </c>
      <c r="H2187" s="95" t="inlineStr">
        <is>
          <t>Yes_Batch 1</t>
        </is>
      </c>
      <c r="I2187" s="95" t="e">
        <v>#N/A</v>
      </c>
      <c r="J2187" s="125" t="e">
        <v>#N/A</v>
      </c>
      <c r="K2187" s="95" t="inlineStr">
        <is>
          <t>Yes_0721 Allocation</t>
        </is>
      </c>
      <c r="L2187" s="127" t="e">
        <v>#N/A</v>
      </c>
      <c r="M2187" s="128">
        <f>VLOOKUP(G2187,Enactments!#REF!,2,FALSE)</f>
        <v/>
      </c>
      <c r="N2187" s="131">
        <f>COUNTIFS(G:G,G2187)</f>
        <v/>
      </c>
    </row>
    <row r="2188" ht="15" customHeight="1">
      <c r="A2188" t="inlineStr">
        <is>
          <t>1992_13a_52_19920306.docx</t>
        </is>
      </c>
      <c r="B2188">
        <f>LEFT(A2188, FIND("_", A2188, FIND("_", A2188) + 1) - 1)</f>
        <v/>
      </c>
      <c r="C2188">
        <f>MID(A2188, FIND("_", A2188, FIND("_", A2188) + 1) + 1, FIND("_", A2188, FIND("_", A2188, FIND("_", A2188) + 1) + 1) - FIND("_", A2188, FIND("_", A2188) + 1) - 1)</f>
        <v/>
      </c>
      <c r="D2188" s="125">
        <f>DATE(LEFT(E2188,4), MID(E2188,5,2), RIGHT(E2188,2))</f>
        <v/>
      </c>
      <c r="E2188">
        <f>MID(A2188, FIND("_", A2188, FIND("_", A2188, FIND("_", A2188) + 1) + 1) + 1, 8)</f>
        <v/>
      </c>
      <c r="G2188" s="95">
        <f>B2188&amp;C2188&amp;D2188</f>
        <v/>
      </c>
      <c r="H2188" s="95" t="inlineStr">
        <is>
          <t>Yes_Batch 1</t>
        </is>
      </c>
      <c r="I2188" s="95" t="e">
        <v>#N/A</v>
      </c>
      <c r="J2188" s="125" t="e">
        <v>#N/A</v>
      </c>
      <c r="K2188" s="95" t="inlineStr">
        <is>
          <t>Yes_0721 Allocation</t>
        </is>
      </c>
      <c r="L2188" s="127" t="e">
        <v>#N/A</v>
      </c>
      <c r="M2188" s="128">
        <f>VLOOKUP(G2188,Enactments!#REF!,2,FALSE)</f>
        <v/>
      </c>
      <c r="N2188" s="131">
        <f>COUNTIFS(G:G,G2188)</f>
        <v/>
      </c>
    </row>
    <row r="2189" ht="15" customHeight="1">
      <c r="A2189" t="inlineStr">
        <is>
          <t>2010_15a_SCHEDULE 19Part 1_20240823.docx</t>
        </is>
      </c>
      <c r="B2189">
        <f>LEFT(A2189, FIND("_", A2189, FIND("_", A2189) + 1) - 1)</f>
        <v/>
      </c>
      <c r="C2189">
        <f>MID(A2189, FIND("_", A2189, FIND("_", A2189) + 1) + 1, FIND("_", A2189, FIND("_", A2189, FIND("_", A2189) + 1) + 1) - FIND("_", A2189, FIND("_", A2189) + 1) - 1)</f>
        <v/>
      </c>
      <c r="D2189" s="125">
        <f>DATE(LEFT(E2189,4), MID(E2189,5,2), RIGHT(E2189,2))</f>
        <v/>
      </c>
      <c r="E2189">
        <f>MID(A2189, FIND("_", A2189, FIND("_", A2189, FIND("_", A2189) + 1) + 1) + 1, 8)</f>
        <v/>
      </c>
      <c r="G2189" s="95">
        <f>B2189&amp;C2189&amp;D2189</f>
        <v/>
      </c>
      <c r="H2189" s="95" t="inlineStr">
        <is>
          <t>Yes_Batch 1</t>
        </is>
      </c>
      <c r="I2189" s="95" t="e">
        <v>#N/A</v>
      </c>
      <c r="J2189" s="125" t="e">
        <v>#N/A</v>
      </c>
      <c r="K2189" s="95" t="inlineStr">
        <is>
          <t>Yes_0721 Allocation</t>
        </is>
      </c>
      <c r="L2189" s="127" t="e">
        <v>#N/A</v>
      </c>
      <c r="M2189" s="128">
        <f>VLOOKUP(G2189,Enactments!#REF!,2,FALSE)</f>
        <v/>
      </c>
      <c r="N2189" s="131">
        <f>COUNTIFS(G:G,G2189)</f>
        <v/>
      </c>
    </row>
    <row r="2190" ht="15" customHeight="1">
      <c r="A2190" t="inlineStr">
        <is>
          <t>1996_207s_102_20221214.docx</t>
        </is>
      </c>
      <c r="B2190">
        <f>LEFT(A2190, FIND("_", A2190, FIND("_", A2190) + 1) - 1)</f>
        <v/>
      </c>
      <c r="C2190">
        <f>MID(A2190, FIND("_", A2190, FIND("_", A2190) + 1) + 1, FIND("_", A2190, FIND("_", A2190, FIND("_", A2190) + 1) + 1) - FIND("_", A2190, FIND("_", A2190) + 1) - 1)</f>
        <v/>
      </c>
      <c r="D2190" s="125">
        <f>DATE(LEFT(E2190,4), MID(E2190,5,2), RIGHT(E2190,2))</f>
        <v/>
      </c>
      <c r="E2190">
        <f>MID(A2190, FIND("_", A2190, FIND("_", A2190, FIND("_", A2190) + 1) + 1) + 1, 8)</f>
        <v/>
      </c>
      <c r="G2190" s="95">
        <f>B2190&amp;C2190&amp;D2190</f>
        <v/>
      </c>
      <c r="H2190" s="95" t="inlineStr">
        <is>
          <t>Yes_Batch 1</t>
        </is>
      </c>
      <c r="I2190" s="95" t="e">
        <v>#N/A</v>
      </c>
      <c r="J2190" s="125" t="e">
        <v>#N/A</v>
      </c>
      <c r="K2190" s="95" t="inlineStr">
        <is>
          <t>Yes_0721 Allocation</t>
        </is>
      </c>
      <c r="L2190" s="127" t="e">
        <v>#N/A</v>
      </c>
      <c r="M2190" s="128">
        <f>VLOOKUP(G2190,Enactments!#REF!,2,FALSE)</f>
        <v/>
      </c>
      <c r="N2190" s="131">
        <f>COUNTIFS(G:G,G2190)</f>
        <v/>
      </c>
    </row>
    <row r="2191" ht="15" customHeight="1">
      <c r="A2191" t="inlineStr">
        <is>
          <t>1986_1925s_SCHEDULE 4Form 6.24_99990101.docx</t>
        </is>
      </c>
      <c r="B2191">
        <f>LEFT(A2191, FIND("_", A2191, FIND("_", A2191) + 1) - 1)</f>
        <v/>
      </c>
      <c r="C2191">
        <f>MID(A2191, FIND("_", A2191, FIND("_", A2191) + 1) + 1, FIND("_", A2191, FIND("_", A2191, FIND("_", A2191) + 1) + 1) - FIND("_", A2191, FIND("_", A2191) + 1) - 1)</f>
        <v/>
      </c>
      <c r="D2191" s="125">
        <f>DATE(LEFT(E2191,4), MID(E2191,5,2), RIGHT(E2191,2))</f>
        <v/>
      </c>
      <c r="E2191">
        <f>MID(A2191, FIND("_", A2191, FIND("_", A2191, FIND("_", A2191) + 1) + 1) + 1, 8)</f>
        <v/>
      </c>
      <c r="G2191" s="95">
        <f>B2191&amp;C2191&amp;D2191</f>
        <v/>
      </c>
      <c r="H2191" s="95" t="inlineStr">
        <is>
          <t>Yes_Batch 1</t>
        </is>
      </c>
      <c r="I2191" s="95" t="e">
        <v>#N/A</v>
      </c>
      <c r="J2191" s="125" t="e">
        <v>#N/A</v>
      </c>
      <c r="K2191" s="95" t="inlineStr">
        <is>
          <t>Yes_0721 Allocation</t>
        </is>
      </c>
      <c r="L2191" s="127" t="e">
        <v>#N/A</v>
      </c>
      <c r="M2191" s="128">
        <f>VLOOKUP(G2191,Enactments!#REF!,2,FALSE)</f>
        <v/>
      </c>
      <c r="N2191" s="131">
        <f>COUNTIFS(G:G,G2191)</f>
        <v/>
      </c>
    </row>
    <row r="2192" ht="15" customHeight="1">
      <c r="A2192" t="inlineStr">
        <is>
          <t>1996_56a_394_19990901.docx</t>
        </is>
      </c>
      <c r="B2192">
        <f>LEFT(A2192, FIND("_", A2192, FIND("_", A2192) + 1) - 1)</f>
        <v/>
      </c>
      <c r="C2192">
        <f>MID(A2192, FIND("_", A2192, FIND("_", A2192) + 1) + 1, FIND("_", A2192, FIND("_", A2192, FIND("_", A2192) + 1) + 1) - FIND("_", A2192, FIND("_", A2192) + 1) - 1)</f>
        <v/>
      </c>
      <c r="D2192" s="125">
        <f>DATE(LEFT(E2192,4), MID(E2192,5,2), RIGHT(E2192,2))</f>
        <v/>
      </c>
      <c r="E2192">
        <f>MID(A2192, FIND("_", A2192, FIND("_", A2192, FIND("_", A2192) + 1) + 1) + 1, 8)</f>
        <v/>
      </c>
      <c r="G2192" s="95">
        <f>B2192&amp;C2192&amp;D2192</f>
        <v/>
      </c>
      <c r="H2192" s="95" t="inlineStr">
        <is>
          <t>Yes_Batch 1</t>
        </is>
      </c>
      <c r="I2192" s="95" t="e">
        <v>#N/A</v>
      </c>
      <c r="J2192" s="125" t="e">
        <v>#N/A</v>
      </c>
      <c r="K2192" s="95" t="inlineStr">
        <is>
          <t>Yes_0721 Allocation</t>
        </is>
      </c>
      <c r="L2192" s="127" t="e">
        <v>#N/A</v>
      </c>
      <c r="M2192" s="128">
        <f>VLOOKUP(G2192,Enactments!#REF!,2,FALSE)</f>
        <v/>
      </c>
      <c r="N2192" s="131">
        <f>COUNTIFS(G:G,G2192)</f>
        <v/>
      </c>
    </row>
    <row r="2193" ht="15" customHeight="1">
      <c r="A2193" t="inlineStr">
        <is>
          <t>1958_51a_SCHEDULE 1_20060101.docx</t>
        </is>
      </c>
      <c r="B2193">
        <f>LEFT(A2193, FIND("_", A2193, FIND("_", A2193) + 1) - 1)</f>
        <v/>
      </c>
      <c r="C2193">
        <f>MID(A2193, FIND("_", A2193, FIND("_", A2193) + 1) + 1, FIND("_", A2193, FIND("_", A2193, FIND("_", A2193) + 1) + 1) - FIND("_", A2193, FIND("_", A2193) + 1) - 1)</f>
        <v/>
      </c>
      <c r="D2193" s="125">
        <f>DATE(LEFT(E2193,4), MID(E2193,5,2), RIGHT(E2193,2))</f>
        <v/>
      </c>
      <c r="E2193">
        <f>MID(A2193, FIND("_", A2193, FIND("_", A2193, FIND("_", A2193) + 1) + 1) + 1, 8)</f>
        <v/>
      </c>
      <c r="G2193" s="95">
        <f>B2193&amp;C2193&amp;D2193</f>
        <v/>
      </c>
      <c r="H2193" s="95" t="inlineStr">
        <is>
          <t>Yes_Batch 1</t>
        </is>
      </c>
      <c r="I2193" s="95" t="e">
        <v>#N/A</v>
      </c>
      <c r="J2193" s="125" t="e">
        <v>#N/A</v>
      </c>
      <c r="K2193" s="95" t="inlineStr">
        <is>
          <t>Yes_0721 Allocation</t>
        </is>
      </c>
      <c r="L2193" s="127" t="e">
        <v>#N/A</v>
      </c>
      <c r="M2193" s="128">
        <f>VLOOKUP(G2193,Enactments!#REF!,2,FALSE)</f>
        <v/>
      </c>
      <c r="N2193" s="131">
        <f>COUNTIFS(G:G,G2193)</f>
        <v/>
      </c>
    </row>
    <row r="2194" ht="15" customHeight="1">
      <c r="A2194" t="inlineStr">
        <is>
          <t>1985_6a_703G_99990101.docx</t>
        </is>
      </c>
      <c r="B2194">
        <f>LEFT(A2194, FIND("_", A2194, FIND("_", A2194) + 1) - 1)</f>
        <v/>
      </c>
      <c r="C2194">
        <f>MID(A2194, FIND("_", A2194, FIND("_", A2194) + 1) + 1, FIND("_", A2194, FIND("_", A2194, FIND("_", A2194) + 1) + 1) - FIND("_", A2194, FIND("_", A2194) + 1) - 1)</f>
        <v/>
      </c>
      <c r="D2194" s="125">
        <f>DATE(LEFT(E2194,4), MID(E2194,5,2), RIGHT(E2194,2))</f>
        <v/>
      </c>
      <c r="E2194">
        <f>MID(A2194, FIND("_", A2194, FIND("_", A2194, FIND("_", A2194) + 1) + 1) + 1, 8)</f>
        <v/>
      </c>
      <c r="G2194" s="95">
        <f>B2194&amp;C2194&amp;D2194</f>
        <v/>
      </c>
      <c r="H2194" s="95" t="inlineStr">
        <is>
          <t>Yes_Batch 1</t>
        </is>
      </c>
      <c r="I2194" s="95" t="e">
        <v>#N/A</v>
      </c>
      <c r="J2194" s="125" t="e">
        <v>#N/A</v>
      </c>
      <c r="K2194" s="95" t="inlineStr">
        <is>
          <t>Yes_0721 Allocation</t>
        </is>
      </c>
      <c r="L2194" s="127" t="e">
        <v>#N/A</v>
      </c>
      <c r="M2194" s="128">
        <f>VLOOKUP(G2194,Enactments!#REF!,2,FALSE)</f>
        <v/>
      </c>
      <c r="N2194" s="131">
        <f>COUNTIFS(G:G,G2194)</f>
        <v/>
      </c>
    </row>
    <row r="2195" ht="15" customHeight="1">
      <c r="A2195" t="inlineStr">
        <is>
          <t>1995_18a_36_20121022.docx</t>
        </is>
      </c>
      <c r="B2195">
        <f>LEFT(A2195, FIND("_", A2195, FIND("_", A2195) + 1) - 1)</f>
        <v/>
      </c>
      <c r="C2195">
        <f>MID(A2195, FIND("_", A2195, FIND("_", A2195) + 1) + 1, FIND("_", A2195, FIND("_", A2195, FIND("_", A2195) + 1) + 1) - FIND("_", A2195, FIND("_", A2195) + 1) - 1)</f>
        <v/>
      </c>
      <c r="D2195" s="125">
        <f>DATE(LEFT(E2195,4), MID(E2195,5,2), RIGHT(E2195,2))</f>
        <v/>
      </c>
      <c r="E2195">
        <f>MID(A2195, FIND("_", A2195, FIND("_", A2195, FIND("_", A2195) + 1) + 1) + 1, 8)</f>
        <v/>
      </c>
      <c r="G2195" s="95">
        <f>B2195&amp;C2195&amp;D2195</f>
        <v/>
      </c>
      <c r="H2195" s="95" t="inlineStr">
        <is>
          <t>Yes_Batch 1</t>
        </is>
      </c>
      <c r="I2195" s="95" t="e">
        <v>#N/A</v>
      </c>
      <c r="J2195" s="125" t="e">
        <v>#N/A</v>
      </c>
      <c r="K2195" s="95" t="inlineStr">
        <is>
          <t>Yes_0721 Allocation</t>
        </is>
      </c>
      <c r="L2195" s="127" t="e">
        <v>#N/A</v>
      </c>
      <c r="M2195" s="128">
        <f>VLOOKUP(G2195,Enactments!#REF!,2,FALSE)</f>
        <v/>
      </c>
      <c r="N2195" s="131">
        <f>COUNTIFS(G:G,G2195)</f>
        <v/>
      </c>
    </row>
    <row r="2196" ht="15" customHeight="1">
      <c r="A2196" t="inlineStr">
        <is>
          <t>2000_8a_309Y_99990101.docx</t>
        </is>
      </c>
      <c r="B2196">
        <f>LEFT(A2196, FIND("_", A2196, FIND("_", A2196) + 1) - 1)</f>
        <v/>
      </c>
      <c r="C2196">
        <f>MID(A2196, FIND("_", A2196, FIND("_", A2196) + 1) + 1, FIND("_", A2196, FIND("_", A2196, FIND("_", A2196) + 1) + 1) - FIND("_", A2196, FIND("_", A2196) + 1) - 1)</f>
        <v/>
      </c>
      <c r="D2196" s="125">
        <f>DATE(LEFT(E2196,4), MID(E2196,5,2), RIGHT(E2196,2))</f>
        <v/>
      </c>
      <c r="E2196">
        <f>MID(A2196, FIND("_", A2196, FIND("_", A2196, FIND("_", A2196) + 1) + 1) + 1, 8)</f>
        <v/>
      </c>
      <c r="G2196" s="95">
        <f>B2196&amp;C2196&amp;D2196</f>
        <v/>
      </c>
      <c r="H2196" s="95" t="inlineStr">
        <is>
          <t>Yes_Batch 1</t>
        </is>
      </c>
      <c r="I2196" s="95" t="e">
        <v>#N/A</v>
      </c>
      <c r="J2196" s="125" t="e">
        <v>#N/A</v>
      </c>
      <c r="K2196" s="95" t="inlineStr">
        <is>
          <t>Yes_0721 Allocation</t>
        </is>
      </c>
      <c r="L2196" s="127" t="e">
        <v>#N/A</v>
      </c>
      <c r="M2196" s="128">
        <f>VLOOKUP(G2196,Enactments!#REF!,2,FALSE)</f>
        <v/>
      </c>
      <c r="N2196" s="131">
        <f>COUNTIFS(G:G,G2196)</f>
        <v/>
      </c>
    </row>
    <row r="2197" ht="15" customHeight="1">
      <c r="A2197" t="inlineStr">
        <is>
          <t>2000_8a_1H_20200501.docx</t>
        </is>
      </c>
      <c r="B2197">
        <f>LEFT(A2197, FIND("_", A2197, FIND("_", A2197) + 1) - 1)</f>
        <v/>
      </c>
      <c r="C2197">
        <f>MID(A2197, FIND("_", A2197, FIND("_", A2197) + 1) + 1, FIND("_", A2197, FIND("_", A2197, FIND("_", A2197) + 1) + 1) - FIND("_", A2197, FIND("_", A2197) + 1) - 1)</f>
        <v/>
      </c>
      <c r="D2197" s="125">
        <f>DATE(LEFT(E2197,4), MID(E2197,5,2), RIGHT(E2197,2))</f>
        <v/>
      </c>
      <c r="E2197">
        <f>MID(A2197, FIND("_", A2197, FIND("_", A2197, FIND("_", A2197) + 1) + 1) + 1, 8)</f>
        <v/>
      </c>
      <c r="G2197" s="95">
        <f>B2197&amp;C2197&amp;D2197</f>
        <v/>
      </c>
      <c r="H2197" s="95" t="inlineStr">
        <is>
          <t>Yes_Batch 1</t>
        </is>
      </c>
      <c r="I2197" s="95" t="e">
        <v>#N/A</v>
      </c>
      <c r="J2197" s="125" t="e">
        <v>#N/A</v>
      </c>
      <c r="K2197" s="95" t="inlineStr">
        <is>
          <t>Yes_0721 Allocation</t>
        </is>
      </c>
      <c r="L2197" s="127" t="e">
        <v>#N/A</v>
      </c>
      <c r="M2197" s="128">
        <f>VLOOKUP(G2197,Enactments!#REF!,2,FALSE)</f>
        <v/>
      </c>
      <c r="N2197" s="131">
        <f>COUNTIFS(G:G,G2197)</f>
        <v/>
      </c>
    </row>
    <row r="2198" ht="15" customHeight="1">
      <c r="A2198" t="inlineStr">
        <is>
          <t>2006_46a_SCHEDULE 8_20200626.docx</t>
        </is>
      </c>
      <c r="B2198">
        <f>LEFT(A2198, FIND("_", A2198, FIND("_", A2198) + 1) - 1)</f>
        <v/>
      </c>
      <c r="C2198">
        <f>MID(A2198, FIND("_", A2198, FIND("_", A2198) + 1) + 1, FIND("_", A2198, FIND("_", A2198, FIND("_", A2198) + 1) + 1) - FIND("_", A2198, FIND("_", A2198) + 1) - 1)</f>
        <v/>
      </c>
      <c r="D2198" s="125">
        <f>DATE(LEFT(E2198,4), MID(E2198,5,2), RIGHT(E2198,2))</f>
        <v/>
      </c>
      <c r="E2198">
        <f>MID(A2198, FIND("_", A2198, FIND("_", A2198, FIND("_", A2198) + 1) + 1) + 1, 8)</f>
        <v/>
      </c>
      <c r="G2198" s="95">
        <f>B2198&amp;C2198&amp;D2198</f>
        <v/>
      </c>
      <c r="H2198" s="95" t="inlineStr">
        <is>
          <t>Yes_Batch 1</t>
        </is>
      </c>
      <c r="I2198" s="95" t="e">
        <v>#N/A</v>
      </c>
      <c r="J2198" s="125" t="e">
        <v>#N/A</v>
      </c>
      <c r="K2198" s="95" t="inlineStr">
        <is>
          <t>Yes_0721 Allocation</t>
        </is>
      </c>
      <c r="L2198" s="127" t="e">
        <v>#N/A</v>
      </c>
      <c r="M2198" s="128">
        <f>VLOOKUP(G2198,Enactments!#REF!,2,FALSE)</f>
        <v/>
      </c>
      <c r="N2198" s="131">
        <f>COUNTIFS(G:G,G2198)</f>
        <v/>
      </c>
    </row>
    <row r="2199" ht="15" customHeight="1">
      <c r="A2199" t="inlineStr">
        <is>
          <t>1995_18a_15_19961007.docx</t>
        </is>
      </c>
      <c r="B2199">
        <f>LEFT(A2199, FIND("_", A2199, FIND("_", A2199) + 1) - 1)</f>
        <v/>
      </c>
      <c r="C2199">
        <f>MID(A2199, FIND("_", A2199, FIND("_", A2199) + 1) + 1, FIND("_", A2199, FIND("_", A2199, FIND("_", A2199) + 1) + 1) - FIND("_", A2199, FIND("_", A2199) + 1) - 1)</f>
        <v/>
      </c>
      <c r="D2199" s="125">
        <f>DATE(LEFT(E2199,4), MID(E2199,5,2), RIGHT(E2199,2))</f>
        <v/>
      </c>
      <c r="E2199">
        <f>MID(A2199, FIND("_", A2199, FIND("_", A2199, FIND("_", A2199) + 1) + 1) + 1, 8)</f>
        <v/>
      </c>
      <c r="G2199" s="95">
        <f>B2199&amp;C2199&amp;D2199</f>
        <v/>
      </c>
      <c r="H2199" s="95" t="inlineStr">
        <is>
          <t>Yes_Batch 1</t>
        </is>
      </c>
      <c r="I2199" s="95" t="e">
        <v>#N/A</v>
      </c>
      <c r="J2199" s="125" t="e">
        <v>#N/A</v>
      </c>
      <c r="K2199" s="95" t="inlineStr">
        <is>
          <t>Yes_0721 Allocation</t>
        </is>
      </c>
      <c r="L2199" s="127" t="e">
        <v>#N/A</v>
      </c>
      <c r="M2199" s="128">
        <f>VLOOKUP(G2199,Enactments!#REF!,2,FALSE)</f>
        <v/>
      </c>
      <c r="N2199" s="131">
        <f>COUNTIFS(G:G,G2199)</f>
        <v/>
      </c>
    </row>
    <row r="2200" ht="15" customHeight="1">
      <c r="A2200" t="inlineStr">
        <is>
          <t>2010_206_ANNEX IVPART 1_20190101.docx</t>
        </is>
      </c>
      <c r="B2200">
        <f>LEFT(A2200, FIND("_", A2200, FIND("_", A2200) + 1) - 1)</f>
        <v/>
      </c>
      <c r="C2200">
        <f>MID(A2200, FIND("_", A2200, FIND("_", A2200) + 1) + 1, FIND("_", A2200, FIND("_", A2200, FIND("_", A2200) + 1) + 1) - FIND("_", A2200, FIND("_", A2200) + 1) - 1)</f>
        <v/>
      </c>
      <c r="D2200" s="125">
        <f>DATE(LEFT(E2200,4), MID(E2200,5,2), RIGHT(E2200,2))</f>
        <v/>
      </c>
      <c r="E2200">
        <f>MID(A2200, FIND("_", A2200, FIND("_", A2200, FIND("_", A2200) + 1) + 1) + 1, 8)</f>
        <v/>
      </c>
      <c r="G2200" s="95">
        <f>B2200&amp;C2200&amp;D2200</f>
        <v/>
      </c>
      <c r="H2200" s="95" t="inlineStr">
        <is>
          <t>Yes_Batch 1</t>
        </is>
      </c>
      <c r="I2200" s="95" t="e">
        <v>#N/A</v>
      </c>
      <c r="J2200" s="125" t="e">
        <v>#N/A</v>
      </c>
      <c r="K2200" s="95" t="inlineStr">
        <is>
          <t>Yes_0721 Allocation</t>
        </is>
      </c>
      <c r="L2200" s="127" t="e">
        <v>#N/A</v>
      </c>
      <c r="M2200" s="128">
        <f>VLOOKUP(G2200,Enactments!#REF!,2,FALSE)</f>
        <v/>
      </c>
      <c r="N2200" s="131">
        <f>COUNTIFS(G:G,G2200)</f>
        <v/>
      </c>
    </row>
    <row r="2201" ht="15" customHeight="1">
      <c r="A2201" t="inlineStr">
        <is>
          <t>2004_12a_242D_20170406.docx</t>
        </is>
      </c>
      <c r="B2201">
        <f>LEFT(A2201, FIND("_", A2201, FIND("_", A2201) + 1) - 1)</f>
        <v/>
      </c>
      <c r="C2201">
        <f>MID(A2201, FIND("_", A2201, FIND("_", A2201) + 1) + 1, FIND("_", A2201, FIND("_", A2201, FIND("_", A2201) + 1) + 1) - FIND("_", A2201, FIND("_", A2201) + 1) - 1)</f>
        <v/>
      </c>
      <c r="D2201" s="125">
        <f>DATE(LEFT(E2201,4), MID(E2201,5,2), RIGHT(E2201,2))</f>
        <v/>
      </c>
      <c r="E2201">
        <f>MID(A2201, FIND("_", A2201, FIND("_", A2201, FIND("_", A2201) + 1) + 1) + 1, 8)</f>
        <v/>
      </c>
      <c r="G2201" s="95">
        <f>B2201&amp;C2201&amp;D2201</f>
        <v/>
      </c>
      <c r="H2201" s="95" t="inlineStr">
        <is>
          <t>Yes_Batch 1</t>
        </is>
      </c>
      <c r="I2201" s="95" t="e">
        <v>#N/A</v>
      </c>
      <c r="J2201" s="125" t="e">
        <v>#N/A</v>
      </c>
      <c r="K2201" s="95" t="inlineStr">
        <is>
          <t>Yes_0721 Allocation</t>
        </is>
      </c>
      <c r="L2201" s="127" t="e">
        <v>#N/A</v>
      </c>
      <c r="M2201" s="128">
        <f>VLOOKUP(G2201,Enactments!#REF!,2,FALSE)</f>
        <v/>
      </c>
      <c r="N2201" s="131">
        <f>COUNTIFS(G:G,G2201)</f>
        <v/>
      </c>
    </row>
    <row r="2202" ht="15" customHeight="1">
      <c r="A2202" t="inlineStr">
        <is>
          <t>1989_26a_164_19890727.docx</t>
        </is>
      </c>
      <c r="B2202">
        <f>LEFT(A2202, FIND("_", A2202, FIND("_", A2202) + 1) - 1)</f>
        <v/>
      </c>
      <c r="C2202">
        <f>MID(A2202, FIND("_", A2202, FIND("_", A2202) + 1) + 1, FIND("_", A2202, FIND("_", A2202, FIND("_", A2202) + 1) + 1) - FIND("_", A2202, FIND("_", A2202) + 1) - 1)</f>
        <v/>
      </c>
      <c r="D2202" s="125">
        <f>DATE(LEFT(E2202,4), MID(E2202,5,2), RIGHT(E2202,2))</f>
        <v/>
      </c>
      <c r="E2202">
        <f>MID(A2202, FIND("_", A2202, FIND("_", A2202, FIND("_", A2202) + 1) + 1) + 1, 8)</f>
        <v/>
      </c>
      <c r="G2202" s="95">
        <f>B2202&amp;C2202&amp;D2202</f>
        <v/>
      </c>
      <c r="H2202" s="95" t="inlineStr">
        <is>
          <t>Yes_Batch 1</t>
        </is>
      </c>
      <c r="I2202" s="95" t="e">
        <v>#N/A</v>
      </c>
      <c r="J2202" s="125" t="e">
        <v>#N/A</v>
      </c>
      <c r="K2202" s="95" t="inlineStr">
        <is>
          <t>Yes_0721 Allocation</t>
        </is>
      </c>
      <c r="L2202" s="127" t="e">
        <v>#N/A</v>
      </c>
      <c r="M2202" s="128">
        <f>VLOOKUP(G2202,Enactments!#REF!,2,FALSE)</f>
        <v/>
      </c>
      <c r="N2202" s="131">
        <f>COUNTIFS(G:G,G2202)</f>
        <v/>
      </c>
    </row>
    <row r="2203" ht="15" customHeight="1">
      <c r="A2203" t="inlineStr">
        <is>
          <t>s2016_1a_108_20240604.docx</t>
        </is>
      </c>
      <c r="B2203">
        <f>LEFT(A2203, FIND("_", A2203, FIND("_", A2203) + 1) - 1)</f>
        <v/>
      </c>
      <c r="C2203">
        <f>MID(A2203, FIND("_", A2203, FIND("_", A2203) + 1) + 1, FIND("_", A2203, FIND("_", A2203, FIND("_", A2203) + 1) + 1) - FIND("_", A2203, FIND("_", A2203) + 1) - 1)</f>
        <v/>
      </c>
      <c r="D2203" s="125">
        <f>DATE(LEFT(E2203,4), MID(E2203,5,2), RIGHT(E2203,2))</f>
        <v/>
      </c>
      <c r="E2203">
        <f>MID(A2203, FIND("_", A2203, FIND("_", A2203, FIND("_", A2203) + 1) + 1) + 1, 8)</f>
        <v/>
      </c>
      <c r="G2203" s="95">
        <f>B2203&amp;C2203&amp;D2203</f>
        <v/>
      </c>
      <c r="H2203" s="95" t="inlineStr">
        <is>
          <t>Yes_Batch 1</t>
        </is>
      </c>
      <c r="I2203" s="95" t="e">
        <v>#N/A</v>
      </c>
      <c r="J2203" s="125" t="e">
        <v>#N/A</v>
      </c>
      <c r="K2203" s="95" t="inlineStr">
        <is>
          <t>Yes_0721 Allocation</t>
        </is>
      </c>
      <c r="L2203" s="127" t="e">
        <v>#N/A</v>
      </c>
      <c r="M2203" s="128">
        <f>VLOOKUP(G2203,Enactments!#REF!,2,FALSE)</f>
        <v/>
      </c>
      <c r="N2203" s="131">
        <f>COUNTIFS(G:G,G2203)</f>
        <v/>
      </c>
    </row>
    <row r="2204" ht="15" customHeight="1">
      <c r="A2204" t="inlineStr">
        <is>
          <t>1986_1925s_8.4_20170406.docx</t>
        </is>
      </c>
      <c r="B2204">
        <f>LEFT(A2204, FIND("_", A2204, FIND("_", A2204) + 1) - 1)</f>
        <v/>
      </c>
      <c r="C2204">
        <f>MID(A2204, FIND("_", A2204, FIND("_", A2204) + 1) + 1, FIND("_", A2204, FIND("_", A2204, FIND("_", A2204) + 1) + 1) - FIND("_", A2204, FIND("_", A2204) + 1) - 1)</f>
        <v/>
      </c>
      <c r="D2204" s="125">
        <f>DATE(LEFT(E2204,4), MID(E2204,5,2), RIGHT(E2204,2))</f>
        <v/>
      </c>
      <c r="E2204">
        <f>MID(A2204, FIND("_", A2204, FIND("_", A2204, FIND("_", A2204) + 1) + 1) + 1, 8)</f>
        <v/>
      </c>
      <c r="G2204" s="95">
        <f>B2204&amp;C2204&amp;D2204</f>
        <v/>
      </c>
      <c r="H2204" s="95" t="inlineStr">
        <is>
          <t>Yes_Batch 1</t>
        </is>
      </c>
      <c r="I2204" s="95" t="e">
        <v>#N/A</v>
      </c>
      <c r="J2204" s="125" t="e">
        <v>#N/A</v>
      </c>
      <c r="K2204" s="95" t="inlineStr">
        <is>
          <t>Yes_0721 Allocation</t>
        </is>
      </c>
      <c r="L2204" s="127" t="e">
        <v>#N/A</v>
      </c>
      <c r="M2204" s="128">
        <f>VLOOKUP(G2204,Enactments!#REF!,2,FALSE)</f>
        <v/>
      </c>
      <c r="N2204" s="131">
        <f>COUNTIFS(G:G,G2204)</f>
        <v/>
      </c>
    </row>
    <row r="2205" ht="15" customHeight="1">
      <c r="A2205" t="inlineStr">
        <is>
          <t>1996_18a_120_20100302.docx</t>
        </is>
      </c>
      <c r="B2205">
        <f>LEFT(A2205, FIND("_", A2205, FIND("_", A2205) + 1) - 1)</f>
        <v/>
      </c>
      <c r="C2205">
        <f>MID(A2205, FIND("_", A2205, FIND("_", A2205) + 1) + 1, FIND("_", A2205, FIND("_", A2205, FIND("_", A2205) + 1) + 1) - FIND("_", A2205, FIND("_", A2205) + 1) - 1)</f>
        <v/>
      </c>
      <c r="D2205" s="125">
        <f>DATE(LEFT(E2205,4), MID(E2205,5,2), RIGHT(E2205,2))</f>
        <v/>
      </c>
      <c r="E2205">
        <f>MID(A2205, FIND("_", A2205, FIND("_", A2205, FIND("_", A2205) + 1) + 1) + 1, 8)</f>
        <v/>
      </c>
      <c r="G2205" s="95">
        <f>B2205&amp;C2205&amp;D2205</f>
        <v/>
      </c>
      <c r="H2205" s="95" t="inlineStr">
        <is>
          <t>Yes_Batch 1</t>
        </is>
      </c>
      <c r="I2205" s="95" t="e">
        <v>#N/A</v>
      </c>
      <c r="J2205" s="125" t="e">
        <v>#N/A</v>
      </c>
      <c r="K2205" s="95" t="inlineStr">
        <is>
          <t>Yes_0721 Allocation</t>
        </is>
      </c>
      <c r="L2205" s="127" t="e">
        <v>#N/A</v>
      </c>
      <c r="M2205" s="128">
        <f>VLOOKUP(G2205,Enactments!#REF!,2,FALSE)</f>
        <v/>
      </c>
      <c r="N2205" s="131">
        <f>COUNTIFS(G:G,G2205)</f>
        <v/>
      </c>
    </row>
    <row r="2206" ht="15" customHeight="1">
      <c r="A2206" t="inlineStr">
        <is>
          <t>1996_56a_SCHEDULE 22_19990901.docx</t>
        </is>
      </c>
      <c r="B2206">
        <f>LEFT(A2206, FIND("_", A2206, FIND("_", A2206) + 1) - 1)</f>
        <v/>
      </c>
      <c r="C2206">
        <f>MID(A2206, FIND("_", A2206, FIND("_", A2206) + 1) + 1, FIND("_", A2206, FIND("_", A2206, FIND("_", A2206) + 1) + 1) - FIND("_", A2206, FIND("_", A2206) + 1) - 1)</f>
        <v/>
      </c>
      <c r="D2206" s="125">
        <f>DATE(LEFT(E2206,4), MID(E2206,5,2), RIGHT(E2206,2))</f>
        <v/>
      </c>
      <c r="E2206">
        <f>MID(A2206, FIND("_", A2206, FIND("_", A2206, FIND("_", A2206) + 1) + 1) + 1, 8)</f>
        <v/>
      </c>
      <c r="G2206" s="95">
        <f>B2206&amp;C2206&amp;D2206</f>
        <v/>
      </c>
      <c r="H2206" s="95" t="inlineStr">
        <is>
          <t>Yes_Batch 1</t>
        </is>
      </c>
      <c r="I2206" s="95" t="e">
        <v>#N/A</v>
      </c>
      <c r="J2206" s="125" t="e">
        <v>#N/A</v>
      </c>
      <c r="K2206" s="95" t="inlineStr">
        <is>
          <t>Yes_0721 Allocation</t>
        </is>
      </c>
      <c r="L2206" s="127" t="e">
        <v>#N/A</v>
      </c>
      <c r="M2206" s="128">
        <f>VLOOKUP(G2206,Enactments!#REF!,2,FALSE)</f>
        <v/>
      </c>
      <c r="N2206" s="131">
        <f>COUNTIFS(G:G,G2206)</f>
        <v/>
      </c>
    </row>
    <row r="2207" ht="15" customHeight="1">
      <c r="A2207" t="inlineStr">
        <is>
          <t>1961_54a_1_20060901.docx</t>
        </is>
      </c>
      <c r="B2207">
        <f>LEFT(A2207, FIND("_", A2207, FIND("_", A2207) + 1) - 1)</f>
        <v/>
      </c>
      <c r="C2207">
        <f>MID(A2207, FIND("_", A2207, FIND("_", A2207) + 1) + 1, FIND("_", A2207, FIND("_", A2207, FIND("_", A2207) + 1) + 1) - FIND("_", A2207, FIND("_", A2207) + 1) - 1)</f>
        <v/>
      </c>
      <c r="D2207" s="125">
        <f>DATE(LEFT(E2207,4), MID(E2207,5,2), RIGHT(E2207,2))</f>
        <v/>
      </c>
      <c r="E2207">
        <f>MID(A2207, FIND("_", A2207, FIND("_", A2207, FIND("_", A2207) + 1) + 1) + 1, 8)</f>
        <v/>
      </c>
      <c r="G2207" s="95">
        <f>B2207&amp;C2207&amp;D2207</f>
        <v/>
      </c>
      <c r="H2207" s="95" t="inlineStr">
        <is>
          <t>Yes_Batch 1</t>
        </is>
      </c>
      <c r="I2207" s="95" t="e">
        <v>#N/A</v>
      </c>
      <c r="J2207" s="125" t="e">
        <v>#N/A</v>
      </c>
      <c r="K2207" s="95" t="inlineStr">
        <is>
          <t>Yes_0721 Allocation</t>
        </is>
      </c>
      <c r="L2207" s="127" t="e">
        <v>#N/A</v>
      </c>
      <c r="M2207" s="128">
        <f>VLOOKUP(G2207,Enactments!#REF!,2,FALSE)</f>
        <v/>
      </c>
      <c r="N2207" s="131">
        <f>COUNTIFS(G:G,G2207)</f>
        <v/>
      </c>
    </row>
    <row r="2208" ht="15" customHeight="1">
      <c r="A2208" t="inlineStr">
        <is>
          <t>2000_8a_343_20000614.docx</t>
        </is>
      </c>
      <c r="B2208">
        <f>LEFT(A2208, FIND("_", A2208, FIND("_", A2208) + 1) - 1)</f>
        <v/>
      </c>
      <c r="C2208">
        <f>MID(A2208, FIND("_", A2208, FIND("_", A2208) + 1) + 1, FIND("_", A2208, FIND("_", A2208, FIND("_", A2208) + 1) + 1) - FIND("_", A2208, FIND("_", A2208) + 1) - 1)</f>
        <v/>
      </c>
      <c r="D2208" s="125">
        <f>DATE(LEFT(E2208,4), MID(E2208,5,2), RIGHT(E2208,2))</f>
        <v/>
      </c>
      <c r="E2208">
        <f>MID(A2208, FIND("_", A2208, FIND("_", A2208, FIND("_", A2208) + 1) + 1) + 1, 8)</f>
        <v/>
      </c>
      <c r="G2208" s="95">
        <f>B2208&amp;C2208&amp;D2208</f>
        <v/>
      </c>
      <c r="H2208" s="95" t="inlineStr">
        <is>
          <t>Yes_Batch 1</t>
        </is>
      </c>
      <c r="I2208" s="95" t="e">
        <v>#N/A</v>
      </c>
      <c r="J2208" s="125" t="e">
        <v>#N/A</v>
      </c>
      <c r="K2208" s="95" t="inlineStr">
        <is>
          <t>Yes_0721 Allocation</t>
        </is>
      </c>
      <c r="L2208" s="127" t="e">
        <v>#N/A</v>
      </c>
      <c r="M2208" s="128">
        <f>VLOOKUP(G2208,Enactments!#REF!,2,FALSE)</f>
        <v/>
      </c>
      <c r="N2208" s="131">
        <f>COUNTIFS(G:G,G2208)</f>
        <v/>
      </c>
    </row>
    <row r="2209" ht="15" customHeight="1">
      <c r="A2209" t="inlineStr">
        <is>
          <t>2000_6a_91_20050404.docx</t>
        </is>
      </c>
      <c r="B2209">
        <f>LEFT(A2209, FIND("_", A2209, FIND("_", A2209) + 1) - 1)</f>
        <v/>
      </c>
      <c r="C2209">
        <f>MID(A2209, FIND("_", A2209, FIND("_", A2209) + 1) + 1, FIND("_", A2209, FIND("_", A2209, FIND("_", A2209) + 1) + 1) - FIND("_", A2209, FIND("_", A2209) + 1) - 1)</f>
        <v/>
      </c>
      <c r="D2209" s="125">
        <f>DATE(LEFT(E2209,4), MID(E2209,5,2), RIGHT(E2209,2))</f>
        <v/>
      </c>
      <c r="E2209">
        <f>MID(A2209, FIND("_", A2209, FIND("_", A2209, FIND("_", A2209) + 1) + 1) + 1, 8)</f>
        <v/>
      </c>
      <c r="G2209" s="95">
        <f>B2209&amp;C2209&amp;D2209</f>
        <v/>
      </c>
      <c r="H2209" s="95" t="inlineStr">
        <is>
          <t>Yes_Batch 1</t>
        </is>
      </c>
      <c r="I2209" s="95" t="e">
        <v>#N/A</v>
      </c>
      <c r="J2209" s="125" t="e">
        <v>#N/A</v>
      </c>
      <c r="K2209" s="95" t="inlineStr">
        <is>
          <t>Yes_0721 Allocation</t>
        </is>
      </c>
      <c r="L2209" s="127" t="e">
        <v>#N/A</v>
      </c>
      <c r="M2209" s="128">
        <f>VLOOKUP(G2209,Enactments!#REF!,2,FALSE)</f>
        <v/>
      </c>
      <c r="N2209" s="131">
        <f>COUNTIFS(G:G,G2209)</f>
        <v/>
      </c>
    </row>
    <row r="2210" ht="15" customHeight="1">
      <c r="A2210" t="inlineStr">
        <is>
          <t>1979_7a_8O_20161206.docx</t>
        </is>
      </c>
      <c r="B2210">
        <f>LEFT(A2210, FIND("_", A2210, FIND("_", A2210) + 1) - 1)</f>
        <v/>
      </c>
      <c r="C2210">
        <f>MID(A2210, FIND("_", A2210, FIND("_", A2210) + 1) + 1, FIND("_", A2210, FIND("_", A2210, FIND("_", A2210) + 1) + 1) - FIND("_", A2210, FIND("_", A2210) + 1) - 1)</f>
        <v/>
      </c>
      <c r="D2210" s="125">
        <f>DATE(LEFT(E2210,4), MID(E2210,5,2), RIGHT(E2210,2))</f>
        <v/>
      </c>
      <c r="E2210">
        <f>MID(A2210, FIND("_", A2210, FIND("_", A2210, FIND("_", A2210) + 1) + 1) + 1, 8)</f>
        <v/>
      </c>
      <c r="G2210" s="95">
        <f>B2210&amp;C2210&amp;D2210</f>
        <v/>
      </c>
      <c r="H2210" s="95" t="inlineStr">
        <is>
          <t>Yes_Batch 1</t>
        </is>
      </c>
      <c r="I2210" s="95" t="e">
        <v>#N/A</v>
      </c>
      <c r="J2210" s="125" t="e">
        <v>#N/A</v>
      </c>
      <c r="K2210" s="95" t="inlineStr">
        <is>
          <t>Yes_0721 Allocation</t>
        </is>
      </c>
      <c r="L2210" s="127" t="e">
        <v>#N/A</v>
      </c>
      <c r="M2210" s="128">
        <f>VLOOKUP(G2210,Enactments!#REF!,2,FALSE)</f>
        <v/>
      </c>
      <c r="N2210" s="131">
        <f>COUNTIFS(G:G,G2210)</f>
        <v/>
      </c>
    </row>
    <row r="2211" ht="15" customHeight="1">
      <c r="A2211" t="inlineStr">
        <is>
          <t>1996_56a_535_19990901.docx</t>
        </is>
      </c>
      <c r="B2211">
        <f>LEFT(A2211, FIND("_", A2211, FIND("_", A2211) + 1) - 1)</f>
        <v/>
      </c>
      <c r="C2211">
        <f>MID(A2211, FIND("_", A2211, FIND("_", A2211) + 1) + 1, FIND("_", A2211, FIND("_", A2211, FIND("_", A2211) + 1) + 1) - FIND("_", A2211, FIND("_", A2211) + 1) - 1)</f>
        <v/>
      </c>
      <c r="D2211" s="125">
        <f>DATE(LEFT(E2211,4), MID(E2211,5,2), RIGHT(E2211,2))</f>
        <v/>
      </c>
      <c r="E2211">
        <f>MID(A2211, FIND("_", A2211, FIND("_", A2211, FIND("_", A2211) + 1) + 1) + 1, 8)</f>
        <v/>
      </c>
      <c r="G2211" s="95">
        <f>B2211&amp;C2211&amp;D2211</f>
        <v/>
      </c>
      <c r="H2211" s="95" t="inlineStr">
        <is>
          <t>Yes_Batch 1</t>
        </is>
      </c>
      <c r="I2211" s="95" t="e">
        <v>#N/A</v>
      </c>
      <c r="J2211" s="125" t="e">
        <v>#N/A</v>
      </c>
      <c r="K2211" s="95" t="inlineStr">
        <is>
          <t>Yes_0721 Allocation</t>
        </is>
      </c>
      <c r="L2211" s="127" t="e">
        <v>#N/A</v>
      </c>
      <c r="M2211" s="128">
        <f>VLOOKUP(G2211,Enactments!#REF!,2,FALSE)</f>
        <v/>
      </c>
      <c r="N2211" s="131">
        <f>COUNTIFS(G:G,G2211)</f>
        <v/>
      </c>
    </row>
    <row r="2212" ht="15" customHeight="1">
      <c r="A2212" t="inlineStr">
        <is>
          <t>1996_207s_117_20081027.docx</t>
        </is>
      </c>
      <c r="B2212">
        <f>LEFT(A2212, FIND("_", A2212, FIND("_", A2212) + 1) - 1)</f>
        <v/>
      </c>
      <c r="C2212">
        <f>MID(A2212, FIND("_", A2212, FIND("_", A2212) + 1) + 1, FIND("_", A2212, FIND("_", A2212, FIND("_", A2212) + 1) + 1) - FIND("_", A2212, FIND("_", A2212) + 1) - 1)</f>
        <v/>
      </c>
      <c r="D2212" s="125">
        <f>DATE(LEFT(E2212,4), MID(E2212,5,2), RIGHT(E2212,2))</f>
        <v/>
      </c>
      <c r="E2212">
        <f>MID(A2212, FIND("_", A2212, FIND("_", A2212, FIND("_", A2212) + 1) + 1) + 1, 8)</f>
        <v/>
      </c>
      <c r="G2212" s="95">
        <f>B2212&amp;C2212&amp;D2212</f>
        <v/>
      </c>
      <c r="H2212" s="95" t="inlineStr">
        <is>
          <t>Yes_Batch 1</t>
        </is>
      </c>
      <c r="I2212" s="95" t="e">
        <v>#N/A</v>
      </c>
      <c r="J2212" s="125" t="e">
        <v>#N/A</v>
      </c>
      <c r="K2212" s="95" t="inlineStr">
        <is>
          <t>Yes_0721 Allocation</t>
        </is>
      </c>
      <c r="L2212" s="127" t="e">
        <v>#N/A</v>
      </c>
      <c r="M2212" s="128">
        <f>VLOOKUP(G2212,Enactments!#REF!,2,FALSE)</f>
        <v/>
      </c>
      <c r="N2212" s="131">
        <f>COUNTIFS(G:G,G2212)</f>
        <v/>
      </c>
    </row>
    <row r="2213" ht="15" customHeight="1">
      <c r="A2213" t="inlineStr">
        <is>
          <t>1989_26a_82_20100406.docx</t>
        </is>
      </c>
      <c r="B2213">
        <f>LEFT(A2213, FIND("_", A2213, FIND("_", A2213) + 1) - 1)</f>
        <v/>
      </c>
      <c r="C2213">
        <f>MID(A2213, FIND("_", A2213, FIND("_", A2213) + 1) + 1, FIND("_", A2213, FIND("_", A2213, FIND("_", A2213) + 1) + 1) - FIND("_", A2213, FIND("_", A2213) + 1) - 1)</f>
        <v/>
      </c>
      <c r="D2213" s="125">
        <f>DATE(LEFT(E2213,4), MID(E2213,5,2), RIGHT(E2213,2))</f>
        <v/>
      </c>
      <c r="E2213">
        <f>MID(A2213, FIND("_", A2213, FIND("_", A2213, FIND("_", A2213) + 1) + 1) + 1, 8)</f>
        <v/>
      </c>
      <c r="G2213" s="95">
        <f>B2213&amp;C2213&amp;D2213</f>
        <v/>
      </c>
      <c r="H2213" s="95" t="inlineStr">
        <is>
          <t>Yes_Batch 1</t>
        </is>
      </c>
      <c r="I2213" s="95" t="e">
        <v>#N/A</v>
      </c>
      <c r="J2213" s="125" t="e">
        <v>#N/A</v>
      </c>
      <c r="K2213" s="95" t="inlineStr">
        <is>
          <t>Yes_0721 Allocation</t>
        </is>
      </c>
      <c r="L2213" s="127" t="e">
        <v>#N/A</v>
      </c>
      <c r="M2213" s="128">
        <f>VLOOKUP(G2213,Enactments!#REF!,2,FALSE)</f>
        <v/>
      </c>
      <c r="N2213" s="131">
        <f>COUNTIFS(G:G,G2213)</f>
        <v/>
      </c>
    </row>
    <row r="2214" ht="15" customHeight="1">
      <c r="A2214" t="inlineStr">
        <is>
          <t>1985_6a_10_20020402.docx</t>
        </is>
      </c>
      <c r="B2214">
        <f>LEFT(A2214, FIND("_", A2214, FIND("_", A2214) + 1) - 1)</f>
        <v/>
      </c>
      <c r="C2214">
        <f>MID(A2214, FIND("_", A2214, FIND("_", A2214) + 1) + 1, FIND("_", A2214, FIND("_", A2214, FIND("_", A2214) + 1) + 1) - FIND("_", A2214, FIND("_", A2214) + 1) - 1)</f>
        <v/>
      </c>
      <c r="D2214" s="125">
        <f>DATE(LEFT(E2214,4), MID(E2214,5,2), RIGHT(E2214,2))</f>
        <v/>
      </c>
      <c r="E2214">
        <f>MID(A2214, FIND("_", A2214, FIND("_", A2214, FIND("_", A2214) + 1) + 1) + 1, 8)</f>
        <v/>
      </c>
      <c r="G2214" s="95">
        <f>B2214&amp;C2214&amp;D2214</f>
        <v/>
      </c>
      <c r="H2214" s="95" t="inlineStr">
        <is>
          <t>Yes_Batch 1</t>
        </is>
      </c>
      <c r="I2214" s="95" t="e">
        <v>#N/A</v>
      </c>
      <c r="J2214" s="125" t="e">
        <v>#N/A</v>
      </c>
      <c r="K2214" s="95" t="inlineStr">
        <is>
          <t>Yes_0721 Allocation</t>
        </is>
      </c>
      <c r="L2214" s="127" t="e">
        <v>#N/A</v>
      </c>
      <c r="M2214" s="128">
        <f>VLOOKUP(G2214,Enactments!#REF!,2,FALSE)</f>
        <v/>
      </c>
      <c r="N2214" s="131">
        <f>COUNTIFS(G:G,G2214)</f>
        <v/>
      </c>
    </row>
    <row r="2215" ht="15" customHeight="1">
      <c r="A2215" t="inlineStr">
        <is>
          <t>1985_6a_542_19850311.docx</t>
        </is>
      </c>
      <c r="B2215">
        <f>LEFT(A2215, FIND("_", A2215, FIND("_", A2215) + 1) - 1)</f>
        <v/>
      </c>
      <c r="C2215">
        <f>MID(A2215, FIND("_", A2215, FIND("_", A2215) + 1) + 1, FIND("_", A2215, FIND("_", A2215, FIND("_", A2215) + 1) + 1) - FIND("_", A2215, FIND("_", A2215) + 1) - 1)</f>
        <v/>
      </c>
      <c r="D2215" s="125">
        <f>DATE(LEFT(E2215,4), MID(E2215,5,2), RIGHT(E2215,2))</f>
        <v/>
      </c>
      <c r="E2215">
        <f>MID(A2215, FIND("_", A2215, FIND("_", A2215, FIND("_", A2215) + 1) + 1) + 1, 8)</f>
        <v/>
      </c>
      <c r="G2215" s="95">
        <f>B2215&amp;C2215&amp;D2215</f>
        <v/>
      </c>
      <c r="H2215" s="95" t="inlineStr">
        <is>
          <t>Yes_Batch 1</t>
        </is>
      </c>
      <c r="I2215" s="95" t="e">
        <v>#N/A</v>
      </c>
      <c r="J2215" s="125" t="e">
        <v>#N/A</v>
      </c>
      <c r="K2215" s="95" t="inlineStr">
        <is>
          <t>Yes_0721 Allocation</t>
        </is>
      </c>
      <c r="L2215" s="127" t="e">
        <v>#N/A</v>
      </c>
      <c r="M2215" s="128">
        <f>VLOOKUP(G2215,Enactments!#REF!,2,FALSE)</f>
        <v/>
      </c>
      <c r="N2215" s="131">
        <f>COUNTIFS(G:G,G2215)</f>
        <v/>
      </c>
    </row>
    <row r="2216" ht="15" customHeight="1">
      <c r="A2216" t="inlineStr">
        <is>
          <t>1995_18a_8_20091112.docx</t>
        </is>
      </c>
      <c r="B2216">
        <f>LEFT(A2216, FIND("_", A2216, FIND("_", A2216) + 1) - 1)</f>
        <v/>
      </c>
      <c r="C2216">
        <f>MID(A2216, FIND("_", A2216, FIND("_", A2216) + 1) + 1, FIND("_", A2216, FIND("_", A2216, FIND("_", A2216) + 1) + 1) - FIND("_", A2216, FIND("_", A2216) + 1) - 1)</f>
        <v/>
      </c>
      <c r="D2216" s="125">
        <f>DATE(LEFT(E2216,4), MID(E2216,5,2), RIGHT(E2216,2))</f>
        <v/>
      </c>
      <c r="E2216">
        <f>MID(A2216, FIND("_", A2216, FIND("_", A2216, FIND("_", A2216) + 1) + 1) + 1, 8)</f>
        <v/>
      </c>
      <c r="G2216" s="95">
        <f>B2216&amp;C2216&amp;D2216</f>
        <v/>
      </c>
      <c r="H2216" s="95" t="inlineStr">
        <is>
          <t>Yes_Batch 1</t>
        </is>
      </c>
      <c r="I2216" s="95" t="e">
        <v>#N/A</v>
      </c>
      <c r="J2216" s="125" t="e">
        <v>#N/A</v>
      </c>
      <c r="K2216" s="95" t="inlineStr">
        <is>
          <t>Yes_0721 Allocation</t>
        </is>
      </c>
      <c r="L2216" s="127" t="e">
        <v>#N/A</v>
      </c>
      <c r="M2216" s="128">
        <f>VLOOKUP(G2216,Enactments!#REF!,2,FALSE)</f>
        <v/>
      </c>
      <c r="N2216" s="131">
        <f>COUNTIFS(G:G,G2216)</f>
        <v/>
      </c>
    </row>
    <row r="2217" ht="15" customHeight="1">
      <c r="A2217" t="inlineStr">
        <is>
          <t>2010_15a_81_20100706.docx</t>
        </is>
      </c>
      <c r="B2217">
        <f>LEFT(A2217, FIND("_", A2217, FIND("_", A2217) + 1) - 1)</f>
        <v/>
      </c>
      <c r="C2217">
        <f>MID(A2217, FIND("_", A2217, FIND("_", A2217) + 1) + 1, FIND("_", A2217, FIND("_", A2217, FIND("_", A2217) + 1) + 1) - FIND("_", A2217, FIND("_", A2217) + 1) - 1)</f>
        <v/>
      </c>
      <c r="D2217" s="125">
        <f>DATE(LEFT(E2217,4), MID(E2217,5,2), RIGHT(E2217,2))</f>
        <v/>
      </c>
      <c r="E2217">
        <f>MID(A2217, FIND("_", A2217, FIND("_", A2217, FIND("_", A2217) + 1) + 1) + 1, 8)</f>
        <v/>
      </c>
      <c r="G2217" s="95">
        <f>B2217&amp;C2217&amp;D2217</f>
        <v/>
      </c>
      <c r="H2217" s="95" t="inlineStr">
        <is>
          <t>Yes_Batch 1</t>
        </is>
      </c>
      <c r="I2217" s="95" t="e">
        <v>#N/A</v>
      </c>
      <c r="J2217" s="125" t="e">
        <v>#N/A</v>
      </c>
      <c r="K2217" s="95" t="inlineStr">
        <is>
          <t>Yes_0721 Allocation</t>
        </is>
      </c>
      <c r="L2217" s="127" t="e">
        <v>#N/A</v>
      </c>
      <c r="M2217" s="128">
        <f>VLOOKUP(G2217,Enactments!#REF!,2,FALSE)</f>
        <v/>
      </c>
      <c r="N2217" s="131">
        <f>COUNTIFS(G:G,G2217)</f>
        <v/>
      </c>
    </row>
    <row r="2218" ht="15" customHeight="1">
      <c r="A2218" t="inlineStr">
        <is>
          <t>2016_1024s_Note_20161018.docx</t>
        </is>
      </c>
      <c r="B2218">
        <f>LEFT(A2218, FIND("_", A2218, FIND("_", A2218) + 1) - 1)</f>
        <v/>
      </c>
      <c r="C2218">
        <f>MID(A2218, FIND("_", A2218, FIND("_", A2218) + 1) + 1, FIND("_", A2218, FIND("_", A2218, FIND("_", A2218) + 1) + 1) - FIND("_", A2218, FIND("_", A2218) + 1) - 1)</f>
        <v/>
      </c>
      <c r="D2218" s="125">
        <f>DATE(LEFT(E2218,4), MID(E2218,5,2), RIGHT(E2218,2))</f>
        <v/>
      </c>
      <c r="E2218">
        <f>MID(A2218, FIND("_", A2218, FIND("_", A2218, FIND("_", A2218) + 1) + 1) + 1, 8)</f>
        <v/>
      </c>
      <c r="G2218" s="95">
        <f>B2218&amp;C2218&amp;D2218</f>
        <v/>
      </c>
      <c r="H2218" s="95" t="inlineStr">
        <is>
          <t>Yes_Batch 1</t>
        </is>
      </c>
      <c r="I2218" s="95" t="e">
        <v>#N/A</v>
      </c>
      <c r="J2218" s="125" t="e">
        <v>#N/A</v>
      </c>
      <c r="K2218" s="95" t="inlineStr">
        <is>
          <t>Yes_0721 Allocation</t>
        </is>
      </c>
      <c r="L2218" s="127" t="e">
        <v>#N/A</v>
      </c>
      <c r="M2218" s="128">
        <f>VLOOKUP(G2218,Enactments!#REF!,2,FALSE)</f>
        <v/>
      </c>
      <c r="N2218" s="131">
        <f>COUNTIFS(G:G,G2218)</f>
        <v/>
      </c>
    </row>
    <row r="2219" ht="15" customHeight="1">
      <c r="A2219" t="inlineStr">
        <is>
          <t>2000_8a_195B_20201231.docx</t>
        </is>
      </c>
      <c r="B2219">
        <f>LEFT(A2219, FIND("_", A2219, FIND("_", A2219) + 1) - 1)</f>
        <v/>
      </c>
      <c r="C2219">
        <f>MID(A2219, FIND("_", A2219, FIND("_", A2219) + 1) + 1, FIND("_", A2219, FIND("_", A2219, FIND("_", A2219) + 1) + 1) - FIND("_", A2219, FIND("_", A2219) + 1) - 1)</f>
        <v/>
      </c>
      <c r="D2219" s="125">
        <f>DATE(LEFT(E2219,4), MID(E2219,5,2), RIGHT(E2219,2))</f>
        <v/>
      </c>
      <c r="E2219">
        <f>MID(A2219, FIND("_", A2219, FIND("_", A2219, FIND("_", A2219) + 1) + 1) + 1, 8)</f>
        <v/>
      </c>
      <c r="G2219" s="95">
        <f>B2219&amp;C2219&amp;D2219</f>
        <v/>
      </c>
      <c r="H2219" s="95" t="inlineStr">
        <is>
          <t>Yes_Batch 1</t>
        </is>
      </c>
      <c r="I2219" s="95" t="e">
        <v>#N/A</v>
      </c>
      <c r="J2219" s="125" t="e">
        <v>#N/A</v>
      </c>
      <c r="K2219" s="95" t="inlineStr">
        <is>
          <t>Yes_0721 Allocation</t>
        </is>
      </c>
      <c r="L2219" s="127" t="e">
        <v>#N/A</v>
      </c>
      <c r="M2219" s="128">
        <f>VLOOKUP(G2219,Enactments!#REF!,2,FALSE)</f>
        <v/>
      </c>
      <c r="N2219" s="131">
        <f>COUNTIFS(G:G,G2219)</f>
        <v/>
      </c>
    </row>
    <row r="2220" ht="15" customHeight="1">
      <c r="A2220" t="inlineStr">
        <is>
          <t>1985_6a_SCHEDULE 15D_20130401.docx</t>
        </is>
      </c>
      <c r="B2220">
        <f>LEFT(A2220, FIND("_", A2220, FIND("_", A2220) + 1) - 1)</f>
        <v/>
      </c>
      <c r="C2220">
        <f>MID(A2220, FIND("_", A2220, FIND("_", A2220) + 1) + 1, FIND("_", A2220, FIND("_", A2220, FIND("_", A2220) + 1) + 1) - FIND("_", A2220, FIND("_", A2220) + 1) - 1)</f>
        <v/>
      </c>
      <c r="D2220" s="125">
        <f>DATE(LEFT(E2220,4), MID(E2220,5,2), RIGHT(E2220,2))</f>
        <v/>
      </c>
      <c r="E2220">
        <f>MID(A2220, FIND("_", A2220, FIND("_", A2220, FIND("_", A2220) + 1) + 1) + 1, 8)</f>
        <v/>
      </c>
      <c r="G2220" s="95">
        <f>B2220&amp;C2220&amp;D2220</f>
        <v/>
      </c>
      <c r="H2220" s="95" t="inlineStr">
        <is>
          <t>Yes_Batch 1</t>
        </is>
      </c>
      <c r="I2220" s="95" t="e">
        <v>#N/A</v>
      </c>
      <c r="J2220" s="125" t="e">
        <v>#N/A</v>
      </c>
      <c r="K2220" s="95" t="inlineStr">
        <is>
          <t>Yes_0721 Allocation</t>
        </is>
      </c>
      <c r="L2220" s="127" t="e">
        <v>#N/A</v>
      </c>
      <c r="M2220" s="128">
        <f>VLOOKUP(G2220,Enactments!#REF!,2,FALSE)</f>
        <v/>
      </c>
      <c r="N2220" s="131">
        <f>COUNTIFS(G:G,G2220)</f>
        <v/>
      </c>
    </row>
    <row r="2221" ht="15" customHeight="1">
      <c r="A2221" t="inlineStr">
        <is>
          <t>2000_8a_112ZA_20130401.docx</t>
        </is>
      </c>
      <c r="B2221">
        <f>LEFT(A2221, FIND("_", A2221, FIND("_", A2221) + 1) - 1)</f>
        <v/>
      </c>
      <c r="C2221">
        <f>MID(A2221, FIND("_", A2221, FIND("_", A2221) + 1) + 1, FIND("_", A2221, FIND("_", A2221, FIND("_", A2221) + 1) + 1) - FIND("_", A2221, FIND("_", A2221) + 1) - 1)</f>
        <v/>
      </c>
      <c r="D2221" s="125">
        <f>DATE(LEFT(E2221,4), MID(E2221,5,2), RIGHT(E2221,2))</f>
        <v/>
      </c>
      <c r="E2221">
        <f>MID(A2221, FIND("_", A2221, FIND("_", A2221, FIND("_", A2221) + 1) + 1) + 1, 8)</f>
        <v/>
      </c>
      <c r="G2221" s="95">
        <f>B2221&amp;C2221&amp;D2221</f>
        <v/>
      </c>
      <c r="H2221" s="95" t="inlineStr">
        <is>
          <t>Yes_Batch 1</t>
        </is>
      </c>
      <c r="I2221" s="95" t="e">
        <v>#N/A</v>
      </c>
      <c r="J2221" s="125" t="e">
        <v>#N/A</v>
      </c>
      <c r="K2221" s="95" t="inlineStr">
        <is>
          <t>Yes_0721 Allocation</t>
        </is>
      </c>
      <c r="L2221" s="127" t="e">
        <v>#N/A</v>
      </c>
      <c r="M2221" s="128">
        <f>VLOOKUP(G2221,Enactments!#REF!,2,FALSE)</f>
        <v/>
      </c>
      <c r="N2221" s="131">
        <f>COUNTIFS(G:G,G2221)</f>
        <v/>
      </c>
    </row>
    <row r="2222" ht="15" customHeight="1">
      <c r="A2222" t="inlineStr">
        <is>
          <t>2006_46a_447_20080629.docx</t>
        </is>
      </c>
      <c r="B2222">
        <f>LEFT(A2222, FIND("_", A2222, FIND("_", A2222) + 1) - 1)</f>
        <v/>
      </c>
      <c r="C2222">
        <f>MID(A2222, FIND("_", A2222, FIND("_", A2222) + 1) + 1, FIND("_", A2222, FIND("_", A2222, FIND("_", A2222) + 1) + 1) - FIND("_", A2222, FIND("_", A2222) + 1) - 1)</f>
        <v/>
      </c>
      <c r="D2222" s="125">
        <f>DATE(LEFT(E2222,4), MID(E2222,5,2), RIGHT(E2222,2))</f>
        <v/>
      </c>
      <c r="E2222">
        <f>MID(A2222, FIND("_", A2222, FIND("_", A2222, FIND("_", A2222) + 1) + 1) + 1, 8)</f>
        <v/>
      </c>
      <c r="G2222" s="95">
        <f>B2222&amp;C2222&amp;D2222</f>
        <v/>
      </c>
      <c r="H2222" s="95" t="inlineStr">
        <is>
          <t>Yes_Batch 1</t>
        </is>
      </c>
      <c r="I2222" s="95" t="e">
        <v>#N/A</v>
      </c>
      <c r="J2222" s="125" t="e">
        <v>#N/A</v>
      </c>
      <c r="K2222" s="95" t="inlineStr">
        <is>
          <t>Yes_0721 Allocation</t>
        </is>
      </c>
      <c r="L2222" s="127" t="e">
        <v>#N/A</v>
      </c>
      <c r="M2222" s="128">
        <f>VLOOKUP(G2222,Enactments!#REF!,2,FALSE)</f>
        <v/>
      </c>
      <c r="N2222" s="131">
        <f>COUNTIFS(G:G,G2222)</f>
        <v/>
      </c>
    </row>
    <row r="2223" ht="15" customHeight="1">
      <c r="A2223" t="inlineStr">
        <is>
          <t>2020_17a_76_20201022.docx</t>
        </is>
      </c>
      <c r="B2223">
        <f>LEFT(A2223, FIND("_", A2223, FIND("_", A2223) + 1) - 1)</f>
        <v/>
      </c>
      <c r="C2223">
        <f>MID(A2223, FIND("_", A2223, FIND("_", A2223) + 1) + 1, FIND("_", A2223, FIND("_", A2223, FIND("_", A2223) + 1) + 1) - FIND("_", A2223, FIND("_", A2223) + 1) - 1)</f>
        <v/>
      </c>
      <c r="D2223" s="125">
        <f>DATE(LEFT(E2223,4), MID(E2223,5,2), RIGHT(E2223,2))</f>
        <v/>
      </c>
      <c r="E2223">
        <f>MID(A2223, FIND("_", A2223, FIND("_", A2223, FIND("_", A2223) + 1) + 1) + 1, 8)</f>
        <v/>
      </c>
      <c r="G2223" s="95">
        <f>B2223&amp;C2223&amp;D2223</f>
        <v/>
      </c>
      <c r="H2223" s="95" t="inlineStr">
        <is>
          <t>Yes_Batch 1</t>
        </is>
      </c>
      <c r="I2223" s="95" t="e">
        <v>#N/A</v>
      </c>
      <c r="J2223" s="125" t="e">
        <v>#N/A</v>
      </c>
      <c r="K2223" s="95" t="inlineStr">
        <is>
          <t>Yes_0721 Allocation</t>
        </is>
      </c>
      <c r="L2223" s="127" t="e">
        <v>#N/A</v>
      </c>
      <c r="M2223" s="128">
        <f>VLOOKUP(G2223,Enactments!#REF!,2,FALSE)</f>
        <v/>
      </c>
      <c r="N2223" s="131">
        <f>COUNTIFS(G:G,G2223)</f>
        <v/>
      </c>
    </row>
    <row r="2224" ht="15" customHeight="1">
      <c r="A2224" t="inlineStr">
        <is>
          <t>2009_22a_104_20100401.docx</t>
        </is>
      </c>
      <c r="B2224">
        <f>LEFT(A2224, FIND("_", A2224, FIND("_", A2224) + 1) - 1)</f>
        <v/>
      </c>
      <c r="C2224">
        <f>MID(A2224, FIND("_", A2224, FIND("_", A2224) + 1) + 1, FIND("_", A2224, FIND("_", A2224, FIND("_", A2224) + 1) + 1) - FIND("_", A2224, FIND("_", A2224) + 1) - 1)</f>
        <v/>
      </c>
      <c r="D2224" s="125">
        <f>DATE(LEFT(E2224,4), MID(E2224,5,2), RIGHT(E2224,2))</f>
        <v/>
      </c>
      <c r="E2224">
        <f>MID(A2224, FIND("_", A2224, FIND("_", A2224, FIND("_", A2224) + 1) + 1) + 1, 8)</f>
        <v/>
      </c>
      <c r="G2224" s="95">
        <f>B2224&amp;C2224&amp;D2224</f>
        <v/>
      </c>
      <c r="H2224" s="95" t="inlineStr">
        <is>
          <t>Yes_Batch 1</t>
        </is>
      </c>
      <c r="I2224" s="95" t="e">
        <v>#N/A</v>
      </c>
      <c r="J2224" s="125" t="e">
        <v>#N/A</v>
      </c>
      <c r="K2224" s="95" t="inlineStr">
        <is>
          <t>Yes_0721 Allocation</t>
        </is>
      </c>
      <c r="L2224" s="127" t="e">
        <v>#N/A</v>
      </c>
      <c r="M2224" s="128">
        <f>VLOOKUP(G2224,Enactments!#REF!,2,FALSE)</f>
        <v/>
      </c>
      <c r="N2224" s="131">
        <f>COUNTIFS(G:G,G2224)</f>
        <v/>
      </c>
    </row>
    <row r="2225" ht="15" customHeight="1">
      <c r="A2225" t="inlineStr">
        <is>
          <t>2000_8a_234N_20141101.docx</t>
        </is>
      </c>
      <c r="B2225">
        <f>LEFT(A2225, FIND("_", A2225, FIND("_", A2225) + 1) - 1)</f>
        <v/>
      </c>
      <c r="C2225">
        <f>MID(A2225, FIND("_", A2225, FIND("_", A2225) + 1) + 1, FIND("_", A2225, FIND("_", A2225, FIND("_", A2225) + 1) + 1) - FIND("_", A2225, FIND("_", A2225) + 1) - 1)</f>
        <v/>
      </c>
      <c r="D2225" s="125">
        <f>DATE(LEFT(E2225,4), MID(E2225,5,2), RIGHT(E2225,2))</f>
        <v/>
      </c>
      <c r="E2225">
        <f>MID(A2225, FIND("_", A2225, FIND("_", A2225, FIND("_", A2225) + 1) + 1) + 1, 8)</f>
        <v/>
      </c>
      <c r="G2225" s="95">
        <f>B2225&amp;C2225&amp;D2225</f>
        <v/>
      </c>
      <c r="H2225" s="95" t="inlineStr">
        <is>
          <t>Yes_Batch 1</t>
        </is>
      </c>
      <c r="I2225" s="95" t="e">
        <v>#N/A</v>
      </c>
      <c r="J2225" s="125" t="e">
        <v>#N/A</v>
      </c>
      <c r="K2225" s="95" t="inlineStr">
        <is>
          <t>Yes_0721 Allocation</t>
        </is>
      </c>
      <c r="L2225" s="127" t="e">
        <v>#N/A</v>
      </c>
      <c r="M2225" s="128">
        <f>VLOOKUP(G2225,Enactments!#REF!,2,FALSE)</f>
        <v/>
      </c>
      <c r="N2225" s="131">
        <f>COUNTIFS(G:G,G2225)</f>
        <v/>
      </c>
    </row>
    <row r="2226" ht="15" customHeight="1">
      <c r="A2226" t="inlineStr">
        <is>
          <t>2007_3a_198A_20110323.docx</t>
        </is>
      </c>
      <c r="B2226">
        <f>LEFT(A2226, FIND("_", A2226, FIND("_", A2226) + 1) - 1)</f>
        <v/>
      </c>
      <c r="C2226">
        <f>MID(A2226, FIND("_", A2226, FIND("_", A2226) + 1) + 1, FIND("_", A2226, FIND("_", A2226, FIND("_", A2226) + 1) + 1) - FIND("_", A2226, FIND("_", A2226) + 1) - 1)</f>
        <v/>
      </c>
      <c r="D2226" s="125">
        <f>DATE(LEFT(E2226,4), MID(E2226,5,2), RIGHT(E2226,2))</f>
        <v/>
      </c>
      <c r="E2226">
        <f>MID(A2226, FIND("_", A2226, FIND("_", A2226, FIND("_", A2226) + 1) + 1) + 1, 8)</f>
        <v/>
      </c>
      <c r="G2226" s="95">
        <f>B2226&amp;C2226&amp;D2226</f>
        <v/>
      </c>
      <c r="H2226" s="95" t="inlineStr">
        <is>
          <t>Yes_Batch 1</t>
        </is>
      </c>
      <c r="I2226" s="95" t="e">
        <v>#N/A</v>
      </c>
      <c r="J2226" s="125" t="e">
        <v>#N/A</v>
      </c>
      <c r="K2226" s="95" t="inlineStr">
        <is>
          <t>Yes_0721 Allocation</t>
        </is>
      </c>
      <c r="L2226" s="127" t="e">
        <v>#N/A</v>
      </c>
      <c r="M2226" s="128">
        <f>VLOOKUP(G2226,Enactments!#REF!,2,FALSE)</f>
        <v/>
      </c>
      <c r="N2226" s="131">
        <f>COUNTIFS(G:G,G2226)</f>
        <v/>
      </c>
    </row>
    <row r="2227" ht="15" customHeight="1">
      <c r="A2227" t="inlineStr">
        <is>
          <t>2007_3a_817_20070320.docx</t>
        </is>
      </c>
      <c r="B2227">
        <f>LEFT(A2227, FIND("_", A2227, FIND("_", A2227) + 1) - 1)</f>
        <v/>
      </c>
      <c r="C2227">
        <f>MID(A2227, FIND("_", A2227, FIND("_", A2227) + 1) + 1, FIND("_", A2227, FIND("_", A2227, FIND("_", A2227) + 1) + 1) - FIND("_", A2227, FIND("_", A2227) + 1) - 1)</f>
        <v/>
      </c>
      <c r="D2227" s="125">
        <f>DATE(LEFT(E2227,4), MID(E2227,5,2), RIGHT(E2227,2))</f>
        <v/>
      </c>
      <c r="E2227">
        <f>MID(A2227, FIND("_", A2227, FIND("_", A2227, FIND("_", A2227) + 1) + 1) + 1, 8)</f>
        <v/>
      </c>
      <c r="G2227" s="95">
        <f>B2227&amp;C2227&amp;D2227</f>
        <v/>
      </c>
      <c r="H2227" s="95" t="inlineStr">
        <is>
          <t>Yes_Batch 1</t>
        </is>
      </c>
      <c r="I2227" s="95" t="e">
        <v>#N/A</v>
      </c>
      <c r="J2227" s="125" t="e">
        <v>#N/A</v>
      </c>
      <c r="K2227" s="95" t="inlineStr">
        <is>
          <t>Yes_0721 Allocation</t>
        </is>
      </c>
      <c r="L2227" s="127" t="e">
        <v>#N/A</v>
      </c>
      <c r="M2227" s="128">
        <f>VLOOKUP(G2227,Enactments!#REF!,2,FALSE)</f>
        <v/>
      </c>
      <c r="N2227" s="131">
        <f>COUNTIFS(G:G,G2227)</f>
        <v/>
      </c>
    </row>
    <row r="2228" ht="15" customHeight="1">
      <c r="A2228" t="inlineStr">
        <is>
          <t>2000_6a_SCHEDULE 1Part I_20150212.docx</t>
        </is>
      </c>
      <c r="B2228">
        <f>LEFT(A2228, FIND("_", A2228, FIND("_", A2228) + 1) - 1)</f>
        <v/>
      </c>
      <c r="C2228">
        <f>MID(A2228, FIND("_", A2228, FIND("_", A2228) + 1) + 1, FIND("_", A2228, FIND("_", A2228, FIND("_", A2228) + 1) + 1) - FIND("_", A2228, FIND("_", A2228) + 1) - 1)</f>
        <v/>
      </c>
      <c r="D2228" s="125">
        <f>DATE(LEFT(E2228,4), MID(E2228,5,2), RIGHT(E2228,2))</f>
        <v/>
      </c>
      <c r="E2228">
        <f>MID(A2228, FIND("_", A2228, FIND("_", A2228, FIND("_", A2228) + 1) + 1) + 1, 8)</f>
        <v/>
      </c>
      <c r="G2228" s="95">
        <f>B2228&amp;C2228&amp;D2228</f>
        <v/>
      </c>
      <c r="H2228" s="95" t="inlineStr">
        <is>
          <t>Yes_Batch 1</t>
        </is>
      </c>
      <c r="I2228" s="95" t="e">
        <v>#N/A</v>
      </c>
      <c r="J2228" s="125" t="e">
        <v>#N/A</v>
      </c>
      <c r="K2228" s="95" t="inlineStr">
        <is>
          <t>Yes_0721 Allocation</t>
        </is>
      </c>
      <c r="L2228" s="127" t="e">
        <v>#N/A</v>
      </c>
      <c r="M2228" s="128">
        <f>VLOOKUP(G2228,Enactments!#REF!,2,FALSE)</f>
        <v/>
      </c>
      <c r="N2228" s="131">
        <f>COUNTIFS(G:G,G2228)</f>
        <v/>
      </c>
    </row>
    <row r="2229" ht="15" customHeight="1">
      <c r="A2229" t="inlineStr">
        <is>
          <t>1986_1925s_4.137_99990101.docx</t>
        </is>
      </c>
      <c r="B2229">
        <f>LEFT(A2229, FIND("_", A2229, FIND("_", A2229) + 1) - 1)</f>
        <v/>
      </c>
      <c r="C2229">
        <f>MID(A2229, FIND("_", A2229, FIND("_", A2229) + 1) + 1, FIND("_", A2229, FIND("_", A2229, FIND("_", A2229) + 1) + 1) - FIND("_", A2229, FIND("_", A2229) + 1) - 1)</f>
        <v/>
      </c>
      <c r="D2229" s="125">
        <f>DATE(LEFT(E2229,4), MID(E2229,5,2), RIGHT(E2229,2))</f>
        <v/>
      </c>
      <c r="E2229">
        <f>MID(A2229, FIND("_", A2229, FIND("_", A2229, FIND("_", A2229) + 1) + 1) + 1, 8)</f>
        <v/>
      </c>
      <c r="G2229" s="95">
        <f>B2229&amp;C2229&amp;D2229</f>
        <v/>
      </c>
      <c r="H2229" s="95" t="inlineStr">
        <is>
          <t>Yes_Batch 1</t>
        </is>
      </c>
      <c r="I2229" s="95" t="e">
        <v>#N/A</v>
      </c>
      <c r="J2229" s="125" t="e">
        <v>#N/A</v>
      </c>
      <c r="K2229" s="95" t="inlineStr">
        <is>
          <t>Yes_0721 Allocation</t>
        </is>
      </c>
      <c r="L2229" s="127" t="e">
        <v>#N/A</v>
      </c>
      <c r="M2229" s="128">
        <f>VLOOKUP(G2229,Enactments!#REF!,2,FALSE)</f>
        <v/>
      </c>
      <c r="N2229" s="131">
        <f>COUNTIFS(G:G,G2229)</f>
        <v/>
      </c>
    </row>
    <row r="2230" ht="15" customHeight="1">
      <c r="A2230" t="inlineStr">
        <is>
          <t>1988_52a_66_99990101.docx</t>
        </is>
      </c>
      <c r="B2230">
        <f>LEFT(A2230, FIND("_", A2230, FIND("_", A2230) + 1) - 1)</f>
        <v/>
      </c>
      <c r="C2230">
        <f>MID(A2230, FIND("_", A2230, FIND("_", A2230) + 1) + 1, FIND("_", A2230, FIND("_", A2230, FIND("_", A2230) + 1) + 1) - FIND("_", A2230, FIND("_", A2230) + 1) - 1)</f>
        <v/>
      </c>
      <c r="D2230" s="125">
        <f>DATE(LEFT(E2230,4), MID(E2230,5,2), RIGHT(E2230,2))</f>
        <v/>
      </c>
      <c r="E2230">
        <f>MID(A2230, FIND("_", A2230, FIND("_", A2230, FIND("_", A2230) + 1) + 1) + 1, 8)</f>
        <v/>
      </c>
      <c r="G2230" s="95">
        <f>B2230&amp;C2230&amp;D2230</f>
        <v/>
      </c>
      <c r="H2230" s="95" t="inlineStr">
        <is>
          <t>Yes_Batch 1</t>
        </is>
      </c>
      <c r="I2230" s="95" t="e">
        <v>#N/A</v>
      </c>
      <c r="J2230" s="125" t="e">
        <v>#N/A</v>
      </c>
      <c r="K2230" s="95" t="inlineStr">
        <is>
          <t>Yes_0721 Allocation</t>
        </is>
      </c>
      <c r="L2230" s="127" t="e">
        <v>#N/A</v>
      </c>
      <c r="M2230" s="128">
        <f>VLOOKUP(G2230,Enactments!#REF!,2,FALSE)</f>
        <v/>
      </c>
      <c r="N2230" s="131">
        <f>COUNTIFS(G:G,G2230)</f>
        <v/>
      </c>
    </row>
    <row r="2231" ht="15" customHeight="1">
      <c r="A2231" t="inlineStr">
        <is>
          <t>2010_4a_496_20130401.docx</t>
        </is>
      </c>
      <c r="B2231">
        <f>LEFT(A2231, FIND("_", A2231, FIND("_", A2231) + 1) - 1)</f>
        <v/>
      </c>
      <c r="C2231">
        <f>MID(A2231, FIND("_", A2231, FIND("_", A2231) + 1) + 1, FIND("_", A2231, FIND("_", A2231, FIND("_", A2231) + 1) + 1) - FIND("_", A2231, FIND("_", A2231) + 1) - 1)</f>
        <v/>
      </c>
      <c r="D2231" s="125">
        <f>DATE(LEFT(E2231,4), MID(E2231,5,2), RIGHT(E2231,2))</f>
        <v/>
      </c>
      <c r="E2231">
        <f>MID(A2231, FIND("_", A2231, FIND("_", A2231, FIND("_", A2231) + 1) + 1) + 1, 8)</f>
        <v/>
      </c>
      <c r="G2231" s="95">
        <f>B2231&amp;C2231&amp;D2231</f>
        <v/>
      </c>
      <c r="H2231" s="95" t="inlineStr">
        <is>
          <t>Yes_Batch 1</t>
        </is>
      </c>
      <c r="I2231" s="95" t="e">
        <v>#N/A</v>
      </c>
      <c r="J2231" s="125" t="e">
        <v>#N/A</v>
      </c>
      <c r="K2231" s="95" t="inlineStr">
        <is>
          <t>Yes_0721 Allocation</t>
        </is>
      </c>
      <c r="L2231" s="127" t="e">
        <v>#N/A</v>
      </c>
      <c r="M2231" s="128">
        <f>VLOOKUP(G2231,Enactments!#REF!,2,FALSE)</f>
        <v/>
      </c>
      <c r="N2231" s="131">
        <f>COUNTIFS(G:G,G2231)</f>
        <v/>
      </c>
    </row>
    <row r="2232" ht="15" customHeight="1">
      <c r="A2232" t="inlineStr">
        <is>
          <t>2016_1024s_15.16_20161018.docx</t>
        </is>
      </c>
      <c r="B2232">
        <f>LEFT(A2232, FIND("_", A2232, FIND("_", A2232) + 1) - 1)</f>
        <v/>
      </c>
      <c r="C2232">
        <f>MID(A2232, FIND("_", A2232, FIND("_", A2232) + 1) + 1, FIND("_", A2232, FIND("_", A2232, FIND("_", A2232) + 1) + 1) - FIND("_", A2232, FIND("_", A2232) + 1) - 1)</f>
        <v/>
      </c>
      <c r="D2232" s="125">
        <f>DATE(LEFT(E2232,4), MID(E2232,5,2), RIGHT(E2232,2))</f>
        <v/>
      </c>
      <c r="E2232">
        <f>MID(A2232, FIND("_", A2232, FIND("_", A2232, FIND("_", A2232) + 1) + 1) + 1, 8)</f>
        <v/>
      </c>
      <c r="G2232" s="95">
        <f>B2232&amp;C2232&amp;D2232</f>
        <v/>
      </c>
      <c r="H2232" s="95" t="inlineStr">
        <is>
          <t>Yes_Batch 1</t>
        </is>
      </c>
      <c r="I2232" s="95" t="e">
        <v>#N/A</v>
      </c>
      <c r="J2232" s="125" t="e">
        <v>#N/A</v>
      </c>
      <c r="K2232" s="95" t="inlineStr">
        <is>
          <t>Yes_0721 Allocation</t>
        </is>
      </c>
      <c r="L2232" s="127" t="e">
        <v>#N/A</v>
      </c>
      <c r="M2232" s="128">
        <f>VLOOKUP(G2232,Enactments!#REF!,2,FALSE)</f>
        <v/>
      </c>
      <c r="N2232" s="131">
        <f>COUNTIFS(G:G,G2232)</f>
        <v/>
      </c>
    </row>
    <row r="2233" ht="15" customHeight="1">
      <c r="A2233" t="inlineStr">
        <is>
          <t>1992_53a_11_20091001.docx</t>
        </is>
      </c>
      <c r="B2233">
        <f>LEFT(A2233, FIND("_", A2233, FIND("_", A2233) + 1) - 1)</f>
        <v/>
      </c>
      <c r="C2233">
        <f>MID(A2233, FIND("_", A2233, FIND("_", A2233) + 1) + 1, FIND("_", A2233, FIND("_", A2233, FIND("_", A2233) + 1) + 1) - FIND("_", A2233, FIND("_", A2233) + 1) - 1)</f>
        <v/>
      </c>
      <c r="D2233" s="125">
        <f>DATE(LEFT(E2233,4), MID(E2233,5,2), RIGHT(E2233,2))</f>
        <v/>
      </c>
      <c r="E2233">
        <f>MID(A2233, FIND("_", A2233, FIND("_", A2233, FIND("_", A2233) + 1) + 1) + 1, 8)</f>
        <v/>
      </c>
      <c r="G2233" s="95">
        <f>B2233&amp;C2233&amp;D2233</f>
        <v/>
      </c>
      <c r="H2233" s="95" t="inlineStr">
        <is>
          <t>Yes_Batch 1</t>
        </is>
      </c>
      <c r="I2233" s="95" t="e">
        <v>#N/A</v>
      </c>
      <c r="J2233" s="125" t="e">
        <v>#N/A</v>
      </c>
      <c r="K2233" s="95" t="inlineStr">
        <is>
          <t>Yes_0721 Allocation</t>
        </is>
      </c>
      <c r="L2233" s="127" t="e">
        <v>#N/A</v>
      </c>
      <c r="M2233" s="128">
        <f>VLOOKUP(G2233,Enactments!#REF!,2,FALSE)</f>
        <v/>
      </c>
      <c r="N2233" s="131">
        <f>COUNTIFS(G:G,G2233)</f>
        <v/>
      </c>
    </row>
    <row r="2234" ht="15" customHeight="1">
      <c r="A2234" t="inlineStr">
        <is>
          <t>2016_1152s_57_20161129.docx</t>
        </is>
      </c>
      <c r="B2234">
        <f>LEFT(A2234, FIND("_", A2234, FIND("_", A2234) + 1) - 1)</f>
        <v/>
      </c>
      <c r="C2234">
        <f>MID(A2234, FIND("_", A2234, FIND("_", A2234) + 1) + 1, FIND("_", A2234, FIND("_", A2234, FIND("_", A2234) + 1) + 1) - FIND("_", A2234, FIND("_", A2234) + 1) - 1)</f>
        <v/>
      </c>
      <c r="D2234" s="125">
        <f>DATE(LEFT(E2234,4), MID(E2234,5,2), RIGHT(E2234,2))</f>
        <v/>
      </c>
      <c r="E2234">
        <f>MID(A2234, FIND("_", A2234, FIND("_", A2234, FIND("_", A2234) + 1) + 1) + 1, 8)</f>
        <v/>
      </c>
      <c r="G2234" s="95">
        <f>B2234&amp;C2234&amp;D2234</f>
        <v/>
      </c>
      <c r="H2234" s="95" t="inlineStr">
        <is>
          <t>Yes_Batch 1</t>
        </is>
      </c>
      <c r="I2234" s="95" t="e">
        <v>#N/A</v>
      </c>
      <c r="J2234" s="125" t="e">
        <v>#N/A</v>
      </c>
      <c r="K2234" s="95" t="inlineStr">
        <is>
          <t>Yes_0721 Allocation</t>
        </is>
      </c>
      <c r="L2234" s="127" t="e">
        <v>#N/A</v>
      </c>
      <c r="M2234" s="128">
        <f>VLOOKUP(G2234,Enactments!#REF!,2,FALSE)</f>
        <v/>
      </c>
      <c r="N2234" s="131">
        <f>COUNTIFS(G:G,G2234)</f>
        <v/>
      </c>
    </row>
    <row r="2235" ht="15" customHeight="1">
      <c r="A2235" t="inlineStr">
        <is>
          <t>1996_207s_21B_20120521.docx</t>
        </is>
      </c>
      <c r="B2235">
        <f>LEFT(A2235, FIND("_", A2235, FIND("_", A2235) + 1) - 1)</f>
        <v/>
      </c>
      <c r="C2235">
        <f>MID(A2235, FIND("_", A2235, FIND("_", A2235) + 1) + 1, FIND("_", A2235, FIND("_", A2235, FIND("_", A2235) + 1) + 1) - FIND("_", A2235, FIND("_", A2235) + 1) - 1)</f>
        <v/>
      </c>
      <c r="D2235" s="125">
        <f>DATE(LEFT(E2235,4), MID(E2235,5,2), RIGHT(E2235,2))</f>
        <v/>
      </c>
      <c r="E2235">
        <f>MID(A2235, FIND("_", A2235, FIND("_", A2235, FIND("_", A2235) + 1) + 1) + 1, 8)</f>
        <v/>
      </c>
      <c r="G2235" s="95">
        <f>B2235&amp;C2235&amp;D2235</f>
        <v/>
      </c>
      <c r="H2235" s="95" t="inlineStr">
        <is>
          <t>Yes_Batch 1</t>
        </is>
      </c>
      <c r="I2235" s="95" t="e">
        <v>#N/A</v>
      </c>
      <c r="J2235" s="125" t="e">
        <v>#N/A</v>
      </c>
      <c r="K2235" s="95" t="inlineStr">
        <is>
          <t>Yes_0721 Allocation</t>
        </is>
      </c>
      <c r="L2235" s="127" t="e">
        <v>#N/A</v>
      </c>
      <c r="M2235" s="128">
        <f>VLOOKUP(G2235,Enactments!#REF!,2,FALSE)</f>
        <v/>
      </c>
      <c r="N2235" s="131">
        <f>COUNTIFS(G:G,G2235)</f>
        <v/>
      </c>
    </row>
    <row r="2236" ht="15" customHeight="1">
      <c r="A2236" t="inlineStr">
        <is>
          <t>1984_60a_96_19841031.docx</t>
        </is>
      </c>
      <c r="B2236">
        <f>LEFT(A2236, FIND("_", A2236, FIND("_", A2236) + 1) - 1)</f>
        <v/>
      </c>
      <c r="C2236">
        <f>MID(A2236, FIND("_", A2236, FIND("_", A2236) + 1) + 1, FIND("_", A2236, FIND("_", A2236, FIND("_", A2236) + 1) + 1) - FIND("_", A2236, FIND("_", A2236) + 1) - 1)</f>
        <v/>
      </c>
      <c r="D2236" s="125">
        <f>DATE(LEFT(E2236,4), MID(E2236,5,2), RIGHT(E2236,2))</f>
        <v/>
      </c>
      <c r="E2236">
        <f>MID(A2236, FIND("_", A2236, FIND("_", A2236, FIND("_", A2236) + 1) + 1) + 1, 8)</f>
        <v/>
      </c>
      <c r="G2236" s="95">
        <f>B2236&amp;C2236&amp;D2236</f>
        <v/>
      </c>
      <c r="H2236" s="95" t="inlineStr">
        <is>
          <t>Yes_Batch 1</t>
        </is>
      </c>
      <c r="I2236" s="95" t="inlineStr">
        <is>
          <t>Completed</t>
        </is>
      </c>
      <c r="J2236" s="125" t="n">
        <v>45856</v>
      </c>
      <c r="K2236" s="95" t="e">
        <v>#N/A</v>
      </c>
      <c r="L2236" s="127" t="inlineStr">
        <is>
          <t>Submitted_2025-08-01</t>
        </is>
      </c>
      <c r="M2236" s="128">
        <f>VLOOKUP(G2236,Enactments!#REF!,2,FALSE)</f>
        <v/>
      </c>
      <c r="N2236" s="131">
        <f>COUNTIFS(G:G,G2236)</f>
        <v/>
      </c>
    </row>
    <row r="2237" ht="15" customHeight="1">
      <c r="A2237" t="inlineStr">
        <is>
          <t>s2009_12a_2_20200323.docx</t>
        </is>
      </c>
      <c r="B2237">
        <f>LEFT(A2237, FIND("_", A2237, FIND("_", A2237) + 1) - 1)</f>
        <v/>
      </c>
      <c r="C2237">
        <f>MID(A2237, FIND("_", A2237, FIND("_", A2237) + 1) + 1, FIND("_", A2237, FIND("_", A2237, FIND("_", A2237) + 1) + 1) - FIND("_", A2237, FIND("_", A2237) + 1) - 1)</f>
        <v/>
      </c>
      <c r="D2237" s="125">
        <f>DATE(LEFT(E2237,4), MID(E2237,5,2), RIGHT(E2237,2))</f>
        <v/>
      </c>
      <c r="E2237">
        <f>MID(A2237, FIND("_", A2237, FIND("_", A2237, FIND("_", A2237) + 1) + 1) + 1, 8)</f>
        <v/>
      </c>
      <c r="G2237" s="95">
        <f>B2237&amp;C2237&amp;D2237</f>
        <v/>
      </c>
      <c r="H2237" s="95" t="inlineStr">
        <is>
          <t>Yes_Batch 1</t>
        </is>
      </c>
      <c r="I2237" s="95" t="e">
        <v>#N/A</v>
      </c>
      <c r="J2237" s="125" t="e">
        <v>#N/A</v>
      </c>
      <c r="K2237" s="95" t="inlineStr">
        <is>
          <t>Yes_0721 Allocation</t>
        </is>
      </c>
      <c r="L2237" s="127" t="e">
        <v>#N/A</v>
      </c>
      <c r="M2237" s="128">
        <f>VLOOKUP(G2237,Enactments!#REF!,2,FALSE)</f>
        <v/>
      </c>
      <c r="N2237" s="131">
        <f>COUNTIFS(G:G,G2237)</f>
        <v/>
      </c>
    </row>
    <row r="2238" ht="15" customHeight="1">
      <c r="A2238" t="inlineStr">
        <is>
          <t>1986_1925s_4.110_20170406.docx</t>
        </is>
      </c>
      <c r="B2238">
        <f>LEFT(A2238, FIND("_", A2238, FIND("_", A2238) + 1) - 1)</f>
        <v/>
      </c>
      <c r="C2238">
        <f>MID(A2238, FIND("_", A2238, FIND("_", A2238) + 1) + 1, FIND("_", A2238, FIND("_", A2238, FIND("_", A2238) + 1) + 1) - FIND("_", A2238, FIND("_", A2238) + 1) - 1)</f>
        <v/>
      </c>
      <c r="D2238" s="125">
        <f>DATE(LEFT(E2238,4), MID(E2238,5,2), RIGHT(E2238,2))</f>
        <v/>
      </c>
      <c r="E2238">
        <f>MID(A2238, FIND("_", A2238, FIND("_", A2238, FIND("_", A2238) + 1) + 1) + 1, 8)</f>
        <v/>
      </c>
      <c r="G2238" s="95">
        <f>B2238&amp;C2238&amp;D2238</f>
        <v/>
      </c>
      <c r="H2238" s="95" t="inlineStr">
        <is>
          <t>Yes_Batch 1</t>
        </is>
      </c>
      <c r="I2238" s="95" t="e">
        <v>#N/A</v>
      </c>
      <c r="J2238" s="125" t="e">
        <v>#N/A</v>
      </c>
      <c r="K2238" s="95" t="inlineStr">
        <is>
          <t>Yes_0721 Allocation</t>
        </is>
      </c>
      <c r="L2238" s="127" t="e">
        <v>#N/A</v>
      </c>
      <c r="M2238" s="128">
        <f>VLOOKUP(G2238,Enactments!#REF!,2,FALSE)</f>
        <v/>
      </c>
      <c r="N2238" s="131">
        <f>COUNTIFS(G:G,G2238)</f>
        <v/>
      </c>
    </row>
    <row r="2239" ht="15" customHeight="1">
      <c r="A2239" t="inlineStr">
        <is>
          <t>2000_36a_SCHEDULE 1Part VII_20221206.docx</t>
        </is>
      </c>
      <c r="B2239">
        <f>LEFT(A2239, FIND("_", A2239, FIND("_", A2239) + 1) - 1)</f>
        <v/>
      </c>
      <c r="C2239">
        <f>MID(A2239, FIND("_", A2239, FIND("_", A2239) + 1) + 1, FIND("_", A2239, FIND("_", A2239, FIND("_", A2239) + 1) + 1) - FIND("_", A2239, FIND("_", A2239) + 1) - 1)</f>
        <v/>
      </c>
      <c r="D2239" s="125">
        <f>DATE(LEFT(E2239,4), MID(E2239,5,2), RIGHT(E2239,2))</f>
        <v/>
      </c>
      <c r="E2239">
        <f>MID(A2239, FIND("_", A2239, FIND("_", A2239, FIND("_", A2239) + 1) + 1) + 1, 8)</f>
        <v/>
      </c>
      <c r="G2239" s="95">
        <f>B2239&amp;C2239&amp;D2239</f>
        <v/>
      </c>
      <c r="H2239" s="95" t="inlineStr">
        <is>
          <t>Yes_Batch 1</t>
        </is>
      </c>
      <c r="I2239" s="95" t="e">
        <v>#N/A</v>
      </c>
      <c r="J2239" s="125" t="e">
        <v>#N/A</v>
      </c>
      <c r="K2239" s="95" t="inlineStr">
        <is>
          <t>Yes_0721 Allocation</t>
        </is>
      </c>
      <c r="L2239" s="127" t="e">
        <v>#N/A</v>
      </c>
      <c r="M2239" s="128">
        <f>VLOOKUP(G2239,Enactments!#REF!,2,FALSE)</f>
        <v/>
      </c>
      <c r="N2239" s="131">
        <f>COUNTIFS(G:G,G2239)</f>
        <v/>
      </c>
    </row>
    <row r="2240" ht="15" customHeight="1">
      <c r="A2240" t="inlineStr">
        <is>
          <t>2000_8a_SCHEDULE 17APart 2_20140301.docx</t>
        </is>
      </c>
      <c r="B2240">
        <f>LEFT(A2240, FIND("_", A2240, FIND("_", A2240) + 1) - 1)</f>
        <v/>
      </c>
      <c r="C2240">
        <f>MID(A2240, FIND("_", A2240, FIND("_", A2240) + 1) + 1, FIND("_", A2240, FIND("_", A2240, FIND("_", A2240) + 1) + 1) - FIND("_", A2240, FIND("_", A2240) + 1) - 1)</f>
        <v/>
      </c>
      <c r="D2240" s="125">
        <f>DATE(LEFT(E2240,4), MID(E2240,5,2), RIGHT(E2240,2))</f>
        <v/>
      </c>
      <c r="E2240">
        <f>MID(A2240, FIND("_", A2240, FIND("_", A2240, FIND("_", A2240) + 1) + 1) + 1, 8)</f>
        <v/>
      </c>
      <c r="G2240" s="95">
        <f>B2240&amp;C2240&amp;D2240</f>
        <v/>
      </c>
      <c r="H2240" s="95" t="inlineStr">
        <is>
          <t>Yes_Batch 1</t>
        </is>
      </c>
      <c r="I2240" s="95" t="e">
        <v>#N/A</v>
      </c>
      <c r="J2240" s="125" t="e">
        <v>#N/A</v>
      </c>
      <c r="K2240" s="95" t="inlineStr">
        <is>
          <t>Yes_0721 Allocation</t>
        </is>
      </c>
      <c r="L2240" s="127" t="e">
        <v>#N/A</v>
      </c>
      <c r="M2240" s="128">
        <f>VLOOKUP(G2240,Enactments!#REF!,2,FALSE)</f>
        <v/>
      </c>
      <c r="N2240" s="131">
        <f>COUNTIFS(G:G,G2240)</f>
        <v/>
      </c>
    </row>
    <row r="2241" ht="15" customHeight="1">
      <c r="A2241" t="inlineStr">
        <is>
          <t>2023_52a_328_20231026.docx</t>
        </is>
      </c>
      <c r="B2241">
        <f>LEFT(A2241, FIND("_", A2241, FIND("_", A2241) + 1) - 1)</f>
        <v/>
      </c>
      <c r="C2241">
        <f>MID(A2241, FIND("_", A2241, FIND("_", A2241) + 1) + 1, FIND("_", A2241, FIND("_", A2241, FIND("_", A2241) + 1) + 1) - FIND("_", A2241, FIND("_", A2241) + 1) - 1)</f>
        <v/>
      </c>
      <c r="D2241" s="125">
        <f>DATE(LEFT(E2241,4), MID(E2241,5,2), RIGHT(E2241,2))</f>
        <v/>
      </c>
      <c r="E2241">
        <f>MID(A2241, FIND("_", A2241, FIND("_", A2241, FIND("_", A2241) + 1) + 1) + 1, 8)</f>
        <v/>
      </c>
      <c r="G2241" s="95">
        <f>B2241&amp;C2241&amp;D2241</f>
        <v/>
      </c>
      <c r="H2241" s="95" t="inlineStr">
        <is>
          <t>Yes_Batch 1</t>
        </is>
      </c>
      <c r="I2241" s="95" t="e">
        <v>#N/A</v>
      </c>
      <c r="J2241" s="125" t="e">
        <v>#N/A</v>
      </c>
      <c r="K2241" s="95" t="inlineStr">
        <is>
          <t>Yes_0721 Allocation</t>
        </is>
      </c>
      <c r="L2241" s="127" t="e">
        <v>#N/A</v>
      </c>
      <c r="M2241" s="128">
        <f>VLOOKUP(G2241,Enactments!#REF!,2,FALSE)</f>
        <v/>
      </c>
      <c r="N2241" s="131">
        <f>COUNTIFS(G:G,G2241)</f>
        <v/>
      </c>
    </row>
    <row r="2242" ht="15" customHeight="1">
      <c r="A2242" t="inlineStr">
        <is>
          <t>2010_4a_357OI_20150326.docx</t>
        </is>
      </c>
      <c r="B2242">
        <f>LEFT(A2242, FIND("_", A2242, FIND("_", A2242) + 1) - 1)</f>
        <v/>
      </c>
      <c r="C2242">
        <f>MID(A2242, FIND("_", A2242, FIND("_", A2242) + 1) + 1, FIND("_", A2242, FIND("_", A2242, FIND("_", A2242) + 1) + 1) - FIND("_", A2242, FIND("_", A2242) + 1) - 1)</f>
        <v/>
      </c>
      <c r="D2242" s="125">
        <f>DATE(LEFT(E2242,4), MID(E2242,5,2), RIGHT(E2242,2))</f>
        <v/>
      </c>
      <c r="E2242">
        <f>MID(A2242, FIND("_", A2242, FIND("_", A2242, FIND("_", A2242) + 1) + 1) + 1, 8)</f>
        <v/>
      </c>
      <c r="G2242" s="95">
        <f>B2242&amp;C2242&amp;D2242</f>
        <v/>
      </c>
      <c r="H2242" s="95" t="inlineStr">
        <is>
          <t>Yes_Batch 1</t>
        </is>
      </c>
      <c r="I2242" s="95" t="e">
        <v>#N/A</v>
      </c>
      <c r="J2242" s="125" t="e">
        <v>#N/A</v>
      </c>
      <c r="K2242" s="95" t="inlineStr">
        <is>
          <t>Yes_0721 Allocation</t>
        </is>
      </c>
      <c r="L2242" s="127" t="e">
        <v>#N/A</v>
      </c>
      <c r="M2242" s="128">
        <f>VLOOKUP(G2242,Enactments!#REF!,2,FALSE)</f>
        <v/>
      </c>
      <c r="N2242" s="131">
        <f>COUNTIFS(G:G,G2242)</f>
        <v/>
      </c>
    </row>
    <row r="2243" ht="15" customHeight="1">
      <c r="A2243" t="inlineStr">
        <is>
          <t>1985_6a_229_19910107.docx</t>
        </is>
      </c>
      <c r="B2243">
        <f>LEFT(A2243, FIND("_", A2243, FIND("_", A2243) + 1) - 1)</f>
        <v/>
      </c>
      <c r="C2243">
        <f>MID(A2243, FIND("_", A2243, FIND("_", A2243) + 1) + 1, FIND("_", A2243, FIND("_", A2243, FIND("_", A2243) + 1) + 1) - FIND("_", A2243, FIND("_", A2243) + 1) - 1)</f>
        <v/>
      </c>
      <c r="D2243" s="125">
        <f>DATE(LEFT(E2243,4), MID(E2243,5,2), RIGHT(E2243,2))</f>
        <v/>
      </c>
      <c r="E2243">
        <f>MID(A2243, FIND("_", A2243, FIND("_", A2243, FIND("_", A2243) + 1) + 1) + 1, 8)</f>
        <v/>
      </c>
      <c r="G2243" s="95">
        <f>B2243&amp;C2243&amp;D2243</f>
        <v/>
      </c>
      <c r="H2243" s="95" t="inlineStr">
        <is>
          <t>Yes_Batch 1</t>
        </is>
      </c>
      <c r="I2243" s="95" t="e">
        <v>#N/A</v>
      </c>
      <c r="J2243" s="125" t="e">
        <v>#N/A</v>
      </c>
      <c r="K2243" s="95" t="inlineStr">
        <is>
          <t>Yes_0721 Allocation</t>
        </is>
      </c>
      <c r="L2243" s="127" t="e">
        <v>#N/A</v>
      </c>
      <c r="M2243" s="128">
        <f>VLOOKUP(G2243,Enactments!#REF!,2,FALSE)</f>
        <v/>
      </c>
      <c r="N2243" s="131">
        <f>COUNTIFS(G:G,G2243)</f>
        <v/>
      </c>
    </row>
    <row r="2244" ht="15" customHeight="1">
      <c r="A2244" t="inlineStr">
        <is>
          <t>1986_1925s_12.5_20100406.docx</t>
        </is>
      </c>
      <c r="B2244">
        <f>LEFT(A2244, FIND("_", A2244, FIND("_", A2244) + 1) - 1)</f>
        <v/>
      </c>
      <c r="C2244">
        <f>MID(A2244, FIND("_", A2244, FIND("_", A2244) + 1) + 1, FIND("_", A2244, FIND("_", A2244, FIND("_", A2244) + 1) + 1) - FIND("_", A2244, FIND("_", A2244) + 1) - 1)</f>
        <v/>
      </c>
      <c r="D2244" s="125">
        <f>DATE(LEFT(E2244,4), MID(E2244,5,2), RIGHT(E2244,2))</f>
        <v/>
      </c>
      <c r="E2244">
        <f>MID(A2244, FIND("_", A2244, FIND("_", A2244, FIND("_", A2244) + 1) + 1) + 1, 8)</f>
        <v/>
      </c>
      <c r="G2244" s="95">
        <f>B2244&amp;C2244&amp;D2244</f>
        <v/>
      </c>
      <c r="H2244" s="95" t="inlineStr">
        <is>
          <t>Yes_Batch 1</t>
        </is>
      </c>
      <c r="I2244" s="95" t="e">
        <v>#N/A</v>
      </c>
      <c r="J2244" s="125" t="e">
        <v>#N/A</v>
      </c>
      <c r="K2244" s="95" t="inlineStr">
        <is>
          <t>Yes_0721 Allocation</t>
        </is>
      </c>
      <c r="L2244" s="127" t="e">
        <v>#N/A</v>
      </c>
      <c r="M2244" s="128">
        <f>VLOOKUP(G2244,Enactments!#REF!,2,FALSE)</f>
        <v/>
      </c>
      <c r="N2244" s="131">
        <f>COUNTIFS(G:G,G2244)</f>
        <v/>
      </c>
    </row>
    <row r="2245" ht="15" customHeight="1">
      <c r="A2245" t="inlineStr">
        <is>
          <t>2004_12a_SCHEDULE 36Part 3_20150406.docx</t>
        </is>
      </c>
      <c r="B2245">
        <f>LEFT(A2245, FIND("_", A2245, FIND("_", A2245) + 1) - 1)</f>
        <v/>
      </c>
      <c r="C2245">
        <f>MID(A2245, FIND("_", A2245, FIND("_", A2245) + 1) + 1, FIND("_", A2245, FIND("_", A2245, FIND("_", A2245) + 1) + 1) - FIND("_", A2245, FIND("_", A2245) + 1) - 1)</f>
        <v/>
      </c>
      <c r="D2245" s="125">
        <f>DATE(LEFT(E2245,4), MID(E2245,5,2), RIGHT(E2245,2))</f>
        <v/>
      </c>
      <c r="E2245">
        <f>MID(A2245, FIND("_", A2245, FIND("_", A2245, FIND("_", A2245) + 1) + 1) + 1, 8)</f>
        <v/>
      </c>
      <c r="G2245" s="95">
        <f>B2245&amp;C2245&amp;D2245</f>
        <v/>
      </c>
      <c r="H2245" s="95" t="inlineStr">
        <is>
          <t>Yes_Batch 1</t>
        </is>
      </c>
      <c r="I2245" s="95" t="e">
        <v>#N/A</v>
      </c>
      <c r="J2245" s="125" t="e">
        <v>#N/A</v>
      </c>
      <c r="K2245" s="95" t="inlineStr">
        <is>
          <t>Yes_0721 Allocation</t>
        </is>
      </c>
      <c r="L2245" s="127" t="e">
        <v>#N/A</v>
      </c>
      <c r="M2245" s="128">
        <f>VLOOKUP(G2245,Enactments!#REF!,2,FALSE)</f>
        <v/>
      </c>
      <c r="N2245" s="131">
        <f>COUNTIFS(G:G,G2245)</f>
        <v/>
      </c>
    </row>
    <row r="2246" ht="15" customHeight="1">
      <c r="A2246" t="inlineStr">
        <is>
          <t>1989_29a_64_20041201.docx</t>
        </is>
      </c>
      <c r="B2246">
        <f>LEFT(A2246, FIND("_", A2246, FIND("_", A2246) + 1) - 1)</f>
        <v/>
      </c>
      <c r="C2246">
        <f>MID(A2246, FIND("_", A2246, FIND("_", A2246) + 1) + 1, FIND("_", A2246, FIND("_", A2246, FIND("_", A2246) + 1) + 1) - FIND("_", A2246, FIND("_", A2246) + 1) - 1)</f>
        <v/>
      </c>
      <c r="D2246" s="125">
        <f>DATE(LEFT(E2246,4), MID(E2246,5,2), RIGHT(E2246,2))</f>
        <v/>
      </c>
      <c r="E2246">
        <f>MID(A2246, FIND("_", A2246, FIND("_", A2246, FIND("_", A2246) + 1) + 1) + 1, 8)</f>
        <v/>
      </c>
      <c r="G2246" s="95">
        <f>B2246&amp;C2246&amp;D2246</f>
        <v/>
      </c>
      <c r="H2246" s="95" t="inlineStr">
        <is>
          <t>Yes_Batch 1</t>
        </is>
      </c>
      <c r="I2246" s="95" t="e">
        <v>#N/A</v>
      </c>
      <c r="J2246" s="125" t="e">
        <v>#N/A</v>
      </c>
      <c r="K2246" s="95" t="inlineStr">
        <is>
          <t>Yes_0721 Allocation</t>
        </is>
      </c>
      <c r="L2246" s="127" t="e">
        <v>#N/A</v>
      </c>
      <c r="M2246" s="128">
        <f>VLOOKUP(G2246,Enactments!#REF!,2,FALSE)</f>
        <v/>
      </c>
      <c r="N2246" s="131">
        <f>COUNTIFS(G:G,G2246)</f>
        <v/>
      </c>
    </row>
    <row r="2247" ht="15" customHeight="1">
      <c r="A2247" t="inlineStr">
        <is>
          <t>2008_17a_SCHEDULE 10_20080722.docx</t>
        </is>
      </c>
      <c r="B2247">
        <f>LEFT(A2247, FIND("_", A2247, FIND("_", A2247) + 1) - 1)</f>
        <v/>
      </c>
      <c r="C2247">
        <f>MID(A2247, FIND("_", A2247, FIND("_", A2247) + 1) + 1, FIND("_", A2247, FIND("_", A2247, FIND("_", A2247) + 1) + 1) - FIND("_", A2247, FIND("_", A2247) + 1) - 1)</f>
        <v/>
      </c>
      <c r="D2247" s="125">
        <f>DATE(LEFT(E2247,4), MID(E2247,5,2), RIGHT(E2247,2))</f>
        <v/>
      </c>
      <c r="E2247">
        <f>MID(A2247, FIND("_", A2247, FIND("_", A2247, FIND("_", A2247) + 1) + 1) + 1, 8)</f>
        <v/>
      </c>
      <c r="G2247" s="95">
        <f>B2247&amp;C2247&amp;D2247</f>
        <v/>
      </c>
      <c r="H2247" s="95" t="inlineStr">
        <is>
          <t>Yes_Batch 1</t>
        </is>
      </c>
      <c r="I2247" s="95" t="e">
        <v>#N/A</v>
      </c>
      <c r="J2247" s="125" t="e">
        <v>#N/A</v>
      </c>
      <c r="K2247" s="95" t="inlineStr">
        <is>
          <t>Yes_0721 Allocation</t>
        </is>
      </c>
      <c r="L2247" s="127" t="e">
        <v>#N/A</v>
      </c>
      <c r="M2247" s="128">
        <f>VLOOKUP(G2247,Enactments!#REF!,2,FALSE)</f>
        <v/>
      </c>
      <c r="N2247" s="131">
        <f>COUNTIFS(G:G,G2247)</f>
        <v/>
      </c>
    </row>
    <row r="2248" ht="15" customHeight="1">
      <c r="A2248" t="inlineStr">
        <is>
          <t>2009_10a_SCHEDULE 9_20080101.docx</t>
        </is>
      </c>
      <c r="B2248">
        <f>LEFT(A2248, FIND("_", A2248, FIND("_", A2248) + 1) - 1)</f>
        <v/>
      </c>
      <c r="C2248">
        <f>MID(A2248, FIND("_", A2248, FIND("_", A2248) + 1) + 1, FIND("_", A2248, FIND("_", A2248, FIND("_", A2248) + 1) + 1) - FIND("_", A2248, FIND("_", A2248) + 1) - 1)</f>
        <v/>
      </c>
      <c r="D2248" s="125">
        <f>DATE(LEFT(E2248,4), MID(E2248,5,2), RIGHT(E2248,2))</f>
        <v/>
      </c>
      <c r="E2248">
        <f>MID(A2248, FIND("_", A2248, FIND("_", A2248, FIND("_", A2248) + 1) + 1) + 1, 8)</f>
        <v/>
      </c>
      <c r="G2248" s="95">
        <f>B2248&amp;C2248&amp;D2248</f>
        <v/>
      </c>
      <c r="H2248" s="95" t="inlineStr">
        <is>
          <t>Yes_Batch 1</t>
        </is>
      </c>
      <c r="I2248" s="95" t="e">
        <v>#N/A</v>
      </c>
      <c r="J2248" s="125" t="e">
        <v>#N/A</v>
      </c>
      <c r="K2248" s="95" t="inlineStr">
        <is>
          <t>Yes_0721 Allocation</t>
        </is>
      </c>
      <c r="L2248" s="127" t="e">
        <v>#N/A</v>
      </c>
      <c r="M2248" s="128">
        <f>VLOOKUP(G2248,Enactments!#REF!,2,FALSE)</f>
        <v/>
      </c>
      <c r="N2248" s="131">
        <f>COUNTIFS(G:G,G2248)</f>
        <v/>
      </c>
    </row>
    <row r="2249" ht="15" customHeight="1">
      <c r="A2249" t="inlineStr">
        <is>
          <t>1969_54a_13_19691022.docx</t>
        </is>
      </c>
      <c r="B2249">
        <f>LEFT(A2249, FIND("_", A2249, FIND("_", A2249) + 1) - 1)</f>
        <v/>
      </c>
      <c r="C2249">
        <f>MID(A2249, FIND("_", A2249, FIND("_", A2249) + 1) + 1, FIND("_", A2249, FIND("_", A2249, FIND("_", A2249) + 1) + 1) - FIND("_", A2249, FIND("_", A2249) + 1) - 1)</f>
        <v/>
      </c>
      <c r="D2249" s="125">
        <f>DATE(LEFT(E2249,4), MID(E2249,5,2), RIGHT(E2249,2))</f>
        <v/>
      </c>
      <c r="E2249">
        <f>MID(A2249, FIND("_", A2249, FIND("_", A2249, FIND("_", A2249) + 1) + 1) + 1, 8)</f>
        <v/>
      </c>
      <c r="G2249" s="95">
        <f>B2249&amp;C2249&amp;D2249</f>
        <v/>
      </c>
      <c r="H2249" s="95" t="inlineStr">
        <is>
          <t>Yes_Batch 1</t>
        </is>
      </c>
      <c r="I2249" s="95" t="e">
        <v>#N/A</v>
      </c>
      <c r="J2249" s="125" t="e">
        <v>#N/A</v>
      </c>
      <c r="K2249" s="95" t="inlineStr">
        <is>
          <t>Yes_0721 Allocation</t>
        </is>
      </c>
      <c r="L2249" s="127" t="e">
        <v>#N/A</v>
      </c>
      <c r="M2249" s="128">
        <f>VLOOKUP(G2249,Enactments!#REF!,2,FALSE)</f>
        <v/>
      </c>
      <c r="N2249" s="131">
        <f>COUNTIFS(G:G,G2249)</f>
        <v/>
      </c>
    </row>
    <row r="2250" ht="15" customHeight="1">
      <c r="A2250" t="inlineStr">
        <is>
          <t>2016_679_Article 50_20190101.docx</t>
        </is>
      </c>
      <c r="B2250">
        <f>LEFT(A2250, FIND("_", A2250, FIND("_", A2250) + 1) - 1)</f>
        <v/>
      </c>
      <c r="C2250">
        <f>MID(A2250, FIND("_", A2250, FIND("_", A2250) + 1) + 1, FIND("_", A2250, FIND("_", A2250, FIND("_", A2250) + 1) + 1) - FIND("_", A2250, FIND("_", A2250) + 1) - 1)</f>
        <v/>
      </c>
      <c r="D2250" s="125">
        <f>DATE(LEFT(E2250,4), MID(E2250,5,2), RIGHT(E2250,2))</f>
        <v/>
      </c>
      <c r="E2250">
        <f>MID(A2250, FIND("_", A2250, FIND("_", A2250, FIND("_", A2250) + 1) + 1) + 1, 8)</f>
        <v/>
      </c>
      <c r="G2250" s="95">
        <f>B2250&amp;C2250&amp;D2250</f>
        <v/>
      </c>
      <c r="H2250" s="95" t="inlineStr">
        <is>
          <t>Yes_Batch 1</t>
        </is>
      </c>
      <c r="I2250" s="95" t="e">
        <v>#N/A</v>
      </c>
      <c r="J2250" s="125" t="e">
        <v>#N/A</v>
      </c>
      <c r="K2250" s="95" t="inlineStr">
        <is>
          <t>Yes_0721 Allocation</t>
        </is>
      </c>
      <c r="L2250" s="127" t="e">
        <v>#N/A</v>
      </c>
      <c r="M2250" s="128">
        <f>VLOOKUP(G2250,Enactments!#REF!,2,FALSE)</f>
        <v/>
      </c>
      <c r="N2250" s="131">
        <f>COUNTIFS(G:G,G2250)</f>
        <v/>
      </c>
    </row>
    <row r="2251" ht="15" customHeight="1">
      <c r="A2251" t="inlineStr">
        <is>
          <t>1996_207s_SCHEDULE 5_20040406.docx</t>
        </is>
      </c>
      <c r="B2251">
        <f>LEFT(A2251, FIND("_", A2251, FIND("_", A2251) + 1) - 1)</f>
        <v/>
      </c>
      <c r="C2251">
        <f>MID(A2251, FIND("_", A2251, FIND("_", A2251) + 1) + 1, FIND("_", A2251, FIND("_", A2251, FIND("_", A2251) + 1) + 1) - FIND("_", A2251, FIND("_", A2251) + 1) - 1)</f>
        <v/>
      </c>
      <c r="D2251" s="125">
        <f>DATE(LEFT(E2251,4), MID(E2251,5,2), RIGHT(E2251,2))</f>
        <v/>
      </c>
      <c r="E2251">
        <f>MID(A2251, FIND("_", A2251, FIND("_", A2251, FIND("_", A2251) + 1) + 1) + 1, 8)</f>
        <v/>
      </c>
      <c r="G2251" s="95">
        <f>B2251&amp;C2251&amp;D2251</f>
        <v/>
      </c>
      <c r="H2251" s="95" t="inlineStr">
        <is>
          <t>Yes_Batch 1</t>
        </is>
      </c>
      <c r="I2251" s="95" t="e">
        <v>#N/A</v>
      </c>
      <c r="J2251" s="125" t="e">
        <v>#N/A</v>
      </c>
      <c r="K2251" s="95" t="inlineStr">
        <is>
          <t>Yes_0721 Allocation</t>
        </is>
      </c>
      <c r="L2251" s="127" t="e">
        <v>#N/A</v>
      </c>
      <c r="M2251" s="128">
        <f>VLOOKUP(G2251,Enactments!#REF!,2,FALSE)</f>
        <v/>
      </c>
      <c r="N2251" s="131">
        <f>COUNTIFS(G:G,G2251)</f>
        <v/>
      </c>
    </row>
    <row r="2252" ht="15" customHeight="1">
      <c r="A2252" t="inlineStr">
        <is>
          <t>2013_1306_Article 66_99990101.docx</t>
        </is>
      </c>
      <c r="B2252">
        <f>LEFT(A2252, FIND("_", A2252, FIND("_", A2252) + 1) - 1)</f>
        <v/>
      </c>
      <c r="C2252">
        <f>MID(A2252, FIND("_", A2252, FIND("_", A2252) + 1) + 1, FIND("_", A2252, FIND("_", A2252, FIND("_", A2252) + 1) + 1) - FIND("_", A2252, FIND("_", A2252) + 1) - 1)</f>
        <v/>
      </c>
      <c r="D2252" s="125">
        <f>DATE(LEFT(E2252,4), MID(E2252,5,2), RIGHT(E2252,2))</f>
        <v/>
      </c>
      <c r="E2252">
        <f>MID(A2252, FIND("_", A2252, FIND("_", A2252, FIND("_", A2252) + 1) + 1) + 1, 8)</f>
        <v/>
      </c>
      <c r="G2252" s="95">
        <f>B2252&amp;C2252&amp;D2252</f>
        <v/>
      </c>
      <c r="H2252" s="95" t="inlineStr">
        <is>
          <t>Yes_Batch 1</t>
        </is>
      </c>
      <c r="I2252" s="95" t="e">
        <v>#N/A</v>
      </c>
      <c r="J2252" s="125" t="e">
        <v>#N/A</v>
      </c>
      <c r="K2252" s="95" t="inlineStr">
        <is>
          <t>Yes_0721 Allocation</t>
        </is>
      </c>
      <c r="L2252" s="127" t="e">
        <v>#N/A</v>
      </c>
      <c r="M2252" s="128">
        <f>VLOOKUP(G2252,Enactments!#REF!,2,FALSE)</f>
        <v/>
      </c>
      <c r="N2252" s="131">
        <f>COUNTIFS(G:G,G2252)</f>
        <v/>
      </c>
    </row>
    <row r="2253" ht="15" customHeight="1">
      <c r="A2253" t="inlineStr">
        <is>
          <t>2016_1024s_14.29_20161018.docx</t>
        </is>
      </c>
      <c r="B2253">
        <f>LEFT(A2253, FIND("_", A2253, FIND("_", A2253) + 1) - 1)</f>
        <v/>
      </c>
      <c r="C2253">
        <f>MID(A2253, FIND("_", A2253, FIND("_", A2253) + 1) + 1, FIND("_", A2253, FIND("_", A2253, FIND("_", A2253) + 1) + 1) - FIND("_", A2253, FIND("_", A2253) + 1) - 1)</f>
        <v/>
      </c>
      <c r="D2253" s="125">
        <f>DATE(LEFT(E2253,4), MID(E2253,5,2), RIGHT(E2253,2))</f>
        <v/>
      </c>
      <c r="E2253">
        <f>MID(A2253, FIND("_", A2253, FIND("_", A2253, FIND("_", A2253) + 1) + 1) + 1, 8)</f>
        <v/>
      </c>
      <c r="G2253" s="95">
        <f>B2253&amp;C2253&amp;D2253</f>
        <v/>
      </c>
      <c r="H2253" s="95" t="inlineStr">
        <is>
          <t>Yes_Batch 1</t>
        </is>
      </c>
      <c r="I2253" s="95" t="e">
        <v>#N/A</v>
      </c>
      <c r="J2253" s="125" t="e">
        <v>#N/A</v>
      </c>
      <c r="K2253" s="95" t="inlineStr">
        <is>
          <t>Yes_0721 Allocation</t>
        </is>
      </c>
      <c r="L2253" s="127" t="e">
        <v>#N/A</v>
      </c>
      <c r="M2253" s="128">
        <f>VLOOKUP(G2253,Enactments!#REF!,2,FALSE)</f>
        <v/>
      </c>
      <c r="N2253" s="131">
        <f>COUNTIFS(G:G,G2253)</f>
        <v/>
      </c>
    </row>
    <row r="2254" ht="15" customHeight="1">
      <c r="A2254" t="inlineStr">
        <is>
          <t>2006_46a_37_20061108.docx</t>
        </is>
      </c>
      <c r="B2254">
        <f>LEFT(A2254, FIND("_", A2254, FIND("_", A2254) + 1) - 1)</f>
        <v/>
      </c>
      <c r="C2254">
        <f>MID(A2254, FIND("_", A2254, FIND("_", A2254) + 1) + 1, FIND("_", A2254, FIND("_", A2254, FIND("_", A2254) + 1) + 1) - FIND("_", A2254, FIND("_", A2254) + 1) - 1)</f>
        <v/>
      </c>
      <c r="D2254" s="125">
        <f>DATE(LEFT(E2254,4), MID(E2254,5,2), RIGHT(E2254,2))</f>
        <v/>
      </c>
      <c r="E2254">
        <f>MID(A2254, FIND("_", A2254, FIND("_", A2254, FIND("_", A2254) + 1) + 1) + 1, 8)</f>
        <v/>
      </c>
      <c r="G2254" s="95">
        <f>B2254&amp;C2254&amp;D2254</f>
        <v/>
      </c>
      <c r="H2254" s="95" t="inlineStr">
        <is>
          <t>Yes_Batch 1</t>
        </is>
      </c>
      <c r="I2254" s="95" t="e">
        <v>#N/A</v>
      </c>
      <c r="J2254" s="125" t="e">
        <v>#N/A</v>
      </c>
      <c r="K2254" s="95" t="inlineStr">
        <is>
          <t>Yes_0721 Allocation</t>
        </is>
      </c>
      <c r="L2254" s="127" t="e">
        <v>#N/A</v>
      </c>
      <c r="M2254" s="128">
        <f>VLOOKUP(G2254,Enactments!#REF!,2,FALSE)</f>
        <v/>
      </c>
      <c r="N2254" s="131">
        <f>COUNTIFS(G:G,G2254)</f>
        <v/>
      </c>
    </row>
    <row r="2255" ht="15" customHeight="1">
      <c r="A2255" t="inlineStr">
        <is>
          <t>2020_17a_166_20220428.docx</t>
        </is>
      </c>
      <c r="B2255">
        <f>LEFT(A2255, FIND("_", A2255, FIND("_", A2255) + 1) - 1)</f>
        <v/>
      </c>
      <c r="C2255">
        <f>MID(A2255, FIND("_", A2255, FIND("_", A2255) + 1) + 1, FIND("_", A2255, FIND("_", A2255, FIND("_", A2255) + 1) + 1) - FIND("_", A2255, FIND("_", A2255) + 1) - 1)</f>
        <v/>
      </c>
      <c r="D2255" s="125">
        <f>DATE(LEFT(E2255,4), MID(E2255,5,2), RIGHT(E2255,2))</f>
        <v/>
      </c>
      <c r="E2255">
        <f>MID(A2255, FIND("_", A2255, FIND("_", A2255, FIND("_", A2255) + 1) + 1) + 1, 8)</f>
        <v/>
      </c>
      <c r="G2255" s="95">
        <f>B2255&amp;C2255&amp;D2255</f>
        <v/>
      </c>
      <c r="H2255" s="95" t="inlineStr">
        <is>
          <t>Yes_Batch 1</t>
        </is>
      </c>
      <c r="I2255" s="95" t="e">
        <v>#N/A</v>
      </c>
      <c r="J2255" s="125" t="e">
        <v>#N/A</v>
      </c>
      <c r="K2255" s="95" t="inlineStr">
        <is>
          <t>Yes_0721 Allocation</t>
        </is>
      </c>
      <c r="L2255" s="127" t="e">
        <v>#N/A</v>
      </c>
      <c r="M2255" s="128">
        <f>VLOOKUP(G2255,Enactments!#REF!,2,FALSE)</f>
        <v/>
      </c>
      <c r="N2255" s="131">
        <f>COUNTIFS(G:G,G2255)</f>
        <v/>
      </c>
    </row>
    <row r="2256" ht="15" customHeight="1">
      <c r="A2256" t="inlineStr">
        <is>
          <t>1970_9a_98_20210303.docx</t>
        </is>
      </c>
      <c r="B2256">
        <f>LEFT(A2256, FIND("_", A2256, FIND("_", A2256) + 1) - 1)</f>
        <v/>
      </c>
      <c r="C2256">
        <f>MID(A2256, FIND("_", A2256, FIND("_", A2256) + 1) + 1, FIND("_", A2256, FIND("_", A2256, FIND("_", A2256) + 1) + 1) - FIND("_", A2256, FIND("_", A2256) + 1) - 1)</f>
        <v/>
      </c>
      <c r="D2256" s="125">
        <f>DATE(LEFT(E2256,4), MID(E2256,5,2), RIGHT(E2256,2))</f>
        <v/>
      </c>
      <c r="E2256">
        <f>MID(A2256, FIND("_", A2256, FIND("_", A2256, FIND("_", A2256) + 1) + 1) + 1, 8)</f>
        <v/>
      </c>
      <c r="G2256" s="95">
        <f>B2256&amp;C2256&amp;D2256</f>
        <v/>
      </c>
      <c r="H2256" s="95" t="inlineStr">
        <is>
          <t>Yes_Batch 1</t>
        </is>
      </c>
      <c r="I2256" s="95" t="e">
        <v>#N/A</v>
      </c>
      <c r="J2256" s="125" t="e">
        <v>#N/A</v>
      </c>
      <c r="K2256" s="95" t="inlineStr">
        <is>
          <t>Yes_0721 Allocation</t>
        </is>
      </c>
      <c r="L2256" s="127" t="e">
        <v>#N/A</v>
      </c>
      <c r="M2256" s="128">
        <f>VLOOKUP(G2256,Enactments!#REF!,2,FALSE)</f>
        <v/>
      </c>
      <c r="N2256" s="131">
        <f>COUNTIFS(G:G,G2256)</f>
        <v/>
      </c>
    </row>
    <row r="2257" ht="15" customHeight="1">
      <c r="A2257" t="inlineStr">
        <is>
          <t>s2009_12a_67_20090804.docx</t>
        </is>
      </c>
      <c r="B2257">
        <f>LEFT(A2257, FIND("_", A2257, FIND("_", A2257) + 1) - 1)</f>
        <v/>
      </c>
      <c r="C2257">
        <f>MID(A2257, FIND("_", A2257, FIND("_", A2257) + 1) + 1, FIND("_", A2257, FIND("_", A2257, FIND("_", A2257) + 1) + 1) - FIND("_", A2257, FIND("_", A2257) + 1) - 1)</f>
        <v/>
      </c>
      <c r="D2257" s="125">
        <f>DATE(LEFT(E2257,4), MID(E2257,5,2), RIGHT(E2257,2))</f>
        <v/>
      </c>
      <c r="E2257">
        <f>MID(A2257, FIND("_", A2257, FIND("_", A2257, FIND("_", A2257) + 1) + 1) + 1, 8)</f>
        <v/>
      </c>
      <c r="G2257" s="95">
        <f>B2257&amp;C2257&amp;D2257</f>
        <v/>
      </c>
      <c r="H2257" s="95" t="inlineStr">
        <is>
          <t>Yes_Batch 1</t>
        </is>
      </c>
      <c r="I2257" s="95" t="e">
        <v>#N/A</v>
      </c>
      <c r="J2257" s="125" t="e">
        <v>#N/A</v>
      </c>
      <c r="K2257" s="95" t="inlineStr">
        <is>
          <t>Yes_0721 Allocation</t>
        </is>
      </c>
      <c r="L2257" s="127" t="e">
        <v>#N/A</v>
      </c>
      <c r="M2257" s="128">
        <f>VLOOKUP(G2257,Enactments!#REF!,2,FALSE)</f>
        <v/>
      </c>
      <c r="N2257" s="131">
        <f>COUNTIFS(G:G,G2257)</f>
        <v/>
      </c>
    </row>
    <row r="2258" ht="15" customHeight="1">
      <c r="A2258" t="inlineStr">
        <is>
          <t>2000_6a_109_20050404.docx</t>
        </is>
      </c>
      <c r="B2258">
        <f>LEFT(A2258, FIND("_", A2258, FIND("_", A2258) + 1) - 1)</f>
        <v/>
      </c>
      <c r="C2258">
        <f>MID(A2258, FIND("_", A2258, FIND("_", A2258) + 1) + 1, FIND("_", A2258, FIND("_", A2258, FIND("_", A2258) + 1) + 1) - FIND("_", A2258, FIND("_", A2258) + 1) - 1)</f>
        <v/>
      </c>
      <c r="D2258" s="125">
        <f>DATE(LEFT(E2258,4), MID(E2258,5,2), RIGHT(E2258,2))</f>
        <v/>
      </c>
      <c r="E2258">
        <f>MID(A2258, FIND("_", A2258, FIND("_", A2258, FIND("_", A2258) + 1) + 1) + 1, 8)</f>
        <v/>
      </c>
      <c r="G2258" s="95">
        <f>B2258&amp;C2258&amp;D2258</f>
        <v/>
      </c>
      <c r="H2258" s="95" t="inlineStr">
        <is>
          <t>Yes_Batch 1</t>
        </is>
      </c>
      <c r="I2258" s="95" t="e">
        <v>#N/A</v>
      </c>
      <c r="J2258" s="125" t="e">
        <v>#N/A</v>
      </c>
      <c r="K2258" s="95" t="inlineStr">
        <is>
          <t>Yes_0721 Allocation</t>
        </is>
      </c>
      <c r="L2258" s="127" t="e">
        <v>#N/A</v>
      </c>
      <c r="M2258" s="128">
        <f>VLOOKUP(G2258,Enactments!#REF!,2,FALSE)</f>
        <v/>
      </c>
      <c r="N2258" s="131">
        <f>COUNTIFS(G:G,G2258)</f>
        <v/>
      </c>
    </row>
    <row r="2259" ht="15" customHeight="1">
      <c r="A2259" t="inlineStr">
        <is>
          <t>2002_17a_4_20070301.docx</t>
        </is>
      </c>
      <c r="B2259">
        <f>LEFT(A2259, FIND("_", A2259, FIND("_", A2259) + 1) - 1)</f>
        <v/>
      </c>
      <c r="C2259">
        <f>MID(A2259, FIND("_", A2259, FIND("_", A2259) + 1) + 1, FIND("_", A2259, FIND("_", A2259, FIND("_", A2259) + 1) + 1) - FIND("_", A2259, FIND("_", A2259) + 1) - 1)</f>
        <v/>
      </c>
      <c r="D2259" s="125">
        <f>DATE(LEFT(E2259,4), MID(E2259,5,2), RIGHT(E2259,2))</f>
        <v/>
      </c>
      <c r="E2259">
        <f>MID(A2259, FIND("_", A2259, FIND("_", A2259, FIND("_", A2259) + 1) + 1) + 1, 8)</f>
        <v/>
      </c>
      <c r="G2259" s="95">
        <f>B2259&amp;C2259&amp;D2259</f>
        <v/>
      </c>
      <c r="H2259" s="95" t="inlineStr">
        <is>
          <t>Yes_Batch 1</t>
        </is>
      </c>
      <c r="I2259" s="95" t="e">
        <v>#N/A</v>
      </c>
      <c r="J2259" s="125" t="e">
        <v>#N/A</v>
      </c>
      <c r="K2259" s="95" t="inlineStr">
        <is>
          <t>Yes_0721 Allocation</t>
        </is>
      </c>
      <c r="L2259" s="127" t="e">
        <v>#N/A</v>
      </c>
      <c r="M2259" s="128">
        <f>VLOOKUP(G2259,Enactments!#REF!,2,FALSE)</f>
        <v/>
      </c>
      <c r="N2259" s="131">
        <f>COUNTIFS(G:G,G2259)</f>
        <v/>
      </c>
    </row>
    <row r="2260" ht="15" customHeight="1">
      <c r="A2260" t="inlineStr">
        <is>
          <t>2008_17a_103_20120401.docx</t>
        </is>
      </c>
      <c r="B2260">
        <f>LEFT(A2260, FIND("_", A2260, FIND("_", A2260) + 1) - 1)</f>
        <v/>
      </c>
      <c r="C2260">
        <f>MID(A2260, FIND("_", A2260, FIND("_", A2260) + 1) + 1, FIND("_", A2260, FIND("_", A2260, FIND("_", A2260) + 1) + 1) - FIND("_", A2260, FIND("_", A2260) + 1) - 1)</f>
        <v/>
      </c>
      <c r="D2260" s="125">
        <f>DATE(LEFT(E2260,4), MID(E2260,5,2), RIGHT(E2260,2))</f>
        <v/>
      </c>
      <c r="E2260">
        <f>MID(A2260, FIND("_", A2260, FIND("_", A2260, FIND("_", A2260) + 1) + 1) + 1, 8)</f>
        <v/>
      </c>
      <c r="G2260" s="95">
        <f>B2260&amp;C2260&amp;D2260</f>
        <v/>
      </c>
      <c r="H2260" s="95" t="inlineStr">
        <is>
          <t>Yes_Batch 1</t>
        </is>
      </c>
      <c r="I2260" s="95" t="e">
        <v>#N/A</v>
      </c>
      <c r="J2260" s="125" t="e">
        <v>#N/A</v>
      </c>
      <c r="K2260" s="95" t="inlineStr">
        <is>
          <t>Yes_0721 Allocation</t>
        </is>
      </c>
      <c r="L2260" s="127" t="e">
        <v>#N/A</v>
      </c>
      <c r="M2260" s="128">
        <f>VLOOKUP(G2260,Enactments!#REF!,2,FALSE)</f>
        <v/>
      </c>
      <c r="N2260" s="131">
        <f>COUNTIFS(G:G,G2260)</f>
        <v/>
      </c>
    </row>
    <row r="2261" ht="15" customHeight="1">
      <c r="A2261" t="inlineStr">
        <is>
          <t>1989_26a_35_20110401.docx</t>
        </is>
      </c>
      <c r="B2261">
        <f>LEFT(A2261, FIND("_", A2261, FIND("_", A2261) + 1) - 1)</f>
        <v/>
      </c>
      <c r="C2261">
        <f>MID(A2261, FIND("_", A2261, FIND("_", A2261) + 1) + 1, FIND("_", A2261, FIND("_", A2261, FIND("_", A2261) + 1) + 1) - FIND("_", A2261, FIND("_", A2261) + 1) - 1)</f>
        <v/>
      </c>
      <c r="D2261" s="125">
        <f>DATE(LEFT(E2261,4), MID(E2261,5,2), RIGHT(E2261,2))</f>
        <v/>
      </c>
      <c r="E2261">
        <f>MID(A2261, FIND("_", A2261, FIND("_", A2261, FIND("_", A2261) + 1) + 1) + 1, 8)</f>
        <v/>
      </c>
      <c r="G2261" s="95">
        <f>B2261&amp;C2261&amp;D2261</f>
        <v/>
      </c>
      <c r="H2261" s="95" t="inlineStr">
        <is>
          <t>Yes_Batch 1</t>
        </is>
      </c>
      <c r="I2261" s="95" t="e">
        <v>#N/A</v>
      </c>
      <c r="J2261" s="125" t="e">
        <v>#N/A</v>
      </c>
      <c r="K2261" s="95" t="inlineStr">
        <is>
          <t>Yes_0721 Allocation</t>
        </is>
      </c>
      <c r="L2261" s="127" t="e">
        <v>#N/A</v>
      </c>
      <c r="M2261" s="128">
        <f>VLOOKUP(G2261,Enactments!#REF!,2,FALSE)</f>
        <v/>
      </c>
      <c r="N2261" s="131">
        <f>COUNTIFS(G:G,G2261)</f>
        <v/>
      </c>
    </row>
    <row r="2262" ht="15" customHeight="1">
      <c r="A2262" t="inlineStr">
        <is>
          <t>2010_15a_190_20100408.docx</t>
        </is>
      </c>
      <c r="B2262">
        <f>LEFT(A2262, FIND("_", A2262, FIND("_", A2262) + 1) - 1)</f>
        <v/>
      </c>
      <c r="C2262">
        <f>MID(A2262, FIND("_", A2262, FIND("_", A2262) + 1) + 1, FIND("_", A2262, FIND("_", A2262, FIND("_", A2262) + 1) + 1) - FIND("_", A2262, FIND("_", A2262) + 1) - 1)</f>
        <v/>
      </c>
      <c r="D2262" s="125">
        <f>DATE(LEFT(E2262,4), MID(E2262,5,2), RIGHT(E2262,2))</f>
        <v/>
      </c>
      <c r="E2262">
        <f>MID(A2262, FIND("_", A2262, FIND("_", A2262, FIND("_", A2262) + 1) + 1) + 1, 8)</f>
        <v/>
      </c>
      <c r="G2262" s="95">
        <f>B2262&amp;C2262&amp;D2262</f>
        <v/>
      </c>
      <c r="H2262" s="95" t="inlineStr">
        <is>
          <t>Yes_Batch 1</t>
        </is>
      </c>
      <c r="I2262" s="95" t="e">
        <v>#N/A</v>
      </c>
      <c r="J2262" s="125" t="e">
        <v>#N/A</v>
      </c>
      <c r="K2262" s="95" t="inlineStr">
        <is>
          <t>Yes_0721 Allocation</t>
        </is>
      </c>
      <c r="L2262" s="127" t="e">
        <v>#N/A</v>
      </c>
      <c r="M2262" s="128">
        <f>VLOOKUP(G2262,Enactments!#REF!,2,FALSE)</f>
        <v/>
      </c>
      <c r="N2262" s="131">
        <f>COUNTIFS(G:G,G2262)</f>
        <v/>
      </c>
    </row>
    <row r="2263" ht="15" customHeight="1">
      <c r="A2263" t="inlineStr">
        <is>
          <t>2020_759s_23.1_20200715.docx</t>
        </is>
      </c>
      <c r="B2263">
        <f>LEFT(A2263, FIND("_", A2263, FIND("_", A2263) + 1) - 1)</f>
        <v/>
      </c>
      <c r="C2263">
        <f>MID(A2263, FIND("_", A2263, FIND("_", A2263) + 1) + 1, FIND("_", A2263, FIND("_", A2263, FIND("_", A2263) + 1) + 1) - FIND("_", A2263, FIND("_", A2263) + 1) - 1)</f>
        <v/>
      </c>
      <c r="D2263" s="125">
        <f>DATE(LEFT(E2263,4), MID(E2263,5,2), RIGHT(E2263,2))</f>
        <v/>
      </c>
      <c r="E2263">
        <f>MID(A2263, FIND("_", A2263, FIND("_", A2263, FIND("_", A2263) + 1) + 1) + 1, 8)</f>
        <v/>
      </c>
      <c r="G2263" s="95">
        <f>B2263&amp;C2263&amp;D2263</f>
        <v/>
      </c>
      <c r="H2263" s="95" t="inlineStr">
        <is>
          <t>Yes_Batch 1</t>
        </is>
      </c>
      <c r="I2263" s="95" t="e">
        <v>#N/A</v>
      </c>
      <c r="J2263" s="125" t="e">
        <v>#N/A</v>
      </c>
      <c r="K2263" s="95" t="inlineStr">
        <is>
          <t>Yes_0721 Allocation</t>
        </is>
      </c>
      <c r="L2263" s="127" t="e">
        <v>#N/A</v>
      </c>
      <c r="M2263" s="128">
        <f>VLOOKUP(G2263,Enactments!#REF!,2,FALSE)</f>
        <v/>
      </c>
      <c r="N2263" s="131">
        <f>COUNTIFS(G:G,G2263)</f>
        <v/>
      </c>
    </row>
    <row r="2264" ht="15" customHeight="1">
      <c r="A2264" t="inlineStr">
        <is>
          <t>2004_12a_280_20220801.docx</t>
        </is>
      </c>
      <c r="B2264">
        <f>LEFT(A2264, FIND("_", A2264, FIND("_", A2264) + 1) - 1)</f>
        <v/>
      </c>
      <c r="C2264">
        <f>MID(A2264, FIND("_", A2264, FIND("_", A2264) + 1) + 1, FIND("_", A2264, FIND("_", A2264, FIND("_", A2264) + 1) + 1) - FIND("_", A2264, FIND("_", A2264) + 1) - 1)</f>
        <v/>
      </c>
      <c r="D2264" s="125">
        <f>DATE(LEFT(E2264,4), MID(E2264,5,2), RIGHT(E2264,2))</f>
        <v/>
      </c>
      <c r="E2264">
        <f>MID(A2264, FIND("_", A2264, FIND("_", A2264, FIND("_", A2264) + 1) + 1) + 1, 8)</f>
        <v/>
      </c>
      <c r="G2264" s="95">
        <f>B2264&amp;C2264&amp;D2264</f>
        <v/>
      </c>
      <c r="H2264" s="95" t="inlineStr">
        <is>
          <t>Yes_Batch 1</t>
        </is>
      </c>
      <c r="I2264" s="95" t="e">
        <v>#N/A</v>
      </c>
      <c r="J2264" s="125" t="e">
        <v>#N/A</v>
      </c>
      <c r="K2264" s="95" t="inlineStr">
        <is>
          <t>Yes_0721 Allocation</t>
        </is>
      </c>
      <c r="L2264" s="127" t="e">
        <v>#N/A</v>
      </c>
      <c r="M2264" s="128">
        <f>VLOOKUP(G2264,Enactments!#REF!,2,FALSE)</f>
        <v/>
      </c>
      <c r="N2264" s="131">
        <f>COUNTIFS(G:G,G2264)</f>
        <v/>
      </c>
    </row>
    <row r="2265" ht="15" customHeight="1">
      <c r="A2265" t="inlineStr">
        <is>
          <t>1970_9a_98_20150406.docx</t>
        </is>
      </c>
      <c r="B2265">
        <f>LEFT(A2265, FIND("_", A2265, FIND("_", A2265) + 1) - 1)</f>
        <v/>
      </c>
      <c r="C2265">
        <f>MID(A2265, FIND("_", A2265, FIND("_", A2265) + 1) + 1, FIND("_", A2265, FIND("_", A2265, FIND("_", A2265) + 1) + 1) - FIND("_", A2265, FIND("_", A2265) + 1) - 1)</f>
        <v/>
      </c>
      <c r="D2265" s="125">
        <f>DATE(LEFT(E2265,4), MID(E2265,5,2), RIGHT(E2265,2))</f>
        <v/>
      </c>
      <c r="E2265">
        <f>MID(A2265, FIND("_", A2265, FIND("_", A2265, FIND("_", A2265) + 1) + 1) + 1, 8)</f>
        <v/>
      </c>
      <c r="G2265" s="95">
        <f>B2265&amp;C2265&amp;D2265</f>
        <v/>
      </c>
      <c r="H2265" s="95" t="inlineStr">
        <is>
          <t>Yes_Batch 1</t>
        </is>
      </c>
      <c r="I2265" s="95" t="e">
        <v>#N/A</v>
      </c>
      <c r="J2265" s="125" t="e">
        <v>#N/A</v>
      </c>
      <c r="K2265" s="95" t="inlineStr">
        <is>
          <t>Yes_0721 Allocation</t>
        </is>
      </c>
      <c r="L2265" s="127" t="e">
        <v>#N/A</v>
      </c>
      <c r="M2265" s="128">
        <f>VLOOKUP(G2265,Enactments!#REF!,2,FALSE)</f>
        <v/>
      </c>
      <c r="N2265" s="131">
        <f>COUNTIFS(G:G,G2265)</f>
        <v/>
      </c>
    </row>
    <row r="2266" ht="15" customHeight="1">
      <c r="A2266" t="inlineStr">
        <is>
          <t>1995_18a_5_20140623.docx</t>
        </is>
      </c>
      <c r="B2266">
        <f>LEFT(A2266, FIND("_", A2266, FIND("_", A2266) + 1) - 1)</f>
        <v/>
      </c>
      <c r="C2266">
        <f>MID(A2266, FIND("_", A2266, FIND("_", A2266) + 1) + 1, FIND("_", A2266, FIND("_", A2266, FIND("_", A2266) + 1) + 1) - FIND("_", A2266, FIND("_", A2266) + 1) - 1)</f>
        <v/>
      </c>
      <c r="D2266" s="125">
        <f>DATE(LEFT(E2266,4), MID(E2266,5,2), RIGHT(E2266,2))</f>
        <v/>
      </c>
      <c r="E2266">
        <f>MID(A2266, FIND("_", A2266, FIND("_", A2266, FIND("_", A2266) + 1) + 1) + 1, 8)</f>
        <v/>
      </c>
      <c r="G2266" s="95">
        <f>B2266&amp;C2266&amp;D2266</f>
        <v/>
      </c>
      <c r="H2266" s="95" t="inlineStr">
        <is>
          <t>Yes_Batch 1</t>
        </is>
      </c>
      <c r="I2266" s="95" t="e">
        <v>#N/A</v>
      </c>
      <c r="J2266" s="125" t="e">
        <v>#N/A</v>
      </c>
      <c r="K2266" s="95" t="inlineStr">
        <is>
          <t>Yes_0721 Allocation</t>
        </is>
      </c>
      <c r="L2266" s="127" t="e">
        <v>#N/A</v>
      </c>
      <c r="M2266" s="128">
        <f>VLOOKUP(G2266,Enactments!#REF!,2,FALSE)</f>
        <v/>
      </c>
      <c r="N2266" s="131">
        <f>COUNTIFS(G:G,G2266)</f>
        <v/>
      </c>
    </row>
    <row r="2267" ht="15" customHeight="1">
      <c r="A2267" t="inlineStr">
        <is>
          <t>1986_1925s_2.6_20030915.docx</t>
        </is>
      </c>
      <c r="B2267">
        <f>LEFT(A2267, FIND("_", A2267, FIND("_", A2267) + 1) - 1)</f>
        <v/>
      </c>
      <c r="C2267">
        <f>MID(A2267, FIND("_", A2267, FIND("_", A2267) + 1) + 1, FIND("_", A2267, FIND("_", A2267, FIND("_", A2267) + 1) + 1) - FIND("_", A2267, FIND("_", A2267) + 1) - 1)</f>
        <v/>
      </c>
      <c r="D2267" s="125">
        <f>DATE(LEFT(E2267,4), MID(E2267,5,2), RIGHT(E2267,2))</f>
        <v/>
      </c>
      <c r="E2267">
        <f>MID(A2267, FIND("_", A2267, FIND("_", A2267, FIND("_", A2267) + 1) + 1) + 1, 8)</f>
        <v/>
      </c>
      <c r="G2267" s="95">
        <f>B2267&amp;C2267&amp;D2267</f>
        <v/>
      </c>
      <c r="H2267" s="95" t="inlineStr">
        <is>
          <t>Yes_Batch 1</t>
        </is>
      </c>
      <c r="I2267" s="95" t="e">
        <v>#N/A</v>
      </c>
      <c r="J2267" s="125" t="e">
        <v>#N/A</v>
      </c>
      <c r="K2267" s="95" t="inlineStr">
        <is>
          <t>Yes_0721 Allocation</t>
        </is>
      </c>
      <c r="L2267" s="127" t="e">
        <v>#N/A</v>
      </c>
      <c r="M2267" s="128">
        <f>VLOOKUP(G2267,Enactments!#REF!,2,FALSE)</f>
        <v/>
      </c>
      <c r="N2267" s="131">
        <f>COUNTIFS(G:G,G2267)</f>
        <v/>
      </c>
    </row>
    <row r="2268" ht="15" customHeight="1">
      <c r="A2268" t="inlineStr">
        <is>
          <t>2023_52a_317_20231026.docx</t>
        </is>
      </c>
      <c r="B2268">
        <f>LEFT(A2268, FIND("_", A2268, FIND("_", A2268) + 1) - 1)</f>
        <v/>
      </c>
      <c r="C2268">
        <f>MID(A2268, FIND("_", A2268, FIND("_", A2268) + 1) + 1, FIND("_", A2268, FIND("_", A2268, FIND("_", A2268) + 1) + 1) - FIND("_", A2268, FIND("_", A2268) + 1) - 1)</f>
        <v/>
      </c>
      <c r="D2268" s="125">
        <f>DATE(LEFT(E2268,4), MID(E2268,5,2), RIGHT(E2268,2))</f>
        <v/>
      </c>
      <c r="E2268">
        <f>MID(A2268, FIND("_", A2268, FIND("_", A2268, FIND("_", A2268) + 1) + 1) + 1, 8)</f>
        <v/>
      </c>
      <c r="G2268" s="95">
        <f>B2268&amp;C2268&amp;D2268</f>
        <v/>
      </c>
      <c r="H2268" s="95" t="inlineStr">
        <is>
          <t>Yes_Batch 1</t>
        </is>
      </c>
      <c r="I2268" s="95" t="e">
        <v>#N/A</v>
      </c>
      <c r="J2268" s="125" t="e">
        <v>#N/A</v>
      </c>
      <c r="K2268" s="95" t="inlineStr">
        <is>
          <t>Yes_0721 Allocation</t>
        </is>
      </c>
      <c r="L2268" s="127" t="e">
        <v>#N/A</v>
      </c>
      <c r="M2268" s="128">
        <f>VLOOKUP(G2268,Enactments!#REF!,2,FALSE)</f>
        <v/>
      </c>
      <c r="N2268" s="131">
        <f>COUNTIFS(G:G,G2268)</f>
        <v/>
      </c>
    </row>
    <row r="2269" ht="15" customHeight="1">
      <c r="A2269" t="inlineStr">
        <is>
          <t>1988_33a_172_20090328.docx</t>
        </is>
      </c>
      <c r="B2269">
        <f>LEFT(A2269, FIND("_", A2269, FIND("_", A2269) + 1) - 1)</f>
        <v/>
      </c>
      <c r="C2269">
        <f>MID(A2269, FIND("_", A2269, FIND("_", A2269) + 1) + 1, FIND("_", A2269, FIND("_", A2269, FIND("_", A2269) + 1) + 1) - FIND("_", A2269, FIND("_", A2269) + 1) - 1)</f>
        <v/>
      </c>
      <c r="D2269" s="125">
        <f>DATE(LEFT(E2269,4), MID(E2269,5,2), RIGHT(E2269,2))</f>
        <v/>
      </c>
      <c r="E2269">
        <f>MID(A2269, FIND("_", A2269, FIND("_", A2269, FIND("_", A2269) + 1) + 1) + 1, 8)</f>
        <v/>
      </c>
      <c r="G2269" s="95">
        <f>B2269&amp;C2269&amp;D2269</f>
        <v/>
      </c>
      <c r="H2269" s="95" t="inlineStr">
        <is>
          <t>Yes_Batch 1</t>
        </is>
      </c>
      <c r="I2269" s="95" t="e">
        <v>#N/A</v>
      </c>
      <c r="J2269" s="125" t="e">
        <v>#N/A</v>
      </c>
      <c r="K2269" s="95" t="inlineStr">
        <is>
          <t>Yes_0721 Allocation</t>
        </is>
      </c>
      <c r="L2269" s="127" t="e">
        <v>#N/A</v>
      </c>
      <c r="M2269" s="128">
        <f>VLOOKUP(G2269,Enactments!#REF!,2,FALSE)</f>
        <v/>
      </c>
      <c r="N2269" s="131">
        <f>COUNTIFS(G:G,G2269)</f>
        <v/>
      </c>
    </row>
    <row r="2270" ht="15" customHeight="1">
      <c r="A2270" t="inlineStr">
        <is>
          <t>2020_17a_139_20201022.docx</t>
        </is>
      </c>
      <c r="B2270">
        <f>LEFT(A2270, FIND("_", A2270, FIND("_", A2270) + 1) - 1)</f>
        <v/>
      </c>
      <c r="C2270">
        <f>MID(A2270, FIND("_", A2270, FIND("_", A2270) + 1) + 1, FIND("_", A2270, FIND("_", A2270, FIND("_", A2270) + 1) + 1) - FIND("_", A2270, FIND("_", A2270) + 1) - 1)</f>
        <v/>
      </c>
      <c r="D2270" s="125">
        <f>DATE(LEFT(E2270,4), MID(E2270,5,2), RIGHT(E2270,2))</f>
        <v/>
      </c>
      <c r="E2270">
        <f>MID(A2270, FIND("_", A2270, FIND("_", A2270, FIND("_", A2270) + 1) + 1) + 1, 8)</f>
        <v/>
      </c>
      <c r="G2270" s="95">
        <f>B2270&amp;C2270&amp;D2270</f>
        <v/>
      </c>
      <c r="H2270" s="95" t="inlineStr">
        <is>
          <t>Yes_Batch 1</t>
        </is>
      </c>
      <c r="I2270" s="95" t="e">
        <v>#N/A</v>
      </c>
      <c r="J2270" s="125" t="e">
        <v>#N/A</v>
      </c>
      <c r="K2270" s="95" t="inlineStr">
        <is>
          <t>Yes_0721 Allocation</t>
        </is>
      </c>
      <c r="L2270" s="127" t="e">
        <v>#N/A</v>
      </c>
      <c r="M2270" s="128">
        <f>VLOOKUP(G2270,Enactments!#REF!,2,FALSE)</f>
        <v/>
      </c>
      <c r="N2270" s="131">
        <f>COUNTIFS(G:G,G2270)</f>
        <v/>
      </c>
    </row>
    <row r="2271" ht="15" customHeight="1">
      <c r="A2271" t="inlineStr">
        <is>
          <t>2006_46a_SCHEDULE 11APart 2_20130726.docx</t>
        </is>
      </c>
      <c r="B2271">
        <f>LEFT(A2271, FIND("_", A2271, FIND("_", A2271) + 1) - 1)</f>
        <v/>
      </c>
      <c r="C2271">
        <f>MID(A2271, FIND("_", A2271, FIND("_", A2271) + 1) + 1, FIND("_", A2271, FIND("_", A2271, FIND("_", A2271) + 1) + 1) - FIND("_", A2271, FIND("_", A2271) + 1) - 1)</f>
        <v/>
      </c>
      <c r="D2271" s="125">
        <f>DATE(LEFT(E2271,4), MID(E2271,5,2), RIGHT(E2271,2))</f>
        <v/>
      </c>
      <c r="E2271">
        <f>MID(A2271, FIND("_", A2271, FIND("_", A2271, FIND("_", A2271) + 1) + 1) + 1, 8)</f>
        <v/>
      </c>
      <c r="G2271" s="95">
        <f>B2271&amp;C2271&amp;D2271</f>
        <v/>
      </c>
      <c r="H2271" s="95" t="inlineStr">
        <is>
          <t>Yes_Batch 1</t>
        </is>
      </c>
      <c r="I2271" s="95" t="e">
        <v>#N/A</v>
      </c>
      <c r="J2271" s="125" t="e">
        <v>#N/A</v>
      </c>
      <c r="K2271" s="95" t="inlineStr">
        <is>
          <t>Yes_0721 Allocation</t>
        </is>
      </c>
      <c r="L2271" s="127" t="e">
        <v>#N/A</v>
      </c>
      <c r="M2271" s="128">
        <f>VLOOKUP(G2271,Enactments!#REF!,2,FALSE)</f>
        <v/>
      </c>
      <c r="N2271" s="131">
        <f>COUNTIFS(G:G,G2271)</f>
        <v/>
      </c>
    </row>
    <row r="2272" ht="15" customHeight="1">
      <c r="A2272" t="inlineStr">
        <is>
          <t>2007_3a_564K_20220524.docx</t>
        </is>
      </c>
      <c r="B2272">
        <f>LEFT(A2272, FIND("_", A2272, FIND("_", A2272) + 1) - 1)</f>
        <v/>
      </c>
      <c r="C2272">
        <f>MID(A2272, FIND("_", A2272, FIND("_", A2272) + 1) + 1, FIND("_", A2272, FIND("_", A2272, FIND("_", A2272) + 1) + 1) - FIND("_", A2272, FIND("_", A2272) + 1) - 1)</f>
        <v/>
      </c>
      <c r="D2272" s="125">
        <f>DATE(LEFT(E2272,4), MID(E2272,5,2), RIGHT(E2272,2))</f>
        <v/>
      </c>
      <c r="E2272">
        <f>MID(A2272, FIND("_", A2272, FIND("_", A2272, FIND("_", A2272) + 1) + 1) + 1, 8)</f>
        <v/>
      </c>
      <c r="G2272" s="95">
        <f>B2272&amp;C2272&amp;D2272</f>
        <v/>
      </c>
      <c r="H2272" s="95" t="inlineStr">
        <is>
          <t>Yes_Batch 1</t>
        </is>
      </c>
      <c r="I2272" s="95" t="e">
        <v>#N/A</v>
      </c>
      <c r="J2272" s="125" t="e">
        <v>#N/A</v>
      </c>
      <c r="K2272" s="95" t="inlineStr">
        <is>
          <t>Yes_0721 Allocation</t>
        </is>
      </c>
      <c r="L2272" s="127" t="e">
        <v>#N/A</v>
      </c>
      <c r="M2272" s="128">
        <f>VLOOKUP(G2272,Enactments!#REF!,2,FALSE)</f>
        <v/>
      </c>
      <c r="N2272" s="131">
        <f>COUNTIFS(G:G,G2272)</f>
        <v/>
      </c>
    </row>
    <row r="2273" ht="15" customHeight="1">
      <c r="A2273" t="inlineStr">
        <is>
          <t>1986_1925s_1.54_99990101.docx</t>
        </is>
      </c>
      <c r="B2273">
        <f>LEFT(A2273, FIND("_", A2273, FIND("_", A2273) + 1) - 1)</f>
        <v/>
      </c>
      <c r="C2273">
        <f>MID(A2273, FIND("_", A2273, FIND("_", A2273) + 1) + 1, FIND("_", A2273, FIND("_", A2273, FIND("_", A2273) + 1) + 1) - FIND("_", A2273, FIND("_", A2273) + 1) - 1)</f>
        <v/>
      </c>
      <c r="D2273" s="125">
        <f>DATE(LEFT(E2273,4), MID(E2273,5,2), RIGHT(E2273,2))</f>
        <v/>
      </c>
      <c r="E2273">
        <f>MID(A2273, FIND("_", A2273, FIND("_", A2273, FIND("_", A2273) + 1) + 1) + 1, 8)</f>
        <v/>
      </c>
      <c r="G2273" s="95">
        <f>B2273&amp;C2273&amp;D2273</f>
        <v/>
      </c>
      <c r="H2273" s="95" t="inlineStr">
        <is>
          <t>Yes_Batch 1</t>
        </is>
      </c>
      <c r="I2273" s="95" t="e">
        <v>#N/A</v>
      </c>
      <c r="J2273" s="125" t="e">
        <v>#N/A</v>
      </c>
      <c r="K2273" s="95" t="inlineStr">
        <is>
          <t>Yes_0721 Allocation</t>
        </is>
      </c>
      <c r="L2273" s="127" t="e">
        <v>#N/A</v>
      </c>
      <c r="M2273" s="128">
        <f>VLOOKUP(G2273,Enactments!#REF!,2,FALSE)</f>
        <v/>
      </c>
      <c r="N2273" s="131">
        <f>COUNTIFS(G:G,G2273)</f>
        <v/>
      </c>
    </row>
    <row r="2274" ht="15" customHeight="1">
      <c r="A2274" t="inlineStr">
        <is>
          <t>2006_47a_33_20080519.docx</t>
        </is>
      </c>
      <c r="B2274">
        <f>LEFT(A2274, FIND("_", A2274, FIND("_", A2274) + 1) - 1)</f>
        <v/>
      </c>
      <c r="C2274">
        <f>MID(A2274, FIND("_", A2274, FIND("_", A2274) + 1) + 1, FIND("_", A2274, FIND("_", A2274, FIND("_", A2274) + 1) + 1) - FIND("_", A2274, FIND("_", A2274) + 1) - 1)</f>
        <v/>
      </c>
      <c r="D2274" s="125">
        <f>DATE(LEFT(E2274,4), MID(E2274,5,2), RIGHT(E2274,2))</f>
        <v/>
      </c>
      <c r="E2274">
        <f>MID(A2274, FIND("_", A2274, FIND("_", A2274, FIND("_", A2274) + 1) + 1) + 1, 8)</f>
        <v/>
      </c>
      <c r="G2274" s="95">
        <f>B2274&amp;C2274&amp;D2274</f>
        <v/>
      </c>
      <c r="H2274" s="95" t="inlineStr">
        <is>
          <t>Yes_Batch 1</t>
        </is>
      </c>
      <c r="I2274" s="95" t="e">
        <v>#N/A</v>
      </c>
      <c r="J2274" s="125" t="e">
        <v>#N/A</v>
      </c>
      <c r="K2274" s="95" t="inlineStr">
        <is>
          <t>Yes_0721 Allocation</t>
        </is>
      </c>
      <c r="L2274" s="127" t="e">
        <v>#N/A</v>
      </c>
      <c r="M2274" s="128">
        <f>VLOOKUP(G2274,Enactments!#REF!,2,FALSE)</f>
        <v/>
      </c>
      <c r="N2274" s="131">
        <f>COUNTIFS(G:G,G2274)</f>
        <v/>
      </c>
    </row>
    <row r="2275" ht="15" customHeight="1">
      <c r="A2275" t="inlineStr">
        <is>
          <t>1989_29a_73_19900331.docx</t>
        </is>
      </c>
      <c r="B2275">
        <f>LEFT(A2275, FIND("_", A2275, FIND("_", A2275) + 1) - 1)</f>
        <v/>
      </c>
      <c r="C2275">
        <f>MID(A2275, FIND("_", A2275, FIND("_", A2275) + 1) + 1, FIND("_", A2275, FIND("_", A2275, FIND("_", A2275) + 1) + 1) - FIND("_", A2275, FIND("_", A2275) + 1) - 1)</f>
        <v/>
      </c>
      <c r="D2275" s="125">
        <f>DATE(LEFT(E2275,4), MID(E2275,5,2), RIGHT(E2275,2))</f>
        <v/>
      </c>
      <c r="E2275">
        <f>MID(A2275, FIND("_", A2275, FIND("_", A2275, FIND("_", A2275) + 1) + 1) + 1, 8)</f>
        <v/>
      </c>
      <c r="G2275" s="95">
        <f>B2275&amp;C2275&amp;D2275</f>
        <v/>
      </c>
      <c r="H2275" s="95" t="inlineStr">
        <is>
          <t>Yes_Batch 1</t>
        </is>
      </c>
      <c r="I2275" s="95" t="e">
        <v>#N/A</v>
      </c>
      <c r="J2275" s="125" t="e">
        <v>#N/A</v>
      </c>
      <c r="K2275" s="95" t="inlineStr">
        <is>
          <t>Yes_0721 Allocation</t>
        </is>
      </c>
      <c r="L2275" s="127" t="e">
        <v>#N/A</v>
      </c>
      <c r="M2275" s="128">
        <f>VLOOKUP(G2275,Enactments!#REF!,2,FALSE)</f>
        <v/>
      </c>
      <c r="N2275" s="131">
        <f>COUNTIFS(G:G,G2275)</f>
        <v/>
      </c>
    </row>
    <row r="2276" ht="15" customHeight="1">
      <c r="A2276" t="inlineStr">
        <is>
          <t>2004_12a_82_20040406.docx</t>
        </is>
      </c>
      <c r="B2276">
        <f>LEFT(A2276, FIND("_", A2276, FIND("_", A2276) + 1) - 1)</f>
        <v/>
      </c>
      <c r="C2276">
        <f>MID(A2276, FIND("_", A2276, FIND("_", A2276) + 1) + 1, FIND("_", A2276, FIND("_", A2276, FIND("_", A2276) + 1) + 1) - FIND("_", A2276, FIND("_", A2276) + 1) - 1)</f>
        <v/>
      </c>
      <c r="D2276" s="125">
        <f>DATE(LEFT(E2276,4), MID(E2276,5,2), RIGHT(E2276,2))</f>
        <v/>
      </c>
      <c r="E2276">
        <f>MID(A2276, FIND("_", A2276, FIND("_", A2276, FIND("_", A2276) + 1) + 1) + 1, 8)</f>
        <v/>
      </c>
      <c r="G2276" s="95">
        <f>B2276&amp;C2276&amp;D2276</f>
        <v/>
      </c>
      <c r="H2276" s="95" t="inlineStr">
        <is>
          <t>Yes_Batch 1</t>
        </is>
      </c>
      <c r="I2276" s="95" t="e">
        <v>#N/A</v>
      </c>
      <c r="J2276" s="125" t="e">
        <v>#N/A</v>
      </c>
      <c r="K2276" s="95" t="inlineStr">
        <is>
          <t>Yes_0721 Allocation</t>
        </is>
      </c>
      <c r="L2276" s="127" t="e">
        <v>#N/A</v>
      </c>
      <c r="M2276" s="128">
        <f>VLOOKUP(G2276,Enactments!#REF!,2,FALSE)</f>
        <v/>
      </c>
      <c r="N2276" s="131">
        <f>COUNTIFS(G:G,G2276)</f>
        <v/>
      </c>
    </row>
    <row r="2277" ht="15" customHeight="1">
      <c r="A2277" t="inlineStr">
        <is>
          <t>1996_207s_SCHEDULE 6_20160406.docx</t>
        </is>
      </c>
      <c r="B2277">
        <f>LEFT(A2277, FIND("_", A2277, FIND("_", A2277) + 1) - 1)</f>
        <v/>
      </c>
      <c r="C2277">
        <f>MID(A2277, FIND("_", A2277, FIND("_", A2277) + 1) + 1, FIND("_", A2277, FIND("_", A2277, FIND("_", A2277) + 1) + 1) - FIND("_", A2277, FIND("_", A2277) + 1) - 1)</f>
        <v/>
      </c>
      <c r="D2277" s="125">
        <f>DATE(LEFT(E2277,4), MID(E2277,5,2), RIGHT(E2277,2))</f>
        <v/>
      </c>
      <c r="E2277">
        <f>MID(A2277, FIND("_", A2277, FIND("_", A2277, FIND("_", A2277) + 1) + 1) + 1, 8)</f>
        <v/>
      </c>
      <c r="G2277" s="95">
        <f>B2277&amp;C2277&amp;D2277</f>
        <v/>
      </c>
      <c r="H2277" s="95" t="inlineStr">
        <is>
          <t>Yes_Batch 1</t>
        </is>
      </c>
      <c r="I2277" s="95" t="e">
        <v>#N/A</v>
      </c>
      <c r="J2277" s="125" t="e">
        <v>#N/A</v>
      </c>
      <c r="K2277" s="95" t="inlineStr">
        <is>
          <t>Yes_0721 Allocation</t>
        </is>
      </c>
      <c r="L2277" s="127" t="e">
        <v>#N/A</v>
      </c>
      <c r="M2277" s="128">
        <f>VLOOKUP(G2277,Enactments!#REF!,2,FALSE)</f>
        <v/>
      </c>
      <c r="N2277" s="131">
        <f>COUNTIFS(G:G,G2277)</f>
        <v/>
      </c>
    </row>
    <row r="2278" ht="15" customHeight="1">
      <c r="A2278" t="inlineStr">
        <is>
          <t>1986_1925s_SCHEDULE 4Form 4.62_19861110.docx</t>
        </is>
      </c>
      <c r="B2278">
        <f>LEFT(A2278, FIND("_", A2278, FIND("_", A2278) + 1) - 1)</f>
        <v/>
      </c>
      <c r="C2278">
        <f>MID(A2278, FIND("_", A2278, FIND("_", A2278) + 1) + 1, FIND("_", A2278, FIND("_", A2278, FIND("_", A2278) + 1) + 1) - FIND("_", A2278, FIND("_", A2278) + 1) - 1)</f>
        <v/>
      </c>
      <c r="D2278" s="125">
        <f>DATE(LEFT(E2278,4), MID(E2278,5,2), RIGHT(E2278,2))</f>
        <v/>
      </c>
      <c r="E2278">
        <f>MID(A2278, FIND("_", A2278, FIND("_", A2278, FIND("_", A2278) + 1) + 1) + 1, 8)</f>
        <v/>
      </c>
      <c r="G2278" s="95">
        <f>B2278&amp;C2278&amp;D2278</f>
        <v/>
      </c>
      <c r="H2278" s="95" t="inlineStr">
        <is>
          <t>Yes_Batch 1</t>
        </is>
      </c>
      <c r="I2278" s="95" t="e">
        <v>#N/A</v>
      </c>
      <c r="J2278" s="125" t="e">
        <v>#N/A</v>
      </c>
      <c r="K2278" s="95" t="inlineStr">
        <is>
          <t>Yes_0721 Allocation</t>
        </is>
      </c>
      <c r="L2278" s="127" t="e">
        <v>#N/A</v>
      </c>
      <c r="M2278" s="128">
        <f>VLOOKUP(G2278,Enactments!#REF!,2,FALSE)</f>
        <v/>
      </c>
      <c r="N2278" s="131">
        <f>COUNTIFS(G:G,G2278)</f>
        <v/>
      </c>
    </row>
    <row r="2279" ht="15" customHeight="1">
      <c r="A2279" t="inlineStr">
        <is>
          <t>2017_692s_69_20170622.docx</t>
        </is>
      </c>
      <c r="B2279">
        <f>LEFT(A2279, FIND("_", A2279, FIND("_", A2279) + 1) - 1)</f>
        <v/>
      </c>
      <c r="C2279">
        <f>MID(A2279, FIND("_", A2279, FIND("_", A2279) + 1) + 1, FIND("_", A2279, FIND("_", A2279, FIND("_", A2279) + 1) + 1) - FIND("_", A2279, FIND("_", A2279) + 1) - 1)</f>
        <v/>
      </c>
      <c r="D2279" s="125">
        <f>DATE(LEFT(E2279,4), MID(E2279,5,2), RIGHT(E2279,2))</f>
        <v/>
      </c>
      <c r="E2279">
        <f>MID(A2279, FIND("_", A2279, FIND("_", A2279, FIND("_", A2279) + 1) + 1) + 1, 8)</f>
        <v/>
      </c>
      <c r="G2279" s="95">
        <f>B2279&amp;C2279&amp;D2279</f>
        <v/>
      </c>
      <c r="H2279" s="95" t="inlineStr">
        <is>
          <t>Yes_Batch 1</t>
        </is>
      </c>
      <c r="I2279" s="95" t="e">
        <v>#N/A</v>
      </c>
      <c r="J2279" s="125" t="e">
        <v>#N/A</v>
      </c>
      <c r="K2279" s="95" t="inlineStr">
        <is>
          <t>Yes_0721 Allocation</t>
        </is>
      </c>
      <c r="L2279" s="127" t="e">
        <v>#N/A</v>
      </c>
      <c r="M2279" s="128">
        <f>VLOOKUP(G2279,Enactments!#REF!,2,FALSE)</f>
        <v/>
      </c>
      <c r="N2279" s="131">
        <f>COUNTIFS(G:G,G2279)</f>
        <v/>
      </c>
    </row>
    <row r="2280" ht="15" customHeight="1">
      <c r="A2280" t="inlineStr">
        <is>
          <t>2009_22a_46_20100401.docx</t>
        </is>
      </c>
      <c r="B2280">
        <f>LEFT(A2280, FIND("_", A2280, FIND("_", A2280) + 1) - 1)</f>
        <v/>
      </c>
      <c r="C2280">
        <f>MID(A2280, FIND("_", A2280, FIND("_", A2280) + 1) + 1, FIND("_", A2280, FIND("_", A2280, FIND("_", A2280) + 1) + 1) - FIND("_", A2280, FIND("_", A2280) + 1) - 1)</f>
        <v/>
      </c>
      <c r="D2280" s="125">
        <f>DATE(LEFT(E2280,4), MID(E2280,5,2), RIGHT(E2280,2))</f>
        <v/>
      </c>
      <c r="E2280">
        <f>MID(A2280, FIND("_", A2280, FIND("_", A2280, FIND("_", A2280) + 1) + 1) + 1, 8)</f>
        <v/>
      </c>
      <c r="G2280" s="95">
        <f>B2280&amp;C2280&amp;D2280</f>
        <v/>
      </c>
      <c r="H2280" s="95" t="inlineStr">
        <is>
          <t>Yes_Batch 1</t>
        </is>
      </c>
      <c r="I2280" s="95" t="e">
        <v>#N/A</v>
      </c>
      <c r="J2280" s="125" t="e">
        <v>#N/A</v>
      </c>
      <c r="K2280" s="95" t="inlineStr">
        <is>
          <t>Yes_0721 Allocation</t>
        </is>
      </c>
      <c r="L2280" s="127" t="e">
        <v>#N/A</v>
      </c>
      <c r="M2280" s="128">
        <f>VLOOKUP(G2280,Enactments!#REF!,2,FALSE)</f>
        <v/>
      </c>
      <c r="N2280" s="131">
        <f>COUNTIFS(G:G,G2280)</f>
        <v/>
      </c>
    </row>
    <row r="2281" ht="15" customHeight="1">
      <c r="A2281" t="inlineStr">
        <is>
          <t>1994_23a_SCHEDULE 9ZEPart 4_99990101.docx</t>
        </is>
      </c>
      <c r="B2281">
        <f>LEFT(A2281, FIND("_", A2281, FIND("_", A2281) + 1) - 1)</f>
        <v/>
      </c>
      <c r="C2281">
        <f>MID(A2281, FIND("_", A2281, FIND("_", A2281) + 1) + 1, FIND("_", A2281, FIND("_", A2281, FIND("_", A2281) + 1) + 1) - FIND("_", A2281, FIND("_", A2281) + 1) - 1)</f>
        <v/>
      </c>
      <c r="D2281" s="125">
        <f>DATE(LEFT(E2281,4), MID(E2281,5,2), RIGHT(E2281,2))</f>
        <v/>
      </c>
      <c r="E2281">
        <f>MID(A2281, FIND("_", A2281, FIND("_", A2281, FIND("_", A2281) + 1) + 1) + 1, 8)</f>
        <v/>
      </c>
      <c r="G2281" s="95">
        <f>B2281&amp;C2281&amp;D2281</f>
        <v/>
      </c>
      <c r="H2281" s="95" t="inlineStr">
        <is>
          <t>Yes_Batch 1</t>
        </is>
      </c>
      <c r="I2281" s="95" t="e">
        <v>#N/A</v>
      </c>
      <c r="J2281" s="125" t="e">
        <v>#N/A</v>
      </c>
      <c r="K2281" s="95" t="inlineStr">
        <is>
          <t>Yes_0721 Allocation</t>
        </is>
      </c>
      <c r="L2281" s="127" t="e">
        <v>#N/A</v>
      </c>
      <c r="M2281" s="128">
        <f>VLOOKUP(G2281,Enactments!#REF!,2,FALSE)</f>
        <v/>
      </c>
      <c r="N2281" s="131">
        <f>COUNTIFS(G:G,G2281)</f>
        <v/>
      </c>
    </row>
    <row r="2282" ht="15" customHeight="1">
      <c r="A2282" t="inlineStr">
        <is>
          <t>1985_6a_256_19900301.docx</t>
        </is>
      </c>
      <c r="B2282">
        <f>LEFT(A2282, FIND("_", A2282, FIND("_", A2282) + 1) - 1)</f>
        <v/>
      </c>
      <c r="C2282">
        <f>MID(A2282, FIND("_", A2282, FIND("_", A2282) + 1) + 1, FIND("_", A2282, FIND("_", A2282, FIND("_", A2282) + 1) + 1) - FIND("_", A2282, FIND("_", A2282) + 1) - 1)</f>
        <v/>
      </c>
      <c r="D2282" s="125">
        <f>DATE(LEFT(E2282,4), MID(E2282,5,2), RIGHT(E2282,2))</f>
        <v/>
      </c>
      <c r="E2282">
        <f>MID(A2282, FIND("_", A2282, FIND("_", A2282, FIND("_", A2282) + 1) + 1) + 1, 8)</f>
        <v/>
      </c>
      <c r="G2282" s="95">
        <f>B2282&amp;C2282&amp;D2282</f>
        <v/>
      </c>
      <c r="H2282" s="95" t="inlineStr">
        <is>
          <t>Yes_Batch 1</t>
        </is>
      </c>
      <c r="I2282" s="95" t="e">
        <v>#N/A</v>
      </c>
      <c r="J2282" s="125" t="e">
        <v>#N/A</v>
      </c>
      <c r="K2282" s="95" t="inlineStr">
        <is>
          <t>Yes_0721 Allocation</t>
        </is>
      </c>
      <c r="L2282" s="127" t="e">
        <v>#N/A</v>
      </c>
      <c r="M2282" s="128">
        <f>VLOOKUP(G2282,Enactments!#REF!,2,FALSE)</f>
        <v/>
      </c>
      <c r="N2282" s="131">
        <f>COUNTIFS(G:G,G2282)</f>
        <v/>
      </c>
    </row>
    <row r="2283" ht="15" customHeight="1">
      <c r="A2283" t="inlineStr">
        <is>
          <t>1989_26a_151_20110701.docx</t>
        </is>
      </c>
      <c r="B2283">
        <f>LEFT(A2283, FIND("_", A2283, FIND("_", A2283) + 1) - 1)</f>
        <v/>
      </c>
      <c r="C2283">
        <f>MID(A2283, FIND("_", A2283, FIND("_", A2283) + 1) + 1, FIND("_", A2283, FIND("_", A2283, FIND("_", A2283) + 1) + 1) - FIND("_", A2283, FIND("_", A2283) + 1) - 1)</f>
        <v/>
      </c>
      <c r="D2283" s="125">
        <f>DATE(LEFT(E2283,4), MID(E2283,5,2), RIGHT(E2283,2))</f>
        <v/>
      </c>
      <c r="E2283">
        <f>MID(A2283, FIND("_", A2283, FIND("_", A2283, FIND("_", A2283) + 1) + 1) + 1, 8)</f>
        <v/>
      </c>
      <c r="G2283" s="95">
        <f>B2283&amp;C2283&amp;D2283</f>
        <v/>
      </c>
      <c r="H2283" s="95" t="inlineStr">
        <is>
          <t>Yes_Batch 1</t>
        </is>
      </c>
      <c r="I2283" s="95" t="e">
        <v>#N/A</v>
      </c>
      <c r="J2283" s="125" t="e">
        <v>#N/A</v>
      </c>
      <c r="K2283" s="95" t="inlineStr">
        <is>
          <t>Yes_0721 Allocation</t>
        </is>
      </c>
      <c r="L2283" s="127" t="e">
        <v>#N/A</v>
      </c>
      <c r="M2283" s="128">
        <f>VLOOKUP(G2283,Enactments!#REF!,2,FALSE)</f>
        <v/>
      </c>
      <c r="N2283" s="131">
        <f>COUNTIFS(G:G,G2283)</f>
        <v/>
      </c>
    </row>
    <row r="2284" ht="15" customHeight="1">
      <c r="A2284" t="inlineStr">
        <is>
          <t>1985_6a_209_20011201.docx</t>
        </is>
      </c>
      <c r="B2284">
        <f>LEFT(A2284, FIND("_", A2284, FIND("_", A2284) + 1) - 1)</f>
        <v/>
      </c>
      <c r="C2284">
        <f>MID(A2284, FIND("_", A2284, FIND("_", A2284) + 1) + 1, FIND("_", A2284, FIND("_", A2284, FIND("_", A2284) + 1) + 1) - FIND("_", A2284, FIND("_", A2284) + 1) - 1)</f>
        <v/>
      </c>
      <c r="D2284" s="125">
        <f>DATE(LEFT(E2284,4), MID(E2284,5,2), RIGHT(E2284,2))</f>
        <v/>
      </c>
      <c r="E2284">
        <f>MID(A2284, FIND("_", A2284, FIND("_", A2284, FIND("_", A2284) + 1) + 1) + 1, 8)</f>
        <v/>
      </c>
      <c r="G2284" s="95">
        <f>B2284&amp;C2284&amp;D2284</f>
        <v/>
      </c>
      <c r="H2284" s="95" t="inlineStr">
        <is>
          <t>Yes_Batch 1</t>
        </is>
      </c>
      <c r="I2284" s="95" t="e">
        <v>#N/A</v>
      </c>
      <c r="J2284" s="125" t="e">
        <v>#N/A</v>
      </c>
      <c r="K2284" s="95" t="inlineStr">
        <is>
          <t>Yes_0721 Allocation</t>
        </is>
      </c>
      <c r="L2284" s="127" t="e">
        <v>#N/A</v>
      </c>
      <c r="M2284" s="128">
        <f>VLOOKUP(G2284,Enactments!#REF!,2,FALSE)</f>
        <v/>
      </c>
      <c r="N2284" s="131">
        <f>COUNTIFS(G:G,G2284)</f>
        <v/>
      </c>
    </row>
    <row r="2285" ht="15" customHeight="1">
      <c r="A2285" t="inlineStr">
        <is>
          <t>1996_56a_142_19990901.docx</t>
        </is>
      </c>
      <c r="B2285">
        <f>LEFT(A2285, FIND("_", A2285, FIND("_", A2285) + 1) - 1)</f>
        <v/>
      </c>
      <c r="C2285">
        <f>MID(A2285, FIND("_", A2285, FIND("_", A2285) + 1) + 1, FIND("_", A2285, FIND("_", A2285, FIND("_", A2285) + 1) + 1) - FIND("_", A2285, FIND("_", A2285) + 1) - 1)</f>
        <v/>
      </c>
      <c r="D2285" s="125">
        <f>DATE(LEFT(E2285,4), MID(E2285,5,2), RIGHT(E2285,2))</f>
        <v/>
      </c>
      <c r="E2285">
        <f>MID(A2285, FIND("_", A2285, FIND("_", A2285, FIND("_", A2285) + 1) + 1) + 1, 8)</f>
        <v/>
      </c>
      <c r="G2285" s="95">
        <f>B2285&amp;C2285&amp;D2285</f>
        <v/>
      </c>
      <c r="H2285" s="95" t="inlineStr">
        <is>
          <t>Yes_Batch 1</t>
        </is>
      </c>
      <c r="I2285" s="95" t="e">
        <v>#N/A</v>
      </c>
      <c r="J2285" s="125" t="e">
        <v>#N/A</v>
      </c>
      <c r="K2285" s="95" t="inlineStr">
        <is>
          <t>Yes_0721 Allocation</t>
        </is>
      </c>
      <c r="L2285" s="127" t="e">
        <v>#N/A</v>
      </c>
      <c r="M2285" s="128">
        <f>VLOOKUP(G2285,Enactments!#REF!,2,FALSE)</f>
        <v/>
      </c>
      <c r="N2285" s="131">
        <f>COUNTIFS(G:G,G2285)</f>
        <v/>
      </c>
    </row>
    <row r="2286" ht="15" customHeight="1">
      <c r="A2286" t="inlineStr">
        <is>
          <t>2006_46a_474_20240130.docx</t>
        </is>
      </c>
      <c r="B2286">
        <f>LEFT(A2286, FIND("_", A2286, FIND("_", A2286) + 1) - 1)</f>
        <v/>
      </c>
      <c r="C2286">
        <f>MID(A2286, FIND("_", A2286, FIND("_", A2286) + 1) + 1, FIND("_", A2286, FIND("_", A2286, FIND("_", A2286) + 1) + 1) - FIND("_", A2286, FIND("_", A2286) + 1) - 1)</f>
        <v/>
      </c>
      <c r="D2286" s="125">
        <f>DATE(LEFT(E2286,4), MID(E2286,5,2), RIGHT(E2286,2))</f>
        <v/>
      </c>
      <c r="E2286">
        <f>MID(A2286, FIND("_", A2286, FIND("_", A2286, FIND("_", A2286) + 1) + 1) + 1, 8)</f>
        <v/>
      </c>
      <c r="G2286" s="95">
        <f>B2286&amp;C2286&amp;D2286</f>
        <v/>
      </c>
      <c r="H2286" s="95" t="inlineStr">
        <is>
          <t>Yes_Batch 1</t>
        </is>
      </c>
      <c r="I2286" s="95" t="e">
        <v>#N/A</v>
      </c>
      <c r="J2286" s="125" t="e">
        <v>#N/A</v>
      </c>
      <c r="K2286" s="95" t="inlineStr">
        <is>
          <t>Yes_0721 Allocation</t>
        </is>
      </c>
      <c r="L2286" s="127" t="e">
        <v>#N/A</v>
      </c>
      <c r="M2286" s="128">
        <f>VLOOKUP(G2286,Enactments!#REF!,2,FALSE)</f>
        <v/>
      </c>
      <c r="N2286" s="131">
        <f>COUNTIFS(G:G,G2286)</f>
        <v/>
      </c>
    </row>
    <row r="2287" ht="15" customHeight="1">
      <c r="A2287" t="inlineStr">
        <is>
          <t>1995_18a_8_19950628.docx</t>
        </is>
      </c>
      <c r="B2287">
        <f>LEFT(A2287, FIND("_", A2287, FIND("_", A2287) + 1) - 1)</f>
        <v/>
      </c>
      <c r="C2287">
        <f>MID(A2287, FIND("_", A2287, FIND("_", A2287) + 1) + 1, FIND("_", A2287, FIND("_", A2287, FIND("_", A2287) + 1) + 1) - FIND("_", A2287, FIND("_", A2287) + 1) - 1)</f>
        <v/>
      </c>
      <c r="D2287" s="125">
        <f>DATE(LEFT(E2287,4), MID(E2287,5,2), RIGHT(E2287,2))</f>
        <v/>
      </c>
      <c r="E2287">
        <f>MID(A2287, FIND("_", A2287, FIND("_", A2287, FIND("_", A2287) + 1) + 1) + 1, 8)</f>
        <v/>
      </c>
      <c r="G2287" s="95">
        <f>B2287&amp;C2287&amp;D2287</f>
        <v/>
      </c>
      <c r="H2287" s="95" t="inlineStr">
        <is>
          <t>Yes_Batch 1</t>
        </is>
      </c>
      <c r="I2287" s="95" t="e">
        <v>#N/A</v>
      </c>
      <c r="J2287" s="125" t="e">
        <v>#N/A</v>
      </c>
      <c r="K2287" s="95" t="inlineStr">
        <is>
          <t>Yes_0721 Allocation</t>
        </is>
      </c>
      <c r="L2287" s="127" t="e">
        <v>#N/A</v>
      </c>
      <c r="M2287" s="128">
        <f>VLOOKUP(G2287,Enactments!#REF!,2,FALSE)</f>
        <v/>
      </c>
      <c r="N2287" s="131">
        <f>COUNTIFS(G:G,G2287)</f>
        <v/>
      </c>
    </row>
    <row r="2288" ht="15" customHeight="1">
      <c r="A2288" t="inlineStr">
        <is>
          <t>2020_17a_SCHEDULE 6Part 15_20201022.docx</t>
        </is>
      </c>
      <c r="B2288">
        <f>LEFT(A2288, FIND("_", A2288, FIND("_", A2288) + 1) - 1)</f>
        <v/>
      </c>
      <c r="C2288">
        <f>MID(A2288, FIND("_", A2288, FIND("_", A2288) + 1) + 1, FIND("_", A2288, FIND("_", A2288, FIND("_", A2288) + 1) + 1) - FIND("_", A2288, FIND("_", A2288) + 1) - 1)</f>
        <v/>
      </c>
      <c r="D2288" s="125">
        <f>DATE(LEFT(E2288,4), MID(E2288,5,2), RIGHT(E2288,2))</f>
        <v/>
      </c>
      <c r="E2288">
        <f>MID(A2288, FIND("_", A2288, FIND("_", A2288, FIND("_", A2288) + 1) + 1) + 1, 8)</f>
        <v/>
      </c>
      <c r="G2288" s="95">
        <f>B2288&amp;C2288&amp;D2288</f>
        <v/>
      </c>
      <c r="H2288" s="95" t="inlineStr">
        <is>
          <t>Yes_Batch 1</t>
        </is>
      </c>
      <c r="I2288" s="95" t="e">
        <v>#N/A</v>
      </c>
      <c r="J2288" s="125" t="e">
        <v>#N/A</v>
      </c>
      <c r="K2288" s="95" t="inlineStr">
        <is>
          <t>Yes_0721 Allocation</t>
        </is>
      </c>
      <c r="L2288" s="127" t="e">
        <v>#N/A</v>
      </c>
      <c r="M2288" s="128">
        <f>VLOOKUP(G2288,Enactments!#REF!,2,FALSE)</f>
        <v/>
      </c>
      <c r="N2288" s="131">
        <f>COUNTIFS(G:G,G2288)</f>
        <v/>
      </c>
    </row>
    <row r="2289" ht="15" customHeight="1">
      <c r="A2289" t="inlineStr">
        <is>
          <t>1996_56a_347_20180124.docx</t>
        </is>
      </c>
      <c r="B2289">
        <f>LEFT(A2289, FIND("_", A2289, FIND("_", A2289) + 1) - 1)</f>
        <v/>
      </c>
      <c r="C2289">
        <f>MID(A2289, FIND("_", A2289, FIND("_", A2289) + 1) + 1, FIND("_", A2289, FIND("_", A2289, FIND("_", A2289) + 1) + 1) - FIND("_", A2289, FIND("_", A2289) + 1) - 1)</f>
        <v/>
      </c>
      <c r="D2289" s="125">
        <f>DATE(LEFT(E2289,4), MID(E2289,5,2), RIGHT(E2289,2))</f>
        <v/>
      </c>
      <c r="E2289">
        <f>MID(A2289, FIND("_", A2289, FIND("_", A2289, FIND("_", A2289) + 1) + 1) + 1, 8)</f>
        <v/>
      </c>
      <c r="G2289" s="95">
        <f>B2289&amp;C2289&amp;D2289</f>
        <v/>
      </c>
      <c r="H2289" s="95" t="inlineStr">
        <is>
          <t>Yes_Batch 1</t>
        </is>
      </c>
      <c r="I2289" s="95" t="e">
        <v>#N/A</v>
      </c>
      <c r="J2289" s="125" t="e">
        <v>#N/A</v>
      </c>
      <c r="K2289" s="95" t="inlineStr">
        <is>
          <t>Yes_0721 Allocation</t>
        </is>
      </c>
      <c r="L2289" s="127" t="e">
        <v>#N/A</v>
      </c>
      <c r="M2289" s="128">
        <f>VLOOKUP(G2289,Enactments!#REF!,2,FALSE)</f>
        <v/>
      </c>
      <c r="N2289" s="131">
        <f>COUNTIFS(G:G,G2289)</f>
        <v/>
      </c>
    </row>
    <row r="2290" ht="15" customHeight="1">
      <c r="A2290" t="inlineStr">
        <is>
          <t>1996_207s_SCHEDULE 1Part I_20130408.docx</t>
        </is>
      </c>
      <c r="B2290">
        <f>LEFT(A2290, FIND("_", A2290, FIND("_", A2290) + 1) - 1)</f>
        <v/>
      </c>
      <c r="C2290">
        <f>MID(A2290, FIND("_", A2290, FIND("_", A2290) + 1) + 1, FIND("_", A2290, FIND("_", A2290, FIND("_", A2290) + 1) + 1) - FIND("_", A2290, FIND("_", A2290) + 1) - 1)</f>
        <v/>
      </c>
      <c r="D2290" s="125">
        <f>DATE(LEFT(E2290,4), MID(E2290,5,2), RIGHT(E2290,2))</f>
        <v/>
      </c>
      <c r="E2290">
        <f>MID(A2290, FIND("_", A2290, FIND("_", A2290, FIND("_", A2290) + 1) + 1) + 1, 8)</f>
        <v/>
      </c>
      <c r="G2290" s="95">
        <f>B2290&amp;C2290&amp;D2290</f>
        <v/>
      </c>
      <c r="H2290" s="95" t="inlineStr">
        <is>
          <t>Yes_Batch 1</t>
        </is>
      </c>
      <c r="I2290" s="95" t="e">
        <v>#N/A</v>
      </c>
      <c r="J2290" s="125" t="e">
        <v>#N/A</v>
      </c>
      <c r="K2290" s="95" t="inlineStr">
        <is>
          <t>Yes_0721 Allocation</t>
        </is>
      </c>
      <c r="L2290" s="127" t="e">
        <v>#N/A</v>
      </c>
      <c r="M2290" s="128">
        <f>VLOOKUP(G2290,Enactments!#REF!,2,FALSE)</f>
        <v/>
      </c>
      <c r="N2290" s="131">
        <f>COUNTIFS(G:G,G2290)</f>
        <v/>
      </c>
    </row>
    <row r="2291" ht="15" customHeight="1">
      <c r="A2291" t="inlineStr">
        <is>
          <t>2006_46a_790LC_20231026.docx</t>
        </is>
      </c>
      <c r="B2291">
        <f>LEFT(A2291, FIND("_", A2291, FIND("_", A2291) + 1) - 1)</f>
        <v/>
      </c>
      <c r="C2291">
        <f>MID(A2291, FIND("_", A2291, FIND("_", A2291) + 1) + 1, FIND("_", A2291, FIND("_", A2291, FIND("_", A2291) + 1) + 1) - FIND("_", A2291, FIND("_", A2291) + 1) - 1)</f>
        <v/>
      </c>
      <c r="D2291" s="125">
        <f>DATE(LEFT(E2291,4), MID(E2291,5,2), RIGHT(E2291,2))</f>
        <v/>
      </c>
      <c r="E2291">
        <f>MID(A2291, FIND("_", A2291, FIND("_", A2291, FIND("_", A2291) + 1) + 1) + 1, 8)</f>
        <v/>
      </c>
      <c r="G2291" s="95">
        <f>B2291&amp;C2291&amp;D2291</f>
        <v/>
      </c>
      <c r="H2291" s="95" t="inlineStr">
        <is>
          <t>Yes_Batch 1</t>
        </is>
      </c>
      <c r="I2291" s="95" t="e">
        <v>#N/A</v>
      </c>
      <c r="J2291" s="125" t="e">
        <v>#N/A</v>
      </c>
      <c r="K2291" s="95" t="inlineStr">
        <is>
          <t>Yes_0721 Allocation</t>
        </is>
      </c>
      <c r="L2291" s="127" t="e">
        <v>#N/A</v>
      </c>
      <c r="M2291" s="128">
        <f>VLOOKUP(G2291,Enactments!#REF!,2,FALSE)</f>
        <v/>
      </c>
      <c r="N2291" s="131">
        <f>COUNTIFS(G:G,G2291)</f>
        <v/>
      </c>
    </row>
    <row r="2292" ht="15" customHeight="1">
      <c r="A2292" t="inlineStr">
        <is>
          <t>2009_22a_183_20120401.docx</t>
        </is>
      </c>
      <c r="B2292">
        <f>LEFT(A2292, FIND("_", A2292, FIND("_", A2292) + 1) - 1)</f>
        <v/>
      </c>
      <c r="C2292">
        <f>MID(A2292, FIND("_", A2292, FIND("_", A2292) + 1) + 1, FIND("_", A2292, FIND("_", A2292, FIND("_", A2292) + 1) + 1) - FIND("_", A2292, FIND("_", A2292) + 1) - 1)</f>
        <v/>
      </c>
      <c r="D2292" s="125">
        <f>DATE(LEFT(E2292,4), MID(E2292,5,2), RIGHT(E2292,2))</f>
        <v/>
      </c>
      <c r="E2292">
        <f>MID(A2292, FIND("_", A2292, FIND("_", A2292, FIND("_", A2292) + 1) + 1) + 1, 8)</f>
        <v/>
      </c>
      <c r="G2292" s="95">
        <f>B2292&amp;C2292&amp;D2292</f>
        <v/>
      </c>
      <c r="H2292" s="95" t="inlineStr">
        <is>
          <t>Yes_Batch 1</t>
        </is>
      </c>
      <c r="I2292" s="95" t="e">
        <v>#N/A</v>
      </c>
      <c r="J2292" s="125" t="e">
        <v>#N/A</v>
      </c>
      <c r="K2292" s="95" t="inlineStr">
        <is>
          <t>Yes_0721 Allocation</t>
        </is>
      </c>
      <c r="L2292" s="127" t="e">
        <v>#N/A</v>
      </c>
      <c r="M2292" s="128">
        <f>VLOOKUP(G2292,Enactments!#REF!,2,FALSE)</f>
        <v/>
      </c>
      <c r="N2292" s="131">
        <f>COUNTIFS(G:G,G2292)</f>
        <v/>
      </c>
    </row>
    <row r="2293" ht="15" customHeight="1">
      <c r="A2293" t="inlineStr">
        <is>
          <t>2000_36a_SCHEDULE 1Part VI_20160712.docx</t>
        </is>
      </c>
      <c r="B2293">
        <f>LEFT(A2293, FIND("_", A2293, FIND("_", A2293) + 1) - 1)</f>
        <v/>
      </c>
      <c r="C2293">
        <f>MID(A2293, FIND("_", A2293, FIND("_", A2293) + 1) + 1, FIND("_", A2293, FIND("_", A2293, FIND("_", A2293) + 1) + 1) - FIND("_", A2293, FIND("_", A2293) + 1) - 1)</f>
        <v/>
      </c>
      <c r="D2293" s="125">
        <f>DATE(LEFT(E2293,4), MID(E2293,5,2), RIGHT(E2293,2))</f>
        <v/>
      </c>
      <c r="E2293">
        <f>MID(A2293, FIND("_", A2293, FIND("_", A2293, FIND("_", A2293) + 1) + 1) + 1, 8)</f>
        <v/>
      </c>
      <c r="G2293" s="95">
        <f>B2293&amp;C2293&amp;D2293</f>
        <v/>
      </c>
      <c r="H2293" s="95" t="inlineStr">
        <is>
          <t>Yes_Batch 1</t>
        </is>
      </c>
      <c r="I2293" s="95" t="e">
        <v>#N/A</v>
      </c>
      <c r="J2293" s="125" t="e">
        <v>#N/A</v>
      </c>
      <c r="K2293" s="95" t="inlineStr">
        <is>
          <t>Yes_0721 Allocation</t>
        </is>
      </c>
      <c r="L2293" s="127" t="e">
        <v>#N/A</v>
      </c>
      <c r="M2293" s="128">
        <f>VLOOKUP(G2293,Enactments!#REF!,2,FALSE)</f>
        <v/>
      </c>
      <c r="N2293" s="131">
        <f>COUNTIFS(G:G,G2293)</f>
        <v/>
      </c>
    </row>
    <row r="2294" ht="15" customHeight="1">
      <c r="A2294" t="inlineStr">
        <is>
          <t>1989_29a_10K_20111110.docx</t>
        </is>
      </c>
      <c r="B2294">
        <f>LEFT(A2294, FIND("_", A2294, FIND("_", A2294) + 1) - 1)</f>
        <v/>
      </c>
      <c r="C2294">
        <f>MID(A2294, FIND("_", A2294, FIND("_", A2294) + 1) + 1, FIND("_", A2294, FIND("_", A2294, FIND("_", A2294) + 1) + 1) - FIND("_", A2294, FIND("_", A2294) + 1) - 1)</f>
        <v/>
      </c>
      <c r="D2294" s="125">
        <f>DATE(LEFT(E2294,4), MID(E2294,5,2), RIGHT(E2294,2))</f>
        <v/>
      </c>
      <c r="E2294">
        <f>MID(A2294, FIND("_", A2294, FIND("_", A2294, FIND("_", A2294) + 1) + 1) + 1, 8)</f>
        <v/>
      </c>
      <c r="G2294" s="95">
        <f>B2294&amp;C2294&amp;D2294</f>
        <v/>
      </c>
      <c r="H2294" s="95" t="inlineStr">
        <is>
          <t>Yes_Batch 1</t>
        </is>
      </c>
      <c r="I2294" s="95" t="e">
        <v>#N/A</v>
      </c>
      <c r="J2294" s="125" t="e">
        <v>#N/A</v>
      </c>
      <c r="K2294" s="95" t="inlineStr">
        <is>
          <t>Yes_0721 Allocation</t>
        </is>
      </c>
      <c r="L2294" s="127" t="e">
        <v>#N/A</v>
      </c>
      <c r="M2294" s="128">
        <f>VLOOKUP(G2294,Enactments!#REF!,2,FALSE)</f>
        <v/>
      </c>
      <c r="N2294" s="131">
        <f>COUNTIFS(G:G,G2294)</f>
        <v/>
      </c>
    </row>
    <row r="2295" ht="15" customHeight="1">
      <c r="A2295" t="inlineStr">
        <is>
          <t>2014_809_Article 50_20190101.docx</t>
        </is>
      </c>
      <c r="B2295">
        <f>LEFT(A2295, FIND("_", A2295, FIND("_", A2295) + 1) - 1)</f>
        <v/>
      </c>
      <c r="C2295">
        <f>MID(A2295, FIND("_", A2295, FIND("_", A2295) + 1) + 1, FIND("_", A2295, FIND("_", A2295, FIND("_", A2295) + 1) + 1) - FIND("_", A2295, FIND("_", A2295) + 1) - 1)</f>
        <v/>
      </c>
      <c r="D2295" s="125">
        <f>DATE(LEFT(E2295,4), MID(E2295,5,2), RIGHT(E2295,2))</f>
        <v/>
      </c>
      <c r="E2295">
        <f>MID(A2295, FIND("_", A2295, FIND("_", A2295, FIND("_", A2295) + 1) + 1) + 1, 8)</f>
        <v/>
      </c>
      <c r="G2295" s="95">
        <f>B2295&amp;C2295&amp;D2295</f>
        <v/>
      </c>
      <c r="H2295" s="95" t="inlineStr">
        <is>
          <t>Yes_Batch 1</t>
        </is>
      </c>
      <c r="I2295" s="95" t="e">
        <v>#N/A</v>
      </c>
      <c r="J2295" s="125" t="e">
        <v>#N/A</v>
      </c>
      <c r="K2295" s="95" t="inlineStr">
        <is>
          <t>Yes_0721 Allocation</t>
        </is>
      </c>
      <c r="L2295" s="127" t="e">
        <v>#N/A</v>
      </c>
      <c r="M2295" s="128">
        <f>VLOOKUP(G2295,Enactments!#REF!,2,FALSE)</f>
        <v/>
      </c>
      <c r="N2295" s="131">
        <f>COUNTIFS(G:G,G2295)</f>
        <v/>
      </c>
    </row>
    <row r="2296" ht="15" customHeight="1">
      <c r="A2296" t="inlineStr">
        <is>
          <t>1996_56a_512ZA_20030406.docx</t>
        </is>
      </c>
      <c r="B2296">
        <f>LEFT(A2296, FIND("_", A2296, FIND("_", A2296) + 1) - 1)</f>
        <v/>
      </c>
      <c r="C2296">
        <f>MID(A2296, FIND("_", A2296, FIND("_", A2296) + 1) + 1, FIND("_", A2296, FIND("_", A2296, FIND("_", A2296) + 1) + 1) - FIND("_", A2296, FIND("_", A2296) + 1) - 1)</f>
        <v/>
      </c>
      <c r="D2296" s="125">
        <f>DATE(LEFT(E2296,4), MID(E2296,5,2), RIGHT(E2296,2))</f>
        <v/>
      </c>
      <c r="E2296">
        <f>MID(A2296, FIND("_", A2296, FIND("_", A2296, FIND("_", A2296) + 1) + 1) + 1, 8)</f>
        <v/>
      </c>
      <c r="G2296" s="95">
        <f>B2296&amp;C2296&amp;D2296</f>
        <v/>
      </c>
      <c r="H2296" s="95" t="inlineStr">
        <is>
          <t>Yes_Batch 1</t>
        </is>
      </c>
      <c r="I2296" s="95" t="e">
        <v>#N/A</v>
      </c>
      <c r="J2296" s="125" t="e">
        <v>#N/A</v>
      </c>
      <c r="K2296" s="95" t="inlineStr">
        <is>
          <t>Yes_0721 Allocation</t>
        </is>
      </c>
      <c r="L2296" s="127" t="e">
        <v>#N/A</v>
      </c>
      <c r="M2296" s="128">
        <f>VLOOKUP(G2296,Enactments!#REF!,2,FALSE)</f>
        <v/>
      </c>
      <c r="N2296" s="131">
        <f>COUNTIFS(G:G,G2296)</f>
        <v/>
      </c>
    </row>
    <row r="2297" ht="15" customHeight="1">
      <c r="A2297" t="inlineStr">
        <is>
          <t>2003_43a_100_20090401.docx</t>
        </is>
      </c>
      <c r="B2297">
        <f>LEFT(A2297, FIND("_", A2297, FIND("_", A2297) + 1) - 1)</f>
        <v/>
      </c>
      <c r="C2297">
        <f>MID(A2297, FIND("_", A2297, FIND("_", A2297) + 1) + 1, FIND("_", A2297, FIND("_", A2297, FIND("_", A2297) + 1) + 1) - FIND("_", A2297, FIND("_", A2297) + 1) - 1)</f>
        <v/>
      </c>
      <c r="D2297" s="125">
        <f>DATE(LEFT(E2297,4), MID(E2297,5,2), RIGHT(E2297,2))</f>
        <v/>
      </c>
      <c r="E2297">
        <f>MID(A2297, FIND("_", A2297, FIND("_", A2297, FIND("_", A2297) + 1) + 1) + 1, 8)</f>
        <v/>
      </c>
      <c r="G2297" s="95">
        <f>B2297&amp;C2297&amp;D2297</f>
        <v/>
      </c>
      <c r="H2297" s="95" t="inlineStr">
        <is>
          <t>Yes_Batch 1</t>
        </is>
      </c>
      <c r="I2297" s="95" t="e">
        <v>#N/A</v>
      </c>
      <c r="J2297" s="125" t="e">
        <v>#N/A</v>
      </c>
      <c r="K2297" s="95" t="inlineStr">
        <is>
          <t>Yes_0721 Allocation</t>
        </is>
      </c>
      <c r="L2297" s="127" t="e">
        <v>#N/A</v>
      </c>
      <c r="M2297" s="128">
        <f>VLOOKUP(G2297,Enactments!#REF!,2,FALSE)</f>
        <v/>
      </c>
      <c r="N2297" s="131">
        <f>COUNTIFS(G:G,G2297)</f>
        <v/>
      </c>
    </row>
    <row r="2298" ht="15" customHeight="1">
      <c r="A2298" t="inlineStr">
        <is>
          <t>2006_46a_790C_20231026.docx</t>
        </is>
      </c>
      <c r="B2298">
        <f>LEFT(A2298, FIND("_", A2298, FIND("_", A2298) + 1) - 1)</f>
        <v/>
      </c>
      <c r="C2298">
        <f>MID(A2298, FIND("_", A2298, FIND("_", A2298) + 1) + 1, FIND("_", A2298, FIND("_", A2298, FIND("_", A2298) + 1) + 1) - FIND("_", A2298, FIND("_", A2298) + 1) - 1)</f>
        <v/>
      </c>
      <c r="D2298" s="125">
        <f>DATE(LEFT(E2298,4), MID(E2298,5,2), RIGHT(E2298,2))</f>
        <v/>
      </c>
      <c r="E2298">
        <f>MID(A2298, FIND("_", A2298, FIND("_", A2298, FIND("_", A2298) + 1) + 1) + 1, 8)</f>
        <v/>
      </c>
      <c r="G2298" s="95">
        <f>B2298&amp;C2298&amp;D2298</f>
        <v/>
      </c>
      <c r="H2298" s="95" t="inlineStr">
        <is>
          <t>Yes_Batch 1</t>
        </is>
      </c>
      <c r="I2298" s="95" t="e">
        <v>#N/A</v>
      </c>
      <c r="J2298" s="125" t="e">
        <v>#N/A</v>
      </c>
      <c r="K2298" s="95" t="inlineStr">
        <is>
          <t>Yes_0721 Allocation</t>
        </is>
      </c>
      <c r="L2298" s="127" t="e">
        <v>#N/A</v>
      </c>
      <c r="M2298" s="128">
        <f>VLOOKUP(G2298,Enactments!#REF!,2,FALSE)</f>
        <v/>
      </c>
      <c r="N2298" s="131">
        <f>COUNTIFS(G:G,G2298)</f>
        <v/>
      </c>
    </row>
    <row r="2299" ht="15" customHeight="1">
      <c r="A2299" t="inlineStr">
        <is>
          <t>1988_52a_172_20040722.docx</t>
        </is>
      </c>
      <c r="B2299">
        <f>LEFT(A2299, FIND("_", A2299, FIND("_", A2299) + 1) - 1)</f>
        <v/>
      </c>
      <c r="C2299">
        <f>MID(A2299, FIND("_", A2299, FIND("_", A2299) + 1) + 1, FIND("_", A2299, FIND("_", A2299, FIND("_", A2299) + 1) + 1) - FIND("_", A2299, FIND("_", A2299) + 1) - 1)</f>
        <v/>
      </c>
      <c r="D2299" s="125">
        <f>DATE(LEFT(E2299,4), MID(E2299,5,2), RIGHT(E2299,2))</f>
        <v/>
      </c>
      <c r="E2299">
        <f>MID(A2299, FIND("_", A2299, FIND("_", A2299, FIND("_", A2299) + 1) + 1) + 1, 8)</f>
        <v/>
      </c>
      <c r="G2299" s="95">
        <f>B2299&amp;C2299&amp;D2299</f>
        <v/>
      </c>
      <c r="H2299" s="95" t="inlineStr">
        <is>
          <t>Yes_Batch 1</t>
        </is>
      </c>
      <c r="I2299" s="95" t="e">
        <v>#N/A</v>
      </c>
      <c r="J2299" s="125" t="e">
        <v>#N/A</v>
      </c>
      <c r="K2299" s="95" t="inlineStr">
        <is>
          <t>Yes_0721 Allocation</t>
        </is>
      </c>
      <c r="L2299" s="127" t="e">
        <v>#N/A</v>
      </c>
      <c r="M2299" s="128">
        <f>VLOOKUP(G2299,Enactments!#REF!,2,FALSE)</f>
        <v/>
      </c>
      <c r="N2299" s="131">
        <f>COUNTIFS(G:G,G2299)</f>
        <v/>
      </c>
    </row>
    <row r="2300" ht="15" customHeight="1">
      <c r="A2300" t="inlineStr">
        <is>
          <t>2004_12a_SCHEDULE 34_20100401.docx</t>
        </is>
      </c>
      <c r="B2300">
        <f>LEFT(A2300, FIND("_", A2300, FIND("_", A2300) + 1) - 1)</f>
        <v/>
      </c>
      <c r="C2300">
        <f>MID(A2300, FIND("_", A2300, FIND("_", A2300) + 1) + 1, FIND("_", A2300, FIND("_", A2300, FIND("_", A2300) + 1) + 1) - FIND("_", A2300, FIND("_", A2300) + 1) - 1)</f>
        <v/>
      </c>
      <c r="D2300" s="125">
        <f>DATE(LEFT(E2300,4), MID(E2300,5,2), RIGHT(E2300,2))</f>
        <v/>
      </c>
      <c r="E2300">
        <f>MID(A2300, FIND("_", A2300, FIND("_", A2300, FIND("_", A2300) + 1) + 1) + 1, 8)</f>
        <v/>
      </c>
      <c r="G2300" s="95">
        <f>B2300&amp;C2300&amp;D2300</f>
        <v/>
      </c>
      <c r="H2300" s="95" t="inlineStr">
        <is>
          <t>Yes_Batch 1</t>
        </is>
      </c>
      <c r="I2300" s="95" t="e">
        <v>#N/A</v>
      </c>
      <c r="J2300" s="125" t="e">
        <v>#N/A</v>
      </c>
      <c r="K2300" s="95" t="inlineStr">
        <is>
          <t>Yes_0721 Allocation</t>
        </is>
      </c>
      <c r="L2300" s="127" t="e">
        <v>#N/A</v>
      </c>
      <c r="M2300" s="128">
        <f>VLOOKUP(G2300,Enactments!#REF!,2,FALSE)</f>
        <v/>
      </c>
      <c r="N2300" s="131">
        <f>COUNTIFS(G:G,G2300)</f>
        <v/>
      </c>
    </row>
    <row r="2301" ht="15" customHeight="1">
      <c r="A2301" t="inlineStr">
        <is>
          <t>1986_1925s_6.172_20090406.docx</t>
        </is>
      </c>
      <c r="B2301">
        <f>LEFT(A2301, FIND("_", A2301, FIND("_", A2301) + 1) - 1)</f>
        <v/>
      </c>
      <c r="C2301">
        <f>MID(A2301, FIND("_", A2301, FIND("_", A2301) + 1) + 1, FIND("_", A2301, FIND("_", A2301, FIND("_", A2301) + 1) + 1) - FIND("_", A2301, FIND("_", A2301) + 1) - 1)</f>
        <v/>
      </c>
      <c r="D2301" s="125">
        <f>DATE(LEFT(E2301,4), MID(E2301,5,2), RIGHT(E2301,2))</f>
        <v/>
      </c>
      <c r="E2301">
        <f>MID(A2301, FIND("_", A2301, FIND("_", A2301, FIND("_", A2301) + 1) + 1) + 1, 8)</f>
        <v/>
      </c>
      <c r="G2301" s="95">
        <f>B2301&amp;C2301&amp;D2301</f>
        <v/>
      </c>
      <c r="H2301" s="95" t="inlineStr">
        <is>
          <t>Yes_Batch 1</t>
        </is>
      </c>
      <c r="I2301" s="95" t="e">
        <v>#N/A</v>
      </c>
      <c r="J2301" s="125" t="e">
        <v>#N/A</v>
      </c>
      <c r="K2301" s="95" t="inlineStr">
        <is>
          <t>Yes_0721 Allocation</t>
        </is>
      </c>
      <c r="L2301" s="127" t="e">
        <v>#N/A</v>
      </c>
      <c r="M2301" s="128">
        <f>VLOOKUP(G2301,Enactments!#REF!,2,FALSE)</f>
        <v/>
      </c>
      <c r="N2301" s="131">
        <f>COUNTIFS(G:G,G2301)</f>
        <v/>
      </c>
    </row>
    <row r="2302" ht="15" customHeight="1">
      <c r="A2302" t="inlineStr">
        <is>
          <t>1986_44a_24A_20030620.docx</t>
        </is>
      </c>
      <c r="B2302">
        <f>LEFT(A2302, FIND("_", A2302, FIND("_", A2302) + 1) - 1)</f>
        <v/>
      </c>
      <c r="C2302">
        <f>MID(A2302, FIND("_", A2302, FIND("_", A2302) + 1) + 1, FIND("_", A2302, FIND("_", A2302, FIND("_", A2302) + 1) + 1) - FIND("_", A2302, FIND("_", A2302) + 1) - 1)</f>
        <v/>
      </c>
      <c r="D2302" s="125">
        <f>DATE(LEFT(E2302,4), MID(E2302,5,2), RIGHT(E2302,2))</f>
        <v/>
      </c>
      <c r="E2302">
        <f>MID(A2302, FIND("_", A2302, FIND("_", A2302, FIND("_", A2302) + 1) + 1) + 1, 8)</f>
        <v/>
      </c>
      <c r="G2302" s="95">
        <f>B2302&amp;C2302&amp;D2302</f>
        <v/>
      </c>
      <c r="H2302" s="95" t="inlineStr">
        <is>
          <t>Yes_Batch 1</t>
        </is>
      </c>
      <c r="I2302" s="95" t="e">
        <v>#N/A</v>
      </c>
      <c r="J2302" s="125" t="e">
        <v>#N/A</v>
      </c>
      <c r="K2302" s="95" t="inlineStr">
        <is>
          <t>Yes_0721 Allocation</t>
        </is>
      </c>
      <c r="L2302" s="127" t="e">
        <v>#N/A</v>
      </c>
      <c r="M2302" s="128">
        <f>VLOOKUP(G2302,Enactments!#REF!,2,FALSE)</f>
        <v/>
      </c>
      <c r="N2302" s="131">
        <f>COUNTIFS(G:G,G2302)</f>
        <v/>
      </c>
    </row>
    <row r="2303" ht="15" customHeight="1">
      <c r="A2303" t="inlineStr">
        <is>
          <t>2006_46a_411_20160101.docx</t>
        </is>
      </c>
      <c r="B2303">
        <f>LEFT(A2303, FIND("_", A2303, FIND("_", A2303) + 1) - 1)</f>
        <v/>
      </c>
      <c r="C2303">
        <f>MID(A2303, FIND("_", A2303, FIND("_", A2303) + 1) + 1, FIND("_", A2303, FIND("_", A2303, FIND("_", A2303) + 1) + 1) - FIND("_", A2303, FIND("_", A2303) + 1) - 1)</f>
        <v/>
      </c>
      <c r="D2303" s="125">
        <f>DATE(LEFT(E2303,4), MID(E2303,5,2), RIGHT(E2303,2))</f>
        <v/>
      </c>
      <c r="E2303">
        <f>MID(A2303, FIND("_", A2303, FIND("_", A2303, FIND("_", A2303) + 1) + 1) + 1, 8)</f>
        <v/>
      </c>
      <c r="G2303" s="95">
        <f>B2303&amp;C2303&amp;D2303</f>
        <v/>
      </c>
      <c r="H2303" s="95" t="inlineStr">
        <is>
          <t>Yes_Batch 1</t>
        </is>
      </c>
      <c r="I2303" s="95" t="e">
        <v>#N/A</v>
      </c>
      <c r="J2303" s="125" t="e">
        <v>#N/A</v>
      </c>
      <c r="K2303" s="95" t="inlineStr">
        <is>
          <t>Yes_0721 Allocation</t>
        </is>
      </c>
      <c r="L2303" s="127" t="e">
        <v>#N/A</v>
      </c>
      <c r="M2303" s="128">
        <f>VLOOKUP(G2303,Enactments!#REF!,2,FALSE)</f>
        <v/>
      </c>
      <c r="N2303" s="131">
        <f>COUNTIFS(G:G,G2303)</f>
        <v/>
      </c>
    </row>
    <row r="2304" ht="15" customHeight="1">
      <c r="A2304" t="inlineStr">
        <is>
          <t>2004_12a_SCHEDULE 8_20100406.docx</t>
        </is>
      </c>
      <c r="B2304">
        <f>LEFT(A2304, FIND("_", A2304, FIND("_", A2304) + 1) - 1)</f>
        <v/>
      </c>
      <c r="C2304">
        <f>MID(A2304, FIND("_", A2304, FIND("_", A2304) + 1) + 1, FIND("_", A2304, FIND("_", A2304, FIND("_", A2304) + 1) + 1) - FIND("_", A2304, FIND("_", A2304) + 1) - 1)</f>
        <v/>
      </c>
      <c r="D2304" s="125">
        <f>DATE(LEFT(E2304,4), MID(E2304,5,2), RIGHT(E2304,2))</f>
        <v/>
      </c>
      <c r="E2304">
        <f>MID(A2304, FIND("_", A2304, FIND("_", A2304, FIND("_", A2304) + 1) + 1) + 1, 8)</f>
        <v/>
      </c>
      <c r="G2304" s="95">
        <f>B2304&amp;C2304&amp;D2304</f>
        <v/>
      </c>
      <c r="H2304" s="95" t="inlineStr">
        <is>
          <t>Yes_Batch 1</t>
        </is>
      </c>
      <c r="I2304" s="95" t="e">
        <v>#N/A</v>
      </c>
      <c r="J2304" s="125" t="e">
        <v>#N/A</v>
      </c>
      <c r="K2304" s="95" t="inlineStr">
        <is>
          <t>Yes_0721 Allocation</t>
        </is>
      </c>
      <c r="L2304" s="127" t="e">
        <v>#N/A</v>
      </c>
      <c r="M2304" s="128">
        <f>VLOOKUP(G2304,Enactments!#REF!,2,FALSE)</f>
        <v/>
      </c>
      <c r="N2304" s="131">
        <f>COUNTIFS(G:G,G2304)</f>
        <v/>
      </c>
    </row>
    <row r="2305" ht="15" customHeight="1">
      <c r="A2305" t="inlineStr">
        <is>
          <t>2010_4a_357LD_20150326.docx</t>
        </is>
      </c>
      <c r="B2305">
        <f>LEFT(A2305, FIND("_", A2305, FIND("_", A2305) + 1) - 1)</f>
        <v/>
      </c>
      <c r="C2305">
        <f>MID(A2305, FIND("_", A2305, FIND("_", A2305) + 1) + 1, FIND("_", A2305, FIND("_", A2305, FIND("_", A2305) + 1) + 1) - FIND("_", A2305, FIND("_", A2305) + 1) - 1)</f>
        <v/>
      </c>
      <c r="D2305" s="125">
        <f>DATE(LEFT(E2305,4), MID(E2305,5,2), RIGHT(E2305,2))</f>
        <v/>
      </c>
      <c r="E2305">
        <f>MID(A2305, FIND("_", A2305, FIND("_", A2305, FIND("_", A2305) + 1) + 1) + 1, 8)</f>
        <v/>
      </c>
      <c r="G2305" s="95">
        <f>B2305&amp;C2305&amp;D2305</f>
        <v/>
      </c>
      <c r="H2305" s="95" t="inlineStr">
        <is>
          <t>Yes_Batch 1</t>
        </is>
      </c>
      <c r="I2305" s="95" t="e">
        <v>#N/A</v>
      </c>
      <c r="J2305" s="125" t="e">
        <v>#N/A</v>
      </c>
      <c r="K2305" s="95" t="inlineStr">
        <is>
          <t>Yes_0721 Allocation</t>
        </is>
      </c>
      <c r="L2305" s="127" t="e">
        <v>#N/A</v>
      </c>
      <c r="M2305" s="128">
        <f>VLOOKUP(G2305,Enactments!#REF!,2,FALSE)</f>
        <v/>
      </c>
      <c r="N2305" s="131">
        <f>COUNTIFS(G:G,G2305)</f>
        <v/>
      </c>
    </row>
    <row r="2306" ht="15" customHeight="1">
      <c r="A2306" t="inlineStr">
        <is>
          <t>1985_6a_227_19900301.docx</t>
        </is>
      </c>
      <c r="B2306">
        <f>LEFT(A2306, FIND("_", A2306, FIND("_", A2306) + 1) - 1)</f>
        <v/>
      </c>
      <c r="C2306">
        <f>MID(A2306, FIND("_", A2306, FIND("_", A2306) + 1) + 1, FIND("_", A2306, FIND("_", A2306, FIND("_", A2306) + 1) + 1) - FIND("_", A2306, FIND("_", A2306) + 1) - 1)</f>
        <v/>
      </c>
      <c r="D2306" s="125">
        <f>DATE(LEFT(E2306,4), MID(E2306,5,2), RIGHT(E2306,2))</f>
        <v/>
      </c>
      <c r="E2306">
        <f>MID(A2306, FIND("_", A2306, FIND("_", A2306, FIND("_", A2306) + 1) + 1) + 1, 8)</f>
        <v/>
      </c>
      <c r="G2306" s="95">
        <f>B2306&amp;C2306&amp;D2306</f>
        <v/>
      </c>
      <c r="H2306" s="95" t="inlineStr">
        <is>
          <t>Yes_Batch 1</t>
        </is>
      </c>
      <c r="I2306" s="95" t="e">
        <v>#N/A</v>
      </c>
      <c r="J2306" s="125" t="e">
        <v>#N/A</v>
      </c>
      <c r="K2306" s="95" t="inlineStr">
        <is>
          <t>Yes_0721 Allocation</t>
        </is>
      </c>
      <c r="L2306" s="127" t="e">
        <v>#N/A</v>
      </c>
      <c r="M2306" s="128">
        <f>VLOOKUP(G2306,Enactments!#REF!,2,FALSE)</f>
        <v/>
      </c>
      <c r="N2306" s="131">
        <f>COUNTIFS(G:G,G2306)</f>
        <v/>
      </c>
    </row>
    <row r="2307" ht="15" customHeight="1">
      <c r="A2307" t="inlineStr">
        <is>
          <t>1986_1925s_6.229_20100406.docx</t>
        </is>
      </c>
      <c r="B2307">
        <f>LEFT(A2307, FIND("_", A2307, FIND("_", A2307) + 1) - 1)</f>
        <v/>
      </c>
      <c r="C2307">
        <f>MID(A2307, FIND("_", A2307, FIND("_", A2307) + 1) + 1, FIND("_", A2307, FIND("_", A2307, FIND("_", A2307) + 1) + 1) - FIND("_", A2307, FIND("_", A2307) + 1) - 1)</f>
        <v/>
      </c>
      <c r="D2307" s="125">
        <f>DATE(LEFT(E2307,4), MID(E2307,5,2), RIGHT(E2307,2))</f>
        <v/>
      </c>
      <c r="E2307">
        <f>MID(A2307, FIND("_", A2307, FIND("_", A2307, FIND("_", A2307) + 1) + 1) + 1, 8)</f>
        <v/>
      </c>
      <c r="G2307" s="95">
        <f>B2307&amp;C2307&amp;D2307</f>
        <v/>
      </c>
      <c r="H2307" s="95" t="inlineStr">
        <is>
          <t>Yes_Batch 1</t>
        </is>
      </c>
      <c r="I2307" s="95" t="e">
        <v>#N/A</v>
      </c>
      <c r="J2307" s="125" t="e">
        <v>#N/A</v>
      </c>
      <c r="K2307" s="95" t="inlineStr">
        <is>
          <t>Yes_0721 Allocation</t>
        </is>
      </c>
      <c r="L2307" s="127" t="e">
        <v>#N/A</v>
      </c>
      <c r="M2307" s="128">
        <f>VLOOKUP(G2307,Enactments!#REF!,2,FALSE)</f>
        <v/>
      </c>
      <c r="N2307" s="131">
        <f>COUNTIFS(G:G,G2307)</f>
        <v/>
      </c>
    </row>
    <row r="2308" ht="15" customHeight="1">
      <c r="A2308" t="inlineStr">
        <is>
          <t>1989_29a_66_19891001.docx</t>
        </is>
      </c>
      <c r="B2308">
        <f>LEFT(A2308, FIND("_", A2308, FIND("_", A2308) + 1) - 1)</f>
        <v/>
      </c>
      <c r="C2308">
        <f>MID(A2308, FIND("_", A2308, FIND("_", A2308) + 1) + 1, FIND("_", A2308, FIND("_", A2308, FIND("_", A2308) + 1) + 1) - FIND("_", A2308, FIND("_", A2308) + 1) - 1)</f>
        <v/>
      </c>
      <c r="D2308" s="125">
        <f>DATE(LEFT(E2308,4), MID(E2308,5,2), RIGHT(E2308,2))</f>
        <v/>
      </c>
      <c r="E2308">
        <f>MID(A2308, FIND("_", A2308, FIND("_", A2308, FIND("_", A2308) + 1) + 1) + 1, 8)</f>
        <v/>
      </c>
      <c r="G2308" s="95">
        <f>B2308&amp;C2308&amp;D2308</f>
        <v/>
      </c>
      <c r="H2308" s="95" t="inlineStr">
        <is>
          <t>Yes_Batch 1</t>
        </is>
      </c>
      <c r="I2308" s="95" t="e">
        <v>#N/A</v>
      </c>
      <c r="J2308" s="125" t="e">
        <v>#N/A</v>
      </c>
      <c r="K2308" s="95" t="inlineStr">
        <is>
          <t>Yes_0721 Allocation</t>
        </is>
      </c>
      <c r="L2308" s="127" t="e">
        <v>#N/A</v>
      </c>
      <c r="M2308" s="128">
        <f>VLOOKUP(G2308,Enactments!#REF!,2,FALSE)</f>
        <v/>
      </c>
      <c r="N2308" s="131">
        <f>COUNTIFS(G:G,G2308)</f>
        <v/>
      </c>
    </row>
    <row r="2309" ht="15" customHeight="1">
      <c r="A2309" t="inlineStr">
        <is>
          <t>2004_12a_56_20040401.docx</t>
        </is>
      </c>
      <c r="B2309">
        <f>LEFT(A2309, FIND("_", A2309, FIND("_", A2309) + 1) - 1)</f>
        <v/>
      </c>
      <c r="C2309">
        <f>MID(A2309, FIND("_", A2309, FIND("_", A2309) + 1) + 1, FIND("_", A2309, FIND("_", A2309, FIND("_", A2309) + 1) + 1) - FIND("_", A2309, FIND("_", A2309) + 1) - 1)</f>
        <v/>
      </c>
      <c r="D2309" s="125">
        <f>DATE(LEFT(E2309,4), MID(E2309,5,2), RIGHT(E2309,2))</f>
        <v/>
      </c>
      <c r="E2309">
        <f>MID(A2309, FIND("_", A2309, FIND("_", A2309, FIND("_", A2309) + 1) + 1) + 1, 8)</f>
        <v/>
      </c>
      <c r="G2309" s="95">
        <f>B2309&amp;C2309&amp;D2309</f>
        <v/>
      </c>
      <c r="H2309" s="95" t="inlineStr">
        <is>
          <t>Yes_Batch 1</t>
        </is>
      </c>
      <c r="I2309" s="95" t="e">
        <v>#N/A</v>
      </c>
      <c r="J2309" s="125" t="e">
        <v>#N/A</v>
      </c>
      <c r="K2309" s="95" t="inlineStr">
        <is>
          <t>Yes_0721 Allocation</t>
        </is>
      </c>
      <c r="L2309" s="127" t="e">
        <v>#N/A</v>
      </c>
      <c r="M2309" s="128">
        <f>VLOOKUP(G2309,Enactments!#REF!,2,FALSE)</f>
        <v/>
      </c>
      <c r="N2309" s="131">
        <f>COUNTIFS(G:G,G2309)</f>
        <v/>
      </c>
    </row>
    <row r="2310" ht="15" customHeight="1">
      <c r="A2310" t="inlineStr">
        <is>
          <t>1989_26a_SCHEDULE 17Part IX_19890727.docx</t>
        </is>
      </c>
      <c r="B2310">
        <f>LEFT(A2310, FIND("_", A2310, FIND("_", A2310) + 1) - 1)</f>
        <v/>
      </c>
      <c r="C2310">
        <f>MID(A2310, FIND("_", A2310, FIND("_", A2310) + 1) + 1, FIND("_", A2310, FIND("_", A2310, FIND("_", A2310) + 1) + 1) - FIND("_", A2310, FIND("_", A2310) + 1) - 1)</f>
        <v/>
      </c>
      <c r="D2310" s="125">
        <f>DATE(LEFT(E2310,4), MID(E2310,5,2), RIGHT(E2310,2))</f>
        <v/>
      </c>
      <c r="E2310">
        <f>MID(A2310, FIND("_", A2310, FIND("_", A2310, FIND("_", A2310) + 1) + 1) + 1, 8)</f>
        <v/>
      </c>
      <c r="G2310" s="95">
        <f>B2310&amp;C2310&amp;D2310</f>
        <v/>
      </c>
      <c r="H2310" s="95" t="inlineStr">
        <is>
          <t>Yes_Batch 1</t>
        </is>
      </c>
      <c r="I2310" s="95" t="e">
        <v>#N/A</v>
      </c>
      <c r="J2310" s="125" t="e">
        <v>#N/A</v>
      </c>
      <c r="K2310" s="95" t="inlineStr">
        <is>
          <t>Yes_0721 Allocation</t>
        </is>
      </c>
      <c r="L2310" s="127" t="e">
        <v>#N/A</v>
      </c>
      <c r="M2310" s="128">
        <f>VLOOKUP(G2310,Enactments!#REF!,2,FALSE)</f>
        <v/>
      </c>
      <c r="N2310" s="131">
        <f>COUNTIFS(G:G,G2310)</f>
        <v/>
      </c>
    </row>
    <row r="2311" ht="15" customHeight="1">
      <c r="A2311" t="inlineStr">
        <is>
          <t>2008_17a_245_20230920.docx</t>
        </is>
      </c>
      <c r="B2311">
        <f>LEFT(A2311, FIND("_", A2311, FIND("_", A2311) + 1) - 1)</f>
        <v/>
      </c>
      <c r="C2311">
        <f>MID(A2311, FIND("_", A2311, FIND("_", A2311) + 1) + 1, FIND("_", A2311, FIND("_", A2311, FIND("_", A2311) + 1) + 1) - FIND("_", A2311, FIND("_", A2311) + 1) - 1)</f>
        <v/>
      </c>
      <c r="D2311" s="125">
        <f>DATE(LEFT(E2311,4), MID(E2311,5,2), RIGHT(E2311,2))</f>
        <v/>
      </c>
      <c r="E2311">
        <f>MID(A2311, FIND("_", A2311, FIND("_", A2311, FIND("_", A2311) + 1) + 1) + 1, 8)</f>
        <v/>
      </c>
      <c r="G2311" s="95">
        <f>B2311&amp;C2311&amp;D2311</f>
        <v/>
      </c>
      <c r="H2311" s="95" t="inlineStr">
        <is>
          <t>Yes_Batch 1</t>
        </is>
      </c>
      <c r="I2311" s="95" t="e">
        <v>#N/A</v>
      </c>
      <c r="J2311" s="125" t="e">
        <v>#N/A</v>
      </c>
      <c r="K2311" s="95" t="inlineStr">
        <is>
          <t>Yes_0721 Allocation</t>
        </is>
      </c>
      <c r="L2311" s="127" t="e">
        <v>#N/A</v>
      </c>
      <c r="M2311" s="128">
        <f>VLOOKUP(G2311,Enactments!#REF!,2,FALSE)</f>
        <v/>
      </c>
      <c r="N2311" s="131">
        <f>COUNTIFS(G:G,G2311)</f>
        <v/>
      </c>
    </row>
    <row r="2312" ht="15" customHeight="1">
      <c r="A2312" t="inlineStr">
        <is>
          <t>1984_60a_86_19960522.docx</t>
        </is>
      </c>
      <c r="B2312">
        <f>LEFT(A2312, FIND("_", A2312, FIND("_", A2312) + 1) - 1)</f>
        <v/>
      </c>
      <c r="C2312">
        <f>MID(A2312, FIND("_", A2312, FIND("_", A2312) + 1) + 1, FIND("_", A2312, FIND("_", A2312, FIND("_", A2312) + 1) + 1) - FIND("_", A2312, FIND("_", A2312) + 1) - 1)</f>
        <v/>
      </c>
      <c r="D2312" s="125">
        <f>DATE(LEFT(E2312,4), MID(E2312,5,2), RIGHT(E2312,2))</f>
        <v/>
      </c>
      <c r="E2312">
        <f>MID(A2312, FIND("_", A2312, FIND("_", A2312, FIND("_", A2312) + 1) + 1) + 1, 8)</f>
        <v/>
      </c>
      <c r="G2312" s="95">
        <f>B2312&amp;C2312&amp;D2312</f>
        <v/>
      </c>
      <c r="H2312" s="95" t="inlineStr">
        <is>
          <t>Yes_Batch 1</t>
        </is>
      </c>
      <c r="I2312" s="95" t="e">
        <v>#N/A</v>
      </c>
      <c r="J2312" s="125" t="e">
        <v>#N/A</v>
      </c>
      <c r="K2312" s="95" t="inlineStr">
        <is>
          <t>Yes_0721 Allocation</t>
        </is>
      </c>
      <c r="L2312" s="127" t="e">
        <v>#N/A</v>
      </c>
      <c r="M2312" s="128">
        <f>VLOOKUP(G2312,Enactments!#REF!,2,FALSE)</f>
        <v/>
      </c>
      <c r="N2312" s="131">
        <f>COUNTIFS(G:G,G2312)</f>
        <v/>
      </c>
    </row>
    <row r="2313" ht="15" customHeight="1">
      <c r="A2313" t="inlineStr">
        <is>
          <t>2008_17a_158_20080722.docx</t>
        </is>
      </c>
      <c r="B2313">
        <f>LEFT(A2313, FIND("_", A2313, FIND("_", A2313) + 1) - 1)</f>
        <v/>
      </c>
      <c r="C2313">
        <f>MID(A2313, FIND("_", A2313, FIND("_", A2313) + 1) + 1, FIND("_", A2313, FIND("_", A2313, FIND("_", A2313) + 1) + 1) - FIND("_", A2313, FIND("_", A2313) + 1) - 1)</f>
        <v/>
      </c>
      <c r="D2313" s="125">
        <f>DATE(LEFT(E2313,4), MID(E2313,5,2), RIGHT(E2313,2))</f>
        <v/>
      </c>
      <c r="E2313">
        <f>MID(A2313, FIND("_", A2313, FIND("_", A2313, FIND("_", A2313) + 1) + 1) + 1, 8)</f>
        <v/>
      </c>
      <c r="G2313" s="95">
        <f>B2313&amp;C2313&amp;D2313</f>
        <v/>
      </c>
      <c r="H2313" s="95" t="inlineStr">
        <is>
          <t>Yes_Batch 1</t>
        </is>
      </c>
      <c r="I2313" s="95" t="e">
        <v>#N/A</v>
      </c>
      <c r="J2313" s="125" t="e">
        <v>#N/A</v>
      </c>
      <c r="K2313" s="95" t="inlineStr">
        <is>
          <t>Yes_0721 Allocation</t>
        </is>
      </c>
      <c r="L2313" s="127" t="e">
        <v>#N/A</v>
      </c>
      <c r="M2313" s="128">
        <f>VLOOKUP(G2313,Enactments!#REF!,2,FALSE)</f>
        <v/>
      </c>
      <c r="N2313" s="131">
        <f>COUNTIFS(G:G,G2313)</f>
        <v/>
      </c>
    </row>
    <row r="2314" ht="15" customHeight="1">
      <c r="A2314" t="inlineStr">
        <is>
          <t>1994_23a_SCHEDULE 9ZDPart 4_20210701.docx</t>
        </is>
      </c>
      <c r="B2314">
        <f>LEFT(A2314, FIND("_", A2314, FIND("_", A2314) + 1) - 1)</f>
        <v/>
      </c>
      <c r="C2314">
        <f>MID(A2314, FIND("_", A2314, FIND("_", A2314) + 1) + 1, FIND("_", A2314, FIND("_", A2314, FIND("_", A2314) + 1) + 1) - FIND("_", A2314, FIND("_", A2314) + 1) - 1)</f>
        <v/>
      </c>
      <c r="D2314" s="125">
        <f>DATE(LEFT(E2314,4), MID(E2314,5,2), RIGHT(E2314,2))</f>
        <v/>
      </c>
      <c r="E2314">
        <f>MID(A2314, FIND("_", A2314, FIND("_", A2314, FIND("_", A2314) + 1) + 1) + 1, 8)</f>
        <v/>
      </c>
      <c r="G2314" s="95">
        <f>B2314&amp;C2314&amp;D2314</f>
        <v/>
      </c>
      <c r="H2314" s="95" t="inlineStr">
        <is>
          <t>Yes_Batch 1</t>
        </is>
      </c>
      <c r="I2314" s="95" t="e">
        <v>#N/A</v>
      </c>
      <c r="J2314" s="125" t="e">
        <v>#N/A</v>
      </c>
      <c r="K2314" s="95" t="inlineStr">
        <is>
          <t>Yes_0721 Allocation</t>
        </is>
      </c>
      <c r="L2314" s="127" t="e">
        <v>#N/A</v>
      </c>
      <c r="M2314" s="128">
        <f>VLOOKUP(G2314,Enactments!#REF!,2,FALSE)</f>
        <v/>
      </c>
      <c r="N2314" s="131">
        <f>COUNTIFS(G:G,G2314)</f>
        <v/>
      </c>
    </row>
    <row r="2315" ht="15" customHeight="1">
      <c r="A2315" t="inlineStr">
        <is>
          <t>2002_17a_SCHEDULE 5_20031020.docx</t>
        </is>
      </c>
      <c r="B2315">
        <f>LEFT(A2315, FIND("_", A2315, FIND("_", A2315) + 1) - 1)</f>
        <v/>
      </c>
      <c r="C2315">
        <f>MID(A2315, FIND("_", A2315, FIND("_", A2315) + 1) + 1, FIND("_", A2315, FIND("_", A2315, FIND("_", A2315) + 1) + 1) - FIND("_", A2315, FIND("_", A2315) + 1) - 1)</f>
        <v/>
      </c>
      <c r="D2315" s="125">
        <f>DATE(LEFT(E2315,4), MID(E2315,5,2), RIGHT(E2315,2))</f>
        <v/>
      </c>
      <c r="E2315">
        <f>MID(A2315, FIND("_", A2315, FIND("_", A2315, FIND("_", A2315) + 1) + 1) + 1, 8)</f>
        <v/>
      </c>
      <c r="G2315" s="95">
        <f>B2315&amp;C2315&amp;D2315</f>
        <v/>
      </c>
      <c r="H2315" s="95" t="inlineStr">
        <is>
          <t>Yes_Batch 1</t>
        </is>
      </c>
      <c r="I2315" s="95" t="e">
        <v>#N/A</v>
      </c>
      <c r="J2315" s="125" t="e">
        <v>#N/A</v>
      </c>
      <c r="K2315" s="95" t="inlineStr">
        <is>
          <t>Yes_0721 Allocation</t>
        </is>
      </c>
      <c r="L2315" s="127" t="e">
        <v>#N/A</v>
      </c>
      <c r="M2315" s="128">
        <f>VLOOKUP(G2315,Enactments!#REF!,2,FALSE)</f>
        <v/>
      </c>
      <c r="N2315" s="131">
        <f>COUNTIFS(G:G,G2315)</f>
        <v/>
      </c>
    </row>
    <row r="2316" ht="15" customHeight="1">
      <c r="A2316" t="inlineStr">
        <is>
          <t>2016_362s_SCHEDULE 3Part 3_20210219.docx</t>
        </is>
      </c>
      <c r="B2316">
        <f>LEFT(A2316, FIND("_", A2316, FIND("_", A2316) + 1) - 1)</f>
        <v/>
      </c>
      <c r="C2316">
        <f>MID(A2316, FIND("_", A2316, FIND("_", A2316) + 1) + 1, FIND("_", A2316, FIND("_", A2316, FIND("_", A2316) + 1) + 1) - FIND("_", A2316, FIND("_", A2316) + 1) - 1)</f>
        <v/>
      </c>
      <c r="D2316" s="125">
        <f>DATE(LEFT(E2316,4), MID(E2316,5,2), RIGHT(E2316,2))</f>
        <v/>
      </c>
      <c r="E2316">
        <f>MID(A2316, FIND("_", A2316, FIND("_", A2316, FIND("_", A2316) + 1) + 1) + 1, 8)</f>
        <v/>
      </c>
      <c r="G2316" s="95">
        <f>B2316&amp;C2316&amp;D2316</f>
        <v/>
      </c>
      <c r="H2316" s="95" t="inlineStr">
        <is>
          <t>Yes_Batch 1</t>
        </is>
      </c>
      <c r="I2316" s="95" t="e">
        <v>#N/A</v>
      </c>
      <c r="J2316" s="125" t="e">
        <v>#N/A</v>
      </c>
      <c r="K2316" s="95" t="inlineStr">
        <is>
          <t>Yes_0721 Allocation</t>
        </is>
      </c>
      <c r="L2316" s="127" t="e">
        <v>#N/A</v>
      </c>
      <c r="M2316" s="128">
        <f>VLOOKUP(G2316,Enactments!#REF!,2,FALSE)</f>
        <v/>
      </c>
      <c r="N2316" s="131">
        <f>COUNTIFS(G:G,G2316)</f>
        <v/>
      </c>
    </row>
    <row r="2317" ht="15" customHeight="1">
      <c r="A2317" t="inlineStr">
        <is>
          <t>2016_1024s_2.31_20170406.docx</t>
        </is>
      </c>
      <c r="B2317">
        <f>LEFT(A2317, FIND("_", A2317, FIND("_", A2317) + 1) - 1)</f>
        <v/>
      </c>
      <c r="C2317">
        <f>MID(A2317, FIND("_", A2317, FIND("_", A2317) + 1) + 1, FIND("_", A2317, FIND("_", A2317, FIND("_", A2317) + 1) + 1) - FIND("_", A2317, FIND("_", A2317) + 1) - 1)</f>
        <v/>
      </c>
      <c r="D2317" s="125">
        <f>DATE(LEFT(E2317,4), MID(E2317,5,2), RIGHT(E2317,2))</f>
        <v/>
      </c>
      <c r="E2317">
        <f>MID(A2317, FIND("_", A2317, FIND("_", A2317, FIND("_", A2317) + 1) + 1) + 1, 8)</f>
        <v/>
      </c>
      <c r="G2317" s="95">
        <f>B2317&amp;C2317&amp;D2317</f>
        <v/>
      </c>
      <c r="H2317" s="95" t="inlineStr">
        <is>
          <t>Yes_Batch 1</t>
        </is>
      </c>
      <c r="I2317" s="95" t="e">
        <v>#N/A</v>
      </c>
      <c r="J2317" s="125" t="e">
        <v>#N/A</v>
      </c>
      <c r="K2317" s="95" t="inlineStr">
        <is>
          <t>Yes_0721 Allocation</t>
        </is>
      </c>
      <c r="L2317" s="127" t="e">
        <v>#N/A</v>
      </c>
      <c r="M2317" s="128">
        <f>VLOOKUP(G2317,Enactments!#REF!,2,FALSE)</f>
        <v/>
      </c>
      <c r="N2317" s="131">
        <f>COUNTIFS(G:G,G2317)</f>
        <v/>
      </c>
    </row>
    <row r="2318" ht="15" customHeight="1">
      <c r="A2318" t="inlineStr">
        <is>
          <t>2007_3a_772_20110406.docx</t>
        </is>
      </c>
      <c r="B2318">
        <f>LEFT(A2318, FIND("_", A2318, FIND("_", A2318) + 1) - 1)</f>
        <v/>
      </c>
      <c r="C2318">
        <f>MID(A2318, FIND("_", A2318, FIND("_", A2318) + 1) + 1, FIND("_", A2318, FIND("_", A2318, FIND("_", A2318) + 1) + 1) - FIND("_", A2318, FIND("_", A2318) + 1) - 1)</f>
        <v/>
      </c>
      <c r="D2318" s="125">
        <f>DATE(LEFT(E2318,4), MID(E2318,5,2), RIGHT(E2318,2))</f>
        <v/>
      </c>
      <c r="E2318">
        <f>MID(A2318, FIND("_", A2318, FIND("_", A2318, FIND("_", A2318) + 1) + 1) + 1, 8)</f>
        <v/>
      </c>
      <c r="G2318" s="95">
        <f>B2318&amp;C2318&amp;D2318</f>
        <v/>
      </c>
      <c r="H2318" s="95" t="inlineStr">
        <is>
          <t>Yes_Batch 1</t>
        </is>
      </c>
      <c r="I2318" s="95" t="e">
        <v>#N/A</v>
      </c>
      <c r="J2318" s="125" t="e">
        <v>#N/A</v>
      </c>
      <c r="K2318" s="95" t="inlineStr">
        <is>
          <t>Yes_0721 Allocation</t>
        </is>
      </c>
      <c r="L2318" s="127" t="e">
        <v>#N/A</v>
      </c>
      <c r="M2318" s="128">
        <f>VLOOKUP(G2318,Enactments!#REF!,2,FALSE)</f>
        <v/>
      </c>
      <c r="N2318" s="131">
        <f>COUNTIFS(G:G,G2318)</f>
        <v/>
      </c>
    </row>
    <row r="2319" ht="15" customHeight="1">
      <c r="A2319" t="inlineStr">
        <is>
          <t>2016_1152s_4_20201231.docx</t>
        </is>
      </c>
      <c r="B2319">
        <f>LEFT(A2319, FIND("_", A2319, FIND("_", A2319) + 1) - 1)</f>
        <v/>
      </c>
      <c r="C2319">
        <f>MID(A2319, FIND("_", A2319, FIND("_", A2319) + 1) + 1, FIND("_", A2319, FIND("_", A2319, FIND("_", A2319) + 1) + 1) - FIND("_", A2319, FIND("_", A2319) + 1) - 1)</f>
        <v/>
      </c>
      <c r="D2319" s="125">
        <f>DATE(LEFT(E2319,4), MID(E2319,5,2), RIGHT(E2319,2))</f>
        <v/>
      </c>
      <c r="E2319">
        <f>MID(A2319, FIND("_", A2319, FIND("_", A2319, FIND("_", A2319) + 1) + 1) + 1, 8)</f>
        <v/>
      </c>
      <c r="G2319" s="95">
        <f>B2319&amp;C2319&amp;D2319</f>
        <v/>
      </c>
      <c r="H2319" s="95" t="inlineStr">
        <is>
          <t>Yes_Batch 1</t>
        </is>
      </c>
      <c r="I2319" s="95" t="e">
        <v>#N/A</v>
      </c>
      <c r="J2319" s="125" t="e">
        <v>#N/A</v>
      </c>
      <c r="K2319" s="95" t="inlineStr">
        <is>
          <t>Yes_0721 Allocation</t>
        </is>
      </c>
      <c r="L2319" s="127" t="e">
        <v>#N/A</v>
      </c>
      <c r="M2319" s="128">
        <f>VLOOKUP(G2319,Enactments!#REF!,2,FALSE)</f>
        <v/>
      </c>
      <c r="N2319" s="131">
        <f>COUNTIFS(G:G,G2319)</f>
        <v/>
      </c>
    </row>
    <row r="2320" ht="15" customHeight="1">
      <c r="A2320" t="inlineStr">
        <is>
          <t>2001_838s_6E_20020601.docx</t>
        </is>
      </c>
      <c r="B2320">
        <f>LEFT(A2320, FIND("_", A2320, FIND("_", A2320) + 1) - 1)</f>
        <v/>
      </c>
      <c r="C2320">
        <f>MID(A2320, FIND("_", A2320, FIND("_", A2320) + 1) + 1, FIND("_", A2320, FIND("_", A2320, FIND("_", A2320) + 1) + 1) - FIND("_", A2320, FIND("_", A2320) + 1) - 1)</f>
        <v/>
      </c>
      <c r="D2320" s="125">
        <f>DATE(LEFT(E2320,4), MID(E2320,5,2), RIGHT(E2320,2))</f>
        <v/>
      </c>
      <c r="E2320">
        <f>MID(A2320, FIND("_", A2320, FIND("_", A2320, FIND("_", A2320) + 1) + 1) + 1, 8)</f>
        <v/>
      </c>
      <c r="G2320" s="95">
        <f>B2320&amp;C2320&amp;D2320</f>
        <v/>
      </c>
      <c r="H2320" s="95" t="inlineStr">
        <is>
          <t>Yes_Batch 1</t>
        </is>
      </c>
      <c r="I2320" s="95" t="e">
        <v>#N/A</v>
      </c>
      <c r="J2320" s="125" t="e">
        <v>#N/A</v>
      </c>
      <c r="K2320" s="95" t="inlineStr">
        <is>
          <t>Yes_0721 Allocation</t>
        </is>
      </c>
      <c r="L2320" s="127" t="e">
        <v>#N/A</v>
      </c>
      <c r="M2320" s="128">
        <f>VLOOKUP(G2320,Enactments!#REF!,2,FALSE)</f>
        <v/>
      </c>
      <c r="N2320" s="131">
        <f>COUNTIFS(G:G,G2320)</f>
        <v/>
      </c>
    </row>
    <row r="2321" ht="15" customHeight="1">
      <c r="A2321" t="inlineStr">
        <is>
          <t>1996_56a_18A_20220901.docx</t>
        </is>
      </c>
      <c r="B2321">
        <f>LEFT(A2321, FIND("_", A2321, FIND("_", A2321) + 1) - 1)</f>
        <v/>
      </c>
      <c r="C2321">
        <f>MID(A2321, FIND("_", A2321, FIND("_", A2321) + 1) + 1, FIND("_", A2321, FIND("_", A2321, FIND("_", A2321) + 1) + 1) - FIND("_", A2321, FIND("_", A2321) + 1) - 1)</f>
        <v/>
      </c>
      <c r="D2321" s="125">
        <f>DATE(LEFT(E2321,4), MID(E2321,5,2), RIGHT(E2321,2))</f>
        <v/>
      </c>
      <c r="E2321">
        <f>MID(A2321, FIND("_", A2321, FIND("_", A2321, FIND("_", A2321) + 1) + 1) + 1, 8)</f>
        <v/>
      </c>
      <c r="G2321" s="95">
        <f>B2321&amp;C2321&amp;D2321</f>
        <v/>
      </c>
      <c r="H2321" s="95" t="inlineStr">
        <is>
          <t>Yes_Batch 1</t>
        </is>
      </c>
      <c r="I2321" s="95" t="e">
        <v>#N/A</v>
      </c>
      <c r="J2321" s="125" t="e">
        <v>#N/A</v>
      </c>
      <c r="K2321" s="95" t="inlineStr">
        <is>
          <t>Yes_0721 Allocation</t>
        </is>
      </c>
      <c r="L2321" s="127" t="e">
        <v>#N/A</v>
      </c>
      <c r="M2321" s="128">
        <f>VLOOKUP(G2321,Enactments!#REF!,2,FALSE)</f>
        <v/>
      </c>
      <c r="N2321" s="131">
        <f>COUNTIFS(G:G,G2321)</f>
        <v/>
      </c>
    </row>
    <row r="2322" ht="15" customHeight="1">
      <c r="A2322" t="inlineStr">
        <is>
          <t>1994_23a_SCHEDULE 9ZEPart 4_20210701.docx</t>
        </is>
      </c>
      <c r="B2322">
        <f>LEFT(A2322, FIND("_", A2322, FIND("_", A2322) + 1) - 1)</f>
        <v/>
      </c>
      <c r="C2322">
        <f>MID(A2322, FIND("_", A2322, FIND("_", A2322) + 1) + 1, FIND("_", A2322, FIND("_", A2322, FIND("_", A2322) + 1) + 1) - FIND("_", A2322, FIND("_", A2322) + 1) - 1)</f>
        <v/>
      </c>
      <c r="D2322" s="125">
        <f>DATE(LEFT(E2322,4), MID(E2322,5,2), RIGHT(E2322,2))</f>
        <v/>
      </c>
      <c r="E2322">
        <f>MID(A2322, FIND("_", A2322, FIND("_", A2322, FIND("_", A2322) + 1) + 1) + 1, 8)</f>
        <v/>
      </c>
      <c r="G2322" s="95">
        <f>B2322&amp;C2322&amp;D2322</f>
        <v/>
      </c>
      <c r="H2322" s="95" t="inlineStr">
        <is>
          <t>Yes_Batch 1</t>
        </is>
      </c>
      <c r="I2322" s="95" t="e">
        <v>#N/A</v>
      </c>
      <c r="J2322" s="125" t="e">
        <v>#N/A</v>
      </c>
      <c r="K2322" s="95" t="inlineStr">
        <is>
          <t>Yes_0721 Allocation</t>
        </is>
      </c>
      <c r="L2322" s="127" t="e">
        <v>#N/A</v>
      </c>
      <c r="M2322" s="128">
        <f>VLOOKUP(G2322,Enactments!#REF!,2,FALSE)</f>
        <v/>
      </c>
      <c r="N2322" s="131">
        <f>COUNTIFS(G:G,G2322)</f>
        <v/>
      </c>
    </row>
    <row r="2323" ht="15" customHeight="1">
      <c r="A2323" t="inlineStr">
        <is>
          <t>2007_3a_5_20090406.docx</t>
        </is>
      </c>
      <c r="B2323">
        <f>LEFT(A2323, FIND("_", A2323, FIND("_", A2323) + 1) - 1)</f>
        <v/>
      </c>
      <c r="C2323">
        <f>MID(A2323, FIND("_", A2323, FIND("_", A2323) + 1) + 1, FIND("_", A2323, FIND("_", A2323, FIND("_", A2323) + 1) + 1) - FIND("_", A2323, FIND("_", A2323) + 1) - 1)</f>
        <v/>
      </c>
      <c r="D2323" s="125">
        <f>DATE(LEFT(E2323,4), MID(E2323,5,2), RIGHT(E2323,2))</f>
        <v/>
      </c>
      <c r="E2323">
        <f>MID(A2323, FIND("_", A2323, FIND("_", A2323, FIND("_", A2323) + 1) + 1) + 1, 8)</f>
        <v/>
      </c>
      <c r="G2323" s="95">
        <f>B2323&amp;C2323&amp;D2323</f>
        <v/>
      </c>
      <c r="H2323" s="95" t="inlineStr">
        <is>
          <t>Yes_Batch 1</t>
        </is>
      </c>
      <c r="I2323" s="95" t="e">
        <v>#N/A</v>
      </c>
      <c r="J2323" s="125" t="e">
        <v>#N/A</v>
      </c>
      <c r="K2323" s="95" t="inlineStr">
        <is>
          <t>Yes_0721 Allocation</t>
        </is>
      </c>
      <c r="L2323" s="127" t="e">
        <v>#N/A</v>
      </c>
      <c r="M2323" s="128">
        <f>VLOOKUP(G2323,Enactments!#REF!,2,FALSE)</f>
        <v/>
      </c>
      <c r="N2323" s="131">
        <f>COUNTIFS(G:G,G2323)</f>
        <v/>
      </c>
    </row>
    <row r="2324" ht="15" customHeight="1">
      <c r="A2324" t="inlineStr">
        <is>
          <t>1996_56a_3_19960724.docx</t>
        </is>
      </c>
      <c r="B2324">
        <f>LEFT(A2324, FIND("_", A2324, FIND("_", A2324) + 1) - 1)</f>
        <v/>
      </c>
      <c r="C2324">
        <f>MID(A2324, FIND("_", A2324, FIND("_", A2324) + 1) + 1, FIND("_", A2324, FIND("_", A2324, FIND("_", A2324) + 1) + 1) - FIND("_", A2324, FIND("_", A2324) + 1) - 1)</f>
        <v/>
      </c>
      <c r="D2324" s="125">
        <f>DATE(LEFT(E2324,4), MID(E2324,5,2), RIGHT(E2324,2))</f>
        <v/>
      </c>
      <c r="E2324">
        <f>MID(A2324, FIND("_", A2324, FIND("_", A2324, FIND("_", A2324) + 1) + 1) + 1, 8)</f>
        <v/>
      </c>
      <c r="G2324" s="95">
        <f>B2324&amp;C2324&amp;D2324</f>
        <v/>
      </c>
      <c r="H2324" s="95" t="inlineStr">
        <is>
          <t>Yes_Batch 1</t>
        </is>
      </c>
      <c r="I2324" s="95" t="e">
        <v>#N/A</v>
      </c>
      <c r="J2324" s="125" t="e">
        <v>#N/A</v>
      </c>
      <c r="K2324" s="95" t="inlineStr">
        <is>
          <t>Yes_0721 Allocation</t>
        </is>
      </c>
      <c r="L2324" s="127" t="e">
        <v>#N/A</v>
      </c>
      <c r="M2324" s="128">
        <f>VLOOKUP(G2324,Enactments!#REF!,2,FALSE)</f>
        <v/>
      </c>
      <c r="N2324" s="131">
        <f>COUNTIFS(G:G,G2324)</f>
        <v/>
      </c>
    </row>
    <row r="2325" ht="15" customHeight="1">
      <c r="A2325" t="inlineStr">
        <is>
          <t>2010_4a_393_20100401.docx</t>
        </is>
      </c>
      <c r="B2325">
        <f>LEFT(A2325, FIND("_", A2325, FIND("_", A2325) + 1) - 1)</f>
        <v/>
      </c>
      <c r="C2325">
        <f>MID(A2325, FIND("_", A2325, FIND("_", A2325) + 1) + 1, FIND("_", A2325, FIND("_", A2325, FIND("_", A2325) + 1) + 1) - FIND("_", A2325, FIND("_", A2325) + 1) - 1)</f>
        <v/>
      </c>
      <c r="D2325" s="125">
        <f>DATE(LEFT(E2325,4), MID(E2325,5,2), RIGHT(E2325,2))</f>
        <v/>
      </c>
      <c r="E2325">
        <f>MID(A2325, FIND("_", A2325, FIND("_", A2325, FIND("_", A2325) + 1) + 1) + 1, 8)</f>
        <v/>
      </c>
      <c r="G2325" s="95">
        <f>B2325&amp;C2325&amp;D2325</f>
        <v/>
      </c>
      <c r="H2325" s="95" t="inlineStr">
        <is>
          <t>Yes_Batch 1</t>
        </is>
      </c>
      <c r="I2325" s="95" t="e">
        <v>#N/A</v>
      </c>
      <c r="J2325" s="125" t="e">
        <v>#N/A</v>
      </c>
      <c r="K2325" s="95" t="inlineStr">
        <is>
          <t>Yes_0721 Allocation</t>
        </is>
      </c>
      <c r="L2325" s="127" t="e">
        <v>#N/A</v>
      </c>
      <c r="M2325" s="128">
        <f>VLOOKUP(G2325,Enactments!#REF!,2,FALSE)</f>
        <v/>
      </c>
      <c r="N2325" s="131">
        <f>COUNTIFS(G:G,G2325)</f>
        <v/>
      </c>
    </row>
    <row r="2326" ht="15" customHeight="1">
      <c r="A2326" t="inlineStr">
        <is>
          <t>2006_46a_537_20061108.docx</t>
        </is>
      </c>
      <c r="B2326">
        <f>LEFT(A2326, FIND("_", A2326, FIND("_", A2326) + 1) - 1)</f>
        <v/>
      </c>
      <c r="C2326">
        <f>MID(A2326, FIND("_", A2326, FIND("_", A2326) + 1) + 1, FIND("_", A2326, FIND("_", A2326, FIND("_", A2326) + 1) + 1) - FIND("_", A2326, FIND("_", A2326) + 1) - 1)</f>
        <v/>
      </c>
      <c r="D2326" s="125">
        <f>DATE(LEFT(E2326,4), MID(E2326,5,2), RIGHT(E2326,2))</f>
        <v/>
      </c>
      <c r="E2326">
        <f>MID(A2326, FIND("_", A2326, FIND("_", A2326, FIND("_", A2326) + 1) + 1) + 1, 8)</f>
        <v/>
      </c>
      <c r="G2326" s="95">
        <f>B2326&amp;C2326&amp;D2326</f>
        <v/>
      </c>
      <c r="H2326" s="95" t="inlineStr">
        <is>
          <t>Yes_Batch 1</t>
        </is>
      </c>
      <c r="I2326" s="95" t="e">
        <v>#N/A</v>
      </c>
      <c r="J2326" s="125" t="e">
        <v>#N/A</v>
      </c>
      <c r="K2326" s="95" t="inlineStr">
        <is>
          <t>Yes_0721 Allocation</t>
        </is>
      </c>
      <c r="L2326" s="127" t="e">
        <v>#N/A</v>
      </c>
      <c r="M2326" s="128">
        <f>VLOOKUP(G2326,Enactments!#REF!,2,FALSE)</f>
        <v/>
      </c>
      <c r="N2326" s="131">
        <f>COUNTIFS(G:G,G2326)</f>
        <v/>
      </c>
    </row>
    <row r="2327" ht="15" customHeight="1">
      <c r="A2327" t="inlineStr">
        <is>
          <t>2000_8a_374_20130401.docx</t>
        </is>
      </c>
      <c r="B2327">
        <f>LEFT(A2327, FIND("_", A2327, FIND("_", A2327) + 1) - 1)</f>
        <v/>
      </c>
      <c r="C2327">
        <f>MID(A2327, FIND("_", A2327, FIND("_", A2327) + 1) + 1, FIND("_", A2327, FIND("_", A2327, FIND("_", A2327) + 1) + 1) - FIND("_", A2327, FIND("_", A2327) + 1) - 1)</f>
        <v/>
      </c>
      <c r="D2327" s="125">
        <f>DATE(LEFT(E2327,4), MID(E2327,5,2), RIGHT(E2327,2))</f>
        <v/>
      </c>
      <c r="E2327">
        <f>MID(A2327, FIND("_", A2327, FIND("_", A2327, FIND("_", A2327) + 1) + 1) + 1, 8)</f>
        <v/>
      </c>
      <c r="G2327" s="95">
        <f>B2327&amp;C2327&amp;D2327</f>
        <v/>
      </c>
      <c r="H2327" s="95" t="inlineStr">
        <is>
          <t>Yes_Batch 1</t>
        </is>
      </c>
      <c r="I2327" s="95" t="e">
        <v>#N/A</v>
      </c>
      <c r="J2327" s="125" t="e">
        <v>#N/A</v>
      </c>
      <c r="K2327" s="95" t="inlineStr">
        <is>
          <t>Yes_0721 Allocation</t>
        </is>
      </c>
      <c r="L2327" s="127" t="e">
        <v>#N/A</v>
      </c>
      <c r="M2327" s="128">
        <f>VLOOKUP(G2327,Enactments!#REF!,2,FALSE)</f>
        <v/>
      </c>
      <c r="N2327" s="131">
        <f>COUNTIFS(G:G,G2327)</f>
        <v/>
      </c>
    </row>
    <row r="2328" ht="15" customHeight="1">
      <c r="A2328" t="inlineStr">
        <is>
          <t>2020_7a_SCHEDULE 5_20200325.docx</t>
        </is>
      </c>
      <c r="B2328">
        <f>LEFT(A2328, FIND("_", A2328, FIND("_", A2328) + 1) - 1)</f>
        <v/>
      </c>
      <c r="C2328">
        <f>MID(A2328, FIND("_", A2328, FIND("_", A2328) + 1) + 1, FIND("_", A2328, FIND("_", A2328, FIND("_", A2328) + 1) + 1) - FIND("_", A2328, FIND("_", A2328) + 1) - 1)</f>
        <v/>
      </c>
      <c r="D2328" s="125">
        <f>DATE(LEFT(E2328,4), MID(E2328,5,2), RIGHT(E2328,2))</f>
        <v/>
      </c>
      <c r="E2328">
        <f>MID(A2328, FIND("_", A2328, FIND("_", A2328, FIND("_", A2328) + 1) + 1) + 1, 8)</f>
        <v/>
      </c>
      <c r="G2328" s="95">
        <f>B2328&amp;C2328&amp;D2328</f>
        <v/>
      </c>
      <c r="H2328" s="95" t="inlineStr">
        <is>
          <t>Yes_Batch 1</t>
        </is>
      </c>
      <c r="I2328" s="95" t="e">
        <v>#N/A</v>
      </c>
      <c r="J2328" s="125" t="e">
        <v>#N/A</v>
      </c>
      <c r="K2328" s="95" t="inlineStr">
        <is>
          <t>Yes_0721 Allocation</t>
        </is>
      </c>
      <c r="L2328" s="127" t="e">
        <v>#N/A</v>
      </c>
      <c r="M2328" s="128">
        <f>VLOOKUP(G2328,Enactments!#REF!,2,FALSE)</f>
        <v/>
      </c>
      <c r="N2328" s="131">
        <f>COUNTIFS(G:G,G2328)</f>
        <v/>
      </c>
    </row>
    <row r="2329" ht="15" customHeight="1">
      <c r="A2329" t="inlineStr">
        <is>
          <t>1985_6a_51_20071001.docx</t>
        </is>
      </c>
      <c r="B2329">
        <f>LEFT(A2329, FIND("_", A2329, FIND("_", A2329) + 1) - 1)</f>
        <v/>
      </c>
      <c r="C2329">
        <f>MID(A2329, FIND("_", A2329, FIND("_", A2329) + 1) + 1, FIND("_", A2329, FIND("_", A2329, FIND("_", A2329) + 1) + 1) - FIND("_", A2329, FIND("_", A2329) + 1) - 1)</f>
        <v/>
      </c>
      <c r="D2329" s="125">
        <f>DATE(LEFT(E2329,4), MID(E2329,5,2), RIGHT(E2329,2))</f>
        <v/>
      </c>
      <c r="E2329">
        <f>MID(A2329, FIND("_", A2329, FIND("_", A2329, FIND("_", A2329) + 1) + 1) + 1, 8)</f>
        <v/>
      </c>
      <c r="G2329" s="95">
        <f>B2329&amp;C2329&amp;D2329</f>
        <v/>
      </c>
      <c r="H2329" s="95" t="inlineStr">
        <is>
          <t>Yes_Batch 1</t>
        </is>
      </c>
      <c r="I2329" s="95" t="e">
        <v>#N/A</v>
      </c>
      <c r="J2329" s="125" t="e">
        <v>#N/A</v>
      </c>
      <c r="K2329" s="95" t="inlineStr">
        <is>
          <t>Yes_0721 Allocation</t>
        </is>
      </c>
      <c r="L2329" s="127" t="e">
        <v>#N/A</v>
      </c>
      <c r="M2329" s="128">
        <f>VLOOKUP(G2329,Enactments!#REF!,2,FALSE)</f>
        <v/>
      </c>
      <c r="N2329" s="131">
        <f>COUNTIFS(G:G,G2329)</f>
        <v/>
      </c>
    </row>
    <row r="2330" ht="15" customHeight="1">
      <c r="A2330" t="inlineStr">
        <is>
          <t>1969_54a_38_19691022.docx</t>
        </is>
      </c>
      <c r="B2330">
        <f>LEFT(A2330, FIND("_", A2330, FIND("_", A2330) + 1) - 1)</f>
        <v/>
      </c>
      <c r="C2330">
        <f>MID(A2330, FIND("_", A2330, FIND("_", A2330) + 1) + 1, FIND("_", A2330, FIND("_", A2330, FIND("_", A2330) + 1) + 1) - FIND("_", A2330, FIND("_", A2330) + 1) - 1)</f>
        <v/>
      </c>
      <c r="D2330" s="125">
        <f>DATE(LEFT(E2330,4), MID(E2330,5,2), RIGHT(E2330,2))</f>
        <v/>
      </c>
      <c r="E2330">
        <f>MID(A2330, FIND("_", A2330, FIND("_", A2330, FIND("_", A2330) + 1) + 1) + 1, 8)</f>
        <v/>
      </c>
      <c r="G2330" s="95">
        <f>B2330&amp;C2330&amp;D2330</f>
        <v/>
      </c>
      <c r="H2330" s="95" t="inlineStr">
        <is>
          <t>Yes_Batch 1</t>
        </is>
      </c>
      <c r="I2330" s="95" t="e">
        <v>#N/A</v>
      </c>
      <c r="J2330" s="125" t="e">
        <v>#N/A</v>
      </c>
      <c r="K2330" s="95" t="inlineStr">
        <is>
          <t>Yes_0721 Allocation</t>
        </is>
      </c>
      <c r="L2330" s="127" t="e">
        <v>#N/A</v>
      </c>
      <c r="M2330" s="128">
        <f>VLOOKUP(G2330,Enactments!#REF!,2,FALSE)</f>
        <v/>
      </c>
      <c r="N2330" s="131">
        <f>COUNTIFS(G:G,G2330)</f>
        <v/>
      </c>
    </row>
    <row r="2331" ht="15" customHeight="1">
      <c r="A2331" t="inlineStr">
        <is>
          <t>2010_4a_332FA_20150401.docx</t>
        </is>
      </c>
      <c r="B2331">
        <f>LEFT(A2331, FIND("_", A2331, FIND("_", A2331) + 1) - 1)</f>
        <v/>
      </c>
      <c r="C2331">
        <f>MID(A2331, FIND("_", A2331, FIND("_", A2331) + 1) + 1, FIND("_", A2331, FIND("_", A2331, FIND("_", A2331) + 1) + 1) - FIND("_", A2331, FIND("_", A2331) + 1) - 1)</f>
        <v/>
      </c>
      <c r="D2331" s="125">
        <f>DATE(LEFT(E2331,4), MID(E2331,5,2), RIGHT(E2331,2))</f>
        <v/>
      </c>
      <c r="E2331">
        <f>MID(A2331, FIND("_", A2331, FIND("_", A2331, FIND("_", A2331) + 1) + 1) + 1, 8)</f>
        <v/>
      </c>
      <c r="G2331" s="95">
        <f>B2331&amp;C2331&amp;D2331</f>
        <v/>
      </c>
      <c r="H2331" s="95" t="inlineStr">
        <is>
          <t>Yes_Batch 1</t>
        </is>
      </c>
      <c r="I2331" s="95" t="e">
        <v>#N/A</v>
      </c>
      <c r="J2331" s="125" t="e">
        <v>#N/A</v>
      </c>
      <c r="K2331" s="95" t="inlineStr">
        <is>
          <t>Yes_0721 Allocation</t>
        </is>
      </c>
      <c r="L2331" s="127" t="e">
        <v>#N/A</v>
      </c>
      <c r="M2331" s="128">
        <f>VLOOKUP(G2331,Enactments!#REF!,2,FALSE)</f>
        <v/>
      </c>
      <c r="N2331" s="131">
        <f>COUNTIFS(G:G,G2331)</f>
        <v/>
      </c>
    </row>
    <row r="2332" ht="15" customHeight="1">
      <c r="A2332" t="inlineStr">
        <is>
          <t>2007_3a_809ZN_20110401.docx</t>
        </is>
      </c>
      <c r="B2332">
        <f>LEFT(A2332, FIND("_", A2332, FIND("_", A2332) + 1) - 1)</f>
        <v/>
      </c>
      <c r="C2332">
        <f>MID(A2332, FIND("_", A2332, FIND("_", A2332) + 1) + 1, FIND("_", A2332, FIND("_", A2332, FIND("_", A2332) + 1) + 1) - FIND("_", A2332, FIND("_", A2332) + 1) - 1)</f>
        <v/>
      </c>
      <c r="D2332" s="125">
        <f>DATE(LEFT(E2332,4), MID(E2332,5,2), RIGHT(E2332,2))</f>
        <v/>
      </c>
      <c r="E2332">
        <f>MID(A2332, FIND("_", A2332, FIND("_", A2332, FIND("_", A2332) + 1) + 1) + 1, 8)</f>
        <v/>
      </c>
      <c r="G2332" s="95">
        <f>B2332&amp;C2332&amp;D2332</f>
        <v/>
      </c>
      <c r="H2332" s="95" t="inlineStr">
        <is>
          <t>Yes_Batch 1</t>
        </is>
      </c>
      <c r="I2332" s="95" t="inlineStr">
        <is>
          <t>Completed</t>
        </is>
      </c>
      <c r="J2332" s="125" t="n">
        <v>45853</v>
      </c>
      <c r="K2332" s="95" t="e">
        <v>#N/A</v>
      </c>
      <c r="L2332" s="127" t="inlineStr">
        <is>
          <t>Submitted_2025-08-01</t>
        </is>
      </c>
      <c r="M2332" s="128">
        <f>VLOOKUP(G2332,Enactments!#REF!,2,FALSE)</f>
        <v/>
      </c>
      <c r="N2332" s="131">
        <f>COUNTIFS(G:G,G2332)</f>
        <v/>
      </c>
    </row>
    <row r="2333" ht="15" customHeight="1">
      <c r="A2333" t="inlineStr">
        <is>
          <t>2000_22a_65A_20120131.docx</t>
        </is>
      </c>
      <c r="B2333">
        <f>LEFT(A2333, FIND("_", A2333, FIND("_", A2333) + 1) - 1)</f>
        <v/>
      </c>
      <c r="C2333">
        <f>MID(A2333, FIND("_", A2333, FIND("_", A2333) + 1) + 1, FIND("_", A2333, FIND("_", A2333, FIND("_", A2333) + 1) + 1) - FIND("_", A2333, FIND("_", A2333) + 1) - 1)</f>
        <v/>
      </c>
      <c r="D2333" s="125">
        <f>DATE(LEFT(E2333,4), MID(E2333,5,2), RIGHT(E2333,2))</f>
        <v/>
      </c>
      <c r="E2333">
        <f>MID(A2333, FIND("_", A2333, FIND("_", A2333, FIND("_", A2333) + 1) + 1) + 1, 8)</f>
        <v/>
      </c>
      <c r="G2333" s="95">
        <f>B2333&amp;C2333&amp;D2333</f>
        <v/>
      </c>
      <c r="H2333" s="95" t="inlineStr">
        <is>
          <t>Yes_Batch 1</t>
        </is>
      </c>
      <c r="I2333" s="95" t="e">
        <v>#N/A</v>
      </c>
      <c r="J2333" s="125" t="e">
        <v>#N/A</v>
      </c>
      <c r="K2333" s="95" t="inlineStr">
        <is>
          <t>Yes_0721 Allocation</t>
        </is>
      </c>
      <c r="L2333" s="127" t="e">
        <v>#N/A</v>
      </c>
      <c r="M2333" s="128">
        <f>VLOOKUP(G2333,Enactments!#REF!,2,FALSE)</f>
        <v/>
      </c>
      <c r="N2333" s="131">
        <f>COUNTIFS(G:G,G2333)</f>
        <v/>
      </c>
    </row>
    <row r="2334" ht="15" customHeight="1">
      <c r="A2334" t="inlineStr">
        <is>
          <t>1995_18a_31_19991018.docx</t>
        </is>
      </c>
      <c r="B2334">
        <f>LEFT(A2334, FIND("_", A2334, FIND("_", A2334) + 1) - 1)</f>
        <v/>
      </c>
      <c r="C2334">
        <f>MID(A2334, FIND("_", A2334, FIND("_", A2334) + 1) + 1, FIND("_", A2334, FIND("_", A2334, FIND("_", A2334) + 1) + 1) - FIND("_", A2334, FIND("_", A2334) + 1) - 1)</f>
        <v/>
      </c>
      <c r="D2334" s="125">
        <f>DATE(LEFT(E2334,4), MID(E2334,5,2), RIGHT(E2334,2))</f>
        <v/>
      </c>
      <c r="E2334">
        <f>MID(A2334, FIND("_", A2334, FIND("_", A2334, FIND("_", A2334) + 1) + 1) + 1, 8)</f>
        <v/>
      </c>
      <c r="G2334" s="95">
        <f>B2334&amp;C2334&amp;D2334</f>
        <v/>
      </c>
      <c r="H2334" s="95" t="inlineStr">
        <is>
          <t>Yes_Batch 1</t>
        </is>
      </c>
      <c r="I2334" s="95" t="e">
        <v>#N/A</v>
      </c>
      <c r="J2334" s="125" t="e">
        <v>#N/A</v>
      </c>
      <c r="K2334" s="95" t="inlineStr">
        <is>
          <t>Yes_0721 Allocation</t>
        </is>
      </c>
      <c r="L2334" s="127" t="e">
        <v>#N/A</v>
      </c>
      <c r="M2334" s="128">
        <f>VLOOKUP(G2334,Enactments!#REF!,2,FALSE)</f>
        <v/>
      </c>
      <c r="N2334" s="131">
        <f>COUNTIFS(G:G,G2334)</f>
        <v/>
      </c>
    </row>
    <row r="2335" ht="15" customHeight="1">
      <c r="A2335" t="inlineStr">
        <is>
          <t>1985_6a_229_20050101.docx</t>
        </is>
      </c>
      <c r="B2335">
        <f>LEFT(A2335, FIND("_", A2335, FIND("_", A2335) + 1) - 1)</f>
        <v/>
      </c>
      <c r="C2335">
        <f>MID(A2335, FIND("_", A2335, FIND("_", A2335) + 1) + 1, FIND("_", A2335, FIND("_", A2335, FIND("_", A2335) + 1) + 1) - FIND("_", A2335, FIND("_", A2335) + 1) - 1)</f>
        <v/>
      </c>
      <c r="D2335" s="125">
        <f>DATE(LEFT(E2335,4), MID(E2335,5,2), RIGHT(E2335,2))</f>
        <v/>
      </c>
      <c r="E2335">
        <f>MID(A2335, FIND("_", A2335, FIND("_", A2335, FIND("_", A2335) + 1) + 1) + 1, 8)</f>
        <v/>
      </c>
      <c r="G2335" s="95">
        <f>B2335&amp;C2335&amp;D2335</f>
        <v/>
      </c>
      <c r="H2335" s="95" t="inlineStr">
        <is>
          <t>Yes_Batch 1</t>
        </is>
      </c>
      <c r="I2335" s="95" t="e">
        <v>#N/A</v>
      </c>
      <c r="J2335" s="125" t="e">
        <v>#N/A</v>
      </c>
      <c r="K2335" s="95" t="inlineStr">
        <is>
          <t>Yes_0721 Allocation</t>
        </is>
      </c>
      <c r="L2335" s="127" t="e">
        <v>#N/A</v>
      </c>
      <c r="M2335" s="128">
        <f>VLOOKUP(G2335,Enactments!#REF!,2,FALSE)</f>
        <v/>
      </c>
      <c r="N2335" s="131">
        <f>COUNTIFS(G:G,G2335)</f>
        <v/>
      </c>
    </row>
    <row r="2336" ht="15" customHeight="1">
      <c r="A2336" t="inlineStr">
        <is>
          <t>1995_614s_8_20020701.docx</t>
        </is>
      </c>
      <c r="B2336">
        <f>LEFT(A2336, FIND("_", A2336, FIND("_", A2336) + 1) - 1)</f>
        <v/>
      </c>
      <c r="C2336">
        <f>MID(A2336, FIND("_", A2336, FIND("_", A2336) + 1) + 1, FIND("_", A2336, FIND("_", A2336, FIND("_", A2336) + 1) + 1) - FIND("_", A2336, FIND("_", A2336) + 1) - 1)</f>
        <v/>
      </c>
      <c r="D2336" s="125">
        <f>DATE(LEFT(E2336,4), MID(E2336,5,2), RIGHT(E2336,2))</f>
        <v/>
      </c>
      <c r="E2336">
        <f>MID(A2336, FIND("_", A2336, FIND("_", A2336, FIND("_", A2336) + 1) + 1) + 1, 8)</f>
        <v/>
      </c>
      <c r="G2336" s="95">
        <f>B2336&amp;C2336&amp;D2336</f>
        <v/>
      </c>
      <c r="H2336" s="95" t="inlineStr">
        <is>
          <t>Yes_Batch 1</t>
        </is>
      </c>
      <c r="I2336" s="95" t="e">
        <v>#N/A</v>
      </c>
      <c r="J2336" s="125" t="e">
        <v>#N/A</v>
      </c>
      <c r="K2336" s="95" t="inlineStr">
        <is>
          <t>Yes_0721 Allocation</t>
        </is>
      </c>
      <c r="L2336" s="127" t="e">
        <v>#N/A</v>
      </c>
      <c r="M2336" s="128">
        <f>VLOOKUP(G2336,Enactments!#REF!,2,FALSE)</f>
        <v/>
      </c>
      <c r="N2336" s="131">
        <f>COUNTIFS(G:G,G2336)</f>
        <v/>
      </c>
    </row>
    <row r="2337" ht="15" customHeight="1">
      <c r="A2337" t="inlineStr">
        <is>
          <t>1996_56a_437_20100505.docx</t>
        </is>
      </c>
      <c r="B2337">
        <f>LEFT(A2337, FIND("_", A2337, FIND("_", A2337) + 1) - 1)</f>
        <v/>
      </c>
      <c r="C2337">
        <f>MID(A2337, FIND("_", A2337, FIND("_", A2337) + 1) + 1, FIND("_", A2337, FIND("_", A2337, FIND("_", A2337) + 1) + 1) - FIND("_", A2337, FIND("_", A2337) + 1) - 1)</f>
        <v/>
      </c>
      <c r="D2337" s="125">
        <f>DATE(LEFT(E2337,4), MID(E2337,5,2), RIGHT(E2337,2))</f>
        <v/>
      </c>
      <c r="E2337">
        <f>MID(A2337, FIND("_", A2337, FIND("_", A2337, FIND("_", A2337) + 1) + 1) + 1, 8)</f>
        <v/>
      </c>
      <c r="G2337" s="95">
        <f>B2337&amp;C2337&amp;D2337</f>
        <v/>
      </c>
      <c r="H2337" s="95" t="inlineStr">
        <is>
          <t>Yes_Batch 1</t>
        </is>
      </c>
      <c r="I2337" s="95" t="e">
        <v>#N/A</v>
      </c>
      <c r="J2337" s="125" t="e">
        <v>#N/A</v>
      </c>
      <c r="K2337" s="95" t="inlineStr">
        <is>
          <t>Yes_0721 Allocation</t>
        </is>
      </c>
      <c r="L2337" s="127" t="e">
        <v>#N/A</v>
      </c>
      <c r="M2337" s="128">
        <f>VLOOKUP(G2337,Enactments!#REF!,2,FALSE)</f>
        <v/>
      </c>
      <c r="N2337" s="131">
        <f>COUNTIFS(G:G,G2337)</f>
        <v/>
      </c>
    </row>
    <row r="2338" ht="15" customHeight="1">
      <c r="A2338" t="inlineStr">
        <is>
          <t>1992_13a_45_20001001.docx</t>
        </is>
      </c>
      <c r="B2338">
        <f>LEFT(A2338, FIND("_", A2338, FIND("_", A2338) + 1) - 1)</f>
        <v/>
      </c>
      <c r="C2338">
        <f>MID(A2338, FIND("_", A2338, FIND("_", A2338) + 1) + 1, FIND("_", A2338, FIND("_", A2338, FIND("_", A2338) + 1) + 1) - FIND("_", A2338, FIND("_", A2338) + 1) - 1)</f>
        <v/>
      </c>
      <c r="D2338" s="125">
        <f>DATE(LEFT(E2338,4), MID(E2338,5,2), RIGHT(E2338,2))</f>
        <v/>
      </c>
      <c r="E2338">
        <f>MID(A2338, FIND("_", A2338, FIND("_", A2338, FIND("_", A2338) + 1) + 1) + 1, 8)</f>
        <v/>
      </c>
      <c r="G2338" s="95">
        <f>B2338&amp;C2338&amp;D2338</f>
        <v/>
      </c>
      <c r="H2338" s="95" t="inlineStr">
        <is>
          <t>Yes_Batch 1</t>
        </is>
      </c>
      <c r="I2338" s="95" t="e">
        <v>#N/A</v>
      </c>
      <c r="J2338" s="125" t="e">
        <v>#N/A</v>
      </c>
      <c r="K2338" s="95" t="inlineStr">
        <is>
          <t>Yes_0721 Allocation</t>
        </is>
      </c>
      <c r="L2338" s="127" t="e">
        <v>#N/A</v>
      </c>
      <c r="M2338" s="128">
        <f>VLOOKUP(G2338,Enactments!#REF!,2,FALSE)</f>
        <v/>
      </c>
      <c r="N2338" s="131">
        <f>COUNTIFS(G:G,G2338)</f>
        <v/>
      </c>
    </row>
    <row r="2339" ht="15" customHeight="1">
      <c r="A2339" t="inlineStr">
        <is>
          <t>2004_12a_279_20040722.docx</t>
        </is>
      </c>
      <c r="B2339">
        <f>LEFT(A2339, FIND("_", A2339, FIND("_", A2339) + 1) - 1)</f>
        <v/>
      </c>
      <c r="C2339">
        <f>MID(A2339, FIND("_", A2339, FIND("_", A2339) + 1) + 1, FIND("_", A2339, FIND("_", A2339, FIND("_", A2339) + 1) + 1) - FIND("_", A2339, FIND("_", A2339) + 1) - 1)</f>
        <v/>
      </c>
      <c r="D2339" s="125">
        <f>DATE(LEFT(E2339,4), MID(E2339,5,2), RIGHT(E2339,2))</f>
        <v/>
      </c>
      <c r="E2339">
        <f>MID(A2339, FIND("_", A2339, FIND("_", A2339, FIND("_", A2339) + 1) + 1) + 1, 8)</f>
        <v/>
      </c>
      <c r="G2339" s="95">
        <f>B2339&amp;C2339&amp;D2339</f>
        <v/>
      </c>
      <c r="H2339" s="95" t="inlineStr">
        <is>
          <t>Yes_Batch 1</t>
        </is>
      </c>
      <c r="I2339" s="95" t="e">
        <v>#N/A</v>
      </c>
      <c r="J2339" s="125" t="e">
        <v>#N/A</v>
      </c>
      <c r="K2339" s="95" t="inlineStr">
        <is>
          <t>Yes_0721 Allocation</t>
        </is>
      </c>
      <c r="L2339" s="127" t="e">
        <v>#N/A</v>
      </c>
      <c r="M2339" s="128">
        <f>VLOOKUP(G2339,Enactments!#REF!,2,FALSE)</f>
        <v/>
      </c>
      <c r="N2339" s="131">
        <f>COUNTIFS(G:G,G2339)</f>
        <v/>
      </c>
    </row>
    <row r="2340" ht="15" customHeight="1">
      <c r="A2340" t="inlineStr">
        <is>
          <t>1986_1925s_1.6_19861110.docx</t>
        </is>
      </c>
      <c r="B2340">
        <f>LEFT(A2340, FIND("_", A2340, FIND("_", A2340) + 1) - 1)</f>
        <v/>
      </c>
      <c r="C2340">
        <f>MID(A2340, FIND("_", A2340, FIND("_", A2340) + 1) + 1, FIND("_", A2340, FIND("_", A2340, FIND("_", A2340) + 1) + 1) - FIND("_", A2340, FIND("_", A2340) + 1) - 1)</f>
        <v/>
      </c>
      <c r="D2340" s="125">
        <f>DATE(LEFT(E2340,4), MID(E2340,5,2), RIGHT(E2340,2))</f>
        <v/>
      </c>
      <c r="E2340">
        <f>MID(A2340, FIND("_", A2340, FIND("_", A2340, FIND("_", A2340) + 1) + 1) + 1, 8)</f>
        <v/>
      </c>
      <c r="G2340" s="95">
        <f>B2340&amp;C2340&amp;D2340</f>
        <v/>
      </c>
      <c r="H2340" s="95" t="inlineStr">
        <is>
          <t>Yes_Batch 1</t>
        </is>
      </c>
      <c r="I2340" s="95" t="e">
        <v>#N/A</v>
      </c>
      <c r="J2340" s="125" t="e">
        <v>#N/A</v>
      </c>
      <c r="K2340" s="95" t="inlineStr">
        <is>
          <t>Yes_0721 Allocation</t>
        </is>
      </c>
      <c r="L2340" s="127" t="e">
        <v>#N/A</v>
      </c>
      <c r="M2340" s="128">
        <f>VLOOKUP(G2340,Enactments!#REF!,2,FALSE)</f>
        <v/>
      </c>
      <c r="N2340" s="131">
        <f>COUNTIFS(G:G,G2340)</f>
        <v/>
      </c>
    </row>
    <row r="2341" ht="15" customHeight="1">
      <c r="A2341" t="inlineStr">
        <is>
          <t>1986_1925s_1.40_20050401.docx</t>
        </is>
      </c>
      <c r="B2341">
        <f>LEFT(A2341, FIND("_", A2341, FIND("_", A2341) + 1) - 1)</f>
        <v/>
      </c>
      <c r="C2341">
        <f>MID(A2341, FIND("_", A2341, FIND("_", A2341) + 1) + 1, FIND("_", A2341, FIND("_", A2341, FIND("_", A2341) + 1) + 1) - FIND("_", A2341, FIND("_", A2341) + 1) - 1)</f>
        <v/>
      </c>
      <c r="D2341" s="125">
        <f>DATE(LEFT(E2341,4), MID(E2341,5,2), RIGHT(E2341,2))</f>
        <v/>
      </c>
      <c r="E2341">
        <f>MID(A2341, FIND("_", A2341, FIND("_", A2341, FIND("_", A2341) + 1) + 1) + 1, 8)</f>
        <v/>
      </c>
      <c r="G2341" s="95">
        <f>B2341&amp;C2341&amp;D2341</f>
        <v/>
      </c>
      <c r="H2341" s="95" t="inlineStr">
        <is>
          <t>Yes_Batch 1</t>
        </is>
      </c>
      <c r="I2341" s="95" t="e">
        <v>#N/A</v>
      </c>
      <c r="J2341" s="125" t="e">
        <v>#N/A</v>
      </c>
      <c r="K2341" s="95" t="inlineStr">
        <is>
          <t>Yes_0721 Allocation</t>
        </is>
      </c>
      <c r="L2341" s="127" t="e">
        <v>#N/A</v>
      </c>
      <c r="M2341" s="128">
        <f>VLOOKUP(G2341,Enactments!#REF!,2,FALSE)</f>
        <v/>
      </c>
      <c r="N2341" s="131">
        <f>COUNTIFS(G:G,G2341)</f>
        <v/>
      </c>
    </row>
    <row r="2342" ht="15" customHeight="1">
      <c r="A2342" t="inlineStr">
        <is>
          <t>2007_3a_564G_20100406.docx</t>
        </is>
      </c>
      <c r="B2342">
        <f>LEFT(A2342, FIND("_", A2342, FIND("_", A2342) + 1) - 1)</f>
        <v/>
      </c>
      <c r="C2342">
        <f>MID(A2342, FIND("_", A2342, FIND("_", A2342) + 1) + 1, FIND("_", A2342, FIND("_", A2342, FIND("_", A2342) + 1) + 1) - FIND("_", A2342, FIND("_", A2342) + 1) - 1)</f>
        <v/>
      </c>
      <c r="D2342" s="125">
        <f>DATE(LEFT(E2342,4), MID(E2342,5,2), RIGHT(E2342,2))</f>
        <v/>
      </c>
      <c r="E2342">
        <f>MID(A2342, FIND("_", A2342, FIND("_", A2342, FIND("_", A2342) + 1) + 1) + 1, 8)</f>
        <v/>
      </c>
      <c r="G2342" s="95">
        <f>B2342&amp;C2342&amp;D2342</f>
        <v/>
      </c>
      <c r="H2342" s="95" t="inlineStr">
        <is>
          <t>Yes_Batch 1</t>
        </is>
      </c>
      <c r="I2342" s="95" t="e">
        <v>#N/A</v>
      </c>
      <c r="J2342" s="125" t="e">
        <v>#N/A</v>
      </c>
      <c r="K2342" s="95" t="inlineStr">
        <is>
          <t>Yes_0721 Allocation</t>
        </is>
      </c>
      <c r="L2342" s="127" t="e">
        <v>#N/A</v>
      </c>
      <c r="M2342" s="128">
        <f>VLOOKUP(G2342,Enactments!#REF!,2,FALSE)</f>
        <v/>
      </c>
      <c r="N2342" s="131">
        <f>COUNTIFS(G:G,G2342)</f>
        <v/>
      </c>
    </row>
    <row r="2343" ht="15" customHeight="1">
      <c r="A2343" t="inlineStr">
        <is>
          <t>2000_8a_62A_20190718.docx</t>
        </is>
      </c>
      <c r="B2343">
        <f>LEFT(A2343, FIND("_", A2343, FIND("_", A2343) + 1) - 1)</f>
        <v/>
      </c>
      <c r="C2343">
        <f>MID(A2343, FIND("_", A2343, FIND("_", A2343) + 1) + 1, FIND("_", A2343, FIND("_", A2343, FIND("_", A2343) + 1) + 1) - FIND("_", A2343, FIND("_", A2343) + 1) - 1)</f>
        <v/>
      </c>
      <c r="D2343" s="125">
        <f>DATE(LEFT(E2343,4), MID(E2343,5,2), RIGHT(E2343,2))</f>
        <v/>
      </c>
      <c r="E2343">
        <f>MID(A2343, FIND("_", A2343, FIND("_", A2343, FIND("_", A2343) + 1) + 1) + 1, 8)</f>
        <v/>
      </c>
      <c r="G2343" s="95">
        <f>B2343&amp;C2343&amp;D2343</f>
        <v/>
      </c>
      <c r="H2343" s="95" t="inlineStr">
        <is>
          <t>Yes_Batch 1</t>
        </is>
      </c>
      <c r="I2343" s="95" t="e">
        <v>#N/A</v>
      </c>
      <c r="J2343" s="125" t="e">
        <v>#N/A</v>
      </c>
      <c r="K2343" s="95" t="inlineStr">
        <is>
          <t>Yes_0721 Allocation</t>
        </is>
      </c>
      <c r="L2343" s="127" t="e">
        <v>#N/A</v>
      </c>
      <c r="M2343" s="128">
        <f>VLOOKUP(G2343,Enactments!#REF!,2,FALSE)</f>
        <v/>
      </c>
      <c r="N2343" s="131">
        <f>COUNTIFS(G:G,G2343)</f>
        <v/>
      </c>
    </row>
    <row r="2344" ht="15" customHeight="1">
      <c r="A2344" t="inlineStr">
        <is>
          <t>2010_4a_269CC_20160401.docx</t>
        </is>
      </c>
      <c r="B2344">
        <f>LEFT(A2344, FIND("_", A2344, FIND("_", A2344) + 1) - 1)</f>
        <v/>
      </c>
      <c r="C2344">
        <f>MID(A2344, FIND("_", A2344, FIND("_", A2344) + 1) + 1, FIND("_", A2344, FIND("_", A2344, FIND("_", A2344) + 1) + 1) - FIND("_", A2344, FIND("_", A2344) + 1) - 1)</f>
        <v/>
      </c>
      <c r="D2344" s="125">
        <f>DATE(LEFT(E2344,4), MID(E2344,5,2), RIGHT(E2344,2))</f>
        <v/>
      </c>
      <c r="E2344">
        <f>MID(A2344, FIND("_", A2344, FIND("_", A2344, FIND("_", A2344) + 1) + 1) + 1, 8)</f>
        <v/>
      </c>
      <c r="G2344" s="95">
        <f>B2344&amp;C2344&amp;D2344</f>
        <v/>
      </c>
      <c r="H2344" s="95" t="inlineStr">
        <is>
          <t>Yes_Batch 1</t>
        </is>
      </c>
      <c r="I2344" s="95" t="e">
        <v>#N/A</v>
      </c>
      <c r="J2344" s="125" t="e">
        <v>#N/A</v>
      </c>
      <c r="K2344" s="95" t="inlineStr">
        <is>
          <t>Yes_0721 Allocation</t>
        </is>
      </c>
      <c r="L2344" s="127" t="e">
        <v>#N/A</v>
      </c>
      <c r="M2344" s="128">
        <f>VLOOKUP(G2344,Enactments!#REF!,2,FALSE)</f>
        <v/>
      </c>
      <c r="N2344" s="131">
        <f>COUNTIFS(G:G,G2344)</f>
        <v/>
      </c>
    </row>
    <row r="2345" ht="15" customHeight="1">
      <c r="A2345" t="inlineStr">
        <is>
          <t>2006_46a_572_20091001.docx</t>
        </is>
      </c>
      <c r="B2345">
        <f>LEFT(A2345, FIND("_", A2345, FIND("_", A2345) + 1) - 1)</f>
        <v/>
      </c>
      <c r="C2345">
        <f>MID(A2345, FIND("_", A2345, FIND("_", A2345) + 1) + 1, FIND("_", A2345, FIND("_", A2345, FIND("_", A2345) + 1) + 1) - FIND("_", A2345, FIND("_", A2345) + 1) - 1)</f>
        <v/>
      </c>
      <c r="D2345" s="125">
        <f>DATE(LEFT(E2345,4), MID(E2345,5,2), RIGHT(E2345,2))</f>
        <v/>
      </c>
      <c r="E2345">
        <f>MID(A2345, FIND("_", A2345, FIND("_", A2345, FIND("_", A2345) + 1) + 1) + 1, 8)</f>
        <v/>
      </c>
      <c r="G2345" s="95">
        <f>B2345&amp;C2345&amp;D2345</f>
        <v/>
      </c>
      <c r="H2345" s="95" t="inlineStr">
        <is>
          <t>Yes_Batch 1</t>
        </is>
      </c>
      <c r="I2345" s="95" t="e">
        <v>#N/A</v>
      </c>
      <c r="J2345" s="125" t="e">
        <v>#N/A</v>
      </c>
      <c r="K2345" s="95" t="inlineStr">
        <is>
          <t>Yes_0721 Allocation</t>
        </is>
      </c>
      <c r="L2345" s="127" t="e">
        <v>#N/A</v>
      </c>
      <c r="M2345" s="128">
        <f>VLOOKUP(G2345,Enactments!#REF!,2,FALSE)</f>
        <v/>
      </c>
      <c r="N2345" s="131">
        <f>COUNTIFS(G:G,G2345)</f>
        <v/>
      </c>
    </row>
    <row r="2346" ht="15" customHeight="1">
      <c r="A2346" t="inlineStr">
        <is>
          <t>2020_17a_SCHEDULE 24Part 1_20201201.docx</t>
        </is>
      </c>
      <c r="B2346">
        <f>LEFT(A2346, FIND("_", A2346, FIND("_", A2346) + 1) - 1)</f>
        <v/>
      </c>
      <c r="C2346">
        <f>MID(A2346, FIND("_", A2346, FIND("_", A2346) + 1) + 1, FIND("_", A2346, FIND("_", A2346, FIND("_", A2346) + 1) + 1) - FIND("_", A2346, FIND("_", A2346) + 1) - 1)</f>
        <v/>
      </c>
      <c r="D2346" s="125">
        <f>DATE(LEFT(E2346,4), MID(E2346,5,2), RIGHT(E2346,2))</f>
        <v/>
      </c>
      <c r="E2346">
        <f>MID(A2346, FIND("_", A2346, FIND("_", A2346, FIND("_", A2346) + 1) + 1) + 1, 8)</f>
        <v/>
      </c>
      <c r="G2346" s="95">
        <f>B2346&amp;C2346&amp;D2346</f>
        <v/>
      </c>
      <c r="H2346" s="95" t="inlineStr">
        <is>
          <t>Yes_Batch 1</t>
        </is>
      </c>
      <c r="I2346" s="95" t="e">
        <v>#N/A</v>
      </c>
      <c r="J2346" s="125" t="e">
        <v>#N/A</v>
      </c>
      <c r="K2346" s="95" t="inlineStr">
        <is>
          <t>Yes_0721 Allocation</t>
        </is>
      </c>
      <c r="L2346" s="127" t="e">
        <v>#N/A</v>
      </c>
      <c r="M2346" s="128">
        <f>VLOOKUP(G2346,Enactments!#REF!,2,FALSE)</f>
        <v/>
      </c>
      <c r="N2346" s="131">
        <f>COUNTIFS(G:G,G2346)</f>
        <v/>
      </c>
    </row>
    <row r="2347" ht="15" customHeight="1">
      <c r="A2347" t="inlineStr">
        <is>
          <t>1986_1925s_2.49_20030915.docx</t>
        </is>
      </c>
      <c r="B2347">
        <f>LEFT(A2347, FIND("_", A2347, FIND("_", A2347) + 1) - 1)</f>
        <v/>
      </c>
      <c r="C2347">
        <f>MID(A2347, FIND("_", A2347, FIND("_", A2347) + 1) + 1, FIND("_", A2347, FIND("_", A2347, FIND("_", A2347) + 1) + 1) - FIND("_", A2347, FIND("_", A2347) + 1) - 1)</f>
        <v/>
      </c>
      <c r="D2347" s="125">
        <f>DATE(LEFT(E2347,4), MID(E2347,5,2), RIGHT(E2347,2))</f>
        <v/>
      </c>
      <c r="E2347">
        <f>MID(A2347, FIND("_", A2347, FIND("_", A2347, FIND("_", A2347) + 1) + 1) + 1, 8)</f>
        <v/>
      </c>
      <c r="G2347" s="95">
        <f>B2347&amp;C2347&amp;D2347</f>
        <v/>
      </c>
      <c r="H2347" s="95" t="inlineStr">
        <is>
          <t>Yes_Batch 1</t>
        </is>
      </c>
      <c r="I2347" s="95" t="e">
        <v>#N/A</v>
      </c>
      <c r="J2347" s="125" t="e">
        <v>#N/A</v>
      </c>
      <c r="K2347" s="95" t="inlineStr">
        <is>
          <t>Yes_0721 Allocation</t>
        </is>
      </c>
      <c r="L2347" s="127" t="e">
        <v>#N/A</v>
      </c>
      <c r="M2347" s="128">
        <f>VLOOKUP(G2347,Enactments!#REF!,2,FALSE)</f>
        <v/>
      </c>
      <c r="N2347" s="131">
        <f>COUNTIFS(G:G,G2347)</f>
        <v/>
      </c>
    </row>
    <row r="2348" ht="15" customHeight="1">
      <c r="A2348" t="inlineStr">
        <is>
          <t>2006_46a_1189_20070120.docx</t>
        </is>
      </c>
      <c r="B2348">
        <f>LEFT(A2348, FIND("_", A2348, FIND("_", A2348) + 1) - 1)</f>
        <v/>
      </c>
      <c r="C2348">
        <f>MID(A2348, FIND("_", A2348, FIND("_", A2348) + 1) + 1, FIND("_", A2348, FIND("_", A2348, FIND("_", A2348) + 1) + 1) - FIND("_", A2348, FIND("_", A2348) + 1) - 1)</f>
        <v/>
      </c>
      <c r="D2348" s="125">
        <f>DATE(LEFT(E2348,4), MID(E2348,5,2), RIGHT(E2348,2))</f>
        <v/>
      </c>
      <c r="E2348">
        <f>MID(A2348, FIND("_", A2348, FIND("_", A2348, FIND("_", A2348) + 1) + 1) + 1, 8)</f>
        <v/>
      </c>
      <c r="G2348" s="95">
        <f>B2348&amp;C2348&amp;D2348</f>
        <v/>
      </c>
      <c r="H2348" s="95" t="inlineStr">
        <is>
          <t>Yes_Batch 1</t>
        </is>
      </c>
      <c r="I2348" s="95" t="e">
        <v>#N/A</v>
      </c>
      <c r="J2348" s="125" t="e">
        <v>#N/A</v>
      </c>
      <c r="K2348" s="95" t="inlineStr">
        <is>
          <t>Yes_0721 Allocation</t>
        </is>
      </c>
      <c r="L2348" s="127" t="e">
        <v>#N/A</v>
      </c>
      <c r="M2348" s="128">
        <f>VLOOKUP(G2348,Enactments!#REF!,2,FALSE)</f>
        <v/>
      </c>
      <c r="N2348" s="131">
        <f>COUNTIFS(G:G,G2348)</f>
        <v/>
      </c>
    </row>
    <row r="2349" ht="15" customHeight="1">
      <c r="A2349" t="inlineStr">
        <is>
          <t>2010_4a_11_20100303.docx</t>
        </is>
      </c>
      <c r="B2349">
        <f>LEFT(A2349, FIND("_", A2349, FIND("_", A2349) + 1) - 1)</f>
        <v/>
      </c>
      <c r="C2349">
        <f>MID(A2349, FIND("_", A2349, FIND("_", A2349) + 1) + 1, FIND("_", A2349, FIND("_", A2349, FIND("_", A2349) + 1) + 1) - FIND("_", A2349, FIND("_", A2349) + 1) - 1)</f>
        <v/>
      </c>
      <c r="D2349" s="125">
        <f>DATE(LEFT(E2349,4), MID(E2349,5,2), RIGHT(E2349,2))</f>
        <v/>
      </c>
      <c r="E2349">
        <f>MID(A2349, FIND("_", A2349, FIND("_", A2349, FIND("_", A2349) + 1) + 1) + 1, 8)</f>
        <v/>
      </c>
      <c r="G2349" s="95">
        <f>B2349&amp;C2349&amp;D2349</f>
        <v/>
      </c>
      <c r="H2349" s="95" t="inlineStr">
        <is>
          <t>Yes_Batch 1</t>
        </is>
      </c>
      <c r="I2349" s="95" t="e">
        <v>#N/A</v>
      </c>
      <c r="J2349" s="125" t="e">
        <v>#N/A</v>
      </c>
      <c r="K2349" s="95" t="inlineStr">
        <is>
          <t>Yes_0721 Allocation</t>
        </is>
      </c>
      <c r="L2349" s="127" t="e">
        <v>#N/A</v>
      </c>
      <c r="M2349" s="128">
        <f>VLOOKUP(G2349,Enactments!#REF!,2,FALSE)</f>
        <v/>
      </c>
      <c r="N2349" s="131">
        <f>COUNTIFS(G:G,G2349)</f>
        <v/>
      </c>
    </row>
    <row r="2350" ht="15" customHeight="1">
      <c r="A2350" t="inlineStr">
        <is>
          <t>1996_18a_63F_20100406.docx</t>
        </is>
      </c>
      <c r="B2350">
        <f>LEFT(A2350, FIND("_", A2350, FIND("_", A2350) + 1) - 1)</f>
        <v/>
      </c>
      <c r="C2350">
        <f>MID(A2350, FIND("_", A2350, FIND("_", A2350) + 1) + 1, FIND("_", A2350, FIND("_", A2350, FIND("_", A2350) + 1) + 1) - FIND("_", A2350, FIND("_", A2350) + 1) - 1)</f>
        <v/>
      </c>
      <c r="D2350" s="125">
        <f>DATE(LEFT(E2350,4), MID(E2350,5,2), RIGHT(E2350,2))</f>
        <v/>
      </c>
      <c r="E2350">
        <f>MID(A2350, FIND("_", A2350, FIND("_", A2350, FIND("_", A2350) + 1) + 1) + 1, 8)</f>
        <v/>
      </c>
      <c r="G2350" s="95">
        <f>B2350&amp;C2350&amp;D2350</f>
        <v/>
      </c>
      <c r="H2350" s="95" t="inlineStr">
        <is>
          <t>Yes_Batch 1</t>
        </is>
      </c>
      <c r="I2350" s="95" t="e">
        <v>#N/A</v>
      </c>
      <c r="J2350" s="125" t="e">
        <v>#N/A</v>
      </c>
      <c r="K2350" s="95" t="inlineStr">
        <is>
          <t>Yes_0721 Allocation</t>
        </is>
      </c>
      <c r="L2350" s="127" t="e">
        <v>#N/A</v>
      </c>
      <c r="M2350" s="128">
        <f>VLOOKUP(G2350,Enactments!#REF!,2,FALSE)</f>
        <v/>
      </c>
      <c r="N2350" s="131">
        <f>COUNTIFS(G:G,G2350)</f>
        <v/>
      </c>
    </row>
    <row r="2351" ht="15" customHeight="1">
      <c r="A2351" t="inlineStr">
        <is>
          <t>2000_8a_87G_20190721.docx</t>
        </is>
      </c>
      <c r="B2351">
        <f>LEFT(A2351, FIND("_", A2351, FIND("_", A2351) + 1) - 1)</f>
        <v/>
      </c>
      <c r="C2351">
        <f>MID(A2351, FIND("_", A2351, FIND("_", A2351) + 1) + 1, FIND("_", A2351, FIND("_", A2351, FIND("_", A2351) + 1) + 1) - FIND("_", A2351, FIND("_", A2351) + 1) - 1)</f>
        <v/>
      </c>
      <c r="D2351" s="125">
        <f>DATE(LEFT(E2351,4), MID(E2351,5,2), RIGHT(E2351,2))</f>
        <v/>
      </c>
      <c r="E2351">
        <f>MID(A2351, FIND("_", A2351, FIND("_", A2351, FIND("_", A2351) + 1) + 1) + 1, 8)</f>
        <v/>
      </c>
      <c r="G2351" s="95">
        <f>B2351&amp;C2351&amp;D2351</f>
        <v/>
      </c>
      <c r="H2351" s="95" t="inlineStr">
        <is>
          <t>Yes_Batch 1</t>
        </is>
      </c>
      <c r="I2351" s="95" t="e">
        <v>#N/A</v>
      </c>
      <c r="J2351" s="125" t="e">
        <v>#N/A</v>
      </c>
      <c r="K2351" s="95" t="inlineStr">
        <is>
          <t>Yes_0721 Allocation</t>
        </is>
      </c>
      <c r="L2351" s="127" t="e">
        <v>#N/A</v>
      </c>
      <c r="M2351" s="128">
        <f>VLOOKUP(G2351,Enactments!#REF!,2,FALSE)</f>
        <v/>
      </c>
      <c r="N2351" s="131">
        <f>COUNTIFS(G:G,G2351)</f>
        <v/>
      </c>
    </row>
    <row r="2352" ht="15" customHeight="1">
      <c r="A2352" t="inlineStr">
        <is>
          <t>1985_51a_11_19850716.docx</t>
        </is>
      </c>
      <c r="B2352">
        <f>LEFT(A2352, FIND("_", A2352, FIND("_", A2352) + 1) - 1)</f>
        <v/>
      </c>
      <c r="C2352">
        <f>MID(A2352, FIND("_", A2352, FIND("_", A2352) + 1) + 1, FIND("_", A2352, FIND("_", A2352, FIND("_", A2352) + 1) + 1) - FIND("_", A2352, FIND("_", A2352) + 1) - 1)</f>
        <v/>
      </c>
      <c r="D2352" s="125">
        <f>DATE(LEFT(E2352,4), MID(E2352,5,2), RIGHT(E2352,2))</f>
        <v/>
      </c>
      <c r="E2352">
        <f>MID(A2352, FIND("_", A2352, FIND("_", A2352, FIND("_", A2352) + 1) + 1) + 1, 8)</f>
        <v/>
      </c>
      <c r="G2352" s="95">
        <f>B2352&amp;C2352&amp;D2352</f>
        <v/>
      </c>
      <c r="H2352" s="95" t="inlineStr">
        <is>
          <t>Yes_Batch 1</t>
        </is>
      </c>
      <c r="I2352" s="95" t="e">
        <v>#N/A</v>
      </c>
      <c r="J2352" s="125" t="e">
        <v>#N/A</v>
      </c>
      <c r="K2352" s="95" t="inlineStr">
        <is>
          <t>Yes_0721 Allocation</t>
        </is>
      </c>
      <c r="L2352" s="127" t="e">
        <v>#N/A</v>
      </c>
      <c r="M2352" s="128">
        <f>VLOOKUP(G2352,Enactments!#REF!,2,FALSE)</f>
        <v/>
      </c>
      <c r="N2352" s="131">
        <f>COUNTIFS(G:G,G2352)</f>
        <v/>
      </c>
    </row>
    <row r="2353" ht="15" customHeight="1">
      <c r="A2353" t="inlineStr">
        <is>
          <t>2000_6a_82_20050404.docx</t>
        </is>
      </c>
      <c r="B2353">
        <f>LEFT(A2353, FIND("_", A2353, FIND("_", A2353) + 1) - 1)</f>
        <v/>
      </c>
      <c r="C2353">
        <f>MID(A2353, FIND("_", A2353, FIND("_", A2353) + 1) + 1, FIND("_", A2353, FIND("_", A2353, FIND("_", A2353) + 1) + 1) - FIND("_", A2353, FIND("_", A2353) + 1) - 1)</f>
        <v/>
      </c>
      <c r="D2353" s="125">
        <f>DATE(LEFT(E2353,4), MID(E2353,5,2), RIGHT(E2353,2))</f>
        <v/>
      </c>
      <c r="E2353">
        <f>MID(A2353, FIND("_", A2353, FIND("_", A2353, FIND("_", A2353) + 1) + 1) + 1, 8)</f>
        <v/>
      </c>
      <c r="G2353" s="95">
        <f>B2353&amp;C2353&amp;D2353</f>
        <v/>
      </c>
      <c r="H2353" s="95" t="inlineStr">
        <is>
          <t>Yes_Batch 1</t>
        </is>
      </c>
      <c r="I2353" s="95" t="e">
        <v>#N/A</v>
      </c>
      <c r="J2353" s="125" t="e">
        <v>#N/A</v>
      </c>
      <c r="K2353" s="95" t="inlineStr">
        <is>
          <t>Yes_0721 Allocation</t>
        </is>
      </c>
      <c r="L2353" s="127" t="e">
        <v>#N/A</v>
      </c>
      <c r="M2353" s="128">
        <f>VLOOKUP(G2353,Enactments!#REF!,2,FALSE)</f>
        <v/>
      </c>
      <c r="N2353" s="131">
        <f>COUNTIFS(G:G,G2353)</f>
        <v/>
      </c>
    </row>
    <row r="2354" ht="15" customHeight="1">
      <c r="A2354" t="inlineStr">
        <is>
          <t>1988_52a_88_20031030.docx</t>
        </is>
      </c>
      <c r="B2354">
        <f>LEFT(A2354, FIND("_", A2354, FIND("_", A2354) + 1) - 1)</f>
        <v/>
      </c>
      <c r="C2354">
        <f>MID(A2354, FIND("_", A2354, FIND("_", A2354) + 1) + 1, FIND("_", A2354, FIND("_", A2354, FIND("_", A2354) + 1) + 1) - FIND("_", A2354, FIND("_", A2354) + 1) - 1)</f>
        <v/>
      </c>
      <c r="D2354" s="125">
        <f>DATE(LEFT(E2354,4), MID(E2354,5,2), RIGHT(E2354,2))</f>
        <v/>
      </c>
      <c r="E2354">
        <f>MID(A2354, FIND("_", A2354, FIND("_", A2354, FIND("_", A2354) + 1) + 1) + 1, 8)</f>
        <v/>
      </c>
      <c r="G2354" s="95">
        <f>B2354&amp;C2354&amp;D2354</f>
        <v/>
      </c>
      <c r="H2354" s="95" t="inlineStr">
        <is>
          <t>Yes_Batch 1</t>
        </is>
      </c>
      <c r="I2354" s="95" t="e">
        <v>#N/A</v>
      </c>
      <c r="J2354" s="125" t="e">
        <v>#N/A</v>
      </c>
      <c r="K2354" s="95" t="inlineStr">
        <is>
          <t>Yes_0721 Allocation</t>
        </is>
      </c>
      <c r="L2354" s="127" t="e">
        <v>#N/A</v>
      </c>
      <c r="M2354" s="128">
        <f>VLOOKUP(G2354,Enactments!#REF!,2,FALSE)</f>
        <v/>
      </c>
      <c r="N2354" s="131">
        <f>COUNTIFS(G:G,G2354)</f>
        <v/>
      </c>
    </row>
    <row r="2355" ht="15" customHeight="1">
      <c r="A2355" t="inlineStr">
        <is>
          <t>2007_3a_809FZA_20160406.docx</t>
        </is>
      </c>
      <c r="B2355">
        <f>LEFT(A2355, FIND("_", A2355, FIND("_", A2355) + 1) - 1)</f>
        <v/>
      </c>
      <c r="C2355">
        <f>MID(A2355, FIND("_", A2355, FIND("_", A2355) + 1) + 1, FIND("_", A2355, FIND("_", A2355, FIND("_", A2355) + 1) + 1) - FIND("_", A2355, FIND("_", A2355) + 1) - 1)</f>
        <v/>
      </c>
      <c r="D2355" s="125">
        <f>DATE(LEFT(E2355,4), MID(E2355,5,2), RIGHT(E2355,2))</f>
        <v/>
      </c>
      <c r="E2355">
        <f>MID(A2355, FIND("_", A2355, FIND("_", A2355, FIND("_", A2355) + 1) + 1) + 1, 8)</f>
        <v/>
      </c>
      <c r="G2355" s="95">
        <f>B2355&amp;C2355&amp;D2355</f>
        <v/>
      </c>
      <c r="H2355" s="95" t="inlineStr">
        <is>
          <t>Yes_Batch 1</t>
        </is>
      </c>
      <c r="I2355" s="95" t="e">
        <v>#N/A</v>
      </c>
      <c r="J2355" s="125" t="e">
        <v>#N/A</v>
      </c>
      <c r="K2355" s="95" t="inlineStr">
        <is>
          <t>Yes_0721 Allocation</t>
        </is>
      </c>
      <c r="L2355" s="127" t="e">
        <v>#N/A</v>
      </c>
      <c r="M2355" s="128">
        <f>VLOOKUP(G2355,Enactments!#REF!,2,FALSE)</f>
        <v/>
      </c>
      <c r="N2355" s="131">
        <f>COUNTIFS(G:G,G2355)</f>
        <v/>
      </c>
    </row>
    <row r="2356" ht="15" customHeight="1">
      <c r="A2356" t="inlineStr">
        <is>
          <t>1996_56a_318_19990901.docx</t>
        </is>
      </c>
      <c r="B2356">
        <f>LEFT(A2356, FIND("_", A2356, FIND("_", A2356) + 1) - 1)</f>
        <v/>
      </c>
      <c r="C2356">
        <f>MID(A2356, FIND("_", A2356, FIND("_", A2356) + 1) + 1, FIND("_", A2356, FIND("_", A2356, FIND("_", A2356) + 1) + 1) - FIND("_", A2356, FIND("_", A2356) + 1) - 1)</f>
        <v/>
      </c>
      <c r="D2356" s="125">
        <f>DATE(LEFT(E2356,4), MID(E2356,5,2), RIGHT(E2356,2))</f>
        <v/>
      </c>
      <c r="E2356">
        <f>MID(A2356, FIND("_", A2356, FIND("_", A2356, FIND("_", A2356) + 1) + 1) + 1, 8)</f>
        <v/>
      </c>
      <c r="G2356" s="95">
        <f>B2356&amp;C2356&amp;D2356</f>
        <v/>
      </c>
      <c r="H2356" s="95" t="inlineStr">
        <is>
          <t>Yes_Batch 1</t>
        </is>
      </c>
      <c r="I2356" s="95" t="e">
        <v>#N/A</v>
      </c>
      <c r="J2356" s="125" t="e">
        <v>#N/A</v>
      </c>
      <c r="K2356" s="95" t="inlineStr">
        <is>
          <t>Yes_0721 Allocation</t>
        </is>
      </c>
      <c r="L2356" s="127" t="e">
        <v>#N/A</v>
      </c>
      <c r="M2356" s="128">
        <f>VLOOKUP(G2356,Enactments!#REF!,2,FALSE)</f>
        <v/>
      </c>
      <c r="N2356" s="131">
        <f>COUNTIFS(G:G,G2356)</f>
        <v/>
      </c>
    </row>
    <row r="2357" ht="15" customHeight="1">
      <c r="A2357" t="inlineStr">
        <is>
          <t>1996_56a_199_19960724.docx</t>
        </is>
      </c>
      <c r="B2357">
        <f>LEFT(A2357, FIND("_", A2357, FIND("_", A2357) + 1) - 1)</f>
        <v/>
      </c>
      <c r="C2357">
        <f>MID(A2357, FIND("_", A2357, FIND("_", A2357) + 1) + 1, FIND("_", A2357, FIND("_", A2357, FIND("_", A2357) + 1) + 1) - FIND("_", A2357, FIND("_", A2357) + 1) - 1)</f>
        <v/>
      </c>
      <c r="D2357" s="125">
        <f>DATE(LEFT(E2357,4), MID(E2357,5,2), RIGHT(E2357,2))</f>
        <v/>
      </c>
      <c r="E2357">
        <f>MID(A2357, FIND("_", A2357, FIND("_", A2357, FIND("_", A2357) + 1) + 1) + 1, 8)</f>
        <v/>
      </c>
      <c r="G2357" s="95">
        <f>B2357&amp;C2357&amp;D2357</f>
        <v/>
      </c>
      <c r="H2357" s="95" t="inlineStr">
        <is>
          <t>Yes_Batch 1</t>
        </is>
      </c>
      <c r="I2357" s="95" t="e">
        <v>#N/A</v>
      </c>
      <c r="J2357" s="125" t="e">
        <v>#N/A</v>
      </c>
      <c r="K2357" s="95" t="inlineStr">
        <is>
          <t>Yes_0721 Allocation</t>
        </is>
      </c>
      <c r="L2357" s="127" t="e">
        <v>#N/A</v>
      </c>
      <c r="M2357" s="128">
        <f>VLOOKUP(G2357,Enactments!#REF!,2,FALSE)</f>
        <v/>
      </c>
      <c r="N2357" s="131">
        <f>COUNTIFS(G:G,G2357)</f>
        <v/>
      </c>
    </row>
    <row r="2358" ht="15" customHeight="1">
      <c r="A2358" t="inlineStr">
        <is>
          <t>2007_3a_363_20070320.docx</t>
        </is>
      </c>
      <c r="B2358">
        <f>LEFT(A2358, FIND("_", A2358, FIND("_", A2358) + 1) - 1)</f>
        <v/>
      </c>
      <c r="C2358">
        <f>MID(A2358, FIND("_", A2358, FIND("_", A2358) + 1) + 1, FIND("_", A2358, FIND("_", A2358, FIND("_", A2358) + 1) + 1) - FIND("_", A2358, FIND("_", A2358) + 1) - 1)</f>
        <v/>
      </c>
      <c r="D2358" s="125">
        <f>DATE(LEFT(E2358,4), MID(E2358,5,2), RIGHT(E2358,2))</f>
        <v/>
      </c>
      <c r="E2358">
        <f>MID(A2358, FIND("_", A2358, FIND("_", A2358, FIND("_", A2358) + 1) + 1) + 1, 8)</f>
        <v/>
      </c>
      <c r="G2358" s="95">
        <f>B2358&amp;C2358&amp;D2358</f>
        <v/>
      </c>
      <c r="H2358" s="95" t="inlineStr">
        <is>
          <t>Yes_Batch 1</t>
        </is>
      </c>
      <c r="I2358" s="95" t="e">
        <v>#N/A</v>
      </c>
      <c r="J2358" s="125" t="e">
        <v>#N/A</v>
      </c>
      <c r="K2358" s="95" t="inlineStr">
        <is>
          <t>Yes_0721 Allocation</t>
        </is>
      </c>
      <c r="L2358" s="127" t="e">
        <v>#N/A</v>
      </c>
      <c r="M2358" s="128">
        <f>VLOOKUP(G2358,Enactments!#REF!,2,FALSE)</f>
        <v/>
      </c>
      <c r="N2358" s="131">
        <f>COUNTIFS(G:G,G2358)</f>
        <v/>
      </c>
    </row>
    <row r="2359" ht="15" customHeight="1">
      <c r="A2359" t="inlineStr">
        <is>
          <t>2004_12a_257_20140717.docx</t>
        </is>
      </c>
      <c r="B2359">
        <f>LEFT(A2359, FIND("_", A2359, FIND("_", A2359) + 1) - 1)</f>
        <v/>
      </c>
      <c r="C2359">
        <f>MID(A2359, FIND("_", A2359, FIND("_", A2359) + 1) + 1, FIND("_", A2359, FIND("_", A2359, FIND("_", A2359) + 1) + 1) - FIND("_", A2359, FIND("_", A2359) + 1) - 1)</f>
        <v/>
      </c>
      <c r="D2359" s="125">
        <f>DATE(LEFT(E2359,4), MID(E2359,5,2), RIGHT(E2359,2))</f>
        <v/>
      </c>
      <c r="E2359">
        <f>MID(A2359, FIND("_", A2359, FIND("_", A2359, FIND("_", A2359) + 1) + 1) + 1, 8)</f>
        <v/>
      </c>
      <c r="G2359" s="95">
        <f>B2359&amp;C2359&amp;D2359</f>
        <v/>
      </c>
      <c r="H2359" s="95" t="inlineStr">
        <is>
          <t>Yes_Batch 1</t>
        </is>
      </c>
      <c r="I2359" s="95" t="e">
        <v>#N/A</v>
      </c>
      <c r="J2359" s="125" t="e">
        <v>#N/A</v>
      </c>
      <c r="K2359" s="95" t="inlineStr">
        <is>
          <t>Yes_0721 Allocation</t>
        </is>
      </c>
      <c r="L2359" s="127" t="e">
        <v>#N/A</v>
      </c>
      <c r="M2359" s="128">
        <f>VLOOKUP(G2359,Enactments!#REF!,2,FALSE)</f>
        <v/>
      </c>
      <c r="N2359" s="131">
        <f>COUNTIFS(G:G,G2359)</f>
        <v/>
      </c>
    </row>
    <row r="2360" ht="15" customHeight="1">
      <c r="A2360" t="inlineStr">
        <is>
          <t>w2016_6a_130_20180401.docx</t>
        </is>
      </c>
      <c r="B2360">
        <f>LEFT(A2360, FIND("_", A2360, FIND("_", A2360) + 1) - 1)</f>
        <v/>
      </c>
      <c r="C2360">
        <f>MID(A2360, FIND("_", A2360, FIND("_", A2360) + 1) + 1, FIND("_", A2360, FIND("_", A2360, FIND("_", A2360) + 1) + 1) - FIND("_", A2360, FIND("_", A2360) + 1) - 1)</f>
        <v/>
      </c>
      <c r="D2360" s="125">
        <f>DATE(LEFT(E2360,4), MID(E2360,5,2), RIGHT(E2360,2))</f>
        <v/>
      </c>
      <c r="E2360">
        <f>MID(A2360, FIND("_", A2360, FIND("_", A2360, FIND("_", A2360) + 1) + 1) + 1, 8)</f>
        <v/>
      </c>
      <c r="G2360" s="95">
        <f>B2360&amp;C2360&amp;D2360</f>
        <v/>
      </c>
      <c r="H2360" s="95" t="inlineStr">
        <is>
          <t>Yes_Batch 1</t>
        </is>
      </c>
      <c r="I2360" s="95" t="e">
        <v>#N/A</v>
      </c>
      <c r="J2360" s="125" t="e">
        <v>#N/A</v>
      </c>
      <c r="K2360" s="95" t="inlineStr">
        <is>
          <t>Yes_0721 Allocation</t>
        </is>
      </c>
      <c r="L2360" s="127" t="e">
        <v>#N/A</v>
      </c>
      <c r="M2360" s="128">
        <f>VLOOKUP(G2360,Enactments!#REF!,2,FALSE)</f>
        <v/>
      </c>
      <c r="N2360" s="131">
        <f>COUNTIFS(G:G,G2360)</f>
        <v/>
      </c>
    </row>
    <row r="2361" ht="15" customHeight="1">
      <c r="A2361" t="inlineStr">
        <is>
          <t>1995_18a_20C_99990101.docx</t>
        </is>
      </c>
      <c r="B2361">
        <f>LEFT(A2361, FIND("_", A2361, FIND("_", A2361) + 1) - 1)</f>
        <v/>
      </c>
      <c r="C2361">
        <f>MID(A2361, FIND("_", A2361, FIND("_", A2361) + 1) + 1, FIND("_", A2361, FIND("_", A2361, FIND("_", A2361) + 1) + 1) - FIND("_", A2361, FIND("_", A2361) + 1) - 1)</f>
        <v/>
      </c>
      <c r="D2361" s="125">
        <f>DATE(LEFT(E2361,4), MID(E2361,5,2), RIGHT(E2361,2))</f>
        <v/>
      </c>
      <c r="E2361">
        <f>MID(A2361, FIND("_", A2361, FIND("_", A2361, FIND("_", A2361) + 1) + 1) + 1, 8)</f>
        <v/>
      </c>
      <c r="G2361" s="95">
        <f>B2361&amp;C2361&amp;D2361</f>
        <v/>
      </c>
      <c r="H2361" s="95" t="inlineStr">
        <is>
          <t>Yes_Batch 1</t>
        </is>
      </c>
      <c r="I2361" s="95" t="e">
        <v>#N/A</v>
      </c>
      <c r="J2361" s="125" t="e">
        <v>#N/A</v>
      </c>
      <c r="K2361" s="95" t="inlineStr">
        <is>
          <t>Yes_0721 Allocation</t>
        </is>
      </c>
      <c r="L2361" s="127" t="e">
        <v>#N/A</v>
      </c>
      <c r="M2361" s="128">
        <f>VLOOKUP(G2361,Enactments!#REF!,2,FALSE)</f>
        <v/>
      </c>
      <c r="N2361" s="131">
        <f>COUNTIFS(G:G,G2361)</f>
        <v/>
      </c>
    </row>
    <row r="2362" ht="15" customHeight="1">
      <c r="A2362" t="inlineStr">
        <is>
          <t>2006_46a_638_20061108.docx</t>
        </is>
      </c>
      <c r="B2362">
        <f>LEFT(A2362, FIND("_", A2362, FIND("_", A2362) + 1) - 1)</f>
        <v/>
      </c>
      <c r="C2362">
        <f>MID(A2362, FIND("_", A2362, FIND("_", A2362) + 1) + 1, FIND("_", A2362, FIND("_", A2362, FIND("_", A2362) + 1) + 1) - FIND("_", A2362, FIND("_", A2362) + 1) - 1)</f>
        <v/>
      </c>
      <c r="D2362" s="125">
        <f>DATE(LEFT(E2362,4), MID(E2362,5,2), RIGHT(E2362,2))</f>
        <v/>
      </c>
      <c r="E2362">
        <f>MID(A2362, FIND("_", A2362, FIND("_", A2362, FIND("_", A2362) + 1) + 1) + 1, 8)</f>
        <v/>
      </c>
      <c r="G2362" s="95">
        <f>B2362&amp;C2362&amp;D2362</f>
        <v/>
      </c>
      <c r="H2362" s="95" t="inlineStr">
        <is>
          <t>Yes_Batch 1</t>
        </is>
      </c>
      <c r="I2362" s="95" t="e">
        <v>#N/A</v>
      </c>
      <c r="J2362" s="125" t="e">
        <v>#N/A</v>
      </c>
      <c r="K2362" s="95" t="inlineStr">
        <is>
          <t>Yes_0721 Allocation</t>
        </is>
      </c>
      <c r="L2362" s="127" t="e">
        <v>#N/A</v>
      </c>
      <c r="M2362" s="128">
        <f>VLOOKUP(G2362,Enactments!#REF!,2,FALSE)</f>
        <v/>
      </c>
      <c r="N2362" s="131">
        <f>COUNTIFS(G:G,G2362)</f>
        <v/>
      </c>
    </row>
    <row r="2363" ht="15" customHeight="1">
      <c r="A2363" t="inlineStr">
        <is>
          <t>2007_3a_623_20070320.docx</t>
        </is>
      </c>
      <c r="B2363">
        <f>LEFT(A2363, FIND("_", A2363, FIND("_", A2363) + 1) - 1)</f>
        <v/>
      </c>
      <c r="C2363">
        <f>MID(A2363, FIND("_", A2363, FIND("_", A2363) + 1) + 1, FIND("_", A2363, FIND("_", A2363, FIND("_", A2363) + 1) + 1) - FIND("_", A2363, FIND("_", A2363) + 1) - 1)</f>
        <v/>
      </c>
      <c r="D2363" s="125">
        <f>DATE(LEFT(E2363,4), MID(E2363,5,2), RIGHT(E2363,2))</f>
        <v/>
      </c>
      <c r="E2363">
        <f>MID(A2363, FIND("_", A2363, FIND("_", A2363, FIND("_", A2363) + 1) + 1) + 1, 8)</f>
        <v/>
      </c>
      <c r="G2363" s="95">
        <f>B2363&amp;C2363&amp;D2363</f>
        <v/>
      </c>
      <c r="H2363" s="95" t="inlineStr">
        <is>
          <t>Yes_Batch 1</t>
        </is>
      </c>
      <c r="I2363" s="95" t="e">
        <v>#N/A</v>
      </c>
      <c r="J2363" s="125" t="e">
        <v>#N/A</v>
      </c>
      <c r="K2363" s="95" t="inlineStr">
        <is>
          <t>Yes_0721 Allocation</t>
        </is>
      </c>
      <c r="L2363" s="127" t="e">
        <v>#N/A</v>
      </c>
      <c r="M2363" s="128">
        <f>VLOOKUP(G2363,Enactments!#REF!,2,FALSE)</f>
        <v/>
      </c>
      <c r="N2363" s="131">
        <f>COUNTIFS(G:G,G2363)</f>
        <v/>
      </c>
    </row>
    <row r="2364" ht="15" customHeight="1">
      <c r="A2364" t="inlineStr">
        <is>
          <t>1998_18a_3_20080401.docx</t>
        </is>
      </c>
      <c r="B2364">
        <f>LEFT(A2364, FIND("_", A2364, FIND("_", A2364) + 1) - 1)</f>
        <v/>
      </c>
      <c r="C2364">
        <f>MID(A2364, FIND("_", A2364, FIND("_", A2364) + 1) + 1, FIND("_", A2364, FIND("_", A2364, FIND("_", A2364) + 1) + 1) - FIND("_", A2364, FIND("_", A2364) + 1) - 1)</f>
        <v/>
      </c>
      <c r="D2364" s="125">
        <f>DATE(LEFT(E2364,4), MID(E2364,5,2), RIGHT(E2364,2))</f>
        <v/>
      </c>
      <c r="E2364">
        <f>MID(A2364, FIND("_", A2364, FIND("_", A2364, FIND("_", A2364) + 1) + 1) + 1, 8)</f>
        <v/>
      </c>
      <c r="G2364" s="95">
        <f>B2364&amp;C2364&amp;D2364</f>
        <v/>
      </c>
      <c r="H2364" s="95" t="inlineStr">
        <is>
          <t>Yes_Batch 1</t>
        </is>
      </c>
      <c r="I2364" s="95" t="e">
        <v>#N/A</v>
      </c>
      <c r="J2364" s="125" t="e">
        <v>#N/A</v>
      </c>
      <c r="K2364" s="95" t="inlineStr">
        <is>
          <t>Yes_0721 Allocation</t>
        </is>
      </c>
      <c r="L2364" s="127" t="e">
        <v>#N/A</v>
      </c>
      <c r="M2364" s="128">
        <f>VLOOKUP(G2364,Enactments!#REF!,2,FALSE)</f>
        <v/>
      </c>
      <c r="N2364" s="131">
        <f>COUNTIFS(G:G,G2364)</f>
        <v/>
      </c>
    </row>
    <row r="2365" ht="15" customHeight="1">
      <c r="A2365" t="inlineStr">
        <is>
          <t>2020_17a_SCHEDULE 16Part 2_20201201.docx</t>
        </is>
      </c>
      <c r="B2365">
        <f>LEFT(A2365, FIND("_", A2365, FIND("_", A2365) + 1) - 1)</f>
        <v/>
      </c>
      <c r="C2365">
        <f>MID(A2365, FIND("_", A2365, FIND("_", A2365) + 1) + 1, FIND("_", A2365, FIND("_", A2365, FIND("_", A2365) + 1) + 1) - FIND("_", A2365, FIND("_", A2365) + 1) - 1)</f>
        <v/>
      </c>
      <c r="D2365" s="125">
        <f>DATE(LEFT(E2365,4), MID(E2365,5,2), RIGHT(E2365,2))</f>
        <v/>
      </c>
      <c r="E2365">
        <f>MID(A2365, FIND("_", A2365, FIND("_", A2365, FIND("_", A2365) + 1) + 1) + 1, 8)</f>
        <v/>
      </c>
      <c r="G2365" s="95">
        <f>B2365&amp;C2365&amp;D2365</f>
        <v/>
      </c>
      <c r="H2365" s="95" t="inlineStr">
        <is>
          <t>Yes_Batch 1</t>
        </is>
      </c>
      <c r="I2365" s="95" t="e">
        <v>#N/A</v>
      </c>
      <c r="J2365" s="125" t="e">
        <v>#N/A</v>
      </c>
      <c r="K2365" s="95" t="inlineStr">
        <is>
          <t>Yes_0721 Allocation</t>
        </is>
      </c>
      <c r="L2365" s="127" t="e">
        <v>#N/A</v>
      </c>
      <c r="M2365" s="128">
        <f>VLOOKUP(G2365,Enactments!#REF!,2,FALSE)</f>
        <v/>
      </c>
      <c r="N2365" s="131">
        <f>COUNTIFS(G:G,G2365)</f>
        <v/>
      </c>
    </row>
    <row r="2366" ht="15" customHeight="1">
      <c r="A2366" t="inlineStr">
        <is>
          <t>2006_46a_1055_20070120.docx</t>
        </is>
      </c>
      <c r="B2366">
        <f>LEFT(A2366, FIND("_", A2366, FIND("_", A2366) + 1) - 1)</f>
        <v/>
      </c>
      <c r="C2366">
        <f>MID(A2366, FIND("_", A2366, FIND("_", A2366) + 1) + 1, FIND("_", A2366, FIND("_", A2366, FIND("_", A2366) + 1) + 1) - FIND("_", A2366, FIND("_", A2366) + 1) - 1)</f>
        <v/>
      </c>
      <c r="D2366" s="125">
        <f>DATE(LEFT(E2366,4), MID(E2366,5,2), RIGHT(E2366,2))</f>
        <v/>
      </c>
      <c r="E2366">
        <f>MID(A2366, FIND("_", A2366, FIND("_", A2366, FIND("_", A2366) + 1) + 1) + 1, 8)</f>
        <v/>
      </c>
      <c r="G2366" s="95">
        <f>B2366&amp;C2366&amp;D2366</f>
        <v/>
      </c>
      <c r="H2366" s="95" t="inlineStr">
        <is>
          <t>Yes_Batch 1</t>
        </is>
      </c>
      <c r="I2366" s="95" t="e">
        <v>#N/A</v>
      </c>
      <c r="J2366" s="125" t="e">
        <v>#N/A</v>
      </c>
      <c r="K2366" s="95" t="inlineStr">
        <is>
          <t>Yes_0721 Allocation</t>
        </is>
      </c>
      <c r="L2366" s="127" t="e">
        <v>#N/A</v>
      </c>
      <c r="M2366" s="128">
        <f>VLOOKUP(G2366,Enactments!#REF!,2,FALSE)</f>
        <v/>
      </c>
      <c r="N2366" s="131">
        <f>COUNTIFS(G:G,G2366)</f>
        <v/>
      </c>
    </row>
    <row r="2367" ht="15" customHeight="1">
      <c r="A2367" t="inlineStr">
        <is>
          <t>2006_46a_1072_20231026.docx</t>
        </is>
      </c>
      <c r="B2367">
        <f>LEFT(A2367, FIND("_", A2367, FIND("_", A2367) + 1) - 1)</f>
        <v/>
      </c>
      <c r="C2367">
        <f>MID(A2367, FIND("_", A2367, FIND("_", A2367) + 1) + 1, FIND("_", A2367, FIND("_", A2367, FIND("_", A2367) + 1) + 1) - FIND("_", A2367, FIND("_", A2367) + 1) - 1)</f>
        <v/>
      </c>
      <c r="D2367" s="125">
        <f>DATE(LEFT(E2367,4), MID(E2367,5,2), RIGHT(E2367,2))</f>
        <v/>
      </c>
      <c r="E2367">
        <f>MID(A2367, FIND("_", A2367, FIND("_", A2367, FIND("_", A2367) + 1) + 1) + 1, 8)</f>
        <v/>
      </c>
      <c r="G2367" s="95">
        <f>B2367&amp;C2367&amp;D2367</f>
        <v/>
      </c>
      <c r="H2367" s="95" t="inlineStr">
        <is>
          <t>Yes_Batch 1</t>
        </is>
      </c>
      <c r="I2367" s="95" t="e">
        <v>#N/A</v>
      </c>
      <c r="J2367" s="125" t="e">
        <v>#N/A</v>
      </c>
      <c r="K2367" s="95" t="inlineStr">
        <is>
          <t>Yes_0721 Allocation</t>
        </is>
      </c>
      <c r="L2367" s="127" t="e">
        <v>#N/A</v>
      </c>
      <c r="M2367" s="128">
        <f>VLOOKUP(G2367,Enactments!#REF!,2,FALSE)</f>
        <v/>
      </c>
      <c r="N2367" s="131">
        <f>COUNTIFS(G:G,G2367)</f>
        <v/>
      </c>
    </row>
    <row r="2368" ht="15" customHeight="1">
      <c r="A2368" t="inlineStr">
        <is>
          <t>s2016_1a_42_20200110.docx</t>
        </is>
      </c>
      <c r="B2368">
        <f>LEFT(A2368, FIND("_", A2368, FIND("_", A2368) + 1) - 1)</f>
        <v/>
      </c>
      <c r="C2368">
        <f>MID(A2368, FIND("_", A2368, FIND("_", A2368) + 1) + 1, FIND("_", A2368, FIND("_", A2368, FIND("_", A2368) + 1) + 1) - FIND("_", A2368, FIND("_", A2368) + 1) - 1)</f>
        <v/>
      </c>
      <c r="D2368" s="125">
        <f>DATE(LEFT(E2368,4), MID(E2368,5,2), RIGHT(E2368,2))</f>
        <v/>
      </c>
      <c r="E2368">
        <f>MID(A2368, FIND("_", A2368, FIND("_", A2368, FIND("_", A2368) + 1) + 1) + 1, 8)</f>
        <v/>
      </c>
      <c r="G2368" s="95">
        <f>B2368&amp;C2368&amp;D2368</f>
        <v/>
      </c>
      <c r="H2368" s="95" t="inlineStr">
        <is>
          <t>Yes_Batch 1</t>
        </is>
      </c>
      <c r="I2368" s="95" t="e">
        <v>#N/A</v>
      </c>
      <c r="J2368" s="125" t="e">
        <v>#N/A</v>
      </c>
      <c r="K2368" s="95" t="inlineStr">
        <is>
          <t>Yes_0721 Allocation</t>
        </is>
      </c>
      <c r="L2368" s="127" t="e">
        <v>#N/A</v>
      </c>
      <c r="M2368" s="128">
        <f>VLOOKUP(G2368,Enactments!#REF!,2,FALSE)</f>
        <v/>
      </c>
      <c r="N2368" s="131">
        <f>COUNTIFS(G:G,G2368)</f>
        <v/>
      </c>
    </row>
    <row r="2369" ht="15" customHeight="1">
      <c r="A2369" t="inlineStr">
        <is>
          <t>1996_56a_SCHEDULE 33Part II_19970901.docx</t>
        </is>
      </c>
      <c r="B2369">
        <f>LEFT(A2369, FIND("_", A2369, FIND("_", A2369) + 1) - 1)</f>
        <v/>
      </c>
      <c r="C2369">
        <f>MID(A2369, FIND("_", A2369, FIND("_", A2369) + 1) + 1, FIND("_", A2369, FIND("_", A2369, FIND("_", A2369) + 1) + 1) - FIND("_", A2369, FIND("_", A2369) + 1) - 1)</f>
        <v/>
      </c>
      <c r="D2369" s="125">
        <f>DATE(LEFT(E2369,4), MID(E2369,5,2), RIGHT(E2369,2))</f>
        <v/>
      </c>
      <c r="E2369">
        <f>MID(A2369, FIND("_", A2369, FIND("_", A2369, FIND("_", A2369) + 1) + 1) + 1, 8)</f>
        <v/>
      </c>
      <c r="G2369" s="95">
        <f>B2369&amp;C2369&amp;D2369</f>
        <v/>
      </c>
      <c r="H2369" s="95" t="inlineStr">
        <is>
          <t>Yes_Batch 1</t>
        </is>
      </c>
      <c r="I2369" s="95" t="e">
        <v>#N/A</v>
      </c>
      <c r="J2369" s="125" t="e">
        <v>#N/A</v>
      </c>
      <c r="K2369" s="95" t="inlineStr">
        <is>
          <t>Yes_0721 Allocation</t>
        </is>
      </c>
      <c r="L2369" s="127" t="e">
        <v>#N/A</v>
      </c>
      <c r="M2369" s="128">
        <f>VLOOKUP(G2369,Enactments!#REF!,2,FALSE)</f>
        <v/>
      </c>
      <c r="N2369" s="131">
        <f>COUNTIFS(G:G,G2369)</f>
        <v/>
      </c>
    </row>
    <row r="2370" ht="15" customHeight="1">
      <c r="A2370" t="inlineStr">
        <is>
          <t>2003_32a_SCHEDULE 3Part 1_20180301.docx</t>
        </is>
      </c>
      <c r="B2370">
        <f>LEFT(A2370, FIND("_", A2370, FIND("_", A2370) + 1) - 1)</f>
        <v/>
      </c>
      <c r="C2370">
        <f>MID(A2370, FIND("_", A2370, FIND("_", A2370) + 1) + 1, FIND("_", A2370, FIND("_", A2370, FIND("_", A2370) + 1) + 1) - FIND("_", A2370, FIND("_", A2370) + 1) - 1)</f>
        <v/>
      </c>
      <c r="D2370" s="125">
        <f>DATE(LEFT(E2370,4), MID(E2370,5,2), RIGHT(E2370,2))</f>
        <v/>
      </c>
      <c r="E2370">
        <f>MID(A2370, FIND("_", A2370, FIND("_", A2370, FIND("_", A2370) + 1) + 1) + 1, 8)</f>
        <v/>
      </c>
      <c r="G2370" s="95">
        <f>B2370&amp;C2370&amp;D2370</f>
        <v/>
      </c>
      <c r="H2370" s="95" t="inlineStr">
        <is>
          <t>Yes_Batch 1</t>
        </is>
      </c>
      <c r="I2370" s="95" t="e">
        <v>#N/A</v>
      </c>
      <c r="J2370" s="125" t="e">
        <v>#N/A</v>
      </c>
      <c r="K2370" s="95" t="inlineStr">
        <is>
          <t>Yes_0721 Allocation</t>
        </is>
      </c>
      <c r="L2370" s="127" t="e">
        <v>#N/A</v>
      </c>
      <c r="M2370" s="128">
        <f>VLOOKUP(G2370,Enactments!#REF!,2,FALSE)</f>
        <v/>
      </c>
      <c r="N2370" s="131">
        <f>COUNTIFS(G:G,G2370)</f>
        <v/>
      </c>
    </row>
    <row r="2371" ht="15" customHeight="1">
      <c r="A2371" t="inlineStr">
        <is>
          <t>1989_26a_66_20030306.docx</t>
        </is>
      </c>
      <c r="B2371">
        <f>LEFT(A2371, FIND("_", A2371, FIND("_", A2371) + 1) - 1)</f>
        <v/>
      </c>
      <c r="C2371">
        <f>MID(A2371, FIND("_", A2371, FIND("_", A2371) + 1) + 1, FIND("_", A2371, FIND("_", A2371, FIND("_", A2371) + 1) + 1) - FIND("_", A2371, FIND("_", A2371) + 1) - 1)</f>
        <v/>
      </c>
      <c r="D2371" s="125">
        <f>DATE(LEFT(E2371,4), MID(E2371,5,2), RIGHT(E2371,2))</f>
        <v/>
      </c>
      <c r="E2371">
        <f>MID(A2371, FIND("_", A2371, FIND("_", A2371, FIND("_", A2371) + 1) + 1) + 1, 8)</f>
        <v/>
      </c>
      <c r="G2371" s="95">
        <f>B2371&amp;C2371&amp;D2371</f>
        <v/>
      </c>
      <c r="H2371" s="95" t="inlineStr">
        <is>
          <t>Yes_Batch 1</t>
        </is>
      </c>
      <c r="I2371" s="95" t="e">
        <v>#N/A</v>
      </c>
      <c r="J2371" s="125" t="e">
        <v>#N/A</v>
      </c>
      <c r="K2371" s="95" t="inlineStr">
        <is>
          <t>Yes_0721 Allocation</t>
        </is>
      </c>
      <c r="L2371" s="127" t="e">
        <v>#N/A</v>
      </c>
      <c r="M2371" s="128">
        <f>VLOOKUP(G2371,Enactments!#REF!,2,FALSE)</f>
        <v/>
      </c>
      <c r="N2371" s="131">
        <f>COUNTIFS(G:G,G2371)</f>
        <v/>
      </c>
    </row>
    <row r="2372" ht="15" customHeight="1">
      <c r="A2372" t="inlineStr">
        <is>
          <t>1986_1925s_6.192_99990101.docx</t>
        </is>
      </c>
      <c r="B2372">
        <f>LEFT(A2372, FIND("_", A2372, FIND("_", A2372) + 1) - 1)</f>
        <v/>
      </c>
      <c r="C2372">
        <f>MID(A2372, FIND("_", A2372, FIND("_", A2372) + 1) + 1, FIND("_", A2372, FIND("_", A2372, FIND("_", A2372) + 1) + 1) - FIND("_", A2372, FIND("_", A2372) + 1) - 1)</f>
        <v/>
      </c>
      <c r="D2372" s="125">
        <f>DATE(LEFT(E2372,4), MID(E2372,5,2), RIGHT(E2372,2))</f>
        <v/>
      </c>
      <c r="E2372">
        <f>MID(A2372, FIND("_", A2372, FIND("_", A2372, FIND("_", A2372) + 1) + 1) + 1, 8)</f>
        <v/>
      </c>
      <c r="G2372" s="95">
        <f>B2372&amp;C2372&amp;D2372</f>
        <v/>
      </c>
      <c r="H2372" s="95" t="inlineStr">
        <is>
          <t>Yes_Batch 1</t>
        </is>
      </c>
      <c r="I2372" s="95" t="e">
        <v>#N/A</v>
      </c>
      <c r="J2372" s="125" t="e">
        <v>#N/A</v>
      </c>
      <c r="K2372" s="95" t="inlineStr">
        <is>
          <t>Yes_0721 Allocation</t>
        </is>
      </c>
      <c r="L2372" s="127" t="e">
        <v>#N/A</v>
      </c>
      <c r="M2372" s="128">
        <f>VLOOKUP(G2372,Enactments!#REF!,2,FALSE)</f>
        <v/>
      </c>
      <c r="N2372" s="131">
        <f>COUNTIFS(G:G,G2372)</f>
        <v/>
      </c>
    </row>
    <row r="2373" ht="15" customHeight="1">
      <c r="A2373" t="inlineStr">
        <is>
          <t>1996_56a_451_20070525.docx</t>
        </is>
      </c>
      <c r="B2373">
        <f>LEFT(A2373, FIND("_", A2373, FIND("_", A2373) + 1) - 1)</f>
        <v/>
      </c>
      <c r="C2373">
        <f>MID(A2373, FIND("_", A2373, FIND("_", A2373) + 1) + 1, FIND("_", A2373, FIND("_", A2373, FIND("_", A2373) + 1) + 1) - FIND("_", A2373, FIND("_", A2373) + 1) - 1)</f>
        <v/>
      </c>
      <c r="D2373" s="125">
        <f>DATE(LEFT(E2373,4), MID(E2373,5,2), RIGHT(E2373,2))</f>
        <v/>
      </c>
      <c r="E2373">
        <f>MID(A2373, FIND("_", A2373, FIND("_", A2373, FIND("_", A2373) + 1) + 1) + 1, 8)</f>
        <v/>
      </c>
      <c r="G2373" s="95">
        <f>B2373&amp;C2373&amp;D2373</f>
        <v/>
      </c>
      <c r="H2373" s="95" t="inlineStr">
        <is>
          <t>Yes_Batch 1</t>
        </is>
      </c>
      <c r="I2373" s="95" t="e">
        <v>#N/A</v>
      </c>
      <c r="J2373" s="125" t="e">
        <v>#N/A</v>
      </c>
      <c r="K2373" s="95" t="inlineStr">
        <is>
          <t>Yes_0721 Allocation</t>
        </is>
      </c>
      <c r="L2373" s="127" t="e">
        <v>#N/A</v>
      </c>
      <c r="M2373" s="128">
        <f>VLOOKUP(G2373,Enactments!#REF!,2,FALSE)</f>
        <v/>
      </c>
      <c r="N2373" s="131">
        <f>COUNTIFS(G:G,G2373)</f>
        <v/>
      </c>
    </row>
    <row r="2374" ht="15" customHeight="1">
      <c r="A2374" t="inlineStr">
        <is>
          <t>2009_22a_221_20120801.docx</t>
        </is>
      </c>
      <c r="B2374">
        <f>LEFT(A2374, FIND("_", A2374, FIND("_", A2374) + 1) - 1)</f>
        <v/>
      </c>
      <c r="C2374">
        <f>MID(A2374, FIND("_", A2374, FIND("_", A2374) + 1) + 1, FIND("_", A2374, FIND("_", A2374, FIND("_", A2374) + 1) + 1) - FIND("_", A2374, FIND("_", A2374) + 1) - 1)</f>
        <v/>
      </c>
      <c r="D2374" s="125">
        <f>DATE(LEFT(E2374,4), MID(E2374,5,2), RIGHT(E2374,2))</f>
        <v/>
      </c>
      <c r="E2374">
        <f>MID(A2374, FIND("_", A2374, FIND("_", A2374, FIND("_", A2374) + 1) + 1) + 1, 8)</f>
        <v/>
      </c>
      <c r="G2374" s="95">
        <f>B2374&amp;C2374&amp;D2374</f>
        <v/>
      </c>
      <c r="H2374" s="95" t="inlineStr">
        <is>
          <t>Yes_Batch 1</t>
        </is>
      </c>
      <c r="I2374" s="95" t="e">
        <v>#N/A</v>
      </c>
      <c r="J2374" s="125" t="e">
        <v>#N/A</v>
      </c>
      <c r="K2374" s="95" t="inlineStr">
        <is>
          <t>Yes_0721 Allocation</t>
        </is>
      </c>
      <c r="L2374" s="127" t="e">
        <v>#N/A</v>
      </c>
      <c r="M2374" s="128">
        <f>VLOOKUP(G2374,Enactments!#REF!,2,FALSE)</f>
        <v/>
      </c>
      <c r="N2374" s="131">
        <f>COUNTIFS(G:G,G2374)</f>
        <v/>
      </c>
    </row>
    <row r="2375" ht="15" customHeight="1">
      <c r="A2375" t="inlineStr">
        <is>
          <t>1996_56a_62_19990901.docx</t>
        </is>
      </c>
      <c r="B2375">
        <f>LEFT(A2375, FIND("_", A2375, FIND("_", A2375) + 1) - 1)</f>
        <v/>
      </c>
      <c r="C2375">
        <f>MID(A2375, FIND("_", A2375, FIND("_", A2375) + 1) + 1, FIND("_", A2375, FIND("_", A2375, FIND("_", A2375) + 1) + 1) - FIND("_", A2375, FIND("_", A2375) + 1) - 1)</f>
        <v/>
      </c>
      <c r="D2375" s="125">
        <f>DATE(LEFT(E2375,4), MID(E2375,5,2), RIGHT(E2375,2))</f>
        <v/>
      </c>
      <c r="E2375">
        <f>MID(A2375, FIND("_", A2375, FIND("_", A2375, FIND("_", A2375) + 1) + 1) + 1, 8)</f>
        <v/>
      </c>
      <c r="G2375" s="95">
        <f>B2375&amp;C2375&amp;D2375</f>
        <v/>
      </c>
      <c r="H2375" s="95" t="inlineStr">
        <is>
          <t>Yes_Batch 1</t>
        </is>
      </c>
      <c r="I2375" s="95" t="e">
        <v>#N/A</v>
      </c>
      <c r="J2375" s="125" t="e">
        <v>#N/A</v>
      </c>
      <c r="K2375" s="95" t="inlineStr">
        <is>
          <t>Yes_0721 Allocation</t>
        </is>
      </c>
      <c r="L2375" s="127" t="e">
        <v>#N/A</v>
      </c>
      <c r="M2375" s="128">
        <f>VLOOKUP(G2375,Enactments!#REF!,2,FALSE)</f>
        <v/>
      </c>
      <c r="N2375" s="131">
        <f>COUNTIFS(G:G,G2375)</f>
        <v/>
      </c>
    </row>
    <row r="2376" ht="15" customHeight="1">
      <c r="A2376" t="inlineStr">
        <is>
          <t>2007_3a_855_20160406.docx</t>
        </is>
      </c>
      <c r="B2376">
        <f>LEFT(A2376, FIND("_", A2376, FIND("_", A2376) + 1) - 1)</f>
        <v/>
      </c>
      <c r="C2376">
        <f>MID(A2376, FIND("_", A2376, FIND("_", A2376) + 1) + 1, FIND("_", A2376, FIND("_", A2376, FIND("_", A2376) + 1) + 1) - FIND("_", A2376, FIND("_", A2376) + 1) - 1)</f>
        <v/>
      </c>
      <c r="D2376" s="125">
        <f>DATE(LEFT(E2376,4), MID(E2376,5,2), RIGHT(E2376,2))</f>
        <v/>
      </c>
      <c r="E2376">
        <f>MID(A2376, FIND("_", A2376, FIND("_", A2376, FIND("_", A2376) + 1) + 1) + 1, 8)</f>
        <v/>
      </c>
      <c r="G2376" s="95">
        <f>B2376&amp;C2376&amp;D2376</f>
        <v/>
      </c>
      <c r="H2376" s="95" t="inlineStr">
        <is>
          <t>Yes_Batch 1</t>
        </is>
      </c>
      <c r="I2376" s="95" t="e">
        <v>#N/A</v>
      </c>
      <c r="J2376" s="125" t="e">
        <v>#N/A</v>
      </c>
      <c r="K2376" s="95" t="inlineStr">
        <is>
          <t>Yes_0721 Allocation</t>
        </is>
      </c>
      <c r="L2376" s="127" t="e">
        <v>#N/A</v>
      </c>
      <c r="M2376" s="128">
        <f>VLOOKUP(G2376,Enactments!#REF!,2,FALSE)</f>
        <v/>
      </c>
      <c r="N2376" s="131">
        <f>COUNTIFS(G:G,G2376)</f>
        <v/>
      </c>
    </row>
    <row r="2377" ht="15" customHeight="1">
      <c r="A2377" t="inlineStr">
        <is>
          <t>2006_46a_1108_20091001.docx</t>
        </is>
      </c>
      <c r="B2377">
        <f>LEFT(A2377, FIND("_", A2377, FIND("_", A2377) + 1) - 1)</f>
        <v/>
      </c>
      <c r="C2377">
        <f>MID(A2377, FIND("_", A2377, FIND("_", A2377) + 1) + 1, FIND("_", A2377, FIND("_", A2377, FIND("_", A2377) + 1) + 1) - FIND("_", A2377, FIND("_", A2377) + 1) - 1)</f>
        <v/>
      </c>
      <c r="D2377" s="125">
        <f>DATE(LEFT(E2377,4), MID(E2377,5,2), RIGHT(E2377,2))</f>
        <v/>
      </c>
      <c r="E2377">
        <f>MID(A2377, FIND("_", A2377, FIND("_", A2377, FIND("_", A2377) + 1) + 1) + 1, 8)</f>
        <v/>
      </c>
      <c r="G2377" s="95">
        <f>B2377&amp;C2377&amp;D2377</f>
        <v/>
      </c>
      <c r="H2377" s="95" t="inlineStr">
        <is>
          <t>Yes_Batch 1</t>
        </is>
      </c>
      <c r="I2377" s="95" t="e">
        <v>#N/A</v>
      </c>
      <c r="J2377" s="125" t="e">
        <v>#N/A</v>
      </c>
      <c r="K2377" s="95" t="inlineStr">
        <is>
          <t>Yes_0721 Allocation</t>
        </is>
      </c>
      <c r="L2377" s="127" t="e">
        <v>#N/A</v>
      </c>
      <c r="M2377" s="128">
        <f>VLOOKUP(G2377,Enactments!#REF!,2,FALSE)</f>
        <v/>
      </c>
      <c r="N2377" s="131">
        <f>COUNTIFS(G:G,G2377)</f>
        <v/>
      </c>
    </row>
    <row r="2378" ht="15" customHeight="1">
      <c r="A2378" t="inlineStr">
        <is>
          <t>1996_207s_75_20040426.docx</t>
        </is>
      </c>
      <c r="B2378">
        <f>LEFT(A2378, FIND("_", A2378, FIND("_", A2378) + 1) - 1)</f>
        <v/>
      </c>
      <c r="C2378">
        <f>MID(A2378, FIND("_", A2378, FIND("_", A2378) + 1) + 1, FIND("_", A2378, FIND("_", A2378, FIND("_", A2378) + 1) + 1) - FIND("_", A2378, FIND("_", A2378) + 1) - 1)</f>
        <v/>
      </c>
      <c r="D2378" s="125">
        <f>DATE(LEFT(E2378,4), MID(E2378,5,2), RIGHT(E2378,2))</f>
        <v/>
      </c>
      <c r="E2378">
        <f>MID(A2378, FIND("_", A2378, FIND("_", A2378, FIND("_", A2378) + 1) + 1) + 1, 8)</f>
        <v/>
      </c>
      <c r="G2378" s="95">
        <f>B2378&amp;C2378&amp;D2378</f>
        <v/>
      </c>
      <c r="H2378" s="95" t="inlineStr">
        <is>
          <t>Yes_Batch 1</t>
        </is>
      </c>
      <c r="I2378" s="95" t="e">
        <v>#N/A</v>
      </c>
      <c r="J2378" s="125" t="e">
        <v>#N/A</v>
      </c>
      <c r="K2378" s="95" t="inlineStr">
        <is>
          <t>Yes_0721 Allocation</t>
        </is>
      </c>
      <c r="L2378" s="127" t="e">
        <v>#N/A</v>
      </c>
      <c r="M2378" s="128">
        <f>VLOOKUP(G2378,Enactments!#REF!,2,FALSE)</f>
        <v/>
      </c>
      <c r="N2378" s="131">
        <f>COUNTIFS(G:G,G2378)</f>
        <v/>
      </c>
    </row>
    <row r="2379" ht="15" customHeight="1">
      <c r="A2379" t="inlineStr">
        <is>
          <t>1986_1925s_6.72_20160406.docx</t>
        </is>
      </c>
      <c r="B2379">
        <f>LEFT(A2379, FIND("_", A2379, FIND("_", A2379) + 1) - 1)</f>
        <v/>
      </c>
      <c r="C2379">
        <f>MID(A2379, FIND("_", A2379, FIND("_", A2379) + 1) + 1, FIND("_", A2379, FIND("_", A2379, FIND("_", A2379) + 1) + 1) - FIND("_", A2379, FIND("_", A2379) + 1) - 1)</f>
        <v/>
      </c>
      <c r="D2379" s="125">
        <f>DATE(LEFT(E2379,4), MID(E2379,5,2), RIGHT(E2379,2))</f>
        <v/>
      </c>
      <c r="E2379">
        <f>MID(A2379, FIND("_", A2379, FIND("_", A2379, FIND("_", A2379) + 1) + 1) + 1, 8)</f>
        <v/>
      </c>
      <c r="G2379" s="95">
        <f>B2379&amp;C2379&amp;D2379</f>
        <v/>
      </c>
      <c r="H2379" s="95" t="inlineStr">
        <is>
          <t>Yes_Batch 1</t>
        </is>
      </c>
      <c r="I2379" s="95" t="e">
        <v>#N/A</v>
      </c>
      <c r="J2379" s="125" t="e">
        <v>#N/A</v>
      </c>
      <c r="K2379" s="95" t="inlineStr">
        <is>
          <t>Yes_0721 Allocation</t>
        </is>
      </c>
      <c r="L2379" s="127" t="e">
        <v>#N/A</v>
      </c>
      <c r="M2379" s="128">
        <f>VLOOKUP(G2379,Enactments!#REF!,2,FALSE)</f>
        <v/>
      </c>
      <c r="N2379" s="131">
        <f>COUNTIFS(G:G,G2379)</f>
        <v/>
      </c>
    </row>
    <row r="2380" ht="15" customHeight="1">
      <c r="A2380" t="inlineStr">
        <is>
          <t>1989_29a_SCHEDULE 1_19890901.docx</t>
        </is>
      </c>
      <c r="B2380">
        <f>LEFT(A2380, FIND("_", A2380, FIND("_", A2380) + 1) - 1)</f>
        <v/>
      </c>
      <c r="C2380">
        <f>MID(A2380, FIND("_", A2380, FIND("_", A2380) + 1) + 1, FIND("_", A2380, FIND("_", A2380, FIND("_", A2380) + 1) + 1) - FIND("_", A2380, FIND("_", A2380) + 1) - 1)</f>
        <v/>
      </c>
      <c r="D2380" s="125">
        <f>DATE(LEFT(E2380,4), MID(E2380,5,2), RIGHT(E2380,2))</f>
        <v/>
      </c>
      <c r="E2380">
        <f>MID(A2380, FIND("_", A2380, FIND("_", A2380, FIND("_", A2380) + 1) + 1) + 1, 8)</f>
        <v/>
      </c>
      <c r="G2380" s="95">
        <f>B2380&amp;C2380&amp;D2380</f>
        <v/>
      </c>
      <c r="H2380" s="95" t="inlineStr">
        <is>
          <t>Yes_Batch 1</t>
        </is>
      </c>
      <c r="I2380" s="95" t="e">
        <v>#N/A</v>
      </c>
      <c r="J2380" s="125" t="e">
        <v>#N/A</v>
      </c>
      <c r="K2380" s="95" t="inlineStr">
        <is>
          <t>Yes_0721 Allocation</t>
        </is>
      </c>
      <c r="L2380" s="127" t="e">
        <v>#N/A</v>
      </c>
      <c r="M2380" s="128">
        <f>VLOOKUP(G2380,Enactments!#REF!,2,FALSE)</f>
        <v/>
      </c>
      <c r="N2380" s="131">
        <f>COUNTIFS(G:G,G2380)</f>
        <v/>
      </c>
    </row>
    <row r="2381" ht="15" customHeight="1">
      <c r="A2381" t="inlineStr">
        <is>
          <t>w2009_2m_41_20150429.docx</t>
        </is>
      </c>
      <c r="B2381">
        <f>LEFT(A2381, FIND("_", A2381, FIND("_", A2381) + 1) - 1)</f>
        <v/>
      </c>
      <c r="C2381">
        <f>MID(A2381, FIND("_", A2381, FIND("_", A2381) + 1) + 1, FIND("_", A2381, FIND("_", A2381, FIND("_", A2381) + 1) + 1) - FIND("_", A2381, FIND("_", A2381) + 1) - 1)</f>
        <v/>
      </c>
      <c r="D2381" s="125">
        <f>DATE(LEFT(E2381,4), MID(E2381,5,2), RIGHT(E2381,2))</f>
        <v/>
      </c>
      <c r="E2381">
        <f>MID(A2381, FIND("_", A2381, FIND("_", A2381, FIND("_", A2381) + 1) + 1) + 1, 8)</f>
        <v/>
      </c>
      <c r="G2381" s="95">
        <f>B2381&amp;C2381&amp;D2381</f>
        <v/>
      </c>
      <c r="H2381" s="95" t="inlineStr">
        <is>
          <t>Yes_Batch 1</t>
        </is>
      </c>
      <c r="I2381" s="95" t="e">
        <v>#N/A</v>
      </c>
      <c r="J2381" s="125" t="e">
        <v>#N/A</v>
      </c>
      <c r="K2381" s="95" t="inlineStr">
        <is>
          <t>Yes_0721 Allocation</t>
        </is>
      </c>
      <c r="L2381" s="127" t="e">
        <v>#N/A</v>
      </c>
      <c r="M2381" s="128">
        <f>VLOOKUP(G2381,Enactments!#REF!,2,FALSE)</f>
        <v/>
      </c>
      <c r="N2381" s="131">
        <f>COUNTIFS(G:G,G2381)</f>
        <v/>
      </c>
    </row>
    <row r="2382" ht="15" customHeight="1">
      <c r="A2382" t="inlineStr">
        <is>
          <t>1986_1925s_6A.2A_20170406.docx</t>
        </is>
      </c>
      <c r="B2382">
        <f>LEFT(A2382, FIND("_", A2382, FIND("_", A2382) + 1) - 1)</f>
        <v/>
      </c>
      <c r="C2382">
        <f>MID(A2382, FIND("_", A2382, FIND("_", A2382) + 1) + 1, FIND("_", A2382, FIND("_", A2382, FIND("_", A2382) + 1) + 1) - FIND("_", A2382, FIND("_", A2382) + 1) - 1)</f>
        <v/>
      </c>
      <c r="D2382" s="125">
        <f>DATE(LEFT(E2382,4), MID(E2382,5,2), RIGHT(E2382,2))</f>
        <v/>
      </c>
      <c r="E2382">
        <f>MID(A2382, FIND("_", A2382, FIND("_", A2382, FIND("_", A2382) + 1) + 1) + 1, 8)</f>
        <v/>
      </c>
      <c r="G2382" s="95">
        <f>B2382&amp;C2382&amp;D2382</f>
        <v/>
      </c>
      <c r="H2382" s="95" t="inlineStr">
        <is>
          <t>Yes_Batch 1</t>
        </is>
      </c>
      <c r="I2382" s="95" t="e">
        <v>#N/A</v>
      </c>
      <c r="J2382" s="125" t="e">
        <v>#N/A</v>
      </c>
      <c r="K2382" s="95" t="inlineStr">
        <is>
          <t>Yes_0721 Allocation</t>
        </is>
      </c>
      <c r="L2382" s="127" t="e">
        <v>#N/A</v>
      </c>
      <c r="M2382" s="128">
        <f>VLOOKUP(G2382,Enactments!#REF!,2,FALSE)</f>
        <v/>
      </c>
      <c r="N2382" s="131">
        <f>COUNTIFS(G:G,G2382)</f>
        <v/>
      </c>
    </row>
    <row r="2383" ht="15" customHeight="1">
      <c r="A2383" t="inlineStr">
        <is>
          <t>2006_46a_901K_20200626.docx</t>
        </is>
      </c>
      <c r="B2383">
        <f>LEFT(A2383, FIND("_", A2383, FIND("_", A2383) + 1) - 1)</f>
        <v/>
      </c>
      <c r="C2383">
        <f>MID(A2383, FIND("_", A2383, FIND("_", A2383) + 1) + 1, FIND("_", A2383, FIND("_", A2383, FIND("_", A2383) + 1) + 1) - FIND("_", A2383, FIND("_", A2383) + 1) - 1)</f>
        <v/>
      </c>
      <c r="D2383" s="125">
        <f>DATE(LEFT(E2383,4), MID(E2383,5,2), RIGHT(E2383,2))</f>
        <v/>
      </c>
      <c r="E2383">
        <f>MID(A2383, FIND("_", A2383, FIND("_", A2383, FIND("_", A2383) + 1) + 1) + 1, 8)</f>
        <v/>
      </c>
      <c r="G2383" s="95">
        <f>B2383&amp;C2383&amp;D2383</f>
        <v/>
      </c>
      <c r="H2383" s="95" t="inlineStr">
        <is>
          <t>Yes_Batch 1</t>
        </is>
      </c>
      <c r="I2383" s="95" t="e">
        <v>#N/A</v>
      </c>
      <c r="J2383" s="125" t="e">
        <v>#N/A</v>
      </c>
      <c r="K2383" s="95" t="inlineStr">
        <is>
          <t>Yes_0721 Allocation</t>
        </is>
      </c>
      <c r="L2383" s="127" t="e">
        <v>#N/A</v>
      </c>
      <c r="M2383" s="128">
        <f>VLOOKUP(G2383,Enactments!#REF!,2,FALSE)</f>
        <v/>
      </c>
      <c r="N2383" s="131">
        <f>COUNTIFS(G:G,G2383)</f>
        <v/>
      </c>
    </row>
    <row r="2384" ht="15" customHeight="1">
      <c r="A2384" t="inlineStr">
        <is>
          <t>1984_60a_65A_20131031.docx</t>
        </is>
      </c>
      <c r="B2384">
        <f>LEFT(A2384, FIND("_", A2384, FIND("_", A2384) + 1) - 1)</f>
        <v/>
      </c>
      <c r="C2384">
        <f>MID(A2384, FIND("_", A2384, FIND("_", A2384) + 1) + 1, FIND("_", A2384, FIND("_", A2384, FIND("_", A2384) + 1) + 1) - FIND("_", A2384, FIND("_", A2384) + 1) - 1)</f>
        <v/>
      </c>
      <c r="D2384" s="125">
        <f>DATE(LEFT(E2384,4), MID(E2384,5,2), RIGHT(E2384,2))</f>
        <v/>
      </c>
      <c r="E2384">
        <f>MID(A2384, FIND("_", A2384, FIND("_", A2384, FIND("_", A2384) + 1) + 1) + 1, 8)</f>
        <v/>
      </c>
      <c r="G2384" s="95">
        <f>B2384&amp;C2384&amp;D2384</f>
        <v/>
      </c>
      <c r="H2384" s="95" t="inlineStr">
        <is>
          <t>Yes_Batch 1</t>
        </is>
      </c>
      <c r="I2384" s="95" t="e">
        <v>#N/A</v>
      </c>
      <c r="J2384" s="125" t="e">
        <v>#N/A</v>
      </c>
      <c r="K2384" s="95" t="inlineStr">
        <is>
          <t>Yes_0721 Allocation</t>
        </is>
      </c>
      <c r="L2384" s="127" t="e">
        <v>#N/A</v>
      </c>
      <c r="M2384" s="128">
        <f>VLOOKUP(G2384,Enactments!#REF!,2,FALSE)</f>
        <v/>
      </c>
      <c r="N2384" s="131">
        <f>COUNTIFS(G:G,G2384)</f>
        <v/>
      </c>
    </row>
    <row r="2385" ht="15" customHeight="1">
      <c r="A2385" t="inlineStr">
        <is>
          <t>1986_44a_24_19990401.docx</t>
        </is>
      </c>
      <c r="B2385">
        <f>LEFT(A2385, FIND("_", A2385, FIND("_", A2385) + 1) - 1)</f>
        <v/>
      </c>
      <c r="C2385">
        <f>MID(A2385, FIND("_", A2385, FIND("_", A2385) + 1) + 1, FIND("_", A2385, FIND("_", A2385, FIND("_", A2385) + 1) + 1) - FIND("_", A2385, FIND("_", A2385) + 1) - 1)</f>
        <v/>
      </c>
      <c r="D2385" s="125">
        <f>DATE(LEFT(E2385,4), MID(E2385,5,2), RIGHT(E2385,2))</f>
        <v/>
      </c>
      <c r="E2385">
        <f>MID(A2385, FIND("_", A2385, FIND("_", A2385, FIND("_", A2385) + 1) + 1) + 1, 8)</f>
        <v/>
      </c>
      <c r="G2385" s="95">
        <f>B2385&amp;C2385&amp;D2385</f>
        <v/>
      </c>
      <c r="H2385" s="95" t="inlineStr">
        <is>
          <t>Yes_Batch 1</t>
        </is>
      </c>
      <c r="I2385" s="95" t="e">
        <v>#N/A</v>
      </c>
      <c r="J2385" s="125" t="e">
        <v>#N/A</v>
      </c>
      <c r="K2385" s="95" t="inlineStr">
        <is>
          <t>Yes_0721 Allocation</t>
        </is>
      </c>
      <c r="L2385" s="127" t="e">
        <v>#N/A</v>
      </c>
      <c r="M2385" s="128">
        <f>VLOOKUP(G2385,Enactments!#REF!,2,FALSE)</f>
        <v/>
      </c>
      <c r="N2385" s="131">
        <f>COUNTIFS(G:G,G2385)</f>
        <v/>
      </c>
    </row>
    <row r="2386" ht="15" customHeight="1">
      <c r="A2386" t="inlineStr">
        <is>
          <t>1996_18a_12_19980801.docx</t>
        </is>
      </c>
      <c r="B2386">
        <f>LEFT(A2386, FIND("_", A2386, FIND("_", A2386) + 1) - 1)</f>
        <v/>
      </c>
      <c r="C2386">
        <f>MID(A2386, FIND("_", A2386, FIND("_", A2386) + 1) + 1, FIND("_", A2386, FIND("_", A2386, FIND("_", A2386) + 1) + 1) - FIND("_", A2386, FIND("_", A2386) + 1) - 1)</f>
        <v/>
      </c>
      <c r="D2386" s="125">
        <f>DATE(LEFT(E2386,4), MID(E2386,5,2), RIGHT(E2386,2))</f>
        <v/>
      </c>
      <c r="E2386">
        <f>MID(A2386, FIND("_", A2386, FIND("_", A2386, FIND("_", A2386) + 1) + 1) + 1, 8)</f>
        <v/>
      </c>
      <c r="G2386" s="95">
        <f>B2386&amp;C2386&amp;D2386</f>
        <v/>
      </c>
      <c r="H2386" s="95" t="inlineStr">
        <is>
          <t>Yes_Batch 1</t>
        </is>
      </c>
      <c r="I2386" s="95" t="e">
        <v>#N/A</v>
      </c>
      <c r="J2386" s="125" t="e">
        <v>#N/A</v>
      </c>
      <c r="K2386" s="95" t="inlineStr">
        <is>
          <t>Yes_0721 Allocation</t>
        </is>
      </c>
      <c r="L2386" s="127" t="e">
        <v>#N/A</v>
      </c>
      <c r="M2386" s="128">
        <f>VLOOKUP(G2386,Enactments!#REF!,2,FALSE)</f>
        <v/>
      </c>
      <c r="N2386" s="131">
        <f>COUNTIFS(G:G,G2386)</f>
        <v/>
      </c>
    </row>
    <row r="2387" ht="15" customHeight="1">
      <c r="A2387" t="inlineStr">
        <is>
          <t>1994_23a_77_99990101.docx</t>
        </is>
      </c>
      <c r="B2387">
        <f>LEFT(A2387, FIND("_", A2387, FIND("_", A2387) + 1) - 1)</f>
        <v/>
      </c>
      <c r="C2387">
        <f>MID(A2387, FIND("_", A2387, FIND("_", A2387) + 1) + 1, FIND("_", A2387, FIND("_", A2387, FIND("_", A2387) + 1) + 1) - FIND("_", A2387, FIND("_", A2387) + 1) - 1)</f>
        <v/>
      </c>
      <c r="D2387" s="125">
        <f>DATE(LEFT(E2387,4), MID(E2387,5,2), RIGHT(E2387,2))</f>
        <v/>
      </c>
      <c r="E2387">
        <f>MID(A2387, FIND("_", A2387, FIND("_", A2387, FIND("_", A2387) + 1) + 1) + 1, 8)</f>
        <v/>
      </c>
      <c r="G2387" s="95">
        <f>B2387&amp;C2387&amp;D2387</f>
        <v/>
      </c>
      <c r="H2387" s="95" t="inlineStr">
        <is>
          <t>Yes_Batch 1</t>
        </is>
      </c>
      <c r="I2387" s="95" t="e">
        <v>#N/A</v>
      </c>
      <c r="J2387" s="125" t="e">
        <v>#N/A</v>
      </c>
      <c r="K2387" s="95" t="inlineStr">
        <is>
          <t>Yes_0721 Allocation</t>
        </is>
      </c>
      <c r="L2387" s="127" t="e">
        <v>#N/A</v>
      </c>
      <c r="M2387" s="128">
        <f>VLOOKUP(G2387,Enactments!#REF!,2,FALSE)</f>
        <v/>
      </c>
      <c r="N2387" s="131">
        <f>COUNTIFS(G:G,G2387)</f>
        <v/>
      </c>
    </row>
    <row r="2388" ht="15" customHeight="1">
      <c r="A2388" t="inlineStr">
        <is>
          <t>2016_362s_SCHEDULE 12Part 24_20160316.docx</t>
        </is>
      </c>
      <c r="B2388">
        <f>LEFT(A2388, FIND("_", A2388, FIND("_", A2388) + 1) - 1)</f>
        <v/>
      </c>
      <c r="C2388">
        <f>MID(A2388, FIND("_", A2388, FIND("_", A2388) + 1) + 1, FIND("_", A2388, FIND("_", A2388, FIND("_", A2388) + 1) + 1) - FIND("_", A2388, FIND("_", A2388) + 1) - 1)</f>
        <v/>
      </c>
      <c r="D2388" s="125">
        <f>DATE(LEFT(E2388,4), MID(E2388,5,2), RIGHT(E2388,2))</f>
        <v/>
      </c>
      <c r="E2388">
        <f>MID(A2388, FIND("_", A2388, FIND("_", A2388, FIND("_", A2388) + 1) + 1) + 1, 8)</f>
        <v/>
      </c>
      <c r="G2388" s="95">
        <f>B2388&amp;C2388&amp;D2388</f>
        <v/>
      </c>
      <c r="H2388" s="95" t="inlineStr">
        <is>
          <t>Yes_Batch 1</t>
        </is>
      </c>
      <c r="I2388" s="95" t="e">
        <v>#N/A</v>
      </c>
      <c r="J2388" s="125" t="e">
        <v>#N/A</v>
      </c>
      <c r="K2388" s="95" t="inlineStr">
        <is>
          <t>Yes_0721 Allocation</t>
        </is>
      </c>
      <c r="L2388" s="127" t="e">
        <v>#N/A</v>
      </c>
      <c r="M2388" s="128">
        <f>VLOOKUP(G2388,Enactments!#REF!,2,FALSE)</f>
        <v/>
      </c>
      <c r="N2388" s="131">
        <f>COUNTIFS(G:G,G2388)</f>
        <v/>
      </c>
    </row>
    <row r="2389" ht="15" customHeight="1">
      <c r="A2389" t="inlineStr">
        <is>
          <t>2006_46a_456_20061108.docx</t>
        </is>
      </c>
      <c r="B2389">
        <f>LEFT(A2389, FIND("_", A2389, FIND("_", A2389) + 1) - 1)</f>
        <v/>
      </c>
      <c r="C2389">
        <f>MID(A2389, FIND("_", A2389, FIND("_", A2389) + 1) + 1, FIND("_", A2389, FIND("_", A2389, FIND("_", A2389) + 1) + 1) - FIND("_", A2389, FIND("_", A2389) + 1) - 1)</f>
        <v/>
      </c>
      <c r="D2389" s="125">
        <f>DATE(LEFT(E2389,4), MID(E2389,5,2), RIGHT(E2389,2))</f>
        <v/>
      </c>
      <c r="E2389">
        <f>MID(A2389, FIND("_", A2389, FIND("_", A2389, FIND("_", A2389) + 1) + 1) + 1, 8)</f>
        <v/>
      </c>
      <c r="G2389" s="95">
        <f>B2389&amp;C2389&amp;D2389</f>
        <v/>
      </c>
      <c r="H2389" s="95" t="inlineStr">
        <is>
          <t>Yes_Batch 1</t>
        </is>
      </c>
      <c r="I2389" s="95" t="e">
        <v>#N/A</v>
      </c>
      <c r="J2389" s="125" t="e">
        <v>#N/A</v>
      </c>
      <c r="K2389" s="95" t="inlineStr">
        <is>
          <t>Yes_0721 Allocation</t>
        </is>
      </c>
      <c r="L2389" s="127" t="e">
        <v>#N/A</v>
      </c>
      <c r="M2389" s="128">
        <f>VLOOKUP(G2389,Enactments!#REF!,2,FALSE)</f>
        <v/>
      </c>
      <c r="N2389" s="131">
        <f>COUNTIFS(G:G,G2389)</f>
        <v/>
      </c>
    </row>
    <row r="2390" ht="15" customHeight="1">
      <c r="A2390" t="inlineStr">
        <is>
          <t>2014_809_Article 18_20210101.docx</t>
        </is>
      </c>
      <c r="B2390">
        <f>LEFT(A2390, FIND("_", A2390, FIND("_", A2390) + 1) - 1)</f>
        <v/>
      </c>
      <c r="C2390">
        <f>MID(A2390, FIND("_", A2390, FIND("_", A2390) + 1) + 1, FIND("_", A2390, FIND("_", A2390, FIND("_", A2390) + 1) + 1) - FIND("_", A2390, FIND("_", A2390) + 1) - 1)</f>
        <v/>
      </c>
      <c r="D2390" s="125">
        <f>DATE(LEFT(E2390,4), MID(E2390,5,2), RIGHT(E2390,2))</f>
        <v/>
      </c>
      <c r="E2390">
        <f>MID(A2390, FIND("_", A2390, FIND("_", A2390, FIND("_", A2390) + 1) + 1) + 1, 8)</f>
        <v/>
      </c>
      <c r="G2390" s="95">
        <f>B2390&amp;C2390&amp;D2390</f>
        <v/>
      </c>
      <c r="H2390" s="95" t="inlineStr">
        <is>
          <t>Yes_Batch 1</t>
        </is>
      </c>
      <c r="I2390" s="95" t="e">
        <v>#N/A</v>
      </c>
      <c r="J2390" s="125" t="e">
        <v>#N/A</v>
      </c>
      <c r="K2390" s="95" t="inlineStr">
        <is>
          <t>Yes_0721 Allocation</t>
        </is>
      </c>
      <c r="L2390" s="127" t="e">
        <v>#N/A</v>
      </c>
      <c r="M2390" s="128">
        <f>VLOOKUP(G2390,Enactments!#REF!,2,FALSE)</f>
        <v/>
      </c>
      <c r="N2390" s="131">
        <f>COUNTIFS(G:G,G2390)</f>
        <v/>
      </c>
    </row>
    <row r="2391" ht="15" customHeight="1">
      <c r="A2391" t="inlineStr">
        <is>
          <t>2001_838s_51B_20050722.docx</t>
        </is>
      </c>
      <c r="B2391">
        <f>LEFT(A2391, FIND("_", A2391, FIND("_", A2391) + 1) - 1)</f>
        <v/>
      </c>
      <c r="C2391">
        <f>MID(A2391, FIND("_", A2391, FIND("_", A2391) + 1) + 1, FIND("_", A2391, FIND("_", A2391, FIND("_", A2391) + 1) + 1) - FIND("_", A2391, FIND("_", A2391) + 1) - 1)</f>
        <v/>
      </c>
      <c r="D2391" s="125">
        <f>DATE(LEFT(E2391,4), MID(E2391,5,2), RIGHT(E2391,2))</f>
        <v/>
      </c>
      <c r="E2391">
        <f>MID(A2391, FIND("_", A2391, FIND("_", A2391, FIND("_", A2391) + 1) + 1) + 1, 8)</f>
        <v/>
      </c>
      <c r="G2391" s="95">
        <f>B2391&amp;C2391&amp;D2391</f>
        <v/>
      </c>
      <c r="H2391" s="95" t="inlineStr">
        <is>
          <t>Yes_Batch 1</t>
        </is>
      </c>
      <c r="I2391" s="95" t="e">
        <v>#N/A</v>
      </c>
      <c r="J2391" s="125" t="e">
        <v>#N/A</v>
      </c>
      <c r="K2391" s="95" t="inlineStr">
        <is>
          <t>Yes_0721 Allocation</t>
        </is>
      </c>
      <c r="L2391" s="127" t="e">
        <v>#N/A</v>
      </c>
      <c r="M2391" s="128">
        <f>VLOOKUP(G2391,Enactments!#REF!,2,FALSE)</f>
        <v/>
      </c>
      <c r="N2391" s="131">
        <f>COUNTIFS(G:G,G2391)</f>
        <v/>
      </c>
    </row>
    <row r="2392" ht="15" customHeight="1">
      <c r="A2392" t="inlineStr">
        <is>
          <t>1985_6a_466_19850311.docx</t>
        </is>
      </c>
      <c r="B2392">
        <f>LEFT(A2392, FIND("_", A2392, FIND("_", A2392) + 1) - 1)</f>
        <v/>
      </c>
      <c r="C2392">
        <f>MID(A2392, FIND("_", A2392, FIND("_", A2392) + 1) + 1, FIND("_", A2392, FIND("_", A2392, FIND("_", A2392) + 1) + 1) - FIND("_", A2392, FIND("_", A2392) + 1) - 1)</f>
        <v/>
      </c>
      <c r="D2392" s="125">
        <f>DATE(LEFT(E2392,4), MID(E2392,5,2), RIGHT(E2392,2))</f>
        <v/>
      </c>
      <c r="E2392">
        <f>MID(A2392, FIND("_", A2392, FIND("_", A2392, FIND("_", A2392) + 1) + 1) + 1, 8)</f>
        <v/>
      </c>
      <c r="G2392" s="95">
        <f>B2392&amp;C2392&amp;D2392</f>
        <v/>
      </c>
      <c r="H2392" s="95" t="inlineStr">
        <is>
          <t>Yes_Batch 1</t>
        </is>
      </c>
      <c r="I2392" s="95" t="e">
        <v>#N/A</v>
      </c>
      <c r="J2392" s="125" t="e">
        <v>#N/A</v>
      </c>
      <c r="K2392" s="95" t="inlineStr">
        <is>
          <t>Yes_0721 Allocation</t>
        </is>
      </c>
      <c r="L2392" s="127" t="e">
        <v>#N/A</v>
      </c>
      <c r="M2392" s="128">
        <f>VLOOKUP(G2392,Enactments!#REF!,2,FALSE)</f>
        <v/>
      </c>
      <c r="N2392" s="131">
        <f>COUNTIFS(G:G,G2392)</f>
        <v/>
      </c>
    </row>
    <row r="2393" ht="15" customHeight="1">
      <c r="A2393" t="inlineStr">
        <is>
          <t>1996_207s_51_20030401.docx</t>
        </is>
      </c>
      <c r="B2393">
        <f>LEFT(A2393, FIND("_", A2393, FIND("_", A2393) + 1) - 1)</f>
        <v/>
      </c>
      <c r="C2393">
        <f>MID(A2393, FIND("_", A2393, FIND("_", A2393) + 1) + 1, FIND("_", A2393, FIND("_", A2393, FIND("_", A2393) + 1) + 1) - FIND("_", A2393, FIND("_", A2393) + 1) - 1)</f>
        <v/>
      </c>
      <c r="D2393" s="125">
        <f>DATE(LEFT(E2393,4), MID(E2393,5,2), RIGHT(E2393,2))</f>
        <v/>
      </c>
      <c r="E2393">
        <f>MID(A2393, FIND("_", A2393, FIND("_", A2393, FIND("_", A2393) + 1) + 1) + 1, 8)</f>
        <v/>
      </c>
      <c r="G2393" s="95">
        <f>B2393&amp;C2393&amp;D2393</f>
        <v/>
      </c>
      <c r="H2393" s="95" t="inlineStr">
        <is>
          <t>Yes_Batch 1</t>
        </is>
      </c>
      <c r="I2393" s="95" t="e">
        <v>#N/A</v>
      </c>
      <c r="J2393" s="125" t="e">
        <v>#N/A</v>
      </c>
      <c r="K2393" s="95" t="inlineStr">
        <is>
          <t>Yes_0721 Allocation</t>
        </is>
      </c>
      <c r="L2393" s="127" t="e">
        <v>#N/A</v>
      </c>
      <c r="M2393" s="128">
        <f>VLOOKUP(G2393,Enactments!#REF!,2,FALSE)</f>
        <v/>
      </c>
      <c r="N2393" s="131">
        <f>COUNTIFS(G:G,G2393)</f>
        <v/>
      </c>
    </row>
    <row r="2394" ht="15" customHeight="1">
      <c r="A2394" t="inlineStr">
        <is>
          <t>2009_22a_A2B_20190131.docx</t>
        </is>
      </c>
      <c r="B2394">
        <f>LEFT(A2394, FIND("_", A2394, FIND("_", A2394) + 1) - 1)</f>
        <v/>
      </c>
      <c r="C2394">
        <f>MID(A2394, FIND("_", A2394, FIND("_", A2394) + 1) + 1, FIND("_", A2394, FIND("_", A2394, FIND("_", A2394) + 1) + 1) - FIND("_", A2394, FIND("_", A2394) + 1) - 1)</f>
        <v/>
      </c>
      <c r="D2394" s="125">
        <f>DATE(LEFT(E2394,4), MID(E2394,5,2), RIGHT(E2394,2))</f>
        <v/>
      </c>
      <c r="E2394">
        <f>MID(A2394, FIND("_", A2394, FIND("_", A2394, FIND("_", A2394) + 1) + 1) + 1, 8)</f>
        <v/>
      </c>
      <c r="G2394" s="95">
        <f>B2394&amp;C2394&amp;D2394</f>
        <v/>
      </c>
      <c r="H2394" s="95" t="inlineStr">
        <is>
          <t>Yes_Batch 1</t>
        </is>
      </c>
      <c r="I2394" s="95" t="e">
        <v>#N/A</v>
      </c>
      <c r="J2394" s="125" t="e">
        <v>#N/A</v>
      </c>
      <c r="K2394" s="95" t="inlineStr">
        <is>
          <t>Yes_0721 Allocation</t>
        </is>
      </c>
      <c r="L2394" s="127" t="e">
        <v>#N/A</v>
      </c>
      <c r="M2394" s="128">
        <f>VLOOKUP(G2394,Enactments!#REF!,2,FALSE)</f>
        <v/>
      </c>
      <c r="N2394" s="131">
        <f>COUNTIFS(G:G,G2394)</f>
        <v/>
      </c>
    </row>
    <row r="2395" ht="15" customHeight="1">
      <c r="A2395" t="inlineStr">
        <is>
          <t>1996_207s_SCHEDULE 2_20081027.docx</t>
        </is>
      </c>
      <c r="B2395">
        <f>LEFT(A2395, FIND("_", A2395, FIND("_", A2395) + 1) - 1)</f>
        <v/>
      </c>
      <c r="C2395">
        <f>MID(A2395, FIND("_", A2395, FIND("_", A2395) + 1) + 1, FIND("_", A2395, FIND("_", A2395, FIND("_", A2395) + 1) + 1) - FIND("_", A2395, FIND("_", A2395) + 1) - 1)</f>
        <v/>
      </c>
      <c r="D2395" s="125">
        <f>DATE(LEFT(E2395,4), MID(E2395,5,2), RIGHT(E2395,2))</f>
        <v/>
      </c>
      <c r="E2395">
        <f>MID(A2395, FIND("_", A2395, FIND("_", A2395, FIND("_", A2395) + 1) + 1) + 1, 8)</f>
        <v/>
      </c>
      <c r="G2395" s="95">
        <f>B2395&amp;C2395&amp;D2395</f>
        <v/>
      </c>
      <c r="H2395" s="95" t="inlineStr">
        <is>
          <t>Yes_Batch 1</t>
        </is>
      </c>
      <c r="I2395" s="95" t="e">
        <v>#N/A</v>
      </c>
      <c r="J2395" s="125" t="e">
        <v>#N/A</v>
      </c>
      <c r="K2395" s="95" t="inlineStr">
        <is>
          <t>Yes_0721 Allocation</t>
        </is>
      </c>
      <c r="L2395" s="127" t="e">
        <v>#N/A</v>
      </c>
      <c r="M2395" s="128">
        <f>VLOOKUP(G2395,Enactments!#REF!,2,FALSE)</f>
        <v/>
      </c>
      <c r="N2395" s="131">
        <f>COUNTIFS(G:G,G2395)</f>
        <v/>
      </c>
    </row>
    <row r="2396" ht="15" customHeight="1">
      <c r="A2396" t="inlineStr">
        <is>
          <t>2000_8a_313CA_20170731.docx</t>
        </is>
      </c>
      <c r="B2396">
        <f>LEFT(A2396, FIND("_", A2396, FIND("_", A2396) + 1) - 1)</f>
        <v/>
      </c>
      <c r="C2396">
        <f>MID(A2396, FIND("_", A2396, FIND("_", A2396) + 1) + 1, FIND("_", A2396, FIND("_", A2396, FIND("_", A2396) + 1) + 1) - FIND("_", A2396, FIND("_", A2396) + 1) - 1)</f>
        <v/>
      </c>
      <c r="D2396" s="125">
        <f>DATE(LEFT(E2396,4), MID(E2396,5,2), RIGHT(E2396,2))</f>
        <v/>
      </c>
      <c r="E2396">
        <f>MID(A2396, FIND("_", A2396, FIND("_", A2396, FIND("_", A2396) + 1) + 1) + 1, 8)</f>
        <v/>
      </c>
      <c r="G2396" s="95">
        <f>B2396&amp;C2396&amp;D2396</f>
        <v/>
      </c>
      <c r="H2396" s="95" t="inlineStr">
        <is>
          <t>Yes_Batch 1</t>
        </is>
      </c>
      <c r="I2396" s="95" t="e">
        <v>#N/A</v>
      </c>
      <c r="J2396" s="125" t="e">
        <v>#N/A</v>
      </c>
      <c r="K2396" s="95" t="inlineStr">
        <is>
          <t>Yes_0721 Allocation</t>
        </is>
      </c>
      <c r="L2396" s="127" t="e">
        <v>#N/A</v>
      </c>
      <c r="M2396" s="128">
        <f>VLOOKUP(G2396,Enactments!#REF!,2,FALSE)</f>
        <v/>
      </c>
      <c r="N2396" s="131">
        <f>COUNTIFS(G:G,G2396)</f>
        <v/>
      </c>
    </row>
    <row r="2397" ht="15" customHeight="1">
      <c r="A2397" t="inlineStr">
        <is>
          <t>2000_8a_384_20140401.docx</t>
        </is>
      </c>
      <c r="B2397">
        <f>LEFT(A2397, FIND("_", A2397, FIND("_", A2397) + 1) - 1)</f>
        <v/>
      </c>
      <c r="C2397">
        <f>MID(A2397, FIND("_", A2397, FIND("_", A2397) + 1) + 1, FIND("_", A2397, FIND("_", A2397, FIND("_", A2397) + 1) + 1) - FIND("_", A2397, FIND("_", A2397) + 1) - 1)</f>
        <v/>
      </c>
      <c r="D2397" s="125">
        <f>DATE(LEFT(E2397,4), MID(E2397,5,2), RIGHT(E2397,2))</f>
        <v/>
      </c>
      <c r="E2397">
        <f>MID(A2397, FIND("_", A2397, FIND("_", A2397, FIND("_", A2397) + 1) + 1) + 1, 8)</f>
        <v/>
      </c>
      <c r="G2397" s="95">
        <f>B2397&amp;C2397&amp;D2397</f>
        <v/>
      </c>
      <c r="H2397" s="95" t="inlineStr">
        <is>
          <t>Yes_Batch 1</t>
        </is>
      </c>
      <c r="I2397" s="95" t="e">
        <v>#N/A</v>
      </c>
      <c r="J2397" s="125" t="e">
        <v>#N/A</v>
      </c>
      <c r="K2397" s="95" t="inlineStr">
        <is>
          <t>Yes_0721 Allocation</t>
        </is>
      </c>
      <c r="L2397" s="127" t="e">
        <v>#N/A</v>
      </c>
      <c r="M2397" s="128">
        <f>VLOOKUP(G2397,Enactments!#REF!,2,FALSE)</f>
        <v/>
      </c>
      <c r="N2397" s="131">
        <f>COUNTIFS(G:G,G2397)</f>
        <v/>
      </c>
    </row>
    <row r="2398" ht="15" customHeight="1">
      <c r="A2398" t="inlineStr">
        <is>
          <t>2000_8a_23_20201022.docx</t>
        </is>
      </c>
      <c r="B2398">
        <f>LEFT(A2398, FIND("_", A2398, FIND("_", A2398) + 1) - 1)</f>
        <v/>
      </c>
      <c r="C2398">
        <f>MID(A2398, FIND("_", A2398, FIND("_", A2398) + 1) + 1, FIND("_", A2398, FIND("_", A2398, FIND("_", A2398) + 1) + 1) - FIND("_", A2398, FIND("_", A2398) + 1) - 1)</f>
        <v/>
      </c>
      <c r="D2398" s="125">
        <f>DATE(LEFT(E2398,4), MID(E2398,5,2), RIGHT(E2398,2))</f>
        <v/>
      </c>
      <c r="E2398">
        <f>MID(A2398, FIND("_", A2398, FIND("_", A2398, FIND("_", A2398) + 1) + 1) + 1, 8)</f>
        <v/>
      </c>
      <c r="G2398" s="95">
        <f>B2398&amp;C2398&amp;D2398</f>
        <v/>
      </c>
      <c r="H2398" s="95" t="inlineStr">
        <is>
          <t>Yes_Batch 1</t>
        </is>
      </c>
      <c r="I2398" s="95" t="e">
        <v>#N/A</v>
      </c>
      <c r="J2398" s="125" t="e">
        <v>#N/A</v>
      </c>
      <c r="K2398" s="95" t="inlineStr">
        <is>
          <t>Yes_0721 Allocation</t>
        </is>
      </c>
      <c r="L2398" s="127" t="e">
        <v>#N/A</v>
      </c>
      <c r="M2398" s="128">
        <f>VLOOKUP(G2398,Enactments!#REF!,2,FALSE)</f>
        <v/>
      </c>
      <c r="N2398" s="131">
        <f>COUNTIFS(G:G,G2398)</f>
        <v/>
      </c>
    </row>
    <row r="2399" ht="15" customHeight="1">
      <c r="A2399" t="inlineStr">
        <is>
          <t>1988_52a_155_19980105.docx</t>
        </is>
      </c>
      <c r="B2399">
        <f>LEFT(A2399, FIND("_", A2399, FIND("_", A2399) + 1) - 1)</f>
        <v/>
      </c>
      <c r="C2399">
        <f>MID(A2399, FIND("_", A2399, FIND("_", A2399) + 1) + 1, FIND("_", A2399, FIND("_", A2399, FIND("_", A2399) + 1) + 1) - FIND("_", A2399, FIND("_", A2399) + 1) - 1)</f>
        <v/>
      </c>
      <c r="D2399" s="125">
        <f>DATE(LEFT(E2399,4), MID(E2399,5,2), RIGHT(E2399,2))</f>
        <v/>
      </c>
      <c r="E2399">
        <f>MID(A2399, FIND("_", A2399, FIND("_", A2399, FIND("_", A2399) + 1) + 1) + 1, 8)</f>
        <v/>
      </c>
      <c r="G2399" s="95">
        <f>B2399&amp;C2399&amp;D2399</f>
        <v/>
      </c>
      <c r="H2399" s="95" t="inlineStr">
        <is>
          <t>Yes_Batch 1</t>
        </is>
      </c>
      <c r="I2399" s="95" t="e">
        <v>#N/A</v>
      </c>
      <c r="J2399" s="125" t="e">
        <v>#N/A</v>
      </c>
      <c r="K2399" s="95" t="inlineStr">
        <is>
          <t>Yes_0721 Allocation</t>
        </is>
      </c>
      <c r="L2399" s="127" t="e">
        <v>#N/A</v>
      </c>
      <c r="M2399" s="128">
        <f>VLOOKUP(G2399,Enactments!#REF!,2,FALSE)</f>
        <v/>
      </c>
      <c r="N2399" s="131">
        <f>COUNTIFS(G:G,G2399)</f>
        <v/>
      </c>
    </row>
    <row r="2400" ht="15" customHeight="1">
      <c r="A2400" t="inlineStr">
        <is>
          <t>1986_1925s_5.53_99990101.docx</t>
        </is>
      </c>
      <c r="B2400">
        <f>LEFT(A2400, FIND("_", A2400, FIND("_", A2400) + 1) - 1)</f>
        <v/>
      </c>
      <c r="C2400">
        <f>MID(A2400, FIND("_", A2400, FIND("_", A2400) + 1) + 1, FIND("_", A2400, FIND("_", A2400, FIND("_", A2400) + 1) + 1) - FIND("_", A2400, FIND("_", A2400) + 1) - 1)</f>
        <v/>
      </c>
      <c r="D2400" s="125">
        <f>DATE(LEFT(E2400,4), MID(E2400,5,2), RIGHT(E2400,2))</f>
        <v/>
      </c>
      <c r="E2400">
        <f>MID(A2400, FIND("_", A2400, FIND("_", A2400, FIND("_", A2400) + 1) + 1) + 1, 8)</f>
        <v/>
      </c>
      <c r="G2400" s="95">
        <f>B2400&amp;C2400&amp;D2400</f>
        <v/>
      </c>
      <c r="H2400" s="95" t="inlineStr">
        <is>
          <t>Yes_Batch 1</t>
        </is>
      </c>
      <c r="I2400" s="95" t="e">
        <v>#N/A</v>
      </c>
      <c r="J2400" s="125" t="e">
        <v>#N/A</v>
      </c>
      <c r="K2400" s="95" t="inlineStr">
        <is>
          <t>Yes_0721 Allocation</t>
        </is>
      </c>
      <c r="L2400" s="127" t="e">
        <v>#N/A</v>
      </c>
      <c r="M2400" s="128">
        <f>VLOOKUP(G2400,Enactments!#REF!,2,FALSE)</f>
        <v/>
      </c>
      <c r="N2400" s="131">
        <f>COUNTIFS(G:G,G2400)</f>
        <v/>
      </c>
    </row>
    <row r="2401" ht="15" customHeight="1">
      <c r="A2401" t="inlineStr">
        <is>
          <t>1993_34a_39_20020331.docx</t>
        </is>
      </c>
      <c r="B2401">
        <f>LEFT(A2401, FIND("_", A2401, FIND("_", A2401) + 1) - 1)</f>
        <v/>
      </c>
      <c r="C2401">
        <f>MID(A2401, FIND("_", A2401, FIND("_", A2401) + 1) + 1, FIND("_", A2401, FIND("_", A2401, FIND("_", A2401) + 1) + 1) - FIND("_", A2401, FIND("_", A2401) + 1) - 1)</f>
        <v/>
      </c>
      <c r="D2401" s="125">
        <f>DATE(LEFT(E2401,4), MID(E2401,5,2), RIGHT(E2401,2))</f>
        <v/>
      </c>
      <c r="E2401">
        <f>MID(A2401, FIND("_", A2401, FIND("_", A2401, FIND("_", A2401) + 1) + 1) + 1, 8)</f>
        <v/>
      </c>
      <c r="G2401" s="95">
        <f>B2401&amp;C2401&amp;D2401</f>
        <v/>
      </c>
      <c r="H2401" s="95" t="inlineStr">
        <is>
          <t>Yes_Batch 1</t>
        </is>
      </c>
      <c r="I2401" s="95" t="e">
        <v>#N/A</v>
      </c>
      <c r="J2401" s="125" t="e">
        <v>#N/A</v>
      </c>
      <c r="K2401" s="95" t="inlineStr">
        <is>
          <t>Yes_0721 Allocation</t>
        </is>
      </c>
      <c r="L2401" s="127" t="e">
        <v>#N/A</v>
      </c>
      <c r="M2401" s="128">
        <f>VLOOKUP(G2401,Enactments!#REF!,2,FALSE)</f>
        <v/>
      </c>
      <c r="N2401" s="131">
        <f>COUNTIFS(G:G,G2401)</f>
        <v/>
      </c>
    </row>
    <row r="2402" ht="15" customHeight="1">
      <c r="A2402" t="inlineStr">
        <is>
          <t>2007_3a_304_20070320.docx</t>
        </is>
      </c>
      <c r="B2402">
        <f>LEFT(A2402, FIND("_", A2402, FIND("_", A2402) + 1) - 1)</f>
        <v/>
      </c>
      <c r="C2402">
        <f>MID(A2402, FIND("_", A2402, FIND("_", A2402) + 1) + 1, FIND("_", A2402, FIND("_", A2402, FIND("_", A2402) + 1) + 1) - FIND("_", A2402, FIND("_", A2402) + 1) - 1)</f>
        <v/>
      </c>
      <c r="D2402" s="125">
        <f>DATE(LEFT(E2402,4), MID(E2402,5,2), RIGHT(E2402,2))</f>
        <v/>
      </c>
      <c r="E2402">
        <f>MID(A2402, FIND("_", A2402, FIND("_", A2402, FIND("_", A2402) + 1) + 1) + 1, 8)</f>
        <v/>
      </c>
      <c r="G2402" s="95">
        <f>B2402&amp;C2402&amp;D2402</f>
        <v/>
      </c>
      <c r="H2402" s="95" t="inlineStr">
        <is>
          <t>Yes_Batch 1</t>
        </is>
      </c>
      <c r="I2402" s="95" t="e">
        <v>#N/A</v>
      </c>
      <c r="J2402" s="125" t="e">
        <v>#N/A</v>
      </c>
      <c r="K2402" s="95" t="inlineStr">
        <is>
          <t>Yes_0721 Allocation</t>
        </is>
      </c>
      <c r="L2402" s="127" t="e">
        <v>#N/A</v>
      </c>
      <c r="M2402" s="128">
        <f>VLOOKUP(G2402,Enactments!#REF!,2,FALSE)</f>
        <v/>
      </c>
      <c r="N2402" s="131">
        <f>COUNTIFS(G:G,G2402)</f>
        <v/>
      </c>
    </row>
    <row r="2403" ht="15" customHeight="1">
      <c r="A2403" t="inlineStr">
        <is>
          <t>2020_759s_38.5_20200715.docx</t>
        </is>
      </c>
      <c r="B2403">
        <f>LEFT(A2403, FIND("_", A2403, FIND("_", A2403) + 1) - 1)</f>
        <v/>
      </c>
      <c r="C2403">
        <f>MID(A2403, FIND("_", A2403, FIND("_", A2403) + 1) + 1, FIND("_", A2403, FIND("_", A2403, FIND("_", A2403) + 1) + 1) - FIND("_", A2403, FIND("_", A2403) + 1) - 1)</f>
        <v/>
      </c>
      <c r="D2403" s="125">
        <f>DATE(LEFT(E2403,4), MID(E2403,5,2), RIGHT(E2403,2))</f>
        <v/>
      </c>
      <c r="E2403">
        <f>MID(A2403, FIND("_", A2403, FIND("_", A2403, FIND("_", A2403) + 1) + 1) + 1, 8)</f>
        <v/>
      </c>
      <c r="G2403" s="95">
        <f>B2403&amp;C2403&amp;D2403</f>
        <v/>
      </c>
      <c r="H2403" s="95" t="inlineStr">
        <is>
          <t>Yes_Batch 1</t>
        </is>
      </c>
      <c r="I2403" s="95" t="e">
        <v>#N/A</v>
      </c>
      <c r="J2403" s="125" t="e">
        <v>#N/A</v>
      </c>
      <c r="K2403" s="95" t="inlineStr">
        <is>
          <t>Yes_0721 Allocation</t>
        </is>
      </c>
      <c r="L2403" s="127" t="e">
        <v>#N/A</v>
      </c>
      <c r="M2403" s="128">
        <f>VLOOKUP(G2403,Enactments!#REF!,2,FALSE)</f>
        <v/>
      </c>
      <c r="N2403" s="131">
        <f>COUNTIFS(G:G,G2403)</f>
        <v/>
      </c>
    </row>
    <row r="2404" ht="15" customHeight="1">
      <c r="A2404" t="inlineStr">
        <is>
          <t>2006_46a_1173_20140101.docx</t>
        </is>
      </c>
      <c r="B2404">
        <f>LEFT(A2404, FIND("_", A2404, FIND("_", A2404) + 1) - 1)</f>
        <v/>
      </c>
      <c r="C2404">
        <f>MID(A2404, FIND("_", A2404, FIND("_", A2404) + 1) + 1, FIND("_", A2404, FIND("_", A2404, FIND("_", A2404) + 1) + 1) - FIND("_", A2404, FIND("_", A2404) + 1) - 1)</f>
        <v/>
      </c>
      <c r="D2404" s="125">
        <f>DATE(LEFT(E2404,4), MID(E2404,5,2), RIGHT(E2404,2))</f>
        <v/>
      </c>
      <c r="E2404">
        <f>MID(A2404, FIND("_", A2404, FIND("_", A2404, FIND("_", A2404) + 1) + 1) + 1, 8)</f>
        <v/>
      </c>
      <c r="G2404" s="95">
        <f>B2404&amp;C2404&amp;D2404</f>
        <v/>
      </c>
      <c r="H2404" s="95" t="inlineStr">
        <is>
          <t>Yes_Batch 1</t>
        </is>
      </c>
      <c r="I2404" s="95" t="e">
        <v>#N/A</v>
      </c>
      <c r="J2404" s="125" t="e">
        <v>#N/A</v>
      </c>
      <c r="K2404" s="95" t="inlineStr">
        <is>
          <t>Yes_0721 Allocation</t>
        </is>
      </c>
      <c r="L2404" s="127" t="e">
        <v>#N/A</v>
      </c>
      <c r="M2404" s="128">
        <f>VLOOKUP(G2404,Enactments!#REF!,2,FALSE)</f>
        <v/>
      </c>
      <c r="N2404" s="131">
        <f>COUNTIFS(G:G,G2404)</f>
        <v/>
      </c>
    </row>
    <row r="2405" ht="15" customHeight="1">
      <c r="A2405" t="inlineStr">
        <is>
          <t>1996_207s_3E_20021028.docx</t>
        </is>
      </c>
      <c r="B2405">
        <f>LEFT(A2405, FIND("_", A2405, FIND("_", A2405) + 1) - 1)</f>
        <v/>
      </c>
      <c r="C2405">
        <f>MID(A2405, FIND("_", A2405, FIND("_", A2405) + 1) + 1, FIND("_", A2405, FIND("_", A2405, FIND("_", A2405) + 1) + 1) - FIND("_", A2405, FIND("_", A2405) + 1) - 1)</f>
        <v/>
      </c>
      <c r="D2405" s="125">
        <f>DATE(LEFT(E2405,4), MID(E2405,5,2), RIGHT(E2405,2))</f>
        <v/>
      </c>
      <c r="E2405">
        <f>MID(A2405, FIND("_", A2405, FIND("_", A2405, FIND("_", A2405) + 1) + 1) + 1, 8)</f>
        <v/>
      </c>
      <c r="G2405" s="95">
        <f>B2405&amp;C2405&amp;D2405</f>
        <v/>
      </c>
      <c r="H2405" s="95" t="inlineStr">
        <is>
          <t>Yes_Batch 1</t>
        </is>
      </c>
      <c r="I2405" s="95" t="e">
        <v>#N/A</v>
      </c>
      <c r="J2405" s="125" t="e">
        <v>#N/A</v>
      </c>
      <c r="K2405" s="95" t="inlineStr">
        <is>
          <t>Yes_0721 Allocation</t>
        </is>
      </c>
      <c r="L2405" s="127" t="e">
        <v>#N/A</v>
      </c>
      <c r="M2405" s="128">
        <f>VLOOKUP(G2405,Enactments!#REF!,2,FALSE)</f>
        <v/>
      </c>
      <c r="N2405" s="131">
        <f>COUNTIFS(G:G,G2405)</f>
        <v/>
      </c>
    </row>
    <row r="2406" ht="15" customHeight="1">
      <c r="A2406" t="inlineStr">
        <is>
          <t>1986_1925s_11.11_19861110.docx</t>
        </is>
      </c>
      <c r="B2406">
        <f>LEFT(A2406, FIND("_", A2406, FIND("_", A2406) + 1) - 1)</f>
        <v/>
      </c>
      <c r="C2406">
        <f>MID(A2406, FIND("_", A2406, FIND("_", A2406) + 1) + 1, FIND("_", A2406, FIND("_", A2406, FIND("_", A2406) + 1) + 1) - FIND("_", A2406, FIND("_", A2406) + 1) - 1)</f>
        <v/>
      </c>
      <c r="D2406" s="125">
        <f>DATE(LEFT(E2406,4), MID(E2406,5,2), RIGHT(E2406,2))</f>
        <v/>
      </c>
      <c r="E2406">
        <f>MID(A2406, FIND("_", A2406, FIND("_", A2406, FIND("_", A2406) + 1) + 1) + 1, 8)</f>
        <v/>
      </c>
      <c r="G2406" s="95">
        <f>B2406&amp;C2406&amp;D2406</f>
        <v/>
      </c>
      <c r="H2406" s="95" t="inlineStr">
        <is>
          <t>Yes_Batch 1</t>
        </is>
      </c>
      <c r="I2406" s="95" t="e">
        <v>#N/A</v>
      </c>
      <c r="J2406" s="125" t="e">
        <v>#N/A</v>
      </c>
      <c r="K2406" s="95" t="inlineStr">
        <is>
          <t>Yes_0721 Allocation</t>
        </is>
      </c>
      <c r="L2406" s="127" t="e">
        <v>#N/A</v>
      </c>
      <c r="M2406" s="128">
        <f>VLOOKUP(G2406,Enactments!#REF!,2,FALSE)</f>
        <v/>
      </c>
      <c r="N2406" s="131">
        <f>COUNTIFS(G:G,G2406)</f>
        <v/>
      </c>
    </row>
    <row r="2407" ht="15" customHeight="1">
      <c r="A2407" t="inlineStr">
        <is>
          <t>1996_52a_40_20140801.docx</t>
        </is>
      </c>
      <c r="B2407">
        <f>LEFT(A2407, FIND("_", A2407, FIND("_", A2407) + 1) - 1)</f>
        <v/>
      </c>
      <c r="C2407">
        <f>MID(A2407, FIND("_", A2407, FIND("_", A2407) + 1) + 1, FIND("_", A2407, FIND("_", A2407, FIND("_", A2407) + 1) + 1) - FIND("_", A2407, FIND("_", A2407) + 1) - 1)</f>
        <v/>
      </c>
      <c r="D2407" s="125">
        <f>DATE(LEFT(E2407,4), MID(E2407,5,2), RIGHT(E2407,2))</f>
        <v/>
      </c>
      <c r="E2407">
        <f>MID(A2407, FIND("_", A2407, FIND("_", A2407, FIND("_", A2407) + 1) + 1) + 1, 8)</f>
        <v/>
      </c>
      <c r="G2407" s="95">
        <f>B2407&amp;C2407&amp;D2407</f>
        <v/>
      </c>
      <c r="H2407" s="95" t="inlineStr">
        <is>
          <t>Yes_Batch 1</t>
        </is>
      </c>
      <c r="I2407" s="95" t="e">
        <v>#N/A</v>
      </c>
      <c r="J2407" s="125" t="e">
        <v>#N/A</v>
      </c>
      <c r="K2407" s="95" t="inlineStr">
        <is>
          <t>Yes_0721 Allocation</t>
        </is>
      </c>
      <c r="L2407" s="127" t="e">
        <v>#N/A</v>
      </c>
      <c r="M2407" s="128">
        <f>VLOOKUP(G2407,Enactments!#REF!,2,FALSE)</f>
        <v/>
      </c>
      <c r="N2407" s="131">
        <f>COUNTIFS(G:G,G2407)</f>
        <v/>
      </c>
    </row>
    <row r="2408" ht="15" customHeight="1">
      <c r="A2408" t="inlineStr">
        <is>
          <t>1986_1925s_6.35_19861110.docx</t>
        </is>
      </c>
      <c r="B2408">
        <f>LEFT(A2408, FIND("_", A2408, FIND("_", A2408) + 1) - 1)</f>
        <v/>
      </c>
      <c r="C2408">
        <f>MID(A2408, FIND("_", A2408, FIND("_", A2408) + 1) + 1, FIND("_", A2408, FIND("_", A2408, FIND("_", A2408) + 1) + 1) - FIND("_", A2408, FIND("_", A2408) + 1) - 1)</f>
        <v/>
      </c>
      <c r="D2408" s="125">
        <f>DATE(LEFT(E2408,4), MID(E2408,5,2), RIGHT(E2408,2))</f>
        <v/>
      </c>
      <c r="E2408">
        <f>MID(A2408, FIND("_", A2408, FIND("_", A2408, FIND("_", A2408) + 1) + 1) + 1, 8)</f>
        <v/>
      </c>
      <c r="G2408" s="95">
        <f>B2408&amp;C2408&amp;D2408</f>
        <v/>
      </c>
      <c r="H2408" s="95" t="inlineStr">
        <is>
          <t>Yes_Batch 1</t>
        </is>
      </c>
      <c r="I2408" s="95" t="e">
        <v>#N/A</v>
      </c>
      <c r="J2408" s="125" t="e">
        <v>#N/A</v>
      </c>
      <c r="K2408" s="95" t="inlineStr">
        <is>
          <t>Yes_0721 Allocation</t>
        </is>
      </c>
      <c r="L2408" s="127" t="e">
        <v>#N/A</v>
      </c>
      <c r="M2408" s="128">
        <f>VLOOKUP(G2408,Enactments!#REF!,2,FALSE)</f>
        <v/>
      </c>
      <c r="N2408" s="131">
        <f>COUNTIFS(G:G,G2408)</f>
        <v/>
      </c>
    </row>
    <row r="2409" ht="15" customHeight="1">
      <c r="A2409" t="inlineStr">
        <is>
          <t>1996_56a_SCHEDULE 21_19960724.docx</t>
        </is>
      </c>
      <c r="B2409">
        <f>LEFT(A2409, FIND("_", A2409, FIND("_", A2409) + 1) - 1)</f>
        <v/>
      </c>
      <c r="C2409">
        <f>MID(A2409, FIND("_", A2409, FIND("_", A2409) + 1) + 1, FIND("_", A2409, FIND("_", A2409, FIND("_", A2409) + 1) + 1) - FIND("_", A2409, FIND("_", A2409) + 1) - 1)</f>
        <v/>
      </c>
      <c r="D2409" s="125">
        <f>DATE(LEFT(E2409,4), MID(E2409,5,2), RIGHT(E2409,2))</f>
        <v/>
      </c>
      <c r="E2409">
        <f>MID(A2409, FIND("_", A2409, FIND("_", A2409, FIND("_", A2409) + 1) + 1) + 1, 8)</f>
        <v/>
      </c>
      <c r="G2409" s="95">
        <f>B2409&amp;C2409&amp;D2409</f>
        <v/>
      </c>
      <c r="H2409" s="95" t="inlineStr">
        <is>
          <t>Yes_Batch 1</t>
        </is>
      </c>
      <c r="I2409" s="95" t="e">
        <v>#N/A</v>
      </c>
      <c r="J2409" s="125" t="e">
        <v>#N/A</v>
      </c>
      <c r="K2409" s="95" t="inlineStr">
        <is>
          <t>Yes_0721 Allocation</t>
        </is>
      </c>
      <c r="L2409" s="127" t="e">
        <v>#N/A</v>
      </c>
      <c r="M2409" s="128">
        <f>VLOOKUP(G2409,Enactments!#REF!,2,FALSE)</f>
        <v/>
      </c>
      <c r="N2409" s="131">
        <f>COUNTIFS(G:G,G2409)</f>
        <v/>
      </c>
    </row>
    <row r="2410" ht="15" customHeight="1">
      <c r="A2410" t="inlineStr">
        <is>
          <t>1970_9a_12ZB_20150406.docx</t>
        </is>
      </c>
      <c r="B2410">
        <f>LEFT(A2410, FIND("_", A2410, FIND("_", A2410) + 1) - 1)</f>
        <v/>
      </c>
      <c r="C2410">
        <f>MID(A2410, FIND("_", A2410, FIND("_", A2410) + 1) + 1, FIND("_", A2410, FIND("_", A2410, FIND("_", A2410) + 1) + 1) - FIND("_", A2410, FIND("_", A2410) + 1) - 1)</f>
        <v/>
      </c>
      <c r="D2410" s="125">
        <f>DATE(LEFT(E2410,4), MID(E2410,5,2), RIGHT(E2410,2))</f>
        <v/>
      </c>
      <c r="E2410">
        <f>MID(A2410, FIND("_", A2410, FIND("_", A2410, FIND("_", A2410) + 1) + 1) + 1, 8)</f>
        <v/>
      </c>
      <c r="G2410" s="95">
        <f>B2410&amp;C2410&amp;D2410</f>
        <v/>
      </c>
      <c r="H2410" s="95" t="inlineStr">
        <is>
          <t>Yes_Batch 1</t>
        </is>
      </c>
      <c r="I2410" s="95" t="e">
        <v>#N/A</v>
      </c>
      <c r="J2410" s="125" t="e">
        <v>#N/A</v>
      </c>
      <c r="K2410" s="95" t="inlineStr">
        <is>
          <t>Yes_0721 Allocation</t>
        </is>
      </c>
      <c r="L2410" s="127" t="e">
        <v>#N/A</v>
      </c>
      <c r="M2410" s="128">
        <f>VLOOKUP(G2410,Enactments!#REF!,2,FALSE)</f>
        <v/>
      </c>
      <c r="N2410" s="131">
        <f>COUNTIFS(G:G,G2410)</f>
        <v/>
      </c>
    </row>
    <row r="2411" ht="15" customHeight="1">
      <c r="A2411" t="inlineStr">
        <is>
          <t>1996_18a_95_20021001.docx</t>
        </is>
      </c>
      <c r="B2411">
        <f>LEFT(A2411, FIND("_", A2411, FIND("_", A2411) + 1) - 1)</f>
        <v/>
      </c>
      <c r="C2411">
        <f>MID(A2411, FIND("_", A2411, FIND("_", A2411) + 1) + 1, FIND("_", A2411, FIND("_", A2411, FIND("_", A2411) + 1) + 1) - FIND("_", A2411, FIND("_", A2411) + 1) - 1)</f>
        <v/>
      </c>
      <c r="D2411" s="125">
        <f>DATE(LEFT(E2411,4), MID(E2411,5,2), RIGHT(E2411,2))</f>
        <v/>
      </c>
      <c r="E2411">
        <f>MID(A2411, FIND("_", A2411, FIND("_", A2411, FIND("_", A2411) + 1) + 1) + 1, 8)</f>
        <v/>
      </c>
      <c r="G2411" s="95">
        <f>B2411&amp;C2411&amp;D2411</f>
        <v/>
      </c>
      <c r="H2411" s="95" t="inlineStr">
        <is>
          <t>Yes_Batch 1</t>
        </is>
      </c>
      <c r="I2411" s="95" t="e">
        <v>#N/A</v>
      </c>
      <c r="J2411" s="125" t="e">
        <v>#N/A</v>
      </c>
      <c r="K2411" s="95" t="inlineStr">
        <is>
          <t>Yes_0721 Allocation</t>
        </is>
      </c>
      <c r="L2411" s="127" t="e">
        <v>#N/A</v>
      </c>
      <c r="M2411" s="128">
        <f>VLOOKUP(G2411,Enactments!#REF!,2,FALSE)</f>
        <v/>
      </c>
      <c r="N2411" s="131">
        <f>COUNTIFS(G:G,G2411)</f>
        <v/>
      </c>
    </row>
    <row r="2412" ht="15" customHeight="1">
      <c r="A2412" t="inlineStr">
        <is>
          <t>2013_1306_Article 2_20220226.docx</t>
        </is>
      </c>
      <c r="B2412">
        <f>LEFT(A2412, FIND("_", A2412, FIND("_", A2412) + 1) - 1)</f>
        <v/>
      </c>
      <c r="C2412">
        <f>MID(A2412, FIND("_", A2412, FIND("_", A2412) + 1) + 1, FIND("_", A2412, FIND("_", A2412, FIND("_", A2412) + 1) + 1) - FIND("_", A2412, FIND("_", A2412) + 1) - 1)</f>
        <v/>
      </c>
      <c r="D2412" s="125">
        <f>DATE(LEFT(E2412,4), MID(E2412,5,2), RIGHT(E2412,2))</f>
        <v/>
      </c>
      <c r="E2412">
        <f>MID(A2412, FIND("_", A2412, FIND("_", A2412, FIND("_", A2412) + 1) + 1) + 1, 8)</f>
        <v/>
      </c>
      <c r="G2412" s="95">
        <f>B2412&amp;C2412&amp;D2412</f>
        <v/>
      </c>
      <c r="H2412" s="95" t="inlineStr">
        <is>
          <t>Yes_Batch 1</t>
        </is>
      </c>
      <c r="I2412" s="95" t="e">
        <v>#N/A</v>
      </c>
      <c r="J2412" s="125" t="e">
        <v>#N/A</v>
      </c>
      <c r="K2412" s="95" t="inlineStr">
        <is>
          <t>Yes_0721 Allocation</t>
        </is>
      </c>
      <c r="L2412" s="127" t="e">
        <v>#N/A</v>
      </c>
      <c r="M2412" s="128">
        <f>VLOOKUP(G2412,Enactments!#REF!,2,FALSE)</f>
        <v/>
      </c>
      <c r="N2412" s="131">
        <f>COUNTIFS(G:G,G2412)</f>
        <v/>
      </c>
    </row>
    <row r="2413" ht="15" customHeight="1">
      <c r="A2413" t="inlineStr">
        <is>
          <t>2006_46a_587_20091001.docx</t>
        </is>
      </c>
      <c r="B2413">
        <f>LEFT(A2413, FIND("_", A2413, FIND("_", A2413) + 1) - 1)</f>
        <v/>
      </c>
      <c r="C2413">
        <f>MID(A2413, FIND("_", A2413, FIND("_", A2413) + 1) + 1, FIND("_", A2413, FIND("_", A2413, FIND("_", A2413) + 1) + 1) - FIND("_", A2413, FIND("_", A2413) + 1) - 1)</f>
        <v/>
      </c>
      <c r="D2413" s="125">
        <f>DATE(LEFT(E2413,4), MID(E2413,5,2), RIGHT(E2413,2))</f>
        <v/>
      </c>
      <c r="E2413">
        <f>MID(A2413, FIND("_", A2413, FIND("_", A2413, FIND("_", A2413) + 1) + 1) + 1, 8)</f>
        <v/>
      </c>
      <c r="G2413" s="95">
        <f>B2413&amp;C2413&amp;D2413</f>
        <v/>
      </c>
      <c r="H2413" s="95" t="inlineStr">
        <is>
          <t>Yes_Batch 1</t>
        </is>
      </c>
      <c r="I2413" s="95" t="e">
        <v>#N/A</v>
      </c>
      <c r="J2413" s="125" t="e">
        <v>#N/A</v>
      </c>
      <c r="K2413" s="95" t="inlineStr">
        <is>
          <t>Yes_0721 Allocation</t>
        </is>
      </c>
      <c r="L2413" s="127" t="e">
        <v>#N/A</v>
      </c>
      <c r="M2413" s="128">
        <f>VLOOKUP(G2413,Enactments!#REF!,2,FALSE)</f>
        <v/>
      </c>
      <c r="N2413" s="131">
        <f>COUNTIFS(G:G,G2413)</f>
        <v/>
      </c>
    </row>
    <row r="2414" ht="15" customHeight="1">
      <c r="A2414" t="inlineStr">
        <is>
          <t>2000_8a_62A_20190809.docx</t>
        </is>
      </c>
      <c r="B2414">
        <f>LEFT(A2414, FIND("_", A2414, FIND("_", A2414) + 1) - 1)</f>
        <v/>
      </c>
      <c r="C2414">
        <f>MID(A2414, FIND("_", A2414, FIND("_", A2414) + 1) + 1, FIND("_", A2414, FIND("_", A2414, FIND("_", A2414) + 1) + 1) - FIND("_", A2414, FIND("_", A2414) + 1) - 1)</f>
        <v/>
      </c>
      <c r="D2414" s="125">
        <f>DATE(LEFT(E2414,4), MID(E2414,5,2), RIGHT(E2414,2))</f>
        <v/>
      </c>
      <c r="E2414">
        <f>MID(A2414, FIND("_", A2414, FIND("_", A2414, FIND("_", A2414) + 1) + 1) + 1, 8)</f>
        <v/>
      </c>
      <c r="G2414" s="95">
        <f>B2414&amp;C2414&amp;D2414</f>
        <v/>
      </c>
      <c r="H2414" s="95" t="inlineStr">
        <is>
          <t>Yes_Batch 1</t>
        </is>
      </c>
      <c r="I2414" s="95" t="e">
        <v>#N/A</v>
      </c>
      <c r="J2414" s="125" t="e">
        <v>#N/A</v>
      </c>
      <c r="K2414" s="95" t="inlineStr">
        <is>
          <t>Yes_0721 Allocation</t>
        </is>
      </c>
      <c r="L2414" s="127" t="e">
        <v>#N/A</v>
      </c>
      <c r="M2414" s="128">
        <f>VLOOKUP(G2414,Enactments!#REF!,2,FALSE)</f>
        <v/>
      </c>
      <c r="N2414" s="131">
        <f>COUNTIFS(G:G,G2414)</f>
        <v/>
      </c>
    </row>
    <row r="2415" ht="15" customHeight="1">
      <c r="A2415" t="inlineStr">
        <is>
          <t>2010_15a_103_20101001.docx</t>
        </is>
      </c>
      <c r="B2415">
        <f>LEFT(A2415, FIND("_", A2415, FIND("_", A2415) + 1) - 1)</f>
        <v/>
      </c>
      <c r="C2415">
        <f>MID(A2415, FIND("_", A2415, FIND("_", A2415) + 1) + 1, FIND("_", A2415, FIND("_", A2415, FIND("_", A2415) + 1) + 1) - FIND("_", A2415, FIND("_", A2415) + 1) - 1)</f>
        <v/>
      </c>
      <c r="D2415" s="125">
        <f>DATE(LEFT(E2415,4), MID(E2415,5,2), RIGHT(E2415,2))</f>
        <v/>
      </c>
      <c r="E2415">
        <f>MID(A2415, FIND("_", A2415, FIND("_", A2415, FIND("_", A2415) + 1) + 1) + 1, 8)</f>
        <v/>
      </c>
      <c r="G2415" s="95">
        <f>B2415&amp;C2415&amp;D2415</f>
        <v/>
      </c>
      <c r="H2415" s="95" t="inlineStr">
        <is>
          <t>Yes_Batch 1</t>
        </is>
      </c>
      <c r="I2415" s="95" t="e">
        <v>#N/A</v>
      </c>
      <c r="J2415" s="125" t="e">
        <v>#N/A</v>
      </c>
      <c r="K2415" s="95" t="inlineStr">
        <is>
          <t>Yes_0721 Allocation</t>
        </is>
      </c>
      <c r="L2415" s="127" t="e">
        <v>#N/A</v>
      </c>
      <c r="M2415" s="128">
        <f>VLOOKUP(G2415,Enactments!#REF!,2,FALSE)</f>
        <v/>
      </c>
      <c r="N2415" s="131">
        <f>COUNTIFS(G:G,G2415)</f>
        <v/>
      </c>
    </row>
    <row r="2416" ht="15" customHeight="1">
      <c r="A2416" t="inlineStr">
        <is>
          <t>1996_56a_97_19960724.docx</t>
        </is>
      </c>
      <c r="B2416">
        <f>LEFT(A2416, FIND("_", A2416, FIND("_", A2416) + 1) - 1)</f>
        <v/>
      </c>
      <c r="C2416">
        <f>MID(A2416, FIND("_", A2416, FIND("_", A2416) + 1) + 1, FIND("_", A2416, FIND("_", A2416, FIND("_", A2416) + 1) + 1) - FIND("_", A2416, FIND("_", A2416) + 1) - 1)</f>
        <v/>
      </c>
      <c r="D2416" s="125">
        <f>DATE(LEFT(E2416,4), MID(E2416,5,2), RIGHT(E2416,2))</f>
        <v/>
      </c>
      <c r="E2416">
        <f>MID(A2416, FIND("_", A2416, FIND("_", A2416, FIND("_", A2416) + 1) + 1) + 1, 8)</f>
        <v/>
      </c>
      <c r="G2416" s="95">
        <f>B2416&amp;C2416&amp;D2416</f>
        <v/>
      </c>
      <c r="H2416" s="95" t="inlineStr">
        <is>
          <t>Yes_Batch 1</t>
        </is>
      </c>
      <c r="I2416" s="95" t="e">
        <v>#N/A</v>
      </c>
      <c r="J2416" s="125" t="e">
        <v>#N/A</v>
      </c>
      <c r="K2416" s="95" t="inlineStr">
        <is>
          <t>Yes_0721 Allocation</t>
        </is>
      </c>
      <c r="L2416" s="127" t="e">
        <v>#N/A</v>
      </c>
      <c r="M2416" s="128">
        <f>VLOOKUP(G2416,Enactments!#REF!,2,FALSE)</f>
        <v/>
      </c>
      <c r="N2416" s="131">
        <f>COUNTIFS(G:G,G2416)</f>
        <v/>
      </c>
    </row>
    <row r="2417" ht="15" customHeight="1">
      <c r="A2417" t="inlineStr">
        <is>
          <t>2000_8a_261P_20130606.docx</t>
        </is>
      </c>
      <c r="B2417">
        <f>LEFT(A2417, FIND("_", A2417, FIND("_", A2417) + 1) - 1)</f>
        <v/>
      </c>
      <c r="C2417">
        <f>MID(A2417, FIND("_", A2417, FIND("_", A2417) + 1) + 1, FIND("_", A2417, FIND("_", A2417, FIND("_", A2417) + 1) + 1) - FIND("_", A2417, FIND("_", A2417) + 1) - 1)</f>
        <v/>
      </c>
      <c r="D2417" s="125">
        <f>DATE(LEFT(E2417,4), MID(E2417,5,2), RIGHT(E2417,2))</f>
        <v/>
      </c>
      <c r="E2417">
        <f>MID(A2417, FIND("_", A2417, FIND("_", A2417, FIND("_", A2417) + 1) + 1) + 1, 8)</f>
        <v/>
      </c>
      <c r="G2417" s="95">
        <f>B2417&amp;C2417&amp;D2417</f>
        <v/>
      </c>
      <c r="H2417" s="95" t="inlineStr">
        <is>
          <t>Yes_Batch 1</t>
        </is>
      </c>
      <c r="I2417" s="95" t="e">
        <v>#N/A</v>
      </c>
      <c r="J2417" s="125" t="e">
        <v>#N/A</v>
      </c>
      <c r="K2417" s="95" t="inlineStr">
        <is>
          <t>Yes_0721 Allocation</t>
        </is>
      </c>
      <c r="L2417" s="127" t="e">
        <v>#N/A</v>
      </c>
      <c r="M2417" s="128">
        <f>VLOOKUP(G2417,Enactments!#REF!,2,FALSE)</f>
        <v/>
      </c>
      <c r="N2417" s="131">
        <f>COUNTIFS(G:G,G2417)</f>
        <v/>
      </c>
    </row>
    <row r="2418" ht="15" customHeight="1">
      <c r="A2418" t="inlineStr">
        <is>
          <t>2002_17a_20_20070301.docx</t>
        </is>
      </c>
      <c r="B2418">
        <f>LEFT(A2418, FIND("_", A2418, FIND("_", A2418) + 1) - 1)</f>
        <v/>
      </c>
      <c r="C2418">
        <f>MID(A2418, FIND("_", A2418, FIND("_", A2418) + 1) + 1, FIND("_", A2418, FIND("_", A2418, FIND("_", A2418) + 1) + 1) - FIND("_", A2418, FIND("_", A2418) + 1) - 1)</f>
        <v/>
      </c>
      <c r="D2418" s="125">
        <f>DATE(LEFT(E2418,4), MID(E2418,5,2), RIGHT(E2418,2))</f>
        <v/>
      </c>
      <c r="E2418">
        <f>MID(A2418, FIND("_", A2418, FIND("_", A2418, FIND("_", A2418) + 1) + 1) + 1, 8)</f>
        <v/>
      </c>
      <c r="G2418" s="95">
        <f>B2418&amp;C2418&amp;D2418</f>
        <v/>
      </c>
      <c r="H2418" s="95" t="inlineStr">
        <is>
          <t>Yes_Batch 1</t>
        </is>
      </c>
      <c r="I2418" s="95" t="e">
        <v>#N/A</v>
      </c>
      <c r="J2418" s="125" t="e">
        <v>#N/A</v>
      </c>
      <c r="K2418" s="95" t="inlineStr">
        <is>
          <t>Yes_0721 Allocation</t>
        </is>
      </c>
      <c r="L2418" s="127" t="e">
        <v>#N/A</v>
      </c>
      <c r="M2418" s="128">
        <f>VLOOKUP(G2418,Enactments!#REF!,2,FALSE)</f>
        <v/>
      </c>
      <c r="N2418" s="131">
        <f>COUNTIFS(G:G,G2418)</f>
        <v/>
      </c>
    </row>
    <row r="2419" ht="15" customHeight="1">
      <c r="A2419" t="inlineStr">
        <is>
          <t>s2005_9a_11_20051007.docx</t>
        </is>
      </c>
      <c r="B2419">
        <f>LEFT(A2419, FIND("_", A2419, FIND("_", A2419) + 1) - 1)</f>
        <v/>
      </c>
      <c r="C2419">
        <f>MID(A2419, FIND("_", A2419, FIND("_", A2419) + 1) + 1, FIND("_", A2419, FIND("_", A2419, FIND("_", A2419) + 1) + 1) - FIND("_", A2419, FIND("_", A2419) + 1) - 1)</f>
        <v/>
      </c>
      <c r="D2419" s="125">
        <f>DATE(LEFT(E2419,4), MID(E2419,5,2), RIGHT(E2419,2))</f>
        <v/>
      </c>
      <c r="E2419">
        <f>MID(A2419, FIND("_", A2419, FIND("_", A2419, FIND("_", A2419) + 1) + 1) + 1, 8)</f>
        <v/>
      </c>
      <c r="G2419" s="95">
        <f>B2419&amp;C2419&amp;D2419</f>
        <v/>
      </c>
      <c r="H2419" s="95" t="inlineStr">
        <is>
          <t>Yes_Batch 1</t>
        </is>
      </c>
      <c r="I2419" s="95" t="e">
        <v>#N/A</v>
      </c>
      <c r="J2419" s="125" t="e">
        <v>#N/A</v>
      </c>
      <c r="K2419" s="95" t="inlineStr">
        <is>
          <t>Yes_0721 Allocation</t>
        </is>
      </c>
      <c r="L2419" s="127" t="e">
        <v>#N/A</v>
      </c>
      <c r="M2419" s="128">
        <f>VLOOKUP(G2419,Enactments!#REF!,2,FALSE)</f>
        <v/>
      </c>
      <c r="N2419" s="131">
        <f>COUNTIFS(G:G,G2419)</f>
        <v/>
      </c>
    </row>
    <row r="2420" ht="15" customHeight="1">
      <c r="A2420" t="inlineStr">
        <is>
          <t>2007_3a_479_20120406.docx</t>
        </is>
      </c>
      <c r="B2420">
        <f>LEFT(A2420, FIND("_", A2420, FIND("_", A2420) + 1) - 1)</f>
        <v/>
      </c>
      <c r="C2420">
        <f>MID(A2420, FIND("_", A2420, FIND("_", A2420) + 1) + 1, FIND("_", A2420, FIND("_", A2420, FIND("_", A2420) + 1) + 1) - FIND("_", A2420, FIND("_", A2420) + 1) - 1)</f>
        <v/>
      </c>
      <c r="D2420" s="125">
        <f>DATE(LEFT(E2420,4), MID(E2420,5,2), RIGHT(E2420,2))</f>
        <v/>
      </c>
      <c r="E2420">
        <f>MID(A2420, FIND("_", A2420, FIND("_", A2420, FIND("_", A2420) + 1) + 1) + 1, 8)</f>
        <v/>
      </c>
      <c r="G2420" s="95">
        <f>B2420&amp;C2420&amp;D2420</f>
        <v/>
      </c>
      <c r="H2420" s="95" t="inlineStr">
        <is>
          <t>Yes_Batch 1</t>
        </is>
      </c>
      <c r="I2420" s="95" t="inlineStr">
        <is>
          <t>Completed</t>
        </is>
      </c>
      <c r="J2420" s="125" t="n">
        <v>45853</v>
      </c>
      <c r="K2420" s="95" t="e">
        <v>#N/A</v>
      </c>
      <c r="L2420" s="127" t="inlineStr">
        <is>
          <t>Submitted_2025-08-01</t>
        </is>
      </c>
      <c r="M2420" s="128">
        <f>VLOOKUP(G2420,Enactments!#REF!,2,FALSE)</f>
        <v/>
      </c>
      <c r="N2420" s="131">
        <f>COUNTIFS(G:G,G2420)</f>
        <v/>
      </c>
    </row>
    <row r="2421" ht="15" customHeight="1">
      <c r="A2421" t="inlineStr">
        <is>
          <t>2000_8a_362_20000614.docx</t>
        </is>
      </c>
      <c r="B2421">
        <f>LEFT(A2421, FIND("_", A2421, FIND("_", A2421) + 1) - 1)</f>
        <v/>
      </c>
      <c r="C2421">
        <f>MID(A2421, FIND("_", A2421, FIND("_", A2421) + 1) + 1, FIND("_", A2421, FIND("_", A2421, FIND("_", A2421) + 1) + 1) - FIND("_", A2421, FIND("_", A2421) + 1) - 1)</f>
        <v/>
      </c>
      <c r="D2421" s="125">
        <f>DATE(LEFT(E2421,4), MID(E2421,5,2), RIGHT(E2421,2))</f>
        <v/>
      </c>
      <c r="E2421">
        <f>MID(A2421, FIND("_", A2421, FIND("_", A2421, FIND("_", A2421) + 1) + 1) + 1, 8)</f>
        <v/>
      </c>
      <c r="G2421" s="95">
        <f>B2421&amp;C2421&amp;D2421</f>
        <v/>
      </c>
      <c r="H2421" s="95" t="inlineStr">
        <is>
          <t>Yes_Batch 1</t>
        </is>
      </c>
      <c r="I2421" s="95" t="e">
        <v>#N/A</v>
      </c>
      <c r="J2421" s="125" t="e">
        <v>#N/A</v>
      </c>
      <c r="K2421" s="95" t="inlineStr">
        <is>
          <t>Yes_0721 Allocation</t>
        </is>
      </c>
      <c r="L2421" s="127" t="e">
        <v>#N/A</v>
      </c>
      <c r="M2421" s="128">
        <f>VLOOKUP(G2421,Enactments!#REF!,2,FALSE)</f>
        <v/>
      </c>
      <c r="N2421" s="131">
        <f>COUNTIFS(G:G,G2421)</f>
        <v/>
      </c>
    </row>
    <row r="2422" ht="15" customHeight="1">
      <c r="A2422" t="inlineStr">
        <is>
          <t>1996_18a_80B_20021208.docx</t>
        </is>
      </c>
      <c r="B2422">
        <f>LEFT(A2422, FIND("_", A2422, FIND("_", A2422) + 1) - 1)</f>
        <v/>
      </c>
      <c r="C2422">
        <f>MID(A2422, FIND("_", A2422, FIND("_", A2422) + 1) + 1, FIND("_", A2422, FIND("_", A2422, FIND("_", A2422) + 1) + 1) - FIND("_", A2422, FIND("_", A2422) + 1) - 1)</f>
        <v/>
      </c>
      <c r="D2422" s="125">
        <f>DATE(LEFT(E2422,4), MID(E2422,5,2), RIGHT(E2422,2))</f>
        <v/>
      </c>
      <c r="E2422">
        <f>MID(A2422, FIND("_", A2422, FIND("_", A2422, FIND("_", A2422) + 1) + 1) + 1, 8)</f>
        <v/>
      </c>
      <c r="G2422" s="95">
        <f>B2422&amp;C2422&amp;D2422</f>
        <v/>
      </c>
      <c r="H2422" s="95" t="inlineStr">
        <is>
          <t>Yes_Batch 1</t>
        </is>
      </c>
      <c r="I2422" s="95" t="e">
        <v>#N/A</v>
      </c>
      <c r="J2422" s="125" t="e">
        <v>#N/A</v>
      </c>
      <c r="K2422" s="95" t="inlineStr">
        <is>
          <t>Yes_0721 Allocation</t>
        </is>
      </c>
      <c r="L2422" s="127" t="e">
        <v>#N/A</v>
      </c>
      <c r="M2422" s="128">
        <f>VLOOKUP(G2422,Enactments!#REF!,2,FALSE)</f>
        <v/>
      </c>
      <c r="N2422" s="131">
        <f>COUNTIFS(G:G,G2422)</f>
        <v/>
      </c>
    </row>
    <row r="2423" ht="15" customHeight="1">
      <c r="A2423" t="inlineStr">
        <is>
          <t>1988_50a_SCHEDULE 2Part I_20201201.docx</t>
        </is>
      </c>
      <c r="B2423">
        <f>LEFT(A2423, FIND("_", A2423, FIND("_", A2423) + 1) - 1)</f>
        <v/>
      </c>
      <c r="C2423">
        <f>MID(A2423, FIND("_", A2423, FIND("_", A2423) + 1) + 1, FIND("_", A2423, FIND("_", A2423, FIND("_", A2423) + 1) + 1) - FIND("_", A2423, FIND("_", A2423) + 1) - 1)</f>
        <v/>
      </c>
      <c r="D2423" s="125">
        <f>DATE(LEFT(E2423,4), MID(E2423,5,2), RIGHT(E2423,2))</f>
        <v/>
      </c>
      <c r="E2423">
        <f>MID(A2423, FIND("_", A2423, FIND("_", A2423, FIND("_", A2423) + 1) + 1) + 1, 8)</f>
        <v/>
      </c>
      <c r="G2423" s="95">
        <f>B2423&amp;C2423&amp;D2423</f>
        <v/>
      </c>
      <c r="H2423" s="95" t="inlineStr">
        <is>
          <t>Yes_Batch 1</t>
        </is>
      </c>
      <c r="I2423" s="95" t="e">
        <v>#N/A</v>
      </c>
      <c r="J2423" s="125" t="e">
        <v>#N/A</v>
      </c>
      <c r="K2423" s="95" t="inlineStr">
        <is>
          <t>Yes_0721 Allocation</t>
        </is>
      </c>
      <c r="L2423" s="127" t="e">
        <v>#N/A</v>
      </c>
      <c r="M2423" s="128">
        <f>VLOOKUP(G2423,Enactments!#REF!,2,FALSE)</f>
        <v/>
      </c>
      <c r="N2423" s="131">
        <f>COUNTIFS(G:G,G2423)</f>
        <v/>
      </c>
    </row>
    <row r="2424" ht="15" customHeight="1">
      <c r="A2424" t="inlineStr">
        <is>
          <t>1988_33a_93F_19931201.docx</t>
        </is>
      </c>
      <c r="B2424">
        <f>LEFT(A2424, FIND("_", A2424, FIND("_", A2424) + 1) - 1)</f>
        <v/>
      </c>
      <c r="C2424">
        <f>MID(A2424, FIND("_", A2424, FIND("_", A2424) + 1) + 1, FIND("_", A2424, FIND("_", A2424, FIND("_", A2424) + 1) + 1) - FIND("_", A2424, FIND("_", A2424) + 1) - 1)</f>
        <v/>
      </c>
      <c r="D2424" s="125">
        <f>DATE(LEFT(E2424,4), MID(E2424,5,2), RIGHT(E2424,2))</f>
        <v/>
      </c>
      <c r="E2424">
        <f>MID(A2424, FIND("_", A2424, FIND("_", A2424, FIND("_", A2424) + 1) + 1) + 1, 8)</f>
        <v/>
      </c>
      <c r="G2424" s="95">
        <f>B2424&amp;C2424&amp;D2424</f>
        <v/>
      </c>
      <c r="H2424" s="95" t="inlineStr">
        <is>
          <t>Yes_Batch 1</t>
        </is>
      </c>
      <c r="I2424" s="95" t="e">
        <v>#N/A</v>
      </c>
      <c r="J2424" s="125" t="e">
        <v>#N/A</v>
      </c>
      <c r="K2424" s="95" t="inlineStr">
        <is>
          <t>Yes_0721 Allocation</t>
        </is>
      </c>
      <c r="L2424" s="127" t="e">
        <v>#N/A</v>
      </c>
      <c r="M2424" s="128">
        <f>VLOOKUP(G2424,Enactments!#REF!,2,FALSE)</f>
        <v/>
      </c>
      <c r="N2424" s="131">
        <f>COUNTIFS(G:G,G2424)</f>
        <v/>
      </c>
    </row>
    <row r="2425" ht="15" customHeight="1">
      <c r="A2425" t="inlineStr">
        <is>
          <t>2000_8a_403_20010618.docx</t>
        </is>
      </c>
      <c r="B2425">
        <f>LEFT(A2425, FIND("_", A2425, FIND("_", A2425) + 1) - 1)</f>
        <v/>
      </c>
      <c r="C2425">
        <f>MID(A2425, FIND("_", A2425, FIND("_", A2425) + 1) + 1, FIND("_", A2425, FIND("_", A2425, FIND("_", A2425) + 1) + 1) - FIND("_", A2425, FIND("_", A2425) + 1) - 1)</f>
        <v/>
      </c>
      <c r="D2425" s="125">
        <f>DATE(LEFT(E2425,4), MID(E2425,5,2), RIGHT(E2425,2))</f>
        <v/>
      </c>
      <c r="E2425">
        <f>MID(A2425, FIND("_", A2425, FIND("_", A2425, FIND("_", A2425) + 1) + 1) + 1, 8)</f>
        <v/>
      </c>
      <c r="G2425" s="95">
        <f>B2425&amp;C2425&amp;D2425</f>
        <v/>
      </c>
      <c r="H2425" s="95" t="inlineStr">
        <is>
          <t>Yes_Batch 1</t>
        </is>
      </c>
      <c r="I2425" s="95" t="e">
        <v>#N/A</v>
      </c>
      <c r="J2425" s="125" t="e">
        <v>#N/A</v>
      </c>
      <c r="K2425" s="95" t="inlineStr">
        <is>
          <t>Yes_0721 Allocation</t>
        </is>
      </c>
      <c r="L2425" s="127" t="e">
        <v>#N/A</v>
      </c>
      <c r="M2425" s="128">
        <f>VLOOKUP(G2425,Enactments!#REF!,2,FALSE)</f>
        <v/>
      </c>
      <c r="N2425" s="131">
        <f>COUNTIFS(G:G,G2425)</f>
        <v/>
      </c>
    </row>
    <row r="2426" ht="15" customHeight="1">
      <c r="A2426" t="inlineStr">
        <is>
          <t>2009_22a_205_20140220.docx</t>
        </is>
      </c>
      <c r="B2426">
        <f>LEFT(A2426, FIND("_", A2426, FIND("_", A2426) + 1) - 1)</f>
        <v/>
      </c>
      <c r="C2426">
        <f>MID(A2426, FIND("_", A2426, FIND("_", A2426) + 1) + 1, FIND("_", A2426, FIND("_", A2426, FIND("_", A2426) + 1) + 1) - FIND("_", A2426, FIND("_", A2426) + 1) - 1)</f>
        <v/>
      </c>
      <c r="D2426" s="125">
        <f>DATE(LEFT(E2426,4), MID(E2426,5,2), RIGHT(E2426,2))</f>
        <v/>
      </c>
      <c r="E2426">
        <f>MID(A2426, FIND("_", A2426, FIND("_", A2426, FIND("_", A2426) + 1) + 1) + 1, 8)</f>
        <v/>
      </c>
      <c r="G2426" s="95">
        <f>B2426&amp;C2426&amp;D2426</f>
        <v/>
      </c>
      <c r="H2426" s="95" t="inlineStr">
        <is>
          <t>Yes_Batch 1</t>
        </is>
      </c>
      <c r="I2426" s="95" t="e">
        <v>#N/A</v>
      </c>
      <c r="J2426" s="125" t="e">
        <v>#N/A</v>
      </c>
      <c r="K2426" s="95" t="inlineStr">
        <is>
          <t>Yes_0721 Allocation</t>
        </is>
      </c>
      <c r="L2426" s="127" t="e">
        <v>#N/A</v>
      </c>
      <c r="M2426" s="128">
        <f>VLOOKUP(G2426,Enactments!#REF!,2,FALSE)</f>
        <v/>
      </c>
      <c r="N2426" s="131">
        <f>COUNTIFS(G:G,G2426)</f>
        <v/>
      </c>
    </row>
    <row r="2427" ht="15" customHeight="1">
      <c r="A2427" t="inlineStr">
        <is>
          <t>1985_6a_366A_20081001.docx</t>
        </is>
      </c>
      <c r="B2427">
        <f>LEFT(A2427, FIND("_", A2427, FIND("_", A2427) + 1) - 1)</f>
        <v/>
      </c>
      <c r="C2427">
        <f>MID(A2427, FIND("_", A2427, FIND("_", A2427) + 1) + 1, FIND("_", A2427, FIND("_", A2427, FIND("_", A2427) + 1) + 1) - FIND("_", A2427, FIND("_", A2427) + 1) - 1)</f>
        <v/>
      </c>
      <c r="D2427" s="125">
        <f>DATE(LEFT(E2427,4), MID(E2427,5,2), RIGHT(E2427,2))</f>
        <v/>
      </c>
      <c r="E2427">
        <f>MID(A2427, FIND("_", A2427, FIND("_", A2427, FIND("_", A2427) + 1) + 1) + 1, 8)</f>
        <v/>
      </c>
      <c r="G2427" s="95">
        <f>B2427&amp;C2427&amp;D2427</f>
        <v/>
      </c>
      <c r="H2427" s="95" t="inlineStr">
        <is>
          <t>Yes_Batch 1</t>
        </is>
      </c>
      <c r="I2427" s="95" t="e">
        <v>#N/A</v>
      </c>
      <c r="J2427" s="125" t="e">
        <v>#N/A</v>
      </c>
      <c r="K2427" s="95" t="inlineStr">
        <is>
          <t>Yes_0721 Allocation</t>
        </is>
      </c>
      <c r="L2427" s="127" t="e">
        <v>#N/A</v>
      </c>
      <c r="M2427" s="128">
        <f>VLOOKUP(G2427,Enactments!#REF!,2,FALSE)</f>
        <v/>
      </c>
      <c r="N2427" s="131">
        <f>COUNTIFS(G:G,G2427)</f>
        <v/>
      </c>
    </row>
    <row r="2428" ht="15" customHeight="1">
      <c r="A2428" t="inlineStr">
        <is>
          <t>1996_207s_58_19960201.docx</t>
        </is>
      </c>
      <c r="B2428">
        <f>LEFT(A2428, FIND("_", A2428, FIND("_", A2428) + 1) - 1)</f>
        <v/>
      </c>
      <c r="C2428">
        <f>MID(A2428, FIND("_", A2428, FIND("_", A2428) + 1) + 1, FIND("_", A2428, FIND("_", A2428, FIND("_", A2428) + 1) + 1) - FIND("_", A2428, FIND("_", A2428) + 1) - 1)</f>
        <v/>
      </c>
      <c r="D2428" s="125">
        <f>DATE(LEFT(E2428,4), MID(E2428,5,2), RIGHT(E2428,2))</f>
        <v/>
      </c>
      <c r="E2428">
        <f>MID(A2428, FIND("_", A2428, FIND("_", A2428, FIND("_", A2428) + 1) + 1) + 1, 8)</f>
        <v/>
      </c>
      <c r="G2428" s="95">
        <f>B2428&amp;C2428&amp;D2428</f>
        <v/>
      </c>
      <c r="H2428" s="95" t="inlineStr">
        <is>
          <t>Yes_Batch 1</t>
        </is>
      </c>
      <c r="I2428" s="95" t="e">
        <v>#N/A</v>
      </c>
      <c r="J2428" s="125" t="e">
        <v>#N/A</v>
      </c>
      <c r="K2428" s="95" t="inlineStr">
        <is>
          <t>Yes_0721 Allocation</t>
        </is>
      </c>
      <c r="L2428" s="127" t="e">
        <v>#N/A</v>
      </c>
      <c r="M2428" s="128">
        <f>VLOOKUP(G2428,Enactments!#REF!,2,FALSE)</f>
        <v/>
      </c>
      <c r="N2428" s="131">
        <f>COUNTIFS(G:G,G2428)</f>
        <v/>
      </c>
    </row>
    <row r="2429" ht="15" customHeight="1">
      <c r="A2429" t="inlineStr">
        <is>
          <t>2010_4a_224_20100303.docx</t>
        </is>
      </c>
      <c r="B2429">
        <f>LEFT(A2429, FIND("_", A2429, FIND("_", A2429) + 1) - 1)</f>
        <v/>
      </c>
      <c r="C2429">
        <f>MID(A2429, FIND("_", A2429, FIND("_", A2429) + 1) + 1, FIND("_", A2429, FIND("_", A2429, FIND("_", A2429) + 1) + 1) - FIND("_", A2429, FIND("_", A2429) + 1) - 1)</f>
        <v/>
      </c>
      <c r="D2429" s="125">
        <f>DATE(LEFT(E2429,4), MID(E2429,5,2), RIGHT(E2429,2))</f>
        <v/>
      </c>
      <c r="E2429">
        <f>MID(A2429, FIND("_", A2429, FIND("_", A2429, FIND("_", A2429) + 1) + 1) + 1, 8)</f>
        <v/>
      </c>
      <c r="G2429" s="95">
        <f>B2429&amp;C2429&amp;D2429</f>
        <v/>
      </c>
      <c r="H2429" s="95" t="inlineStr">
        <is>
          <t>Yes_Batch 1</t>
        </is>
      </c>
      <c r="I2429" s="95" t="e">
        <v>#N/A</v>
      </c>
      <c r="J2429" s="125" t="e">
        <v>#N/A</v>
      </c>
      <c r="K2429" s="95" t="inlineStr">
        <is>
          <t>Yes_0721 Allocation</t>
        </is>
      </c>
      <c r="L2429" s="127" t="e">
        <v>#N/A</v>
      </c>
      <c r="M2429" s="128">
        <f>VLOOKUP(G2429,Enactments!#REF!,2,FALSE)</f>
        <v/>
      </c>
      <c r="N2429" s="131">
        <f>COUNTIFS(G:G,G2429)</f>
        <v/>
      </c>
    </row>
    <row r="2430" ht="15" customHeight="1">
      <c r="A2430" t="inlineStr">
        <is>
          <t>1985_6a_562_19850311.docx</t>
        </is>
      </c>
      <c r="B2430">
        <f>LEFT(A2430, FIND("_", A2430, FIND("_", A2430) + 1) - 1)</f>
        <v/>
      </c>
      <c r="C2430">
        <f>MID(A2430, FIND("_", A2430, FIND("_", A2430) + 1) + 1, FIND("_", A2430, FIND("_", A2430, FIND("_", A2430) + 1) + 1) - FIND("_", A2430, FIND("_", A2430) + 1) - 1)</f>
        <v/>
      </c>
      <c r="D2430" s="125">
        <f>DATE(LEFT(E2430,4), MID(E2430,5,2), RIGHT(E2430,2))</f>
        <v/>
      </c>
      <c r="E2430">
        <f>MID(A2430, FIND("_", A2430, FIND("_", A2430, FIND("_", A2430) + 1) + 1) + 1, 8)</f>
        <v/>
      </c>
      <c r="G2430" s="95">
        <f>B2430&amp;C2430&amp;D2430</f>
        <v/>
      </c>
      <c r="H2430" s="95" t="inlineStr">
        <is>
          <t>Yes_Batch 1</t>
        </is>
      </c>
      <c r="I2430" s="95" t="e">
        <v>#N/A</v>
      </c>
      <c r="J2430" s="125" t="e">
        <v>#N/A</v>
      </c>
      <c r="K2430" s="95" t="inlineStr">
        <is>
          <t>Yes_0721 Allocation</t>
        </is>
      </c>
      <c r="L2430" s="127" t="e">
        <v>#N/A</v>
      </c>
      <c r="M2430" s="128">
        <f>VLOOKUP(G2430,Enactments!#REF!,2,FALSE)</f>
        <v/>
      </c>
      <c r="N2430" s="131">
        <f>COUNTIFS(G:G,G2430)</f>
        <v/>
      </c>
    </row>
    <row r="2431" ht="15" customHeight="1">
      <c r="A2431" t="inlineStr">
        <is>
          <t>2014_809_Article 38_20201231.docx</t>
        </is>
      </c>
      <c r="B2431">
        <f>LEFT(A2431, FIND("_", A2431, FIND("_", A2431) + 1) - 1)</f>
        <v/>
      </c>
      <c r="C2431">
        <f>MID(A2431, FIND("_", A2431, FIND("_", A2431) + 1) + 1, FIND("_", A2431, FIND("_", A2431, FIND("_", A2431) + 1) + 1) - FIND("_", A2431, FIND("_", A2431) + 1) - 1)</f>
        <v/>
      </c>
      <c r="D2431" s="125">
        <f>DATE(LEFT(E2431,4), MID(E2431,5,2), RIGHT(E2431,2))</f>
        <v/>
      </c>
      <c r="E2431">
        <f>MID(A2431, FIND("_", A2431, FIND("_", A2431, FIND("_", A2431) + 1) + 1) + 1, 8)</f>
        <v/>
      </c>
      <c r="G2431" s="95">
        <f>B2431&amp;C2431&amp;D2431</f>
        <v/>
      </c>
      <c r="H2431" s="95" t="inlineStr">
        <is>
          <t>Yes_Batch 1</t>
        </is>
      </c>
      <c r="I2431" s="95" t="e">
        <v>#N/A</v>
      </c>
      <c r="J2431" s="125" t="e">
        <v>#N/A</v>
      </c>
      <c r="K2431" s="95" t="inlineStr">
        <is>
          <t>Yes_0721 Allocation</t>
        </is>
      </c>
      <c r="L2431" s="127" t="e">
        <v>#N/A</v>
      </c>
      <c r="M2431" s="128">
        <f>VLOOKUP(G2431,Enactments!#REF!,2,FALSE)</f>
        <v/>
      </c>
      <c r="N2431" s="131">
        <f>COUNTIFS(G:G,G2431)</f>
        <v/>
      </c>
    </row>
    <row r="2432" ht="15" customHeight="1">
      <c r="A2432" t="inlineStr">
        <is>
          <t>2006_46a_226B_20190610.docx</t>
        </is>
      </c>
      <c r="B2432">
        <f>LEFT(A2432, FIND("_", A2432, FIND("_", A2432) + 1) - 1)</f>
        <v/>
      </c>
      <c r="C2432">
        <f>MID(A2432, FIND("_", A2432, FIND("_", A2432) + 1) + 1, FIND("_", A2432, FIND("_", A2432, FIND("_", A2432) + 1) + 1) - FIND("_", A2432, FIND("_", A2432) + 1) - 1)</f>
        <v/>
      </c>
      <c r="D2432" s="125">
        <f>DATE(LEFT(E2432,4), MID(E2432,5,2), RIGHT(E2432,2))</f>
        <v/>
      </c>
      <c r="E2432">
        <f>MID(A2432, FIND("_", A2432, FIND("_", A2432, FIND("_", A2432) + 1) + 1) + 1, 8)</f>
        <v/>
      </c>
      <c r="G2432" s="95">
        <f>B2432&amp;C2432&amp;D2432</f>
        <v/>
      </c>
      <c r="H2432" s="95" t="inlineStr">
        <is>
          <t>Yes_Batch 1</t>
        </is>
      </c>
      <c r="I2432" s="95" t="e">
        <v>#N/A</v>
      </c>
      <c r="J2432" s="125" t="e">
        <v>#N/A</v>
      </c>
      <c r="K2432" s="95" t="inlineStr">
        <is>
          <t>Yes_0721 Allocation</t>
        </is>
      </c>
      <c r="L2432" s="127" t="e">
        <v>#N/A</v>
      </c>
      <c r="M2432" s="128">
        <f>VLOOKUP(G2432,Enactments!#REF!,2,FALSE)</f>
        <v/>
      </c>
      <c r="N2432" s="131">
        <f>COUNTIFS(G:G,G2432)</f>
        <v/>
      </c>
    </row>
    <row r="2433" ht="15" customHeight="1">
      <c r="A2433" t="inlineStr">
        <is>
          <t>1984_60a_37_20061108.docx</t>
        </is>
      </c>
      <c r="B2433">
        <f>LEFT(A2433, FIND("_", A2433, FIND("_", A2433) + 1) - 1)</f>
        <v/>
      </c>
      <c r="C2433">
        <f>MID(A2433, FIND("_", A2433, FIND("_", A2433) + 1) + 1, FIND("_", A2433, FIND("_", A2433, FIND("_", A2433) + 1) + 1) - FIND("_", A2433, FIND("_", A2433) + 1) - 1)</f>
        <v/>
      </c>
      <c r="D2433" s="125">
        <f>DATE(LEFT(E2433,4), MID(E2433,5,2), RIGHT(E2433,2))</f>
        <v/>
      </c>
      <c r="E2433">
        <f>MID(A2433, FIND("_", A2433, FIND("_", A2433, FIND("_", A2433) + 1) + 1) + 1, 8)</f>
        <v/>
      </c>
      <c r="G2433" s="95">
        <f>B2433&amp;C2433&amp;D2433</f>
        <v/>
      </c>
      <c r="H2433" s="95" t="inlineStr">
        <is>
          <t>Yes_Batch 1</t>
        </is>
      </c>
      <c r="I2433" s="95" t="e">
        <v>#N/A</v>
      </c>
      <c r="J2433" s="125" t="e">
        <v>#N/A</v>
      </c>
      <c r="K2433" s="95" t="inlineStr">
        <is>
          <t>Yes_0721 Allocation</t>
        </is>
      </c>
      <c r="L2433" s="127" t="e">
        <v>#N/A</v>
      </c>
      <c r="M2433" s="128">
        <f>VLOOKUP(G2433,Enactments!#REF!,2,FALSE)</f>
        <v/>
      </c>
      <c r="N2433" s="131">
        <f>COUNTIFS(G:G,G2433)</f>
        <v/>
      </c>
    </row>
    <row r="2434" ht="15" customHeight="1">
      <c r="A2434" t="inlineStr">
        <is>
          <t>2007_3a_74B_20080312.docx</t>
        </is>
      </c>
      <c r="B2434">
        <f>LEFT(A2434, FIND("_", A2434, FIND("_", A2434) + 1) - 1)</f>
        <v/>
      </c>
      <c r="C2434">
        <f>MID(A2434, FIND("_", A2434, FIND("_", A2434) + 1) + 1, FIND("_", A2434, FIND("_", A2434, FIND("_", A2434) + 1) + 1) - FIND("_", A2434, FIND("_", A2434) + 1) - 1)</f>
        <v/>
      </c>
      <c r="D2434" s="125">
        <f>DATE(LEFT(E2434,4), MID(E2434,5,2), RIGHT(E2434,2))</f>
        <v/>
      </c>
      <c r="E2434">
        <f>MID(A2434, FIND("_", A2434, FIND("_", A2434, FIND("_", A2434) + 1) + 1) + 1, 8)</f>
        <v/>
      </c>
      <c r="G2434" s="95">
        <f>B2434&amp;C2434&amp;D2434</f>
        <v/>
      </c>
      <c r="H2434" s="95" t="inlineStr">
        <is>
          <t>Yes_Batch 1</t>
        </is>
      </c>
      <c r="I2434" s="95" t="e">
        <v>#N/A</v>
      </c>
      <c r="J2434" s="125" t="e">
        <v>#N/A</v>
      </c>
      <c r="K2434" s="95" t="inlineStr">
        <is>
          <t>Yes_0721 Allocation</t>
        </is>
      </c>
      <c r="L2434" s="127" t="e">
        <v>#N/A</v>
      </c>
      <c r="M2434" s="128">
        <f>VLOOKUP(G2434,Enactments!#REF!,2,FALSE)</f>
        <v/>
      </c>
      <c r="N2434" s="131">
        <f>COUNTIFS(G:G,G2434)</f>
        <v/>
      </c>
    </row>
    <row r="2435" ht="15" customHeight="1">
      <c r="A2435" t="inlineStr">
        <is>
          <t>1984_60a_45A_20030401.docx</t>
        </is>
      </c>
      <c r="B2435">
        <f>LEFT(A2435, FIND("_", A2435, FIND("_", A2435) + 1) - 1)</f>
        <v/>
      </c>
      <c r="C2435">
        <f>MID(A2435, FIND("_", A2435, FIND("_", A2435) + 1) + 1, FIND("_", A2435, FIND("_", A2435, FIND("_", A2435) + 1) + 1) - FIND("_", A2435, FIND("_", A2435) + 1) - 1)</f>
        <v/>
      </c>
      <c r="D2435" s="125">
        <f>DATE(LEFT(E2435,4), MID(E2435,5,2), RIGHT(E2435,2))</f>
        <v/>
      </c>
      <c r="E2435">
        <f>MID(A2435, FIND("_", A2435, FIND("_", A2435, FIND("_", A2435) + 1) + 1) + 1, 8)</f>
        <v/>
      </c>
      <c r="G2435" s="95">
        <f>B2435&amp;C2435&amp;D2435</f>
        <v/>
      </c>
      <c r="H2435" s="95" t="inlineStr">
        <is>
          <t>Yes_Batch 1</t>
        </is>
      </c>
      <c r="I2435" s="95" t="e">
        <v>#N/A</v>
      </c>
      <c r="J2435" s="125" t="e">
        <v>#N/A</v>
      </c>
      <c r="K2435" s="95" t="inlineStr">
        <is>
          <t>Yes_0721 Allocation</t>
        </is>
      </c>
      <c r="L2435" s="127" t="e">
        <v>#N/A</v>
      </c>
      <c r="M2435" s="128">
        <f>VLOOKUP(G2435,Enactments!#REF!,2,FALSE)</f>
        <v/>
      </c>
      <c r="N2435" s="131">
        <f>COUNTIFS(G:G,G2435)</f>
        <v/>
      </c>
    </row>
    <row r="2436" ht="15" customHeight="1">
      <c r="A2436" t="inlineStr">
        <is>
          <t>2007_3a_218_20070320.docx</t>
        </is>
      </c>
      <c r="B2436">
        <f>LEFT(A2436, FIND("_", A2436, FIND("_", A2436) + 1) - 1)</f>
        <v/>
      </c>
      <c r="C2436">
        <f>MID(A2436, FIND("_", A2436, FIND("_", A2436) + 1) + 1, FIND("_", A2436, FIND("_", A2436, FIND("_", A2436) + 1) + 1) - FIND("_", A2436, FIND("_", A2436) + 1) - 1)</f>
        <v/>
      </c>
      <c r="D2436" s="125">
        <f>DATE(LEFT(E2436,4), MID(E2436,5,2), RIGHT(E2436,2))</f>
        <v/>
      </c>
      <c r="E2436">
        <f>MID(A2436, FIND("_", A2436, FIND("_", A2436, FIND("_", A2436) + 1) + 1) + 1, 8)</f>
        <v/>
      </c>
      <c r="G2436" s="95">
        <f>B2436&amp;C2436&amp;D2436</f>
        <v/>
      </c>
      <c r="H2436" s="95" t="inlineStr">
        <is>
          <t>Yes_Batch 1</t>
        </is>
      </c>
      <c r="I2436" s="95" t="inlineStr">
        <is>
          <t>Completed</t>
        </is>
      </c>
      <c r="J2436" s="125" t="n">
        <v>45853</v>
      </c>
      <c r="K2436" s="95" t="e">
        <v>#N/A</v>
      </c>
      <c r="L2436" s="127" t="inlineStr">
        <is>
          <t>Submitted_2025-08-01</t>
        </is>
      </c>
      <c r="M2436" s="128">
        <f>VLOOKUP(G2436,Enactments!#REF!,2,FALSE)</f>
        <v/>
      </c>
      <c r="N2436" s="131">
        <f>COUNTIFS(G:G,G2436)</f>
        <v/>
      </c>
    </row>
    <row r="2437" ht="15" customHeight="1">
      <c r="A2437" t="inlineStr">
        <is>
          <t>2010_4a_236_20100303.docx</t>
        </is>
      </c>
      <c r="B2437">
        <f>LEFT(A2437, FIND("_", A2437, FIND("_", A2437) + 1) - 1)</f>
        <v/>
      </c>
      <c r="C2437">
        <f>MID(A2437, FIND("_", A2437, FIND("_", A2437) + 1) + 1, FIND("_", A2437, FIND("_", A2437, FIND("_", A2437) + 1) + 1) - FIND("_", A2437, FIND("_", A2437) + 1) - 1)</f>
        <v/>
      </c>
      <c r="D2437" s="125">
        <f>DATE(LEFT(E2437,4), MID(E2437,5,2), RIGHT(E2437,2))</f>
        <v/>
      </c>
      <c r="E2437">
        <f>MID(A2437, FIND("_", A2437, FIND("_", A2437, FIND("_", A2437) + 1) + 1) + 1, 8)</f>
        <v/>
      </c>
      <c r="G2437" s="95">
        <f>B2437&amp;C2437&amp;D2437</f>
        <v/>
      </c>
      <c r="H2437" s="95" t="inlineStr">
        <is>
          <t>Yes_Batch 1</t>
        </is>
      </c>
      <c r="I2437" s="95" t="e">
        <v>#N/A</v>
      </c>
      <c r="J2437" s="125" t="e">
        <v>#N/A</v>
      </c>
      <c r="K2437" s="95" t="inlineStr">
        <is>
          <t>Yes_0721 Allocation</t>
        </is>
      </c>
      <c r="L2437" s="127" t="e">
        <v>#N/A</v>
      </c>
      <c r="M2437" s="128">
        <f>VLOOKUP(G2437,Enactments!#REF!,2,FALSE)</f>
        <v/>
      </c>
      <c r="N2437" s="131">
        <f>COUNTIFS(G:G,G2437)</f>
        <v/>
      </c>
    </row>
    <row r="2438" ht="15" customHeight="1">
      <c r="A2438" t="inlineStr">
        <is>
          <t>1986_1925s_7.56_20170406.docx</t>
        </is>
      </c>
      <c r="B2438">
        <f>LEFT(A2438, FIND("_", A2438, FIND("_", A2438) + 1) - 1)</f>
        <v/>
      </c>
      <c r="C2438">
        <f>MID(A2438, FIND("_", A2438, FIND("_", A2438) + 1) + 1, FIND("_", A2438, FIND("_", A2438, FIND("_", A2438) + 1) + 1) - FIND("_", A2438, FIND("_", A2438) + 1) - 1)</f>
        <v/>
      </c>
      <c r="D2438" s="125">
        <f>DATE(LEFT(E2438,4), MID(E2438,5,2), RIGHT(E2438,2))</f>
        <v/>
      </c>
      <c r="E2438">
        <f>MID(A2438, FIND("_", A2438, FIND("_", A2438, FIND("_", A2438) + 1) + 1) + 1, 8)</f>
        <v/>
      </c>
      <c r="G2438" s="95">
        <f>B2438&amp;C2438&amp;D2438</f>
        <v/>
      </c>
      <c r="H2438" s="95" t="inlineStr">
        <is>
          <t>Yes_Batch 1</t>
        </is>
      </c>
      <c r="I2438" s="95" t="e">
        <v>#N/A</v>
      </c>
      <c r="J2438" s="125" t="e">
        <v>#N/A</v>
      </c>
      <c r="K2438" s="95" t="inlineStr">
        <is>
          <t>Yes_0721 Allocation</t>
        </is>
      </c>
      <c r="L2438" s="127" t="e">
        <v>#N/A</v>
      </c>
      <c r="M2438" s="128">
        <f>VLOOKUP(G2438,Enactments!#REF!,2,FALSE)</f>
        <v/>
      </c>
      <c r="N2438" s="131">
        <f>COUNTIFS(G:G,G2438)</f>
        <v/>
      </c>
    </row>
    <row r="2439" ht="15" customHeight="1">
      <c r="A2439" t="inlineStr">
        <is>
          <t>2000_8a_SCHEDULE 17APart 3_20171128.docx</t>
        </is>
      </c>
      <c r="B2439">
        <f>LEFT(A2439, FIND("_", A2439, FIND("_", A2439) + 1) - 1)</f>
        <v/>
      </c>
      <c r="C2439">
        <f>MID(A2439, FIND("_", A2439, FIND("_", A2439) + 1) + 1, FIND("_", A2439, FIND("_", A2439, FIND("_", A2439) + 1) + 1) - FIND("_", A2439, FIND("_", A2439) + 1) - 1)</f>
        <v/>
      </c>
      <c r="D2439" s="125">
        <f>DATE(LEFT(E2439,4), MID(E2439,5,2), RIGHT(E2439,2))</f>
        <v/>
      </c>
      <c r="E2439">
        <f>MID(A2439, FIND("_", A2439, FIND("_", A2439, FIND("_", A2439) + 1) + 1) + 1, 8)</f>
        <v/>
      </c>
      <c r="G2439" s="95">
        <f>B2439&amp;C2439&amp;D2439</f>
        <v/>
      </c>
      <c r="H2439" s="95" t="inlineStr">
        <is>
          <t>Yes_Batch 1</t>
        </is>
      </c>
      <c r="I2439" s="95" t="e">
        <v>#N/A</v>
      </c>
      <c r="J2439" s="125" t="e">
        <v>#N/A</v>
      </c>
      <c r="K2439" s="95" t="inlineStr">
        <is>
          <t>Yes_0721 Allocation</t>
        </is>
      </c>
      <c r="L2439" s="127" t="e">
        <v>#N/A</v>
      </c>
      <c r="M2439" s="128">
        <f>VLOOKUP(G2439,Enactments!#REF!,2,FALSE)</f>
        <v/>
      </c>
      <c r="N2439" s="131">
        <f>COUNTIFS(G:G,G2439)</f>
        <v/>
      </c>
    </row>
    <row r="2440" ht="15" customHeight="1">
      <c r="A2440" t="inlineStr">
        <is>
          <t>1985_6a_707A_20091001.docx</t>
        </is>
      </c>
      <c r="B2440">
        <f>LEFT(A2440, FIND("_", A2440, FIND("_", A2440) + 1) - 1)</f>
        <v/>
      </c>
      <c r="C2440">
        <f>MID(A2440, FIND("_", A2440, FIND("_", A2440) + 1) + 1, FIND("_", A2440, FIND("_", A2440, FIND("_", A2440) + 1) + 1) - FIND("_", A2440, FIND("_", A2440) + 1) - 1)</f>
        <v/>
      </c>
      <c r="D2440" s="125">
        <f>DATE(LEFT(E2440,4), MID(E2440,5,2), RIGHT(E2440,2))</f>
        <v/>
      </c>
      <c r="E2440">
        <f>MID(A2440, FIND("_", A2440, FIND("_", A2440, FIND("_", A2440) + 1) + 1) + 1, 8)</f>
        <v/>
      </c>
      <c r="G2440" s="95">
        <f>B2440&amp;C2440&amp;D2440</f>
        <v/>
      </c>
      <c r="H2440" s="95" t="inlineStr">
        <is>
          <t>Yes_Batch 1</t>
        </is>
      </c>
      <c r="I2440" s="95" t="e">
        <v>#N/A</v>
      </c>
      <c r="J2440" s="125" t="e">
        <v>#N/A</v>
      </c>
      <c r="K2440" s="95" t="inlineStr">
        <is>
          <t>Yes_0721 Allocation</t>
        </is>
      </c>
      <c r="L2440" s="127" t="e">
        <v>#N/A</v>
      </c>
      <c r="M2440" s="128">
        <f>VLOOKUP(G2440,Enactments!#REF!,2,FALSE)</f>
        <v/>
      </c>
      <c r="N2440" s="131">
        <f>COUNTIFS(G:G,G2440)</f>
        <v/>
      </c>
    </row>
    <row r="2441" ht="15" customHeight="1">
      <c r="A2441" t="inlineStr">
        <is>
          <t>w2014_7a_57_20141201.docx</t>
        </is>
      </c>
      <c r="B2441">
        <f>LEFT(A2441, FIND("_", A2441, FIND("_", A2441) + 1) - 1)</f>
        <v/>
      </c>
      <c r="C2441">
        <f>MID(A2441, FIND("_", A2441, FIND("_", A2441) + 1) + 1, FIND("_", A2441, FIND("_", A2441, FIND("_", A2441) + 1) + 1) - FIND("_", A2441, FIND("_", A2441) + 1) - 1)</f>
        <v/>
      </c>
      <c r="D2441" s="125">
        <f>DATE(LEFT(E2441,4), MID(E2441,5,2), RIGHT(E2441,2))</f>
        <v/>
      </c>
      <c r="E2441">
        <f>MID(A2441, FIND("_", A2441, FIND("_", A2441, FIND("_", A2441) + 1) + 1) + 1, 8)</f>
        <v/>
      </c>
      <c r="G2441" s="95">
        <f>B2441&amp;C2441&amp;D2441</f>
        <v/>
      </c>
      <c r="H2441" s="95" t="inlineStr">
        <is>
          <t>Yes_Batch 1</t>
        </is>
      </c>
      <c r="I2441" s="95" t="e">
        <v>#N/A</v>
      </c>
      <c r="J2441" s="125" t="e">
        <v>#N/A</v>
      </c>
      <c r="K2441" s="95" t="inlineStr">
        <is>
          <t>Yes_0721 Allocation</t>
        </is>
      </c>
      <c r="L2441" s="127" t="e">
        <v>#N/A</v>
      </c>
      <c r="M2441" s="128">
        <f>VLOOKUP(G2441,Enactments!#REF!,2,FALSE)</f>
        <v/>
      </c>
      <c r="N2441" s="131">
        <f>COUNTIFS(G:G,G2441)</f>
        <v/>
      </c>
    </row>
    <row r="2442" ht="15" customHeight="1">
      <c r="A2442" t="inlineStr">
        <is>
          <t>1986_1925s_6.43_99990101.docx</t>
        </is>
      </c>
      <c r="B2442">
        <f>LEFT(A2442, FIND("_", A2442, FIND("_", A2442) + 1) - 1)</f>
        <v/>
      </c>
      <c r="C2442">
        <f>MID(A2442, FIND("_", A2442, FIND("_", A2442) + 1) + 1, FIND("_", A2442, FIND("_", A2442, FIND("_", A2442) + 1) + 1) - FIND("_", A2442, FIND("_", A2442) + 1) - 1)</f>
        <v/>
      </c>
      <c r="D2442" s="125">
        <f>DATE(LEFT(E2442,4), MID(E2442,5,2), RIGHT(E2442,2))</f>
        <v/>
      </c>
      <c r="E2442">
        <f>MID(A2442, FIND("_", A2442, FIND("_", A2442, FIND("_", A2442) + 1) + 1) + 1, 8)</f>
        <v/>
      </c>
      <c r="G2442" s="95">
        <f>B2442&amp;C2442&amp;D2442</f>
        <v/>
      </c>
      <c r="H2442" s="95" t="inlineStr">
        <is>
          <t>Yes_Batch 1</t>
        </is>
      </c>
      <c r="I2442" s="95" t="e">
        <v>#N/A</v>
      </c>
      <c r="J2442" s="125" t="e">
        <v>#N/A</v>
      </c>
      <c r="K2442" s="95" t="inlineStr">
        <is>
          <t>Yes_0721 Allocation</t>
        </is>
      </c>
      <c r="L2442" s="127" t="e">
        <v>#N/A</v>
      </c>
      <c r="M2442" s="128">
        <f>VLOOKUP(G2442,Enactments!#REF!,2,FALSE)</f>
        <v/>
      </c>
      <c r="N2442" s="131">
        <f>COUNTIFS(G:G,G2442)</f>
        <v/>
      </c>
    </row>
    <row r="2443" ht="15" customHeight="1">
      <c r="A2443" t="inlineStr">
        <is>
          <t>1996_56a_425A_99990101.docx</t>
        </is>
      </c>
      <c r="B2443">
        <f>LEFT(A2443, FIND("_", A2443, FIND("_", A2443) + 1) - 1)</f>
        <v/>
      </c>
      <c r="C2443">
        <f>MID(A2443, FIND("_", A2443, FIND("_", A2443) + 1) + 1, FIND("_", A2443, FIND("_", A2443, FIND("_", A2443) + 1) + 1) - FIND("_", A2443, FIND("_", A2443) + 1) - 1)</f>
        <v/>
      </c>
      <c r="D2443" s="125">
        <f>DATE(LEFT(E2443,4), MID(E2443,5,2), RIGHT(E2443,2))</f>
        <v/>
      </c>
      <c r="E2443">
        <f>MID(A2443, FIND("_", A2443, FIND("_", A2443, FIND("_", A2443) + 1) + 1) + 1, 8)</f>
        <v/>
      </c>
      <c r="G2443" s="95">
        <f>B2443&amp;C2443&amp;D2443</f>
        <v/>
      </c>
      <c r="H2443" s="95" t="inlineStr">
        <is>
          <t>Yes_Batch 1</t>
        </is>
      </c>
      <c r="I2443" s="95" t="e">
        <v>#N/A</v>
      </c>
      <c r="J2443" s="125" t="e">
        <v>#N/A</v>
      </c>
      <c r="K2443" s="95" t="inlineStr">
        <is>
          <t>Yes_0721 Allocation</t>
        </is>
      </c>
      <c r="L2443" s="127" t="e">
        <v>#N/A</v>
      </c>
      <c r="M2443" s="128">
        <f>VLOOKUP(G2443,Enactments!#REF!,2,FALSE)</f>
        <v/>
      </c>
      <c r="N2443" s="131">
        <f>COUNTIFS(G:G,G2443)</f>
        <v/>
      </c>
    </row>
    <row r="2444" ht="15" customHeight="1">
      <c r="A2444" t="inlineStr">
        <is>
          <t>1986_1925s_SCHEDULE 4Form 5.2_20030101.docx</t>
        </is>
      </c>
      <c r="B2444">
        <f>LEFT(A2444, FIND("_", A2444, FIND("_", A2444) + 1) - 1)</f>
        <v/>
      </c>
      <c r="C2444">
        <f>MID(A2444, FIND("_", A2444, FIND("_", A2444) + 1) + 1, FIND("_", A2444, FIND("_", A2444, FIND("_", A2444) + 1) + 1) - FIND("_", A2444, FIND("_", A2444) + 1) - 1)</f>
        <v/>
      </c>
      <c r="D2444" s="125">
        <f>DATE(LEFT(E2444,4), MID(E2444,5,2), RIGHT(E2444,2))</f>
        <v/>
      </c>
      <c r="E2444">
        <f>MID(A2444, FIND("_", A2444, FIND("_", A2444, FIND("_", A2444) + 1) + 1) + 1, 8)</f>
        <v/>
      </c>
      <c r="G2444" s="95">
        <f>B2444&amp;C2444&amp;D2444</f>
        <v/>
      </c>
      <c r="H2444" s="95" t="inlineStr">
        <is>
          <t>Yes_Batch 1</t>
        </is>
      </c>
      <c r="I2444" s="95" t="e">
        <v>#N/A</v>
      </c>
      <c r="J2444" s="125" t="e">
        <v>#N/A</v>
      </c>
      <c r="K2444" s="95" t="inlineStr">
        <is>
          <t>Yes_0721 Allocation</t>
        </is>
      </c>
      <c r="L2444" s="127" t="e">
        <v>#N/A</v>
      </c>
      <c r="M2444" s="128">
        <f>VLOOKUP(G2444,Enactments!#REF!,2,FALSE)</f>
        <v/>
      </c>
      <c r="N2444" s="131">
        <f>COUNTIFS(G:G,G2444)</f>
        <v/>
      </c>
    </row>
    <row r="2445" ht="15" customHeight="1">
      <c r="A2445" t="inlineStr">
        <is>
          <t>2010_4a_705B_20130320.docx</t>
        </is>
      </c>
      <c r="B2445">
        <f>LEFT(A2445, FIND("_", A2445, FIND("_", A2445) + 1) - 1)</f>
        <v/>
      </c>
      <c r="C2445">
        <f>MID(A2445, FIND("_", A2445, FIND("_", A2445) + 1) + 1, FIND("_", A2445, FIND("_", A2445, FIND("_", A2445) + 1) + 1) - FIND("_", A2445, FIND("_", A2445) + 1) - 1)</f>
        <v/>
      </c>
      <c r="D2445" s="125">
        <f>DATE(LEFT(E2445,4), MID(E2445,5,2), RIGHT(E2445,2))</f>
        <v/>
      </c>
      <c r="E2445">
        <f>MID(A2445, FIND("_", A2445, FIND("_", A2445, FIND("_", A2445) + 1) + 1) + 1, 8)</f>
        <v/>
      </c>
      <c r="G2445" s="95">
        <f>B2445&amp;C2445&amp;D2445</f>
        <v/>
      </c>
      <c r="H2445" s="95" t="inlineStr">
        <is>
          <t>Yes_Batch 1</t>
        </is>
      </c>
      <c r="I2445" s="95" t="e">
        <v>#N/A</v>
      </c>
      <c r="J2445" s="125" t="e">
        <v>#N/A</v>
      </c>
      <c r="K2445" s="95" t="inlineStr">
        <is>
          <t>Yes_0721 Allocation</t>
        </is>
      </c>
      <c r="L2445" s="127" t="e">
        <v>#N/A</v>
      </c>
      <c r="M2445" s="128">
        <f>VLOOKUP(G2445,Enactments!#REF!,2,FALSE)</f>
        <v/>
      </c>
      <c r="N2445" s="131">
        <f>COUNTIFS(G:G,G2445)</f>
        <v/>
      </c>
    </row>
    <row r="2446" ht="15" customHeight="1">
      <c r="A2446" t="inlineStr">
        <is>
          <t>1984_60a_SCHEDULE 6Part I_20010511.docx</t>
        </is>
      </c>
      <c r="B2446">
        <f>LEFT(A2446, FIND("_", A2446, FIND("_", A2446) + 1) - 1)</f>
        <v/>
      </c>
      <c r="C2446">
        <f>MID(A2446, FIND("_", A2446, FIND("_", A2446) + 1) + 1, FIND("_", A2446, FIND("_", A2446, FIND("_", A2446) + 1) + 1) - FIND("_", A2446, FIND("_", A2446) + 1) - 1)</f>
        <v/>
      </c>
      <c r="D2446" s="125">
        <f>DATE(LEFT(E2446,4), MID(E2446,5,2), RIGHT(E2446,2))</f>
        <v/>
      </c>
      <c r="E2446">
        <f>MID(A2446, FIND("_", A2446, FIND("_", A2446, FIND("_", A2446) + 1) + 1) + 1, 8)</f>
        <v/>
      </c>
      <c r="G2446" s="95">
        <f>B2446&amp;C2446&amp;D2446</f>
        <v/>
      </c>
      <c r="H2446" s="95" t="inlineStr">
        <is>
          <t>Yes_Batch 1</t>
        </is>
      </c>
      <c r="I2446" s="95" t="e">
        <v>#N/A</v>
      </c>
      <c r="J2446" s="125" t="e">
        <v>#N/A</v>
      </c>
      <c r="K2446" s="95" t="inlineStr">
        <is>
          <t>Yes_0721 Allocation</t>
        </is>
      </c>
      <c r="L2446" s="127" t="e">
        <v>#N/A</v>
      </c>
      <c r="M2446" s="128">
        <f>VLOOKUP(G2446,Enactments!#REF!,2,FALSE)</f>
        <v/>
      </c>
      <c r="N2446" s="131">
        <f>COUNTIFS(G:G,G2446)</f>
        <v/>
      </c>
    </row>
    <row r="2447" ht="15" customHeight="1">
      <c r="A2447" t="inlineStr">
        <is>
          <t>1996_207s_149_20080414.docx</t>
        </is>
      </c>
      <c r="B2447">
        <f>LEFT(A2447, FIND("_", A2447, FIND("_", A2447) + 1) - 1)</f>
        <v/>
      </c>
      <c r="C2447">
        <f>MID(A2447, FIND("_", A2447, FIND("_", A2447) + 1) + 1, FIND("_", A2447, FIND("_", A2447, FIND("_", A2447) + 1) + 1) - FIND("_", A2447, FIND("_", A2447) + 1) - 1)</f>
        <v/>
      </c>
      <c r="D2447" s="125">
        <f>DATE(LEFT(E2447,4), MID(E2447,5,2), RIGHT(E2447,2))</f>
        <v/>
      </c>
      <c r="E2447">
        <f>MID(A2447, FIND("_", A2447, FIND("_", A2447, FIND("_", A2447) + 1) + 1) + 1, 8)</f>
        <v/>
      </c>
      <c r="G2447" s="95">
        <f>B2447&amp;C2447&amp;D2447</f>
        <v/>
      </c>
      <c r="H2447" s="95" t="inlineStr">
        <is>
          <t>Yes_Batch 1</t>
        </is>
      </c>
      <c r="I2447" s="95" t="e">
        <v>#N/A</v>
      </c>
      <c r="J2447" s="125" t="e">
        <v>#N/A</v>
      </c>
      <c r="K2447" s="95" t="inlineStr">
        <is>
          <t>Yes_0721 Allocation</t>
        </is>
      </c>
      <c r="L2447" s="127" t="e">
        <v>#N/A</v>
      </c>
      <c r="M2447" s="128">
        <f>VLOOKUP(G2447,Enactments!#REF!,2,FALSE)</f>
        <v/>
      </c>
      <c r="N2447" s="131">
        <f>COUNTIFS(G:G,G2447)</f>
        <v/>
      </c>
    </row>
    <row r="2448" ht="15" customHeight="1">
      <c r="A2448" t="inlineStr">
        <is>
          <t>2000_36a_SCHEDULE 1Part VI_20080601.docx</t>
        </is>
      </c>
      <c r="B2448">
        <f>LEFT(A2448, FIND("_", A2448, FIND("_", A2448) + 1) - 1)</f>
        <v/>
      </c>
      <c r="C2448">
        <f>MID(A2448, FIND("_", A2448, FIND("_", A2448) + 1) + 1, FIND("_", A2448, FIND("_", A2448, FIND("_", A2448) + 1) + 1) - FIND("_", A2448, FIND("_", A2448) + 1) - 1)</f>
        <v/>
      </c>
      <c r="D2448" s="125">
        <f>DATE(LEFT(E2448,4), MID(E2448,5,2), RIGHT(E2448,2))</f>
        <v/>
      </c>
      <c r="E2448">
        <f>MID(A2448, FIND("_", A2448, FIND("_", A2448, FIND("_", A2448) + 1) + 1) + 1, 8)</f>
        <v/>
      </c>
      <c r="G2448" s="95">
        <f>B2448&amp;C2448&amp;D2448</f>
        <v/>
      </c>
      <c r="H2448" s="95" t="inlineStr">
        <is>
          <t>Yes_Batch 1</t>
        </is>
      </c>
      <c r="I2448" s="95" t="e">
        <v>#N/A</v>
      </c>
      <c r="J2448" s="125" t="e">
        <v>#N/A</v>
      </c>
      <c r="K2448" s="95" t="inlineStr">
        <is>
          <t>Yes_0721 Allocation</t>
        </is>
      </c>
      <c r="L2448" s="127" t="e">
        <v>#N/A</v>
      </c>
      <c r="M2448" s="128">
        <f>VLOOKUP(G2448,Enactments!#REF!,2,FALSE)</f>
        <v/>
      </c>
      <c r="N2448" s="131">
        <f>COUNTIFS(G:G,G2448)</f>
        <v/>
      </c>
    </row>
    <row r="2449" ht="15" customHeight="1">
      <c r="A2449" t="inlineStr">
        <is>
          <t>2007_3a_809ZA_20071213.docx</t>
        </is>
      </c>
      <c r="B2449">
        <f>LEFT(A2449, FIND("_", A2449, FIND("_", A2449) + 1) - 1)</f>
        <v/>
      </c>
      <c r="C2449">
        <f>MID(A2449, FIND("_", A2449, FIND("_", A2449) + 1) + 1, FIND("_", A2449, FIND("_", A2449, FIND("_", A2449) + 1) + 1) - FIND("_", A2449, FIND("_", A2449) + 1) - 1)</f>
        <v/>
      </c>
      <c r="D2449" s="125">
        <f>DATE(LEFT(E2449,4), MID(E2449,5,2), RIGHT(E2449,2))</f>
        <v/>
      </c>
      <c r="E2449">
        <f>MID(A2449, FIND("_", A2449, FIND("_", A2449, FIND("_", A2449) + 1) + 1) + 1, 8)</f>
        <v/>
      </c>
      <c r="G2449" s="95">
        <f>B2449&amp;C2449&amp;D2449</f>
        <v/>
      </c>
      <c r="H2449" s="95" t="inlineStr">
        <is>
          <t>Yes_Batch 1</t>
        </is>
      </c>
      <c r="I2449" s="95" t="e">
        <v>#N/A</v>
      </c>
      <c r="J2449" s="125" t="e">
        <v>#N/A</v>
      </c>
      <c r="K2449" s="95" t="inlineStr">
        <is>
          <t>Yes_0721 Allocation</t>
        </is>
      </c>
      <c r="L2449" s="127" t="e">
        <v>#N/A</v>
      </c>
      <c r="M2449" s="128">
        <f>VLOOKUP(G2449,Enactments!#REF!,2,FALSE)</f>
        <v/>
      </c>
      <c r="N2449" s="131">
        <f>COUNTIFS(G:G,G2449)</f>
        <v/>
      </c>
    </row>
    <row r="2450" ht="15" customHeight="1">
      <c r="A2450" t="inlineStr">
        <is>
          <t>2010_4a_498_20100303.docx</t>
        </is>
      </c>
      <c r="B2450">
        <f>LEFT(A2450, FIND("_", A2450, FIND("_", A2450) + 1) - 1)</f>
        <v/>
      </c>
      <c r="C2450">
        <f>MID(A2450, FIND("_", A2450, FIND("_", A2450) + 1) + 1, FIND("_", A2450, FIND("_", A2450, FIND("_", A2450) + 1) + 1) - FIND("_", A2450, FIND("_", A2450) + 1) - 1)</f>
        <v/>
      </c>
      <c r="D2450" s="125">
        <f>DATE(LEFT(E2450,4), MID(E2450,5,2), RIGHT(E2450,2))</f>
        <v/>
      </c>
      <c r="E2450">
        <f>MID(A2450, FIND("_", A2450, FIND("_", A2450, FIND("_", A2450) + 1) + 1) + 1, 8)</f>
        <v/>
      </c>
      <c r="G2450" s="95">
        <f>B2450&amp;C2450&amp;D2450</f>
        <v/>
      </c>
      <c r="H2450" s="95" t="inlineStr">
        <is>
          <t>Yes_Batch 1</t>
        </is>
      </c>
      <c r="I2450" s="95" t="e">
        <v>#N/A</v>
      </c>
      <c r="J2450" s="125" t="e">
        <v>#N/A</v>
      </c>
      <c r="K2450" s="95" t="inlineStr">
        <is>
          <t>Yes_0721 Allocation</t>
        </is>
      </c>
      <c r="L2450" s="127" t="e">
        <v>#N/A</v>
      </c>
      <c r="M2450" s="128">
        <f>VLOOKUP(G2450,Enactments!#REF!,2,FALSE)</f>
        <v/>
      </c>
      <c r="N2450" s="131">
        <f>COUNTIFS(G:G,G2450)</f>
        <v/>
      </c>
    </row>
    <row r="2451" ht="15" customHeight="1">
      <c r="A2451" t="inlineStr">
        <is>
          <t>w2016_6a_135_20180401.docx</t>
        </is>
      </c>
      <c r="B2451">
        <f>LEFT(A2451, FIND("_", A2451, FIND("_", A2451) + 1) - 1)</f>
        <v/>
      </c>
      <c r="C2451">
        <f>MID(A2451, FIND("_", A2451, FIND("_", A2451) + 1) + 1, FIND("_", A2451, FIND("_", A2451, FIND("_", A2451) + 1) + 1) - FIND("_", A2451, FIND("_", A2451) + 1) - 1)</f>
        <v/>
      </c>
      <c r="D2451" s="125">
        <f>DATE(LEFT(E2451,4), MID(E2451,5,2), RIGHT(E2451,2))</f>
        <v/>
      </c>
      <c r="E2451">
        <f>MID(A2451, FIND("_", A2451, FIND("_", A2451, FIND("_", A2451) + 1) + 1) + 1, 8)</f>
        <v/>
      </c>
      <c r="G2451" s="95">
        <f>B2451&amp;C2451&amp;D2451</f>
        <v/>
      </c>
      <c r="H2451" s="95" t="inlineStr">
        <is>
          <t>Yes_Batch 1</t>
        </is>
      </c>
      <c r="I2451" s="95" t="e">
        <v>#N/A</v>
      </c>
      <c r="J2451" s="125" t="e">
        <v>#N/A</v>
      </c>
      <c r="K2451" s="95" t="inlineStr">
        <is>
          <t>Yes_0721 Allocation</t>
        </is>
      </c>
      <c r="L2451" s="127" t="e">
        <v>#N/A</v>
      </c>
      <c r="M2451" s="128">
        <f>VLOOKUP(G2451,Enactments!#REF!,2,FALSE)</f>
        <v/>
      </c>
      <c r="N2451" s="131">
        <f>COUNTIFS(G:G,G2451)</f>
        <v/>
      </c>
    </row>
    <row r="2452" ht="15" customHeight="1">
      <c r="A2452" t="inlineStr">
        <is>
          <t>1996_207s_SCHEDULE 7_20050404.docx</t>
        </is>
      </c>
      <c r="B2452">
        <f>LEFT(A2452, FIND("_", A2452, FIND("_", A2452) + 1) - 1)</f>
        <v/>
      </c>
      <c r="C2452">
        <f>MID(A2452, FIND("_", A2452, FIND("_", A2452) + 1) + 1, FIND("_", A2452, FIND("_", A2452, FIND("_", A2452) + 1) + 1) - FIND("_", A2452, FIND("_", A2452) + 1) - 1)</f>
        <v/>
      </c>
      <c r="D2452" s="125">
        <f>DATE(LEFT(E2452,4), MID(E2452,5,2), RIGHT(E2452,2))</f>
        <v/>
      </c>
      <c r="E2452">
        <f>MID(A2452, FIND("_", A2452, FIND("_", A2452, FIND("_", A2452) + 1) + 1) + 1, 8)</f>
        <v/>
      </c>
      <c r="G2452" s="95">
        <f>B2452&amp;C2452&amp;D2452</f>
        <v/>
      </c>
      <c r="H2452" s="95" t="inlineStr">
        <is>
          <t>Yes_Batch 1</t>
        </is>
      </c>
      <c r="I2452" s="95" t="e">
        <v>#N/A</v>
      </c>
      <c r="J2452" s="125" t="e">
        <v>#N/A</v>
      </c>
      <c r="K2452" s="95" t="inlineStr">
        <is>
          <t>Yes_0721 Allocation</t>
        </is>
      </c>
      <c r="L2452" s="127" t="e">
        <v>#N/A</v>
      </c>
      <c r="M2452" s="128">
        <f>VLOOKUP(G2452,Enactments!#REF!,2,FALSE)</f>
        <v/>
      </c>
      <c r="N2452" s="131">
        <f>COUNTIFS(G:G,G2452)</f>
        <v/>
      </c>
    </row>
    <row r="2453" ht="15" customHeight="1">
      <c r="A2453" t="inlineStr">
        <is>
          <t>2007_3a_809EZA_20151022.docx</t>
        </is>
      </c>
      <c r="B2453">
        <f>LEFT(A2453, FIND("_", A2453, FIND("_", A2453) + 1) - 1)</f>
        <v/>
      </c>
      <c r="C2453">
        <f>MID(A2453, FIND("_", A2453, FIND("_", A2453) + 1) + 1, FIND("_", A2453, FIND("_", A2453, FIND("_", A2453) + 1) + 1) - FIND("_", A2453, FIND("_", A2453) + 1) - 1)</f>
        <v/>
      </c>
      <c r="D2453" s="125">
        <f>DATE(LEFT(E2453,4), MID(E2453,5,2), RIGHT(E2453,2))</f>
        <v/>
      </c>
      <c r="E2453">
        <f>MID(A2453, FIND("_", A2453, FIND("_", A2453, FIND("_", A2453) + 1) + 1) + 1, 8)</f>
        <v/>
      </c>
      <c r="G2453" s="95">
        <f>B2453&amp;C2453&amp;D2453</f>
        <v/>
      </c>
      <c r="H2453" s="95" t="inlineStr">
        <is>
          <t>Yes_Batch 1</t>
        </is>
      </c>
      <c r="I2453" s="95" t="e">
        <v>#N/A</v>
      </c>
      <c r="J2453" s="125" t="e">
        <v>#N/A</v>
      </c>
      <c r="K2453" s="95" t="inlineStr">
        <is>
          <t>Yes_0721 Allocation</t>
        </is>
      </c>
      <c r="L2453" s="127" t="e">
        <v>#N/A</v>
      </c>
      <c r="M2453" s="128">
        <f>VLOOKUP(G2453,Enactments!#REF!,2,FALSE)</f>
        <v/>
      </c>
      <c r="N2453" s="131">
        <f>COUNTIFS(G:G,G2453)</f>
        <v/>
      </c>
    </row>
    <row r="2454" ht="15" customHeight="1">
      <c r="A2454" t="inlineStr">
        <is>
          <t>2010_15a_51_20130425.docx</t>
        </is>
      </c>
      <c r="B2454">
        <f>LEFT(A2454, FIND("_", A2454, FIND("_", A2454) + 1) - 1)</f>
        <v/>
      </c>
      <c r="C2454">
        <f>MID(A2454, FIND("_", A2454, FIND("_", A2454) + 1) + 1, FIND("_", A2454, FIND("_", A2454, FIND("_", A2454) + 1) + 1) - FIND("_", A2454, FIND("_", A2454) + 1) - 1)</f>
        <v/>
      </c>
      <c r="D2454" s="125">
        <f>DATE(LEFT(E2454,4), MID(E2454,5,2), RIGHT(E2454,2))</f>
        <v/>
      </c>
      <c r="E2454">
        <f>MID(A2454, FIND("_", A2454, FIND("_", A2454, FIND("_", A2454) + 1) + 1) + 1, 8)</f>
        <v/>
      </c>
      <c r="G2454" s="95">
        <f>B2454&amp;C2454&amp;D2454</f>
        <v/>
      </c>
      <c r="H2454" s="95" t="inlineStr">
        <is>
          <t>Yes_Batch 1</t>
        </is>
      </c>
      <c r="I2454" s="95" t="e">
        <v>#N/A</v>
      </c>
      <c r="J2454" s="125" t="e">
        <v>#N/A</v>
      </c>
      <c r="K2454" s="95" t="inlineStr">
        <is>
          <t>Yes_0721 Allocation</t>
        </is>
      </c>
      <c r="L2454" s="127" t="e">
        <v>#N/A</v>
      </c>
      <c r="M2454" s="128">
        <f>VLOOKUP(G2454,Enactments!#REF!,2,FALSE)</f>
        <v/>
      </c>
      <c r="N2454" s="131">
        <f>COUNTIFS(G:G,G2454)</f>
        <v/>
      </c>
    </row>
    <row r="2455" ht="15" customHeight="1">
      <c r="A2455" t="inlineStr">
        <is>
          <t>1970_9a_8B_20260406.docx</t>
        </is>
      </c>
      <c r="B2455">
        <f>LEFT(A2455, FIND("_", A2455, FIND("_", A2455) + 1) - 1)</f>
        <v/>
      </c>
      <c r="C2455">
        <f>MID(A2455, FIND("_", A2455, FIND("_", A2455) + 1) + 1, FIND("_", A2455, FIND("_", A2455, FIND("_", A2455) + 1) + 1) - FIND("_", A2455, FIND("_", A2455) + 1) - 1)</f>
        <v/>
      </c>
      <c r="D2455" s="125">
        <f>DATE(LEFT(E2455,4), MID(E2455,5,2), RIGHT(E2455,2))</f>
        <v/>
      </c>
      <c r="E2455">
        <f>MID(A2455, FIND("_", A2455, FIND("_", A2455, FIND("_", A2455) + 1) + 1) + 1, 8)</f>
        <v/>
      </c>
      <c r="G2455" s="95">
        <f>B2455&amp;C2455&amp;D2455</f>
        <v/>
      </c>
      <c r="H2455" s="95" t="inlineStr">
        <is>
          <t>Yes_Batch 1</t>
        </is>
      </c>
      <c r="I2455" s="95" t="e">
        <v>#N/A</v>
      </c>
      <c r="J2455" s="125" t="e">
        <v>#N/A</v>
      </c>
      <c r="K2455" s="95" t="inlineStr">
        <is>
          <t>Yes_0721 Allocation</t>
        </is>
      </c>
      <c r="L2455" s="127" t="e">
        <v>#N/A</v>
      </c>
      <c r="M2455" s="128">
        <f>VLOOKUP(G2455,Enactments!#REF!,2,FALSE)</f>
        <v/>
      </c>
      <c r="N2455" s="131">
        <f>COUNTIFS(G:G,G2455)</f>
        <v/>
      </c>
    </row>
    <row r="2456" ht="15" customHeight="1">
      <c r="A2456" t="inlineStr">
        <is>
          <t>1985_6a_36_20091001.docx</t>
        </is>
      </c>
      <c r="B2456">
        <f>LEFT(A2456, FIND("_", A2456, FIND("_", A2456) + 1) - 1)</f>
        <v/>
      </c>
      <c r="C2456">
        <f>MID(A2456, FIND("_", A2456, FIND("_", A2456) + 1) + 1, FIND("_", A2456, FIND("_", A2456, FIND("_", A2456) + 1) + 1) - FIND("_", A2456, FIND("_", A2456) + 1) - 1)</f>
        <v/>
      </c>
      <c r="D2456" s="125">
        <f>DATE(LEFT(E2456,4), MID(E2456,5,2), RIGHT(E2456,2))</f>
        <v/>
      </c>
      <c r="E2456">
        <f>MID(A2456, FIND("_", A2456, FIND("_", A2456, FIND("_", A2456) + 1) + 1) + 1, 8)</f>
        <v/>
      </c>
      <c r="G2456" s="95">
        <f>B2456&amp;C2456&amp;D2456</f>
        <v/>
      </c>
      <c r="H2456" s="95" t="inlineStr">
        <is>
          <t>Yes_Batch 1</t>
        </is>
      </c>
      <c r="I2456" s="95" t="e">
        <v>#N/A</v>
      </c>
      <c r="J2456" s="125" t="e">
        <v>#N/A</v>
      </c>
      <c r="K2456" s="95" t="inlineStr">
        <is>
          <t>Yes_0721 Allocation</t>
        </is>
      </c>
      <c r="L2456" s="127" t="e">
        <v>#N/A</v>
      </c>
      <c r="M2456" s="128">
        <f>VLOOKUP(G2456,Enactments!#REF!,2,FALSE)</f>
        <v/>
      </c>
      <c r="N2456" s="131">
        <f>COUNTIFS(G:G,G2456)</f>
        <v/>
      </c>
    </row>
    <row r="2457" ht="15" customHeight="1">
      <c r="A2457" t="inlineStr">
        <is>
          <t>1993_34a_208_19930727.docx</t>
        </is>
      </c>
      <c r="B2457">
        <f>LEFT(A2457, FIND("_", A2457, FIND("_", A2457) + 1) - 1)</f>
        <v/>
      </c>
      <c r="C2457">
        <f>MID(A2457, FIND("_", A2457, FIND("_", A2457) + 1) + 1, FIND("_", A2457, FIND("_", A2457, FIND("_", A2457) + 1) + 1) - FIND("_", A2457, FIND("_", A2457) + 1) - 1)</f>
        <v/>
      </c>
      <c r="D2457" s="125">
        <f>DATE(LEFT(E2457,4), MID(E2457,5,2), RIGHT(E2457,2))</f>
        <v/>
      </c>
      <c r="E2457">
        <f>MID(A2457, FIND("_", A2457, FIND("_", A2457, FIND("_", A2457) + 1) + 1) + 1, 8)</f>
        <v/>
      </c>
      <c r="G2457" s="95">
        <f>B2457&amp;C2457&amp;D2457</f>
        <v/>
      </c>
      <c r="H2457" s="95" t="inlineStr">
        <is>
          <t>Yes_Batch 1</t>
        </is>
      </c>
      <c r="I2457" s="95" t="e">
        <v>#N/A</v>
      </c>
      <c r="J2457" s="125" t="e">
        <v>#N/A</v>
      </c>
      <c r="K2457" s="95" t="inlineStr">
        <is>
          <t>Yes_0721 Allocation</t>
        </is>
      </c>
      <c r="L2457" s="127" t="e">
        <v>#N/A</v>
      </c>
      <c r="M2457" s="128">
        <f>VLOOKUP(G2457,Enactments!#REF!,2,FALSE)</f>
        <v/>
      </c>
      <c r="N2457" s="131">
        <f>COUNTIFS(G:G,G2457)</f>
        <v/>
      </c>
    </row>
    <row r="2458" ht="15" customHeight="1">
      <c r="A2458" t="inlineStr">
        <is>
          <t>2019_1241_Article 13_20190101.docx</t>
        </is>
      </c>
      <c r="B2458">
        <f>LEFT(A2458, FIND("_", A2458, FIND("_", A2458) + 1) - 1)</f>
        <v/>
      </c>
      <c r="C2458">
        <f>MID(A2458, FIND("_", A2458, FIND("_", A2458) + 1) + 1, FIND("_", A2458, FIND("_", A2458, FIND("_", A2458) + 1) + 1) - FIND("_", A2458, FIND("_", A2458) + 1) - 1)</f>
        <v/>
      </c>
      <c r="D2458" s="125">
        <f>DATE(LEFT(E2458,4), MID(E2458,5,2), RIGHT(E2458,2))</f>
        <v/>
      </c>
      <c r="E2458">
        <f>MID(A2458, FIND("_", A2458, FIND("_", A2458, FIND("_", A2458) + 1) + 1) + 1, 8)</f>
        <v/>
      </c>
      <c r="G2458" s="95">
        <f>B2458&amp;C2458&amp;D2458</f>
        <v/>
      </c>
      <c r="H2458" s="95" t="inlineStr">
        <is>
          <t>Yes_Batch 1</t>
        </is>
      </c>
      <c r="I2458" s="95" t="e">
        <v>#N/A</v>
      </c>
      <c r="J2458" s="125" t="e">
        <v>#N/A</v>
      </c>
      <c r="K2458" s="95" t="inlineStr">
        <is>
          <t>Yes_0721 Allocation</t>
        </is>
      </c>
      <c r="L2458" s="127" t="e">
        <v>#N/A</v>
      </c>
      <c r="M2458" s="128">
        <f>VLOOKUP(G2458,Enactments!#REF!,2,FALSE)</f>
        <v/>
      </c>
      <c r="N2458" s="131">
        <f>COUNTIFS(G:G,G2458)</f>
        <v/>
      </c>
    </row>
    <row r="2459" ht="15" customHeight="1">
      <c r="A2459" t="inlineStr">
        <is>
          <t>1986_1925s_SCHEDULE 4Form 4.17_99990101.docx</t>
        </is>
      </c>
      <c r="B2459">
        <f>LEFT(A2459, FIND("_", A2459, FIND("_", A2459) + 1) - 1)</f>
        <v/>
      </c>
      <c r="C2459">
        <f>MID(A2459, FIND("_", A2459, FIND("_", A2459) + 1) + 1, FIND("_", A2459, FIND("_", A2459, FIND("_", A2459) + 1) + 1) - FIND("_", A2459, FIND("_", A2459) + 1) - 1)</f>
        <v/>
      </c>
      <c r="D2459" s="125">
        <f>DATE(LEFT(E2459,4), MID(E2459,5,2), RIGHT(E2459,2))</f>
        <v/>
      </c>
      <c r="E2459">
        <f>MID(A2459, FIND("_", A2459, FIND("_", A2459, FIND("_", A2459) + 1) + 1) + 1, 8)</f>
        <v/>
      </c>
      <c r="G2459" s="95">
        <f>B2459&amp;C2459&amp;D2459</f>
        <v/>
      </c>
      <c r="H2459" s="95" t="inlineStr">
        <is>
          <t>Yes_Batch 1</t>
        </is>
      </c>
      <c r="I2459" s="95" t="e">
        <v>#N/A</v>
      </c>
      <c r="J2459" s="125" t="e">
        <v>#N/A</v>
      </c>
      <c r="K2459" s="95" t="inlineStr">
        <is>
          <t>Yes_0721 Allocation</t>
        </is>
      </c>
      <c r="L2459" s="127" t="e">
        <v>#N/A</v>
      </c>
      <c r="M2459" s="128">
        <f>VLOOKUP(G2459,Enactments!#REF!,2,FALSE)</f>
        <v/>
      </c>
      <c r="N2459" s="131">
        <f>COUNTIFS(G:G,G2459)</f>
        <v/>
      </c>
    </row>
    <row r="2460" ht="15" customHeight="1">
      <c r="A2460" t="inlineStr">
        <is>
          <t>1986_1925s_SCHEDULE 4Form 2.17B_20100406.docx</t>
        </is>
      </c>
      <c r="B2460">
        <f>LEFT(A2460, FIND("_", A2460, FIND("_", A2460) + 1) - 1)</f>
        <v/>
      </c>
      <c r="C2460">
        <f>MID(A2460, FIND("_", A2460, FIND("_", A2460) + 1) + 1, FIND("_", A2460, FIND("_", A2460, FIND("_", A2460) + 1) + 1) - FIND("_", A2460, FIND("_", A2460) + 1) - 1)</f>
        <v/>
      </c>
      <c r="D2460" s="125">
        <f>DATE(LEFT(E2460,4), MID(E2460,5,2), RIGHT(E2460,2))</f>
        <v/>
      </c>
      <c r="E2460">
        <f>MID(A2460, FIND("_", A2460, FIND("_", A2460, FIND("_", A2460) + 1) + 1) + 1, 8)</f>
        <v/>
      </c>
      <c r="G2460" s="95">
        <f>B2460&amp;C2460&amp;D2460</f>
        <v/>
      </c>
      <c r="H2460" s="95" t="inlineStr">
        <is>
          <t>Yes_Batch 1</t>
        </is>
      </c>
      <c r="I2460" s="95" t="e">
        <v>#N/A</v>
      </c>
      <c r="J2460" s="125" t="e">
        <v>#N/A</v>
      </c>
      <c r="K2460" s="95" t="inlineStr">
        <is>
          <t>Yes_0721 Allocation</t>
        </is>
      </c>
      <c r="L2460" s="127" t="e">
        <v>#N/A</v>
      </c>
      <c r="M2460" s="128">
        <f>VLOOKUP(G2460,Enactments!#REF!,2,FALSE)</f>
        <v/>
      </c>
      <c r="N2460" s="131">
        <f>COUNTIFS(G:G,G2460)</f>
        <v/>
      </c>
    </row>
    <row r="2461" ht="15" customHeight="1">
      <c r="A2461" t="inlineStr">
        <is>
          <t>2010_4a_356JKA_20150326.docx</t>
        </is>
      </c>
      <c r="B2461">
        <f>LEFT(A2461, FIND("_", A2461, FIND("_", A2461) + 1) - 1)</f>
        <v/>
      </c>
      <c r="C2461">
        <f>MID(A2461, FIND("_", A2461, FIND("_", A2461) + 1) + 1, FIND("_", A2461, FIND("_", A2461, FIND("_", A2461) + 1) + 1) - FIND("_", A2461, FIND("_", A2461) + 1) - 1)</f>
        <v/>
      </c>
      <c r="D2461" s="125">
        <f>DATE(LEFT(E2461,4), MID(E2461,5,2), RIGHT(E2461,2))</f>
        <v/>
      </c>
      <c r="E2461">
        <f>MID(A2461, FIND("_", A2461, FIND("_", A2461, FIND("_", A2461) + 1) + 1) + 1, 8)</f>
        <v/>
      </c>
      <c r="G2461" s="95">
        <f>B2461&amp;C2461&amp;D2461</f>
        <v/>
      </c>
      <c r="H2461" s="95" t="inlineStr">
        <is>
          <t>Yes_Batch 1</t>
        </is>
      </c>
      <c r="I2461" s="95" t="e">
        <v>#N/A</v>
      </c>
      <c r="J2461" s="125" t="e">
        <v>#N/A</v>
      </c>
      <c r="K2461" s="95" t="inlineStr">
        <is>
          <t>Yes_0721 Allocation</t>
        </is>
      </c>
      <c r="L2461" s="127" t="e">
        <v>#N/A</v>
      </c>
      <c r="M2461" s="128">
        <f>VLOOKUP(G2461,Enactments!#REF!,2,FALSE)</f>
        <v/>
      </c>
      <c r="N2461" s="131">
        <f>COUNTIFS(G:G,G2461)</f>
        <v/>
      </c>
    </row>
    <row r="2462" ht="15" customHeight="1">
      <c r="A2462" t="inlineStr">
        <is>
          <t>2023_52a_110_20231026.docx</t>
        </is>
      </c>
      <c r="B2462">
        <f>LEFT(A2462, FIND("_", A2462, FIND("_", A2462) + 1) - 1)</f>
        <v/>
      </c>
      <c r="C2462">
        <f>MID(A2462, FIND("_", A2462, FIND("_", A2462) + 1) + 1, FIND("_", A2462, FIND("_", A2462, FIND("_", A2462) + 1) + 1) - FIND("_", A2462, FIND("_", A2462) + 1) - 1)</f>
        <v/>
      </c>
      <c r="D2462" s="125">
        <f>DATE(LEFT(E2462,4), MID(E2462,5,2), RIGHT(E2462,2))</f>
        <v/>
      </c>
      <c r="E2462">
        <f>MID(A2462, FIND("_", A2462, FIND("_", A2462, FIND("_", A2462) + 1) + 1) + 1, 8)</f>
        <v/>
      </c>
      <c r="G2462" s="95">
        <f>B2462&amp;C2462&amp;D2462</f>
        <v/>
      </c>
      <c r="H2462" s="95" t="inlineStr">
        <is>
          <t>Yes_Batch 1</t>
        </is>
      </c>
      <c r="I2462" s="95" t="e">
        <v>#N/A</v>
      </c>
      <c r="J2462" s="125" t="e">
        <v>#N/A</v>
      </c>
      <c r="K2462" s="95" t="inlineStr">
        <is>
          <t>Yes_0721 Allocation</t>
        </is>
      </c>
      <c r="L2462" s="127" t="e">
        <v>#N/A</v>
      </c>
      <c r="M2462" s="128">
        <f>VLOOKUP(G2462,Enactments!#REF!,2,FALSE)</f>
        <v/>
      </c>
      <c r="N2462" s="131">
        <f>COUNTIFS(G:G,G2462)</f>
        <v/>
      </c>
    </row>
    <row r="2463" ht="15" customHeight="1">
      <c r="A2463" t="inlineStr">
        <is>
          <t>2010_15a_46_20100408.docx</t>
        </is>
      </c>
      <c r="B2463">
        <f>LEFT(A2463, FIND("_", A2463, FIND("_", A2463) + 1) - 1)</f>
        <v/>
      </c>
      <c r="C2463">
        <f>MID(A2463, FIND("_", A2463, FIND("_", A2463) + 1) + 1, FIND("_", A2463, FIND("_", A2463, FIND("_", A2463) + 1) + 1) - FIND("_", A2463, FIND("_", A2463) + 1) - 1)</f>
        <v/>
      </c>
      <c r="D2463" s="125">
        <f>DATE(LEFT(E2463,4), MID(E2463,5,2), RIGHT(E2463,2))</f>
        <v/>
      </c>
      <c r="E2463">
        <f>MID(A2463, FIND("_", A2463, FIND("_", A2463, FIND("_", A2463) + 1) + 1) + 1, 8)</f>
        <v/>
      </c>
      <c r="G2463" s="95">
        <f>B2463&amp;C2463&amp;D2463</f>
        <v/>
      </c>
      <c r="H2463" s="95" t="inlineStr">
        <is>
          <t>Yes_Batch 1</t>
        </is>
      </c>
      <c r="I2463" s="95" t="e">
        <v>#N/A</v>
      </c>
      <c r="J2463" s="125" t="e">
        <v>#N/A</v>
      </c>
      <c r="K2463" s="95" t="inlineStr">
        <is>
          <t>Yes_0721 Allocation</t>
        </is>
      </c>
      <c r="L2463" s="127" t="e">
        <v>#N/A</v>
      </c>
      <c r="M2463" s="128">
        <f>VLOOKUP(G2463,Enactments!#REF!,2,FALSE)</f>
        <v/>
      </c>
      <c r="N2463" s="131">
        <f>COUNTIFS(G:G,G2463)</f>
        <v/>
      </c>
    </row>
    <row r="2464" ht="15" customHeight="1">
      <c r="A2464" t="inlineStr">
        <is>
          <t>2006_46a_1062_20061108.docx</t>
        </is>
      </c>
      <c r="B2464">
        <f>LEFT(A2464, FIND("_", A2464, FIND("_", A2464) + 1) - 1)</f>
        <v/>
      </c>
      <c r="C2464">
        <f>MID(A2464, FIND("_", A2464, FIND("_", A2464) + 1) + 1, FIND("_", A2464, FIND("_", A2464, FIND("_", A2464) + 1) + 1) - FIND("_", A2464, FIND("_", A2464) + 1) - 1)</f>
        <v/>
      </c>
      <c r="D2464" s="125">
        <f>DATE(LEFT(E2464,4), MID(E2464,5,2), RIGHT(E2464,2))</f>
        <v/>
      </c>
      <c r="E2464">
        <f>MID(A2464, FIND("_", A2464, FIND("_", A2464, FIND("_", A2464) + 1) + 1) + 1, 8)</f>
        <v/>
      </c>
      <c r="G2464" s="95">
        <f>B2464&amp;C2464&amp;D2464</f>
        <v/>
      </c>
      <c r="H2464" s="95" t="inlineStr">
        <is>
          <t>Yes_Batch 1</t>
        </is>
      </c>
      <c r="I2464" s="95" t="e">
        <v>#N/A</v>
      </c>
      <c r="J2464" s="125" t="e">
        <v>#N/A</v>
      </c>
      <c r="K2464" s="95" t="inlineStr">
        <is>
          <t>Yes_0721 Allocation</t>
        </is>
      </c>
      <c r="L2464" s="127" t="e">
        <v>#N/A</v>
      </c>
      <c r="M2464" s="128">
        <f>VLOOKUP(G2464,Enactments!#REF!,2,FALSE)</f>
        <v/>
      </c>
      <c r="N2464" s="131">
        <f>COUNTIFS(G:G,G2464)</f>
        <v/>
      </c>
    </row>
    <row r="2465" ht="15" customHeight="1">
      <c r="A2465" t="inlineStr">
        <is>
          <t>2000_8a_84_20120701.docx</t>
        </is>
      </c>
      <c r="B2465">
        <f>LEFT(A2465, FIND("_", A2465, FIND("_", A2465) + 1) - 1)</f>
        <v/>
      </c>
      <c r="C2465">
        <f>MID(A2465, FIND("_", A2465, FIND("_", A2465) + 1) + 1, FIND("_", A2465, FIND("_", A2465, FIND("_", A2465) + 1) + 1) - FIND("_", A2465, FIND("_", A2465) + 1) - 1)</f>
        <v/>
      </c>
      <c r="D2465" s="125">
        <f>DATE(LEFT(E2465,4), MID(E2465,5,2), RIGHT(E2465,2))</f>
        <v/>
      </c>
      <c r="E2465">
        <f>MID(A2465, FIND("_", A2465, FIND("_", A2465, FIND("_", A2465) + 1) + 1) + 1, 8)</f>
        <v/>
      </c>
      <c r="G2465" s="95">
        <f>B2465&amp;C2465&amp;D2465</f>
        <v/>
      </c>
      <c r="H2465" s="95" t="inlineStr">
        <is>
          <t>Yes_Batch 1</t>
        </is>
      </c>
      <c r="I2465" s="95" t="e">
        <v>#N/A</v>
      </c>
      <c r="J2465" s="125" t="e">
        <v>#N/A</v>
      </c>
      <c r="K2465" s="95" t="inlineStr">
        <is>
          <t>Yes_0721 Allocation</t>
        </is>
      </c>
      <c r="L2465" s="127" t="e">
        <v>#N/A</v>
      </c>
      <c r="M2465" s="128">
        <f>VLOOKUP(G2465,Enactments!#REF!,2,FALSE)</f>
        <v/>
      </c>
      <c r="N2465" s="131">
        <f>COUNTIFS(G:G,G2465)</f>
        <v/>
      </c>
    </row>
    <row r="2466" ht="15" customHeight="1">
      <c r="A2466" t="inlineStr">
        <is>
          <t>1986_1925s_5A.18_20100406.docx</t>
        </is>
      </c>
      <c r="B2466">
        <f>LEFT(A2466, FIND("_", A2466, FIND("_", A2466) + 1) - 1)</f>
        <v/>
      </c>
      <c r="C2466">
        <f>MID(A2466, FIND("_", A2466, FIND("_", A2466) + 1) + 1, FIND("_", A2466, FIND("_", A2466, FIND("_", A2466) + 1) + 1) - FIND("_", A2466, FIND("_", A2466) + 1) - 1)</f>
        <v/>
      </c>
      <c r="D2466" s="125">
        <f>DATE(LEFT(E2466,4), MID(E2466,5,2), RIGHT(E2466,2))</f>
        <v/>
      </c>
      <c r="E2466">
        <f>MID(A2466, FIND("_", A2466, FIND("_", A2466, FIND("_", A2466) + 1) + 1) + 1, 8)</f>
        <v/>
      </c>
      <c r="G2466" s="95">
        <f>B2466&amp;C2466&amp;D2466</f>
        <v/>
      </c>
      <c r="H2466" s="95" t="inlineStr">
        <is>
          <t>Yes_Batch 1</t>
        </is>
      </c>
      <c r="I2466" s="95" t="e">
        <v>#N/A</v>
      </c>
      <c r="J2466" s="125" t="e">
        <v>#N/A</v>
      </c>
      <c r="K2466" s="95" t="inlineStr">
        <is>
          <t>Yes_0721 Allocation</t>
        </is>
      </c>
      <c r="L2466" s="127" t="e">
        <v>#N/A</v>
      </c>
      <c r="M2466" s="128">
        <f>VLOOKUP(G2466,Enactments!#REF!,2,FALSE)</f>
        <v/>
      </c>
      <c r="N2466" s="131">
        <f>COUNTIFS(G:G,G2466)</f>
        <v/>
      </c>
    </row>
    <row r="2467" ht="15" customHeight="1">
      <c r="A2467" t="inlineStr">
        <is>
          <t>2004_12a_2_20040321.docx</t>
        </is>
      </c>
      <c r="B2467">
        <f>LEFT(A2467, FIND("_", A2467, FIND("_", A2467) + 1) - 1)</f>
        <v/>
      </c>
      <c r="C2467">
        <f>MID(A2467, FIND("_", A2467, FIND("_", A2467) + 1) + 1, FIND("_", A2467, FIND("_", A2467, FIND("_", A2467) + 1) + 1) - FIND("_", A2467, FIND("_", A2467) + 1) - 1)</f>
        <v/>
      </c>
      <c r="D2467" s="125">
        <f>DATE(LEFT(E2467,4), MID(E2467,5,2), RIGHT(E2467,2))</f>
        <v/>
      </c>
      <c r="E2467">
        <f>MID(A2467, FIND("_", A2467, FIND("_", A2467, FIND("_", A2467) + 1) + 1) + 1, 8)</f>
        <v/>
      </c>
      <c r="G2467" s="95">
        <f>B2467&amp;C2467&amp;D2467</f>
        <v/>
      </c>
      <c r="H2467" s="95" t="inlineStr">
        <is>
          <t>Yes_Batch 1</t>
        </is>
      </c>
      <c r="I2467" s="95" t="e">
        <v>#N/A</v>
      </c>
      <c r="J2467" s="125" t="e">
        <v>#N/A</v>
      </c>
      <c r="K2467" s="95" t="inlineStr">
        <is>
          <t>Yes_0721 Allocation</t>
        </is>
      </c>
      <c r="L2467" s="127" t="e">
        <v>#N/A</v>
      </c>
      <c r="M2467" s="128">
        <f>VLOOKUP(G2467,Enactments!#REF!,2,FALSE)</f>
        <v/>
      </c>
      <c r="N2467" s="131">
        <f>COUNTIFS(G:G,G2467)</f>
        <v/>
      </c>
    </row>
    <row r="2468" ht="15" customHeight="1">
      <c r="A2468" t="inlineStr">
        <is>
          <t>2013_1306_Article 75_20220519.docx</t>
        </is>
      </c>
      <c r="B2468">
        <f>LEFT(A2468, FIND("_", A2468, FIND("_", A2468) + 1) - 1)</f>
        <v/>
      </c>
      <c r="C2468">
        <f>MID(A2468, FIND("_", A2468, FIND("_", A2468) + 1) + 1, FIND("_", A2468, FIND("_", A2468, FIND("_", A2468) + 1) + 1) - FIND("_", A2468, FIND("_", A2468) + 1) - 1)</f>
        <v/>
      </c>
      <c r="D2468" s="125">
        <f>DATE(LEFT(E2468,4), MID(E2468,5,2), RIGHT(E2468,2))</f>
        <v/>
      </c>
      <c r="E2468">
        <f>MID(A2468, FIND("_", A2468, FIND("_", A2468, FIND("_", A2468) + 1) + 1) + 1, 8)</f>
        <v/>
      </c>
      <c r="G2468" s="95">
        <f>B2468&amp;C2468&amp;D2468</f>
        <v/>
      </c>
      <c r="H2468" s="95" t="inlineStr">
        <is>
          <t>Yes_Batch 1</t>
        </is>
      </c>
      <c r="I2468" s="95" t="e">
        <v>#N/A</v>
      </c>
      <c r="J2468" s="125" t="e">
        <v>#N/A</v>
      </c>
      <c r="K2468" s="95" t="inlineStr">
        <is>
          <t>Yes_0721 Allocation</t>
        </is>
      </c>
      <c r="L2468" s="127" t="e">
        <v>#N/A</v>
      </c>
      <c r="M2468" s="128">
        <f>VLOOKUP(G2468,Enactments!#REF!,2,FALSE)</f>
        <v/>
      </c>
      <c r="N2468" s="131">
        <f>COUNTIFS(G:G,G2468)</f>
        <v/>
      </c>
    </row>
    <row r="2469" ht="15" customHeight="1">
      <c r="A2469" t="inlineStr">
        <is>
          <t>1996_56a_local authorities512_19960724.docx</t>
        </is>
      </c>
      <c r="B2469">
        <f>LEFT(A2469, FIND("_", A2469, FIND("_", A2469) + 1) - 1)</f>
        <v/>
      </c>
      <c r="C2469">
        <f>MID(A2469, FIND("_", A2469, FIND("_", A2469) + 1) + 1, FIND("_", A2469, FIND("_", A2469, FIND("_", A2469) + 1) + 1) - FIND("_", A2469, FIND("_", A2469) + 1) - 1)</f>
        <v/>
      </c>
      <c r="D2469" s="125">
        <f>DATE(LEFT(E2469,4), MID(E2469,5,2), RIGHT(E2469,2))</f>
        <v/>
      </c>
      <c r="E2469">
        <f>MID(A2469, FIND("_", A2469, FIND("_", A2469, FIND("_", A2469) + 1) + 1) + 1, 8)</f>
        <v/>
      </c>
      <c r="G2469" s="95">
        <f>B2469&amp;C2469&amp;D2469</f>
        <v/>
      </c>
      <c r="H2469" s="95" t="inlineStr">
        <is>
          <t>Yes_Batch 1</t>
        </is>
      </c>
      <c r="I2469" s="95" t="e">
        <v>#N/A</v>
      </c>
      <c r="J2469" s="125" t="e">
        <v>#N/A</v>
      </c>
      <c r="K2469" s="95" t="inlineStr">
        <is>
          <t>Yes_0721 Allocation</t>
        </is>
      </c>
      <c r="L2469" s="127" t="e">
        <v>#N/A</v>
      </c>
      <c r="M2469" s="128">
        <f>VLOOKUP(G2469,Enactments!#REF!,2,FALSE)</f>
        <v/>
      </c>
      <c r="N2469" s="131">
        <f>COUNTIFS(G:G,G2469)</f>
        <v/>
      </c>
    </row>
    <row r="2470" ht="15" customHeight="1">
      <c r="A2470" t="inlineStr">
        <is>
          <t>1989_29a_39B_20140422.docx</t>
        </is>
      </c>
      <c r="B2470">
        <f>LEFT(A2470, FIND("_", A2470, FIND("_", A2470) + 1) - 1)</f>
        <v/>
      </c>
      <c r="C2470">
        <f>MID(A2470, FIND("_", A2470, FIND("_", A2470) + 1) + 1, FIND("_", A2470, FIND("_", A2470, FIND("_", A2470) + 1) + 1) - FIND("_", A2470, FIND("_", A2470) + 1) - 1)</f>
        <v/>
      </c>
      <c r="D2470" s="125">
        <f>DATE(LEFT(E2470,4), MID(E2470,5,2), RIGHT(E2470,2))</f>
        <v/>
      </c>
      <c r="E2470">
        <f>MID(A2470, FIND("_", A2470, FIND("_", A2470, FIND("_", A2470) + 1) + 1) + 1, 8)</f>
        <v/>
      </c>
      <c r="G2470" s="95">
        <f>B2470&amp;C2470&amp;D2470</f>
        <v/>
      </c>
      <c r="H2470" s="95" t="inlineStr">
        <is>
          <t>Yes_Batch 1</t>
        </is>
      </c>
      <c r="I2470" s="95" t="e">
        <v>#N/A</v>
      </c>
      <c r="J2470" s="125" t="e">
        <v>#N/A</v>
      </c>
      <c r="K2470" s="95" t="inlineStr">
        <is>
          <t>Yes_0721 Allocation</t>
        </is>
      </c>
      <c r="L2470" s="127" t="e">
        <v>#N/A</v>
      </c>
      <c r="M2470" s="128">
        <f>VLOOKUP(G2470,Enactments!#REF!,2,FALSE)</f>
        <v/>
      </c>
      <c r="N2470" s="131">
        <f>COUNTIFS(G:G,G2470)</f>
        <v/>
      </c>
    </row>
    <row r="2471" ht="15" customHeight="1">
      <c r="A2471" t="inlineStr">
        <is>
          <t>2006_46a_170_20061108.docx</t>
        </is>
      </c>
      <c r="B2471">
        <f>LEFT(A2471, FIND("_", A2471, FIND("_", A2471) + 1) - 1)</f>
        <v/>
      </c>
      <c r="C2471">
        <f>MID(A2471, FIND("_", A2471, FIND("_", A2471) + 1) + 1, FIND("_", A2471, FIND("_", A2471, FIND("_", A2471) + 1) + 1) - FIND("_", A2471, FIND("_", A2471) + 1) - 1)</f>
        <v/>
      </c>
      <c r="D2471" s="125">
        <f>DATE(LEFT(E2471,4), MID(E2471,5,2), RIGHT(E2471,2))</f>
        <v/>
      </c>
      <c r="E2471">
        <f>MID(A2471, FIND("_", A2471, FIND("_", A2471, FIND("_", A2471) + 1) + 1) + 1, 8)</f>
        <v/>
      </c>
      <c r="G2471" s="95">
        <f>B2471&amp;C2471&amp;D2471</f>
        <v/>
      </c>
      <c r="H2471" s="95" t="inlineStr">
        <is>
          <t>Yes_Batch 1</t>
        </is>
      </c>
      <c r="I2471" s="95" t="e">
        <v>#N/A</v>
      </c>
      <c r="J2471" s="125" t="e">
        <v>#N/A</v>
      </c>
      <c r="K2471" s="95" t="inlineStr">
        <is>
          <t>Yes_0721 Allocation</t>
        </is>
      </c>
      <c r="L2471" s="127" t="e">
        <v>#N/A</v>
      </c>
      <c r="M2471" s="128">
        <f>VLOOKUP(G2471,Enactments!#REF!,2,FALSE)</f>
        <v/>
      </c>
      <c r="N2471" s="131">
        <f>COUNTIFS(G:G,G2471)</f>
        <v/>
      </c>
    </row>
    <row r="2472" ht="15" customHeight="1">
      <c r="A2472" t="inlineStr">
        <is>
          <t>2018_330s_11_20180315.docx</t>
        </is>
      </c>
      <c r="B2472">
        <f>LEFT(A2472, FIND("_", A2472, FIND("_", A2472) + 1) - 1)</f>
        <v/>
      </c>
      <c r="C2472">
        <f>MID(A2472, FIND("_", A2472, FIND("_", A2472) + 1) + 1, FIND("_", A2472, FIND("_", A2472, FIND("_", A2472) + 1) + 1) - FIND("_", A2472, FIND("_", A2472) + 1) - 1)</f>
        <v/>
      </c>
      <c r="D2472" s="125">
        <f>DATE(LEFT(E2472,4), MID(E2472,5,2), RIGHT(E2472,2))</f>
        <v/>
      </c>
      <c r="E2472">
        <f>MID(A2472, FIND("_", A2472, FIND("_", A2472, FIND("_", A2472) + 1) + 1) + 1, 8)</f>
        <v/>
      </c>
      <c r="G2472" s="95">
        <f>B2472&amp;C2472&amp;D2472</f>
        <v/>
      </c>
      <c r="H2472" s="95" t="inlineStr">
        <is>
          <t>Yes_Batch 1</t>
        </is>
      </c>
      <c r="I2472" s="95" t="e">
        <v>#N/A</v>
      </c>
      <c r="J2472" s="125" t="e">
        <v>#N/A</v>
      </c>
      <c r="K2472" s="95" t="inlineStr">
        <is>
          <t>Yes_0721 Allocation</t>
        </is>
      </c>
      <c r="L2472" s="127" t="e">
        <v>#N/A</v>
      </c>
      <c r="M2472" s="128">
        <f>VLOOKUP(G2472,Enactments!#REF!,2,FALSE)</f>
        <v/>
      </c>
      <c r="N2472" s="131">
        <f>COUNTIFS(G:G,G2472)</f>
        <v/>
      </c>
    </row>
    <row r="2473" ht="15" customHeight="1">
      <c r="A2473" t="inlineStr">
        <is>
          <t>2016_1024s_2.15_20161018.docx</t>
        </is>
      </c>
      <c r="B2473">
        <f>LEFT(A2473, FIND("_", A2473, FIND("_", A2473) + 1) - 1)</f>
        <v/>
      </c>
      <c r="C2473">
        <f>MID(A2473, FIND("_", A2473, FIND("_", A2473) + 1) + 1, FIND("_", A2473, FIND("_", A2473, FIND("_", A2473) + 1) + 1) - FIND("_", A2473, FIND("_", A2473) + 1) - 1)</f>
        <v/>
      </c>
      <c r="D2473" s="125">
        <f>DATE(LEFT(E2473,4), MID(E2473,5,2), RIGHT(E2473,2))</f>
        <v/>
      </c>
      <c r="E2473">
        <f>MID(A2473, FIND("_", A2473, FIND("_", A2473, FIND("_", A2473) + 1) + 1) + 1, 8)</f>
        <v/>
      </c>
      <c r="G2473" s="95">
        <f>B2473&amp;C2473&amp;D2473</f>
        <v/>
      </c>
      <c r="H2473" s="95" t="inlineStr">
        <is>
          <t>Yes_Batch 1</t>
        </is>
      </c>
      <c r="I2473" s="95" t="e">
        <v>#N/A</v>
      </c>
      <c r="J2473" s="125" t="e">
        <v>#N/A</v>
      </c>
      <c r="K2473" s="95" t="inlineStr">
        <is>
          <t>Yes_0721 Allocation</t>
        </is>
      </c>
      <c r="L2473" s="127" t="e">
        <v>#N/A</v>
      </c>
      <c r="M2473" s="128">
        <f>VLOOKUP(G2473,Enactments!#REF!,2,FALSE)</f>
        <v/>
      </c>
      <c r="N2473" s="131">
        <f>COUNTIFS(G:G,G2473)</f>
        <v/>
      </c>
    </row>
    <row r="2474" ht="15" customHeight="1">
      <c r="A2474" t="inlineStr">
        <is>
          <t>2006_46a_284_20071001.docx</t>
        </is>
      </c>
      <c r="B2474">
        <f>LEFT(A2474, FIND("_", A2474, FIND("_", A2474) + 1) - 1)</f>
        <v/>
      </c>
      <c r="C2474">
        <f>MID(A2474, FIND("_", A2474, FIND("_", A2474) + 1) + 1, FIND("_", A2474, FIND("_", A2474, FIND("_", A2474) + 1) + 1) - FIND("_", A2474, FIND("_", A2474) + 1) - 1)</f>
        <v/>
      </c>
      <c r="D2474" s="125">
        <f>DATE(LEFT(E2474,4), MID(E2474,5,2), RIGHT(E2474,2))</f>
        <v/>
      </c>
      <c r="E2474">
        <f>MID(A2474, FIND("_", A2474, FIND("_", A2474, FIND("_", A2474) + 1) + 1) + 1, 8)</f>
        <v/>
      </c>
      <c r="G2474" s="95">
        <f>B2474&amp;C2474&amp;D2474</f>
        <v/>
      </c>
      <c r="H2474" s="95" t="inlineStr">
        <is>
          <t>Yes_Batch 1</t>
        </is>
      </c>
      <c r="I2474" s="95" t="e">
        <v>#N/A</v>
      </c>
      <c r="J2474" s="125" t="e">
        <v>#N/A</v>
      </c>
      <c r="K2474" s="95" t="inlineStr">
        <is>
          <t>Yes_0721 Allocation</t>
        </is>
      </c>
      <c r="L2474" s="127" t="e">
        <v>#N/A</v>
      </c>
      <c r="M2474" s="128">
        <f>VLOOKUP(G2474,Enactments!#REF!,2,FALSE)</f>
        <v/>
      </c>
      <c r="N2474" s="131">
        <f>COUNTIFS(G:G,G2474)</f>
        <v/>
      </c>
    </row>
    <row r="2475" ht="15" customHeight="1">
      <c r="A2475" t="inlineStr">
        <is>
          <t>2016_1024s_6.45_20161018.docx</t>
        </is>
      </c>
      <c r="B2475">
        <f>LEFT(A2475, FIND("_", A2475, FIND("_", A2475) + 1) - 1)</f>
        <v/>
      </c>
      <c r="C2475">
        <f>MID(A2475, FIND("_", A2475, FIND("_", A2475) + 1) + 1, FIND("_", A2475, FIND("_", A2475, FIND("_", A2475) + 1) + 1) - FIND("_", A2475, FIND("_", A2475) + 1) - 1)</f>
        <v/>
      </c>
      <c r="D2475" s="125">
        <f>DATE(LEFT(E2475,4), MID(E2475,5,2), RIGHT(E2475,2))</f>
        <v/>
      </c>
      <c r="E2475">
        <f>MID(A2475, FIND("_", A2475, FIND("_", A2475, FIND("_", A2475) + 1) + 1) + 1, 8)</f>
        <v/>
      </c>
      <c r="G2475" s="95">
        <f>B2475&amp;C2475&amp;D2475</f>
        <v/>
      </c>
      <c r="H2475" s="95" t="inlineStr">
        <is>
          <t>Yes_Batch 1</t>
        </is>
      </c>
      <c r="I2475" s="95" t="e">
        <v>#N/A</v>
      </c>
      <c r="J2475" s="125" t="e">
        <v>#N/A</v>
      </c>
      <c r="K2475" s="95" t="inlineStr">
        <is>
          <t>Yes_0721 Allocation</t>
        </is>
      </c>
      <c r="L2475" s="127" t="e">
        <v>#N/A</v>
      </c>
      <c r="M2475" s="128">
        <f>VLOOKUP(G2475,Enactments!#REF!,2,FALSE)</f>
        <v/>
      </c>
      <c r="N2475" s="131">
        <f>COUNTIFS(G:G,G2475)</f>
        <v/>
      </c>
    </row>
    <row r="2476" ht="15" customHeight="1">
      <c r="A2476" t="inlineStr">
        <is>
          <t>1988_50a_1_20130131.docx</t>
        </is>
      </c>
      <c r="B2476">
        <f>LEFT(A2476, FIND("_", A2476, FIND("_", A2476) + 1) - 1)</f>
        <v/>
      </c>
      <c r="C2476">
        <f>MID(A2476, FIND("_", A2476, FIND("_", A2476) + 1) + 1, FIND("_", A2476, FIND("_", A2476, FIND("_", A2476) + 1) + 1) - FIND("_", A2476, FIND("_", A2476) + 1) - 1)</f>
        <v/>
      </c>
      <c r="D2476" s="125">
        <f>DATE(LEFT(E2476,4), MID(E2476,5,2), RIGHT(E2476,2))</f>
        <v/>
      </c>
      <c r="E2476">
        <f>MID(A2476, FIND("_", A2476, FIND("_", A2476, FIND("_", A2476) + 1) + 1) + 1, 8)</f>
        <v/>
      </c>
      <c r="G2476" s="95">
        <f>B2476&amp;C2476&amp;D2476</f>
        <v/>
      </c>
      <c r="H2476" s="95" t="inlineStr">
        <is>
          <t>Yes_Batch 1</t>
        </is>
      </c>
      <c r="I2476" s="95" t="e">
        <v>#N/A</v>
      </c>
      <c r="J2476" s="125" t="e">
        <v>#N/A</v>
      </c>
      <c r="K2476" s="95" t="inlineStr">
        <is>
          <t>Yes_0721 Allocation</t>
        </is>
      </c>
      <c r="L2476" s="127" t="e">
        <v>#N/A</v>
      </c>
      <c r="M2476" s="128">
        <f>VLOOKUP(G2476,Enactments!#REF!,2,FALSE)</f>
        <v/>
      </c>
      <c r="N2476" s="131">
        <f>COUNTIFS(G:G,G2476)</f>
        <v/>
      </c>
    </row>
    <row r="2477" ht="15" customHeight="1">
      <c r="A2477" t="inlineStr">
        <is>
          <t>2007_3a_221_20070320.docx</t>
        </is>
      </c>
      <c r="B2477">
        <f>LEFT(A2477, FIND("_", A2477, FIND("_", A2477) + 1) - 1)</f>
        <v/>
      </c>
      <c r="C2477">
        <f>MID(A2477, FIND("_", A2477, FIND("_", A2477) + 1) + 1, FIND("_", A2477, FIND("_", A2477, FIND("_", A2477) + 1) + 1) - FIND("_", A2477, FIND("_", A2477) + 1) - 1)</f>
        <v/>
      </c>
      <c r="D2477" s="125">
        <f>DATE(LEFT(E2477,4), MID(E2477,5,2), RIGHT(E2477,2))</f>
        <v/>
      </c>
      <c r="E2477">
        <f>MID(A2477, FIND("_", A2477, FIND("_", A2477, FIND("_", A2477) + 1) + 1) + 1, 8)</f>
        <v/>
      </c>
      <c r="G2477" s="95">
        <f>B2477&amp;C2477&amp;D2477</f>
        <v/>
      </c>
      <c r="H2477" s="95" t="inlineStr">
        <is>
          <t>Yes_Batch 1</t>
        </is>
      </c>
      <c r="I2477" s="95" t="e">
        <v>#N/A</v>
      </c>
      <c r="J2477" s="125" t="e">
        <v>#N/A</v>
      </c>
      <c r="K2477" s="95" t="inlineStr">
        <is>
          <t>Yes_0721 Allocation</t>
        </is>
      </c>
      <c r="L2477" s="127" t="e">
        <v>#N/A</v>
      </c>
      <c r="M2477" s="128">
        <f>VLOOKUP(G2477,Enactments!#REF!,2,FALSE)</f>
        <v/>
      </c>
      <c r="N2477" s="131">
        <f>COUNTIFS(G:G,G2477)</f>
        <v/>
      </c>
    </row>
    <row r="2478" ht="15" customHeight="1">
      <c r="A2478" t="inlineStr">
        <is>
          <t>2020_7a_SCHEDULE 17Part 3_20200325.docx</t>
        </is>
      </c>
      <c r="B2478">
        <f>LEFT(A2478, FIND("_", A2478, FIND("_", A2478) + 1) - 1)</f>
        <v/>
      </c>
      <c r="C2478">
        <f>MID(A2478, FIND("_", A2478, FIND("_", A2478) + 1) + 1, FIND("_", A2478, FIND("_", A2478, FIND("_", A2478) + 1) + 1) - FIND("_", A2478, FIND("_", A2478) + 1) - 1)</f>
        <v/>
      </c>
      <c r="D2478" s="125">
        <f>DATE(LEFT(E2478,4), MID(E2478,5,2), RIGHT(E2478,2))</f>
        <v/>
      </c>
      <c r="E2478">
        <f>MID(A2478, FIND("_", A2478, FIND("_", A2478, FIND("_", A2478) + 1) + 1) + 1, 8)</f>
        <v/>
      </c>
      <c r="G2478" s="95">
        <f>B2478&amp;C2478&amp;D2478</f>
        <v/>
      </c>
      <c r="H2478" s="95" t="inlineStr">
        <is>
          <t>Yes_Batch 1</t>
        </is>
      </c>
      <c r="I2478" s="95" t="e">
        <v>#N/A</v>
      </c>
      <c r="J2478" s="125" t="e">
        <v>#N/A</v>
      </c>
      <c r="K2478" s="95" t="inlineStr">
        <is>
          <t>Yes_0721 Allocation</t>
        </is>
      </c>
      <c r="L2478" s="127" t="e">
        <v>#N/A</v>
      </c>
      <c r="M2478" s="128">
        <f>VLOOKUP(G2478,Enactments!#REF!,2,FALSE)</f>
        <v/>
      </c>
      <c r="N2478" s="131">
        <f>COUNTIFS(G:G,G2478)</f>
        <v/>
      </c>
    </row>
    <row r="2479" ht="15" customHeight="1">
      <c r="A2479" t="inlineStr">
        <is>
          <t>2018_330s_SCHEDULE 7_20240701.docx</t>
        </is>
      </c>
      <c r="B2479">
        <f>LEFT(A2479, FIND("_", A2479, FIND("_", A2479) + 1) - 1)</f>
        <v/>
      </c>
      <c r="C2479">
        <f>MID(A2479, FIND("_", A2479, FIND("_", A2479) + 1) + 1, FIND("_", A2479, FIND("_", A2479, FIND("_", A2479) + 1) + 1) - FIND("_", A2479, FIND("_", A2479) + 1) - 1)</f>
        <v/>
      </c>
      <c r="D2479" s="125">
        <f>DATE(LEFT(E2479,4), MID(E2479,5,2), RIGHT(E2479,2))</f>
        <v/>
      </c>
      <c r="E2479">
        <f>MID(A2479, FIND("_", A2479, FIND("_", A2479, FIND("_", A2479) + 1) + 1) + 1, 8)</f>
        <v/>
      </c>
      <c r="G2479" s="95">
        <f>B2479&amp;C2479&amp;D2479</f>
        <v/>
      </c>
      <c r="H2479" s="95" t="inlineStr">
        <is>
          <t>Yes_Batch 1</t>
        </is>
      </c>
      <c r="I2479" s="95" t="e">
        <v>#N/A</v>
      </c>
      <c r="J2479" s="125" t="e">
        <v>#N/A</v>
      </c>
      <c r="K2479" s="95" t="inlineStr">
        <is>
          <t>Yes_0721 Allocation</t>
        </is>
      </c>
      <c r="L2479" s="127" t="e">
        <v>#N/A</v>
      </c>
      <c r="M2479" s="128">
        <f>VLOOKUP(G2479,Enactments!#REF!,2,FALSE)</f>
        <v/>
      </c>
      <c r="N2479" s="131">
        <f>COUNTIFS(G:G,G2479)</f>
        <v/>
      </c>
    </row>
    <row r="2480" ht="15" customHeight="1">
      <c r="A2480" t="inlineStr">
        <is>
          <t>2016_1024s_1.6_20161018.docx</t>
        </is>
      </c>
      <c r="B2480">
        <f>LEFT(A2480, FIND("_", A2480, FIND("_", A2480) + 1) - 1)</f>
        <v/>
      </c>
      <c r="C2480">
        <f>MID(A2480, FIND("_", A2480, FIND("_", A2480) + 1) + 1, FIND("_", A2480, FIND("_", A2480, FIND("_", A2480) + 1) + 1) - FIND("_", A2480, FIND("_", A2480) + 1) - 1)</f>
        <v/>
      </c>
      <c r="D2480" s="125">
        <f>DATE(LEFT(E2480,4), MID(E2480,5,2), RIGHT(E2480,2))</f>
        <v/>
      </c>
      <c r="E2480">
        <f>MID(A2480, FIND("_", A2480, FIND("_", A2480, FIND("_", A2480) + 1) + 1) + 1, 8)</f>
        <v/>
      </c>
      <c r="G2480" s="95">
        <f>B2480&amp;C2480&amp;D2480</f>
        <v/>
      </c>
      <c r="H2480" s="95" t="inlineStr">
        <is>
          <t>Yes_Batch 1</t>
        </is>
      </c>
      <c r="I2480" s="95" t="e">
        <v>#N/A</v>
      </c>
      <c r="J2480" s="125" t="e">
        <v>#N/A</v>
      </c>
      <c r="K2480" s="95" t="inlineStr">
        <is>
          <t>Yes_0721 Allocation</t>
        </is>
      </c>
      <c r="L2480" s="127" t="e">
        <v>#N/A</v>
      </c>
      <c r="M2480" s="128">
        <f>VLOOKUP(G2480,Enactments!#REF!,2,FALSE)</f>
        <v/>
      </c>
      <c r="N2480" s="131">
        <f>COUNTIFS(G:G,G2480)</f>
        <v/>
      </c>
    </row>
    <row r="2481" ht="15" customHeight="1">
      <c r="A2481" t="inlineStr">
        <is>
          <t>2010_4a_353_20121221.docx</t>
        </is>
      </c>
      <c r="B2481">
        <f>LEFT(A2481, FIND("_", A2481, FIND("_", A2481) + 1) - 1)</f>
        <v/>
      </c>
      <c r="C2481">
        <f>MID(A2481, FIND("_", A2481, FIND("_", A2481) + 1) + 1, FIND("_", A2481, FIND("_", A2481, FIND("_", A2481) + 1) + 1) - FIND("_", A2481, FIND("_", A2481) + 1) - 1)</f>
        <v/>
      </c>
      <c r="D2481" s="125">
        <f>DATE(LEFT(E2481,4), MID(E2481,5,2), RIGHT(E2481,2))</f>
        <v/>
      </c>
      <c r="E2481">
        <f>MID(A2481, FIND("_", A2481, FIND("_", A2481, FIND("_", A2481) + 1) + 1) + 1, 8)</f>
        <v/>
      </c>
      <c r="G2481" s="95">
        <f>B2481&amp;C2481&amp;D2481</f>
        <v/>
      </c>
      <c r="H2481" s="95" t="inlineStr">
        <is>
          <t>Yes_Batch 1</t>
        </is>
      </c>
      <c r="I2481" s="95" t="e">
        <v>#N/A</v>
      </c>
      <c r="J2481" s="125" t="e">
        <v>#N/A</v>
      </c>
      <c r="K2481" s="95" t="inlineStr">
        <is>
          <t>Yes_0721 Allocation</t>
        </is>
      </c>
      <c r="L2481" s="127" t="e">
        <v>#N/A</v>
      </c>
      <c r="M2481" s="128">
        <f>VLOOKUP(G2481,Enactments!#REF!,2,FALSE)</f>
        <v/>
      </c>
      <c r="N2481" s="131">
        <f>COUNTIFS(G:G,G2481)</f>
        <v/>
      </c>
    </row>
    <row r="2482" ht="15" customHeight="1">
      <c r="A2482" t="inlineStr">
        <is>
          <t>1989_29a_SCHEDULE 9_20060401.docx</t>
        </is>
      </c>
      <c r="B2482">
        <f>LEFT(A2482, FIND("_", A2482, FIND("_", A2482) + 1) - 1)</f>
        <v/>
      </c>
      <c r="C2482">
        <f>MID(A2482, FIND("_", A2482, FIND("_", A2482) + 1) + 1, FIND("_", A2482, FIND("_", A2482, FIND("_", A2482) + 1) + 1) - FIND("_", A2482, FIND("_", A2482) + 1) - 1)</f>
        <v/>
      </c>
      <c r="D2482" s="125">
        <f>DATE(LEFT(E2482,4), MID(E2482,5,2), RIGHT(E2482,2))</f>
        <v/>
      </c>
      <c r="E2482">
        <f>MID(A2482, FIND("_", A2482, FIND("_", A2482, FIND("_", A2482) + 1) + 1) + 1, 8)</f>
        <v/>
      </c>
      <c r="G2482" s="95">
        <f>B2482&amp;C2482&amp;D2482</f>
        <v/>
      </c>
      <c r="H2482" s="95" t="inlineStr">
        <is>
          <t>Yes_Batch 1</t>
        </is>
      </c>
      <c r="I2482" s="95" t="e">
        <v>#N/A</v>
      </c>
      <c r="J2482" s="125" t="e">
        <v>#N/A</v>
      </c>
      <c r="K2482" s="95" t="inlineStr">
        <is>
          <t>Yes_0721 Allocation</t>
        </is>
      </c>
      <c r="L2482" s="127" t="e">
        <v>#N/A</v>
      </c>
      <c r="M2482" s="128">
        <f>VLOOKUP(G2482,Enactments!#REF!,2,FALSE)</f>
        <v/>
      </c>
      <c r="N2482" s="131">
        <f>COUNTIFS(G:G,G2482)</f>
        <v/>
      </c>
    </row>
    <row r="2483" ht="15" customHeight="1">
      <c r="A2483" t="inlineStr">
        <is>
          <t>1998_18a_32G_20150401.docx</t>
        </is>
      </c>
      <c r="B2483">
        <f>LEFT(A2483, FIND("_", A2483, FIND("_", A2483) + 1) - 1)</f>
        <v/>
      </c>
      <c r="C2483">
        <f>MID(A2483, FIND("_", A2483, FIND("_", A2483) + 1) + 1, FIND("_", A2483, FIND("_", A2483, FIND("_", A2483) + 1) + 1) - FIND("_", A2483, FIND("_", A2483) + 1) - 1)</f>
        <v/>
      </c>
      <c r="D2483" s="125">
        <f>DATE(LEFT(E2483,4), MID(E2483,5,2), RIGHT(E2483,2))</f>
        <v/>
      </c>
      <c r="E2483">
        <f>MID(A2483, FIND("_", A2483, FIND("_", A2483, FIND("_", A2483) + 1) + 1) + 1, 8)</f>
        <v/>
      </c>
      <c r="G2483" s="95">
        <f>B2483&amp;C2483&amp;D2483</f>
        <v/>
      </c>
      <c r="H2483" s="95" t="inlineStr">
        <is>
          <t>Yes_Batch 1</t>
        </is>
      </c>
      <c r="I2483" s="95" t="e">
        <v>#N/A</v>
      </c>
      <c r="J2483" s="125" t="e">
        <v>#N/A</v>
      </c>
      <c r="K2483" s="95" t="inlineStr">
        <is>
          <t>Yes_0721 Allocation</t>
        </is>
      </c>
      <c r="L2483" s="127" t="e">
        <v>#N/A</v>
      </c>
      <c r="M2483" s="128">
        <f>VLOOKUP(G2483,Enactments!#REF!,2,FALSE)</f>
        <v/>
      </c>
      <c r="N2483" s="131">
        <f>COUNTIFS(G:G,G2483)</f>
        <v/>
      </c>
    </row>
    <row r="2484" ht="15" customHeight="1">
      <c r="A2484" t="inlineStr">
        <is>
          <t>2007_3a_696_20160406.docx</t>
        </is>
      </c>
      <c r="B2484">
        <f>LEFT(A2484, FIND("_", A2484, FIND("_", A2484) + 1) - 1)</f>
        <v/>
      </c>
      <c r="C2484">
        <f>MID(A2484, FIND("_", A2484, FIND("_", A2484) + 1) + 1, FIND("_", A2484, FIND("_", A2484, FIND("_", A2484) + 1) + 1) - FIND("_", A2484, FIND("_", A2484) + 1) - 1)</f>
        <v/>
      </c>
      <c r="D2484" s="125">
        <f>DATE(LEFT(E2484,4), MID(E2484,5,2), RIGHT(E2484,2))</f>
        <v/>
      </c>
      <c r="E2484">
        <f>MID(A2484, FIND("_", A2484, FIND("_", A2484, FIND("_", A2484) + 1) + 1) + 1, 8)</f>
        <v/>
      </c>
      <c r="G2484" s="95">
        <f>B2484&amp;C2484&amp;D2484</f>
        <v/>
      </c>
      <c r="H2484" s="95" t="inlineStr">
        <is>
          <t>Yes_Batch 1</t>
        </is>
      </c>
      <c r="I2484" s="95" t="inlineStr">
        <is>
          <t>Completed</t>
        </is>
      </c>
      <c r="J2484" s="125" t="n">
        <v>45853</v>
      </c>
      <c r="K2484" s="95" t="e">
        <v>#N/A</v>
      </c>
      <c r="L2484" s="127" t="inlineStr">
        <is>
          <t>Submitted_2025-08-01</t>
        </is>
      </c>
      <c r="M2484" s="128">
        <f>VLOOKUP(G2484,Enactments!#REF!,2,FALSE)</f>
        <v/>
      </c>
      <c r="N2484" s="131">
        <f>COUNTIFS(G:G,G2484)</f>
        <v/>
      </c>
    </row>
    <row r="2485" ht="15" customHeight="1">
      <c r="A2485" t="inlineStr">
        <is>
          <t>2007_3a_257GG_20120406.docx</t>
        </is>
      </c>
      <c r="B2485">
        <f>LEFT(A2485, FIND("_", A2485, FIND("_", A2485) + 1) - 1)</f>
        <v/>
      </c>
      <c r="C2485">
        <f>MID(A2485, FIND("_", A2485, FIND("_", A2485) + 1) + 1, FIND("_", A2485, FIND("_", A2485, FIND("_", A2485) + 1) + 1) - FIND("_", A2485, FIND("_", A2485) + 1) - 1)</f>
        <v/>
      </c>
      <c r="D2485" s="125">
        <f>DATE(LEFT(E2485,4), MID(E2485,5,2), RIGHT(E2485,2))</f>
        <v/>
      </c>
      <c r="E2485">
        <f>MID(A2485, FIND("_", A2485, FIND("_", A2485, FIND("_", A2485) + 1) + 1) + 1, 8)</f>
        <v/>
      </c>
      <c r="G2485" s="95">
        <f>B2485&amp;C2485&amp;D2485</f>
        <v/>
      </c>
      <c r="H2485" s="95" t="inlineStr">
        <is>
          <t>Yes_Batch 1</t>
        </is>
      </c>
      <c r="I2485" s="95" t="e">
        <v>#N/A</v>
      </c>
      <c r="J2485" s="125" t="e">
        <v>#N/A</v>
      </c>
      <c r="K2485" s="95" t="inlineStr">
        <is>
          <t>Yes_0721 Allocation</t>
        </is>
      </c>
      <c r="L2485" s="127" t="e">
        <v>#N/A</v>
      </c>
      <c r="M2485" s="128">
        <f>VLOOKUP(G2485,Enactments!#REF!,2,FALSE)</f>
        <v/>
      </c>
      <c r="N2485" s="131">
        <f>COUNTIFS(G:G,G2485)</f>
        <v/>
      </c>
    </row>
    <row r="2486" ht="15" customHeight="1">
      <c r="A2486" t="inlineStr">
        <is>
          <t>1985_6a_242_20100406.docx</t>
        </is>
      </c>
      <c r="B2486">
        <f>LEFT(A2486, FIND("_", A2486, FIND("_", A2486) + 1) - 1)</f>
        <v/>
      </c>
      <c r="C2486">
        <f>MID(A2486, FIND("_", A2486, FIND("_", A2486) + 1) + 1, FIND("_", A2486, FIND("_", A2486, FIND("_", A2486) + 1) + 1) - FIND("_", A2486, FIND("_", A2486) + 1) - 1)</f>
        <v/>
      </c>
      <c r="D2486" s="125">
        <f>DATE(LEFT(E2486,4), MID(E2486,5,2), RIGHT(E2486,2))</f>
        <v/>
      </c>
      <c r="E2486">
        <f>MID(A2486, FIND("_", A2486, FIND("_", A2486, FIND("_", A2486) + 1) + 1) + 1, 8)</f>
        <v/>
      </c>
      <c r="G2486" s="95">
        <f>B2486&amp;C2486&amp;D2486</f>
        <v/>
      </c>
      <c r="H2486" s="95" t="inlineStr">
        <is>
          <t>Yes_Batch 1</t>
        </is>
      </c>
      <c r="I2486" s="95" t="e">
        <v>#N/A</v>
      </c>
      <c r="J2486" s="125" t="e">
        <v>#N/A</v>
      </c>
      <c r="K2486" s="95" t="inlineStr">
        <is>
          <t>Yes_0721 Allocation</t>
        </is>
      </c>
      <c r="L2486" s="127" t="e">
        <v>#N/A</v>
      </c>
      <c r="M2486" s="128">
        <f>VLOOKUP(G2486,Enactments!#REF!,2,FALSE)</f>
        <v/>
      </c>
      <c r="N2486" s="131">
        <f>COUNTIFS(G:G,G2486)</f>
        <v/>
      </c>
    </row>
    <row r="2487" ht="15" customHeight="1">
      <c r="A2487" t="inlineStr">
        <is>
          <t>1996_56a_138_19990901.docx</t>
        </is>
      </c>
      <c r="B2487">
        <f>LEFT(A2487, FIND("_", A2487, FIND("_", A2487) + 1) - 1)</f>
        <v/>
      </c>
      <c r="C2487">
        <f>MID(A2487, FIND("_", A2487, FIND("_", A2487) + 1) + 1, FIND("_", A2487, FIND("_", A2487, FIND("_", A2487) + 1) + 1) - FIND("_", A2487, FIND("_", A2487) + 1) - 1)</f>
        <v/>
      </c>
      <c r="D2487" s="125">
        <f>DATE(LEFT(E2487,4), MID(E2487,5,2), RIGHT(E2487,2))</f>
        <v/>
      </c>
      <c r="E2487">
        <f>MID(A2487, FIND("_", A2487, FIND("_", A2487, FIND("_", A2487) + 1) + 1) + 1, 8)</f>
        <v/>
      </c>
      <c r="G2487" s="95">
        <f>B2487&amp;C2487&amp;D2487</f>
        <v/>
      </c>
      <c r="H2487" s="95" t="inlineStr">
        <is>
          <t>Yes_Batch 1</t>
        </is>
      </c>
      <c r="I2487" s="95" t="e">
        <v>#N/A</v>
      </c>
      <c r="J2487" s="125" t="e">
        <v>#N/A</v>
      </c>
      <c r="K2487" s="95" t="inlineStr">
        <is>
          <t>Yes_0721 Allocation</t>
        </is>
      </c>
      <c r="L2487" s="127" t="e">
        <v>#N/A</v>
      </c>
      <c r="M2487" s="128">
        <f>VLOOKUP(G2487,Enactments!#REF!,2,FALSE)</f>
        <v/>
      </c>
      <c r="N2487" s="131">
        <f>COUNTIFS(G:G,G2487)</f>
        <v/>
      </c>
    </row>
    <row r="2488" ht="15" customHeight="1">
      <c r="A2488" t="inlineStr">
        <is>
          <t>1985_6a_324_19850701.docx</t>
        </is>
      </c>
      <c r="B2488">
        <f>LEFT(A2488, FIND("_", A2488, FIND("_", A2488) + 1) - 1)</f>
        <v/>
      </c>
      <c r="C2488">
        <f>MID(A2488, FIND("_", A2488, FIND("_", A2488) + 1) + 1, FIND("_", A2488, FIND("_", A2488, FIND("_", A2488) + 1) + 1) - FIND("_", A2488, FIND("_", A2488) + 1) - 1)</f>
        <v/>
      </c>
      <c r="D2488" s="125">
        <f>DATE(LEFT(E2488,4), MID(E2488,5,2), RIGHT(E2488,2))</f>
        <v/>
      </c>
      <c r="E2488">
        <f>MID(A2488, FIND("_", A2488, FIND("_", A2488, FIND("_", A2488) + 1) + 1) + 1, 8)</f>
        <v/>
      </c>
      <c r="G2488" s="95">
        <f>B2488&amp;C2488&amp;D2488</f>
        <v/>
      </c>
      <c r="H2488" s="95" t="inlineStr">
        <is>
          <t>Yes_Batch 1</t>
        </is>
      </c>
      <c r="I2488" s="95" t="e">
        <v>#N/A</v>
      </c>
      <c r="J2488" s="125" t="e">
        <v>#N/A</v>
      </c>
      <c r="K2488" s="95" t="inlineStr">
        <is>
          <t>Yes_0721 Allocation</t>
        </is>
      </c>
      <c r="L2488" s="127" t="e">
        <v>#N/A</v>
      </c>
      <c r="M2488" s="128">
        <f>VLOOKUP(G2488,Enactments!#REF!,2,FALSE)</f>
        <v/>
      </c>
      <c r="N2488" s="131">
        <f>COUNTIFS(G:G,G2488)</f>
        <v/>
      </c>
    </row>
    <row r="2489" ht="15" customHeight="1">
      <c r="A2489" t="inlineStr">
        <is>
          <t>1993_34a_30_19931201.docx</t>
        </is>
      </c>
      <c r="B2489">
        <f>LEFT(A2489, FIND("_", A2489, FIND("_", A2489) + 1) - 1)</f>
        <v/>
      </c>
      <c r="C2489">
        <f>MID(A2489, FIND("_", A2489, FIND("_", A2489) + 1) + 1, FIND("_", A2489, FIND("_", A2489, FIND("_", A2489) + 1) + 1) - FIND("_", A2489, FIND("_", A2489) + 1) - 1)</f>
        <v/>
      </c>
      <c r="D2489" s="125">
        <f>DATE(LEFT(E2489,4), MID(E2489,5,2), RIGHT(E2489,2))</f>
        <v/>
      </c>
      <c r="E2489">
        <f>MID(A2489, FIND("_", A2489, FIND("_", A2489, FIND("_", A2489) + 1) + 1) + 1, 8)</f>
        <v/>
      </c>
      <c r="G2489" s="95">
        <f>B2489&amp;C2489&amp;D2489</f>
        <v/>
      </c>
      <c r="H2489" s="95" t="inlineStr">
        <is>
          <t>Yes_Batch 1</t>
        </is>
      </c>
      <c r="I2489" s="95" t="e">
        <v>#N/A</v>
      </c>
      <c r="J2489" s="125" t="e">
        <v>#N/A</v>
      </c>
      <c r="K2489" s="95" t="inlineStr">
        <is>
          <t>Yes_0721 Allocation</t>
        </is>
      </c>
      <c r="L2489" s="127" t="e">
        <v>#N/A</v>
      </c>
      <c r="M2489" s="128">
        <f>VLOOKUP(G2489,Enactments!#REF!,2,FALSE)</f>
        <v/>
      </c>
      <c r="N2489" s="131">
        <f>COUNTIFS(G:G,G2489)</f>
        <v/>
      </c>
    </row>
    <row r="2490" ht="15" customHeight="1">
      <c r="A2490" t="inlineStr">
        <is>
          <t>1986_1925s_1.37_20030101.docx</t>
        </is>
      </c>
      <c r="B2490">
        <f>LEFT(A2490, FIND("_", A2490, FIND("_", A2490) + 1) - 1)</f>
        <v/>
      </c>
      <c r="C2490">
        <f>MID(A2490, FIND("_", A2490, FIND("_", A2490) + 1) + 1, FIND("_", A2490, FIND("_", A2490, FIND("_", A2490) + 1) + 1) - FIND("_", A2490, FIND("_", A2490) + 1) - 1)</f>
        <v/>
      </c>
      <c r="D2490" s="125">
        <f>DATE(LEFT(E2490,4), MID(E2490,5,2), RIGHT(E2490,2))</f>
        <v/>
      </c>
      <c r="E2490">
        <f>MID(A2490, FIND("_", A2490, FIND("_", A2490, FIND("_", A2490) + 1) + 1) + 1, 8)</f>
        <v/>
      </c>
      <c r="G2490" s="95">
        <f>B2490&amp;C2490&amp;D2490</f>
        <v/>
      </c>
      <c r="H2490" s="95" t="inlineStr">
        <is>
          <t>Yes_Batch 1</t>
        </is>
      </c>
      <c r="I2490" s="95" t="e">
        <v>#N/A</v>
      </c>
      <c r="J2490" s="125" t="e">
        <v>#N/A</v>
      </c>
      <c r="K2490" s="95" t="inlineStr">
        <is>
          <t>Yes_0721 Allocation</t>
        </is>
      </c>
      <c r="L2490" s="127" t="e">
        <v>#N/A</v>
      </c>
      <c r="M2490" s="128">
        <f>VLOOKUP(G2490,Enactments!#REF!,2,FALSE)</f>
        <v/>
      </c>
      <c r="N2490" s="131">
        <f>COUNTIFS(G:G,G2490)</f>
        <v/>
      </c>
    </row>
    <row r="2491" ht="15" customHeight="1">
      <c r="A2491" t="inlineStr">
        <is>
          <t>s2016_1a_54_20180125.docx</t>
        </is>
      </c>
      <c r="B2491">
        <f>LEFT(A2491, FIND("_", A2491, FIND("_", A2491) + 1) - 1)</f>
        <v/>
      </c>
      <c r="C2491">
        <f>MID(A2491, FIND("_", A2491, FIND("_", A2491) + 1) + 1, FIND("_", A2491, FIND("_", A2491, FIND("_", A2491) + 1) + 1) - FIND("_", A2491, FIND("_", A2491) + 1) - 1)</f>
        <v/>
      </c>
      <c r="D2491" s="125">
        <f>DATE(LEFT(E2491,4), MID(E2491,5,2), RIGHT(E2491,2))</f>
        <v/>
      </c>
      <c r="E2491">
        <f>MID(A2491, FIND("_", A2491, FIND("_", A2491, FIND("_", A2491) + 1) + 1) + 1, 8)</f>
        <v/>
      </c>
      <c r="G2491" s="95">
        <f>B2491&amp;C2491&amp;D2491</f>
        <v/>
      </c>
      <c r="H2491" s="95" t="inlineStr">
        <is>
          <t>Yes_Batch 1</t>
        </is>
      </c>
      <c r="I2491" s="95" t="e">
        <v>#N/A</v>
      </c>
      <c r="J2491" s="125" t="e">
        <v>#N/A</v>
      </c>
      <c r="K2491" s="95" t="inlineStr">
        <is>
          <t>Yes_0721 Allocation</t>
        </is>
      </c>
      <c r="L2491" s="127" t="e">
        <v>#N/A</v>
      </c>
      <c r="M2491" s="128">
        <f>VLOOKUP(G2491,Enactments!#REF!,2,FALSE)</f>
        <v/>
      </c>
      <c r="N2491" s="131">
        <f>COUNTIFS(G:G,G2491)</f>
        <v/>
      </c>
    </row>
    <row r="2492" ht="15" customHeight="1">
      <c r="A2492" t="inlineStr">
        <is>
          <t>2000_8a_206A_20110701.docx</t>
        </is>
      </c>
      <c r="B2492">
        <f>LEFT(A2492, FIND("_", A2492, FIND("_", A2492) + 1) - 1)</f>
        <v/>
      </c>
      <c r="C2492">
        <f>MID(A2492, FIND("_", A2492, FIND("_", A2492) + 1) + 1, FIND("_", A2492, FIND("_", A2492, FIND("_", A2492) + 1) + 1) - FIND("_", A2492, FIND("_", A2492) + 1) - 1)</f>
        <v/>
      </c>
      <c r="D2492" s="125">
        <f>DATE(LEFT(E2492,4), MID(E2492,5,2), RIGHT(E2492,2))</f>
        <v/>
      </c>
      <c r="E2492">
        <f>MID(A2492, FIND("_", A2492, FIND("_", A2492, FIND("_", A2492) + 1) + 1) + 1, 8)</f>
        <v/>
      </c>
      <c r="G2492" s="95">
        <f>B2492&amp;C2492&amp;D2492</f>
        <v/>
      </c>
      <c r="H2492" s="95" t="inlineStr">
        <is>
          <t>Yes_Batch 1</t>
        </is>
      </c>
      <c r="I2492" s="95" t="e">
        <v>#N/A</v>
      </c>
      <c r="J2492" s="125" t="e">
        <v>#N/A</v>
      </c>
      <c r="K2492" s="95" t="inlineStr">
        <is>
          <t>Yes_0721 Allocation</t>
        </is>
      </c>
      <c r="L2492" s="127" t="e">
        <v>#N/A</v>
      </c>
      <c r="M2492" s="128">
        <f>VLOOKUP(G2492,Enactments!#REF!,2,FALSE)</f>
        <v/>
      </c>
      <c r="N2492" s="131">
        <f>COUNTIFS(G:G,G2492)</f>
        <v/>
      </c>
    </row>
    <row r="2493" ht="15" customHeight="1">
      <c r="A2493" t="inlineStr">
        <is>
          <t>1984_60a_17_20021001.docx</t>
        </is>
      </c>
      <c r="B2493">
        <f>LEFT(A2493, FIND("_", A2493, FIND("_", A2493) + 1) - 1)</f>
        <v/>
      </c>
      <c r="C2493">
        <f>MID(A2493, FIND("_", A2493, FIND("_", A2493) + 1) + 1, FIND("_", A2493, FIND("_", A2493, FIND("_", A2493) + 1) + 1) - FIND("_", A2493, FIND("_", A2493) + 1) - 1)</f>
        <v/>
      </c>
      <c r="D2493" s="125">
        <f>DATE(LEFT(E2493,4), MID(E2493,5,2), RIGHT(E2493,2))</f>
        <v/>
      </c>
      <c r="E2493">
        <f>MID(A2493, FIND("_", A2493, FIND("_", A2493, FIND("_", A2493) + 1) + 1) + 1, 8)</f>
        <v/>
      </c>
      <c r="G2493" s="95">
        <f>B2493&amp;C2493&amp;D2493</f>
        <v/>
      </c>
      <c r="H2493" s="95" t="inlineStr">
        <is>
          <t>Yes_Batch 1</t>
        </is>
      </c>
      <c r="I2493" s="95" t="e">
        <v>#N/A</v>
      </c>
      <c r="J2493" s="125" t="e">
        <v>#N/A</v>
      </c>
      <c r="K2493" s="95" t="inlineStr">
        <is>
          <t>Yes_0721 Allocation</t>
        </is>
      </c>
      <c r="L2493" s="127" t="e">
        <v>#N/A</v>
      </c>
      <c r="M2493" s="128">
        <f>VLOOKUP(G2493,Enactments!#REF!,2,FALSE)</f>
        <v/>
      </c>
      <c r="N2493" s="131">
        <f>COUNTIFS(G:G,G2493)</f>
        <v/>
      </c>
    </row>
    <row r="2494" ht="15" customHeight="1">
      <c r="A2494" t="inlineStr">
        <is>
          <t>2016_1024s_1.36_20171208.docx</t>
        </is>
      </c>
      <c r="B2494">
        <f>LEFT(A2494, FIND("_", A2494, FIND("_", A2494) + 1) - 1)</f>
        <v/>
      </c>
      <c r="C2494">
        <f>MID(A2494, FIND("_", A2494, FIND("_", A2494) + 1) + 1, FIND("_", A2494, FIND("_", A2494, FIND("_", A2494) + 1) + 1) - FIND("_", A2494, FIND("_", A2494) + 1) - 1)</f>
        <v/>
      </c>
      <c r="D2494" s="125">
        <f>DATE(LEFT(E2494,4), MID(E2494,5,2), RIGHT(E2494,2))</f>
        <v/>
      </c>
      <c r="E2494">
        <f>MID(A2494, FIND("_", A2494, FIND("_", A2494, FIND("_", A2494) + 1) + 1) + 1, 8)</f>
        <v/>
      </c>
      <c r="G2494" s="95">
        <f>B2494&amp;C2494&amp;D2494</f>
        <v/>
      </c>
      <c r="H2494" s="95" t="inlineStr">
        <is>
          <t>Yes_Batch 1</t>
        </is>
      </c>
      <c r="I2494" s="95" t="e">
        <v>#N/A</v>
      </c>
      <c r="J2494" s="125" t="e">
        <v>#N/A</v>
      </c>
      <c r="K2494" s="95" t="inlineStr">
        <is>
          <t>Yes_0721 Allocation</t>
        </is>
      </c>
      <c r="L2494" s="127" t="e">
        <v>#N/A</v>
      </c>
      <c r="M2494" s="128">
        <f>VLOOKUP(G2494,Enactments!#REF!,2,FALSE)</f>
        <v/>
      </c>
      <c r="N2494" s="131">
        <f>COUNTIFS(G:G,G2494)</f>
        <v/>
      </c>
    </row>
    <row r="2495" ht="15" customHeight="1">
      <c r="A2495" t="inlineStr">
        <is>
          <t>1986_1925s_6.78_20170406.docx</t>
        </is>
      </c>
      <c r="B2495">
        <f>LEFT(A2495, FIND("_", A2495, FIND("_", A2495) + 1) - 1)</f>
        <v/>
      </c>
      <c r="C2495">
        <f>MID(A2495, FIND("_", A2495, FIND("_", A2495) + 1) + 1, FIND("_", A2495, FIND("_", A2495, FIND("_", A2495) + 1) + 1) - FIND("_", A2495, FIND("_", A2495) + 1) - 1)</f>
        <v/>
      </c>
      <c r="D2495" s="125">
        <f>DATE(LEFT(E2495,4), MID(E2495,5,2), RIGHT(E2495,2))</f>
        <v/>
      </c>
      <c r="E2495">
        <f>MID(A2495, FIND("_", A2495, FIND("_", A2495, FIND("_", A2495) + 1) + 1) + 1, 8)</f>
        <v/>
      </c>
      <c r="G2495" s="95">
        <f>B2495&amp;C2495&amp;D2495</f>
        <v/>
      </c>
      <c r="H2495" s="95" t="inlineStr">
        <is>
          <t>Yes_Batch 1</t>
        </is>
      </c>
      <c r="I2495" s="95" t="e">
        <v>#N/A</v>
      </c>
      <c r="J2495" s="125" t="e">
        <v>#N/A</v>
      </c>
      <c r="K2495" s="95" t="inlineStr">
        <is>
          <t>Yes_0721 Allocation</t>
        </is>
      </c>
      <c r="L2495" s="127" t="e">
        <v>#N/A</v>
      </c>
      <c r="M2495" s="128">
        <f>VLOOKUP(G2495,Enactments!#REF!,2,FALSE)</f>
        <v/>
      </c>
      <c r="N2495" s="131">
        <f>COUNTIFS(G:G,G2495)</f>
        <v/>
      </c>
    </row>
    <row r="2496" ht="15" customHeight="1">
      <c r="A2496" t="inlineStr">
        <is>
          <t>1985_6a_222_19920701.docx</t>
        </is>
      </c>
      <c r="B2496">
        <f>LEFT(A2496, FIND("_", A2496, FIND("_", A2496) + 1) - 1)</f>
        <v/>
      </c>
      <c r="C2496">
        <f>MID(A2496, FIND("_", A2496, FIND("_", A2496) + 1) + 1, FIND("_", A2496, FIND("_", A2496, FIND("_", A2496) + 1) + 1) - FIND("_", A2496, FIND("_", A2496) + 1) - 1)</f>
        <v/>
      </c>
      <c r="D2496" s="125">
        <f>DATE(LEFT(E2496,4), MID(E2496,5,2), RIGHT(E2496,2))</f>
        <v/>
      </c>
      <c r="E2496">
        <f>MID(A2496, FIND("_", A2496, FIND("_", A2496, FIND("_", A2496) + 1) + 1) + 1, 8)</f>
        <v/>
      </c>
      <c r="G2496" s="95">
        <f>B2496&amp;C2496&amp;D2496</f>
        <v/>
      </c>
      <c r="H2496" s="95" t="inlineStr">
        <is>
          <t>Yes_Batch 1</t>
        </is>
      </c>
      <c r="I2496" s="95" t="e">
        <v>#N/A</v>
      </c>
      <c r="J2496" s="125" t="e">
        <v>#N/A</v>
      </c>
      <c r="K2496" s="95" t="inlineStr">
        <is>
          <t>Yes_0721 Allocation</t>
        </is>
      </c>
      <c r="L2496" s="127" t="e">
        <v>#N/A</v>
      </c>
      <c r="M2496" s="128">
        <f>VLOOKUP(G2496,Enactments!#REF!,2,FALSE)</f>
        <v/>
      </c>
      <c r="N2496" s="131">
        <f>COUNTIFS(G:G,G2496)</f>
        <v/>
      </c>
    </row>
    <row r="2497" ht="15" customHeight="1">
      <c r="A2497" t="inlineStr">
        <is>
          <t>w2016_6a_28_20180401.docx</t>
        </is>
      </c>
      <c r="B2497">
        <f>LEFT(A2497, FIND("_", A2497, FIND("_", A2497) + 1) - 1)</f>
        <v/>
      </c>
      <c r="C2497">
        <f>MID(A2497, FIND("_", A2497, FIND("_", A2497) + 1) + 1, FIND("_", A2497, FIND("_", A2497, FIND("_", A2497) + 1) + 1) - FIND("_", A2497, FIND("_", A2497) + 1) - 1)</f>
        <v/>
      </c>
      <c r="D2497" s="125">
        <f>DATE(LEFT(E2497,4), MID(E2497,5,2), RIGHT(E2497,2))</f>
        <v/>
      </c>
      <c r="E2497">
        <f>MID(A2497, FIND("_", A2497, FIND("_", A2497, FIND("_", A2497) + 1) + 1) + 1, 8)</f>
        <v/>
      </c>
      <c r="G2497" s="95">
        <f>B2497&amp;C2497&amp;D2497</f>
        <v/>
      </c>
      <c r="H2497" s="95" t="inlineStr">
        <is>
          <t>Yes_Batch 1</t>
        </is>
      </c>
      <c r="I2497" s="95" t="e">
        <v>#N/A</v>
      </c>
      <c r="J2497" s="125" t="e">
        <v>#N/A</v>
      </c>
      <c r="K2497" s="95" t="inlineStr">
        <is>
          <t>Yes_0721 Allocation</t>
        </is>
      </c>
      <c r="L2497" s="127" t="e">
        <v>#N/A</v>
      </c>
      <c r="M2497" s="128">
        <f>VLOOKUP(G2497,Enactments!#REF!,2,FALSE)</f>
        <v/>
      </c>
      <c r="N2497" s="131">
        <f>COUNTIFS(G:G,G2497)</f>
        <v/>
      </c>
    </row>
    <row r="2498" ht="15" customHeight="1">
      <c r="A2498" t="inlineStr">
        <is>
          <t>1996_52a_193_20090302.docx</t>
        </is>
      </c>
      <c r="B2498">
        <f>LEFT(A2498, FIND("_", A2498, FIND("_", A2498) + 1) - 1)</f>
        <v/>
      </c>
      <c r="C2498">
        <f>MID(A2498, FIND("_", A2498, FIND("_", A2498) + 1) + 1, FIND("_", A2498, FIND("_", A2498, FIND("_", A2498) + 1) + 1) - FIND("_", A2498, FIND("_", A2498) + 1) - 1)</f>
        <v/>
      </c>
      <c r="D2498" s="125">
        <f>DATE(LEFT(E2498,4), MID(E2498,5,2), RIGHT(E2498,2))</f>
        <v/>
      </c>
      <c r="E2498">
        <f>MID(A2498, FIND("_", A2498, FIND("_", A2498, FIND("_", A2498) + 1) + 1) + 1, 8)</f>
        <v/>
      </c>
      <c r="G2498" s="95">
        <f>B2498&amp;C2498&amp;D2498</f>
        <v/>
      </c>
      <c r="H2498" s="95" t="inlineStr">
        <is>
          <t>Yes_Batch 1</t>
        </is>
      </c>
      <c r="I2498" s="95" t="e">
        <v>#N/A</v>
      </c>
      <c r="J2498" s="125" t="e">
        <v>#N/A</v>
      </c>
      <c r="K2498" s="95" t="inlineStr">
        <is>
          <t>Yes_0721 Allocation</t>
        </is>
      </c>
      <c r="L2498" s="127" t="e">
        <v>#N/A</v>
      </c>
      <c r="M2498" s="128">
        <f>VLOOKUP(G2498,Enactments!#REF!,2,FALSE)</f>
        <v/>
      </c>
      <c r="N2498" s="131">
        <f>COUNTIFS(G:G,G2498)</f>
        <v/>
      </c>
    </row>
    <row r="2499" ht="15" customHeight="1">
      <c r="A2499" t="inlineStr">
        <is>
          <t>1998_18a_19C_20001219.docx</t>
        </is>
      </c>
      <c r="B2499">
        <f>LEFT(A2499, FIND("_", A2499, FIND("_", A2499) + 1) - 1)</f>
        <v/>
      </c>
      <c r="C2499">
        <f>MID(A2499, FIND("_", A2499, FIND("_", A2499) + 1) + 1, FIND("_", A2499, FIND("_", A2499, FIND("_", A2499) + 1) + 1) - FIND("_", A2499, FIND("_", A2499) + 1) - 1)</f>
        <v/>
      </c>
      <c r="D2499" s="125">
        <f>DATE(LEFT(E2499,4), MID(E2499,5,2), RIGHT(E2499,2))</f>
        <v/>
      </c>
      <c r="E2499">
        <f>MID(A2499, FIND("_", A2499, FIND("_", A2499, FIND("_", A2499) + 1) + 1) + 1, 8)</f>
        <v/>
      </c>
      <c r="G2499" s="95">
        <f>B2499&amp;C2499&amp;D2499</f>
        <v/>
      </c>
      <c r="H2499" s="95" t="inlineStr">
        <is>
          <t>Yes_Batch 1</t>
        </is>
      </c>
      <c r="I2499" s="95" t="e">
        <v>#N/A</v>
      </c>
      <c r="J2499" s="125" t="e">
        <v>#N/A</v>
      </c>
      <c r="K2499" s="95" t="inlineStr">
        <is>
          <t>Yes_0721 Allocation</t>
        </is>
      </c>
      <c r="L2499" s="127" t="e">
        <v>#N/A</v>
      </c>
      <c r="M2499" s="128">
        <f>VLOOKUP(G2499,Enactments!#REF!,2,FALSE)</f>
        <v/>
      </c>
      <c r="N2499" s="131">
        <f>COUNTIFS(G:G,G2499)</f>
        <v/>
      </c>
    </row>
    <row r="2500" ht="15" customHeight="1">
      <c r="A2500" t="inlineStr">
        <is>
          <t>2007_3a_408_20070320.docx</t>
        </is>
      </c>
      <c r="B2500">
        <f>LEFT(A2500, FIND("_", A2500, FIND("_", A2500) + 1) - 1)</f>
        <v/>
      </c>
      <c r="C2500">
        <f>MID(A2500, FIND("_", A2500, FIND("_", A2500) + 1) + 1, FIND("_", A2500, FIND("_", A2500, FIND("_", A2500) + 1) + 1) - FIND("_", A2500, FIND("_", A2500) + 1) - 1)</f>
        <v/>
      </c>
      <c r="D2500" s="125">
        <f>DATE(LEFT(E2500,4), MID(E2500,5,2), RIGHT(E2500,2))</f>
        <v/>
      </c>
      <c r="E2500">
        <f>MID(A2500, FIND("_", A2500, FIND("_", A2500, FIND("_", A2500) + 1) + 1) + 1, 8)</f>
        <v/>
      </c>
      <c r="G2500" s="95">
        <f>B2500&amp;C2500&amp;D2500</f>
        <v/>
      </c>
      <c r="H2500" s="95" t="inlineStr">
        <is>
          <t>Yes_Batch 1</t>
        </is>
      </c>
      <c r="I2500" s="95" t="inlineStr">
        <is>
          <t>Completed</t>
        </is>
      </c>
      <c r="J2500" s="125" t="n">
        <v>45853</v>
      </c>
      <c r="K2500" s="95" t="e">
        <v>#N/A</v>
      </c>
      <c r="L2500" s="127" t="inlineStr">
        <is>
          <t>Submitted_2025-08-01</t>
        </is>
      </c>
      <c r="M2500" s="128">
        <f>VLOOKUP(G2500,Enactments!#REF!,2,FALSE)</f>
        <v/>
      </c>
      <c r="N2500" s="131">
        <f>COUNTIFS(G:G,G2500)</f>
        <v/>
      </c>
    </row>
    <row r="2501" ht="15" customHeight="1">
      <c r="A2501" t="inlineStr">
        <is>
          <t>1994_23a_77A_20070501.docx</t>
        </is>
      </c>
      <c r="B2501">
        <f>LEFT(A2501, FIND("_", A2501, FIND("_", A2501) + 1) - 1)</f>
        <v/>
      </c>
      <c r="C2501">
        <f>MID(A2501, FIND("_", A2501, FIND("_", A2501) + 1) + 1, FIND("_", A2501, FIND("_", A2501, FIND("_", A2501) + 1) + 1) - FIND("_", A2501, FIND("_", A2501) + 1) - 1)</f>
        <v/>
      </c>
      <c r="D2501" s="125">
        <f>DATE(LEFT(E2501,4), MID(E2501,5,2), RIGHT(E2501,2))</f>
        <v/>
      </c>
      <c r="E2501">
        <f>MID(A2501, FIND("_", A2501, FIND("_", A2501, FIND("_", A2501) + 1) + 1) + 1, 8)</f>
        <v/>
      </c>
      <c r="G2501" s="95">
        <f>B2501&amp;C2501&amp;D2501</f>
        <v/>
      </c>
      <c r="H2501" s="95" t="inlineStr">
        <is>
          <t>Yes_Batch 1</t>
        </is>
      </c>
      <c r="I2501" s="95" t="e">
        <v>#N/A</v>
      </c>
      <c r="J2501" s="125" t="e">
        <v>#N/A</v>
      </c>
      <c r="K2501" s="95" t="inlineStr">
        <is>
          <t>Yes_0721 Allocation</t>
        </is>
      </c>
      <c r="L2501" s="127" t="e">
        <v>#N/A</v>
      </c>
      <c r="M2501" s="128">
        <f>VLOOKUP(G2501,Enactments!#REF!,2,FALSE)</f>
        <v/>
      </c>
      <c r="N2501" s="131">
        <f>COUNTIFS(G:G,G2501)</f>
        <v/>
      </c>
    </row>
    <row r="2502" ht="15" customHeight="1">
      <c r="A2502" t="inlineStr">
        <is>
          <t>2000_8a_420_20190323.docx</t>
        </is>
      </c>
      <c r="B2502">
        <f>LEFT(A2502, FIND("_", A2502, FIND("_", A2502) + 1) - 1)</f>
        <v/>
      </c>
      <c r="C2502">
        <f>MID(A2502, FIND("_", A2502, FIND("_", A2502) + 1) + 1, FIND("_", A2502, FIND("_", A2502, FIND("_", A2502) + 1) + 1) - FIND("_", A2502, FIND("_", A2502) + 1) - 1)</f>
        <v/>
      </c>
      <c r="D2502" s="125">
        <f>DATE(LEFT(E2502,4), MID(E2502,5,2), RIGHT(E2502,2))</f>
        <v/>
      </c>
      <c r="E2502">
        <f>MID(A2502, FIND("_", A2502, FIND("_", A2502, FIND("_", A2502) + 1) + 1) + 1, 8)</f>
        <v/>
      </c>
      <c r="G2502" s="95">
        <f>B2502&amp;C2502&amp;D2502</f>
        <v/>
      </c>
      <c r="H2502" s="95" t="inlineStr">
        <is>
          <t>Yes_Batch 1</t>
        </is>
      </c>
      <c r="I2502" s="95" t="e">
        <v>#N/A</v>
      </c>
      <c r="J2502" s="125" t="e">
        <v>#N/A</v>
      </c>
      <c r="K2502" s="95" t="inlineStr">
        <is>
          <t>Yes_0721 Allocation</t>
        </is>
      </c>
      <c r="L2502" s="127" t="e">
        <v>#N/A</v>
      </c>
      <c r="M2502" s="128">
        <f>VLOOKUP(G2502,Enactments!#REF!,2,FALSE)</f>
        <v/>
      </c>
      <c r="N2502" s="131">
        <f>COUNTIFS(G:G,G2502)</f>
        <v/>
      </c>
    </row>
    <row r="2503" ht="15" customHeight="1">
      <c r="A2503" t="inlineStr">
        <is>
          <t>1969_54a_54_19691022.docx</t>
        </is>
      </c>
      <c r="B2503">
        <f>LEFT(A2503, FIND("_", A2503, FIND("_", A2503) + 1) - 1)</f>
        <v/>
      </c>
      <c r="C2503">
        <f>MID(A2503, FIND("_", A2503, FIND("_", A2503) + 1) + 1, FIND("_", A2503, FIND("_", A2503, FIND("_", A2503) + 1) + 1) - FIND("_", A2503, FIND("_", A2503) + 1) - 1)</f>
        <v/>
      </c>
      <c r="D2503" s="125">
        <f>DATE(LEFT(E2503,4), MID(E2503,5,2), RIGHT(E2503,2))</f>
        <v/>
      </c>
      <c r="E2503">
        <f>MID(A2503, FIND("_", A2503, FIND("_", A2503, FIND("_", A2503) + 1) + 1) + 1, 8)</f>
        <v/>
      </c>
      <c r="G2503" s="95">
        <f>B2503&amp;C2503&amp;D2503</f>
        <v/>
      </c>
      <c r="H2503" s="95" t="inlineStr">
        <is>
          <t>Yes_Batch 1</t>
        </is>
      </c>
      <c r="I2503" s="95" t="e">
        <v>#N/A</v>
      </c>
      <c r="J2503" s="125" t="e">
        <v>#N/A</v>
      </c>
      <c r="K2503" s="95" t="inlineStr">
        <is>
          <t>Yes_0721 Allocation</t>
        </is>
      </c>
      <c r="L2503" s="127" t="e">
        <v>#N/A</v>
      </c>
      <c r="M2503" s="128">
        <f>VLOOKUP(G2503,Enactments!#REF!,2,FALSE)</f>
        <v/>
      </c>
      <c r="N2503" s="131">
        <f>COUNTIFS(G:G,G2503)</f>
        <v/>
      </c>
    </row>
    <row r="2504" ht="15" customHeight="1">
      <c r="A2504" t="inlineStr">
        <is>
          <t>2006_46a_1253A_20201231.docx</t>
        </is>
      </c>
      <c r="B2504">
        <f>LEFT(A2504, FIND("_", A2504, FIND("_", A2504) + 1) - 1)</f>
        <v/>
      </c>
      <c r="C2504">
        <f>MID(A2504, FIND("_", A2504, FIND("_", A2504) + 1) + 1, FIND("_", A2504, FIND("_", A2504, FIND("_", A2504) + 1) + 1) - FIND("_", A2504, FIND("_", A2504) + 1) - 1)</f>
        <v/>
      </c>
      <c r="D2504" s="125">
        <f>DATE(LEFT(E2504,4), MID(E2504,5,2), RIGHT(E2504,2))</f>
        <v/>
      </c>
      <c r="E2504">
        <f>MID(A2504, FIND("_", A2504, FIND("_", A2504, FIND("_", A2504) + 1) + 1) + 1, 8)</f>
        <v/>
      </c>
      <c r="G2504" s="95">
        <f>B2504&amp;C2504&amp;D2504</f>
        <v/>
      </c>
      <c r="H2504" s="95" t="inlineStr">
        <is>
          <t>Yes_Batch 1</t>
        </is>
      </c>
      <c r="I2504" s="95" t="e">
        <v>#N/A</v>
      </c>
      <c r="J2504" s="125" t="e">
        <v>#N/A</v>
      </c>
      <c r="K2504" s="95" t="inlineStr">
        <is>
          <t>Yes_0721 Allocation</t>
        </is>
      </c>
      <c r="L2504" s="127" t="e">
        <v>#N/A</v>
      </c>
      <c r="M2504" s="128">
        <f>VLOOKUP(G2504,Enactments!#REF!,2,FALSE)</f>
        <v/>
      </c>
      <c r="N2504" s="131">
        <f>COUNTIFS(G:G,G2504)</f>
        <v/>
      </c>
    </row>
    <row r="2505" ht="15" customHeight="1">
      <c r="A2505" t="inlineStr">
        <is>
          <t>2018_330s_SCHEDULE 8_20221123.docx</t>
        </is>
      </c>
      <c r="B2505">
        <f>LEFT(A2505, FIND("_", A2505, FIND("_", A2505) + 1) - 1)</f>
        <v/>
      </c>
      <c r="C2505">
        <f>MID(A2505, FIND("_", A2505, FIND("_", A2505) + 1) + 1, FIND("_", A2505, FIND("_", A2505, FIND("_", A2505) + 1) + 1) - FIND("_", A2505, FIND("_", A2505) + 1) - 1)</f>
        <v/>
      </c>
      <c r="D2505" s="125">
        <f>DATE(LEFT(E2505,4), MID(E2505,5,2), RIGHT(E2505,2))</f>
        <v/>
      </c>
      <c r="E2505">
        <f>MID(A2505, FIND("_", A2505, FIND("_", A2505, FIND("_", A2505) + 1) + 1) + 1, 8)</f>
        <v/>
      </c>
      <c r="G2505" s="95">
        <f>B2505&amp;C2505&amp;D2505</f>
        <v/>
      </c>
      <c r="H2505" s="95" t="inlineStr">
        <is>
          <t>Yes_Batch 1</t>
        </is>
      </c>
      <c r="I2505" s="95" t="e">
        <v>#N/A</v>
      </c>
      <c r="J2505" s="125" t="e">
        <v>#N/A</v>
      </c>
      <c r="K2505" s="95" t="inlineStr">
        <is>
          <t>Yes_0721 Allocation</t>
        </is>
      </c>
      <c r="L2505" s="127" t="e">
        <v>#N/A</v>
      </c>
      <c r="M2505" s="128">
        <f>VLOOKUP(G2505,Enactments!#REF!,2,FALSE)</f>
        <v/>
      </c>
      <c r="N2505" s="131">
        <f>COUNTIFS(G:G,G2505)</f>
        <v/>
      </c>
    </row>
    <row r="2506" ht="15" customHeight="1">
      <c r="A2506" t="inlineStr">
        <is>
          <t>1996_56a_438_20250901.docx</t>
        </is>
      </c>
      <c r="B2506">
        <f>LEFT(A2506, FIND("_", A2506, FIND("_", A2506) + 1) - 1)</f>
        <v/>
      </c>
      <c r="C2506">
        <f>MID(A2506, FIND("_", A2506, FIND("_", A2506) + 1) + 1, FIND("_", A2506, FIND("_", A2506, FIND("_", A2506) + 1) + 1) - FIND("_", A2506, FIND("_", A2506) + 1) - 1)</f>
        <v/>
      </c>
      <c r="D2506" s="125">
        <f>DATE(LEFT(E2506,4), MID(E2506,5,2), RIGHT(E2506,2))</f>
        <v/>
      </c>
      <c r="E2506">
        <f>MID(A2506, FIND("_", A2506, FIND("_", A2506, FIND("_", A2506) + 1) + 1) + 1, 8)</f>
        <v/>
      </c>
      <c r="G2506" s="95">
        <f>B2506&amp;C2506&amp;D2506</f>
        <v/>
      </c>
      <c r="H2506" s="95" t="inlineStr">
        <is>
          <t>Yes_Batch 1</t>
        </is>
      </c>
      <c r="I2506" s="95" t="e">
        <v>#N/A</v>
      </c>
      <c r="J2506" s="125" t="e">
        <v>#N/A</v>
      </c>
      <c r="K2506" s="95" t="inlineStr">
        <is>
          <t>Yes_0721 Allocation</t>
        </is>
      </c>
      <c r="L2506" s="127" t="e">
        <v>#N/A</v>
      </c>
      <c r="M2506" s="128">
        <f>VLOOKUP(G2506,Enactments!#REF!,2,FALSE)</f>
        <v/>
      </c>
      <c r="N2506" s="131">
        <f>COUNTIFS(G:G,G2506)</f>
        <v/>
      </c>
    </row>
    <row r="2507" ht="15" customHeight="1">
      <c r="A2507" t="inlineStr">
        <is>
          <t>1986_1925s_10.3_19861110.docx</t>
        </is>
      </c>
      <c r="B2507">
        <f>LEFT(A2507, FIND("_", A2507, FIND("_", A2507) + 1) - 1)</f>
        <v/>
      </c>
      <c r="C2507">
        <f>MID(A2507, FIND("_", A2507, FIND("_", A2507) + 1) + 1, FIND("_", A2507, FIND("_", A2507, FIND("_", A2507) + 1) + 1) - FIND("_", A2507, FIND("_", A2507) + 1) - 1)</f>
        <v/>
      </c>
      <c r="D2507" s="125">
        <f>DATE(LEFT(E2507,4), MID(E2507,5,2), RIGHT(E2507,2))</f>
        <v/>
      </c>
      <c r="E2507">
        <f>MID(A2507, FIND("_", A2507, FIND("_", A2507, FIND("_", A2507) + 1) + 1) + 1, 8)</f>
        <v/>
      </c>
      <c r="G2507" s="95">
        <f>B2507&amp;C2507&amp;D2507</f>
        <v/>
      </c>
      <c r="H2507" s="95" t="inlineStr">
        <is>
          <t>Yes_Batch 1</t>
        </is>
      </c>
      <c r="I2507" s="95" t="e">
        <v>#N/A</v>
      </c>
      <c r="J2507" s="125" t="e">
        <v>#N/A</v>
      </c>
      <c r="K2507" s="95" t="inlineStr">
        <is>
          <t>Yes_0721 Allocation</t>
        </is>
      </c>
      <c r="L2507" s="127" t="e">
        <v>#N/A</v>
      </c>
      <c r="M2507" s="128">
        <f>VLOOKUP(G2507,Enactments!#REF!,2,FALSE)</f>
        <v/>
      </c>
      <c r="N2507" s="131">
        <f>COUNTIFS(G:G,G2507)</f>
        <v/>
      </c>
    </row>
    <row r="2508" ht="15" customHeight="1">
      <c r="A2508" t="inlineStr">
        <is>
          <t>2006_46a_351_20061108.docx</t>
        </is>
      </c>
      <c r="B2508">
        <f>LEFT(A2508, FIND("_", A2508, FIND("_", A2508) + 1) - 1)</f>
        <v/>
      </c>
      <c r="C2508">
        <f>MID(A2508, FIND("_", A2508, FIND("_", A2508) + 1) + 1, FIND("_", A2508, FIND("_", A2508, FIND("_", A2508) + 1) + 1) - FIND("_", A2508, FIND("_", A2508) + 1) - 1)</f>
        <v/>
      </c>
      <c r="D2508" s="125">
        <f>DATE(LEFT(E2508,4), MID(E2508,5,2), RIGHT(E2508,2))</f>
        <v/>
      </c>
      <c r="E2508">
        <f>MID(A2508, FIND("_", A2508, FIND("_", A2508, FIND("_", A2508) + 1) + 1) + 1, 8)</f>
        <v/>
      </c>
      <c r="G2508" s="95">
        <f>B2508&amp;C2508&amp;D2508</f>
        <v/>
      </c>
      <c r="H2508" s="95" t="inlineStr">
        <is>
          <t>Yes_Batch 1</t>
        </is>
      </c>
      <c r="I2508" s="95" t="e">
        <v>#N/A</v>
      </c>
      <c r="J2508" s="125" t="e">
        <v>#N/A</v>
      </c>
      <c r="K2508" s="95" t="inlineStr">
        <is>
          <t>Yes_0721 Allocation</t>
        </is>
      </c>
      <c r="L2508" s="127" t="e">
        <v>#N/A</v>
      </c>
      <c r="M2508" s="128">
        <f>VLOOKUP(G2508,Enactments!#REF!,2,FALSE)</f>
        <v/>
      </c>
      <c r="N2508" s="131">
        <f>COUNTIFS(G:G,G2508)</f>
        <v/>
      </c>
    </row>
    <row r="2509" ht="15" customHeight="1">
      <c r="A2509" t="inlineStr">
        <is>
          <t>2000_22a_53_20120131.docx</t>
        </is>
      </c>
      <c r="B2509">
        <f>LEFT(A2509, FIND("_", A2509, FIND("_", A2509) + 1) - 1)</f>
        <v/>
      </c>
      <c r="C2509">
        <f>MID(A2509, FIND("_", A2509, FIND("_", A2509) + 1) + 1, FIND("_", A2509, FIND("_", A2509, FIND("_", A2509) + 1) + 1) - FIND("_", A2509, FIND("_", A2509) + 1) - 1)</f>
        <v/>
      </c>
      <c r="D2509" s="125">
        <f>DATE(LEFT(E2509,4), MID(E2509,5,2), RIGHT(E2509,2))</f>
        <v/>
      </c>
      <c r="E2509">
        <f>MID(A2509, FIND("_", A2509, FIND("_", A2509, FIND("_", A2509) + 1) + 1) + 1, 8)</f>
        <v/>
      </c>
      <c r="G2509" s="95">
        <f>B2509&amp;C2509&amp;D2509</f>
        <v/>
      </c>
      <c r="H2509" s="95" t="inlineStr">
        <is>
          <t>Yes_Batch 1</t>
        </is>
      </c>
      <c r="I2509" s="95" t="e">
        <v>#N/A</v>
      </c>
      <c r="J2509" s="125" t="e">
        <v>#N/A</v>
      </c>
      <c r="K2509" s="95" t="inlineStr">
        <is>
          <t>Yes_0721 Allocation</t>
        </is>
      </c>
      <c r="L2509" s="127" t="e">
        <v>#N/A</v>
      </c>
      <c r="M2509" s="128">
        <f>VLOOKUP(G2509,Enactments!#REF!,2,FALSE)</f>
        <v/>
      </c>
      <c r="N2509" s="131">
        <f>COUNTIFS(G:G,G2509)</f>
        <v/>
      </c>
    </row>
    <row r="2510" ht="15" customHeight="1">
      <c r="A2510" t="inlineStr">
        <is>
          <t>2007_3a_35_20180406.docx</t>
        </is>
      </c>
      <c r="B2510">
        <f>LEFT(A2510, FIND("_", A2510, FIND("_", A2510) + 1) - 1)</f>
        <v/>
      </c>
      <c r="C2510">
        <f>MID(A2510, FIND("_", A2510, FIND("_", A2510) + 1) + 1, FIND("_", A2510, FIND("_", A2510, FIND("_", A2510) + 1) + 1) - FIND("_", A2510, FIND("_", A2510) + 1) - 1)</f>
        <v/>
      </c>
      <c r="D2510" s="125">
        <f>DATE(LEFT(E2510,4), MID(E2510,5,2), RIGHT(E2510,2))</f>
        <v/>
      </c>
      <c r="E2510">
        <f>MID(A2510, FIND("_", A2510, FIND("_", A2510, FIND("_", A2510) + 1) + 1) + 1, 8)</f>
        <v/>
      </c>
      <c r="G2510" s="95">
        <f>B2510&amp;C2510&amp;D2510</f>
        <v/>
      </c>
      <c r="H2510" s="95" t="inlineStr">
        <is>
          <t>Yes_Batch 1</t>
        </is>
      </c>
      <c r="I2510" s="95" t="e">
        <v>#N/A</v>
      </c>
      <c r="J2510" s="125" t="e">
        <v>#N/A</v>
      </c>
      <c r="K2510" s="95" t="inlineStr">
        <is>
          <t>Yes_0721 Allocation</t>
        </is>
      </c>
      <c r="L2510" s="127" t="e">
        <v>#N/A</v>
      </c>
      <c r="M2510" s="128">
        <f>VLOOKUP(G2510,Enactments!#REF!,2,FALSE)</f>
        <v/>
      </c>
      <c r="N2510" s="131">
        <f>COUNTIFS(G:G,G2510)</f>
        <v/>
      </c>
    </row>
    <row r="2511" ht="15" customHeight="1">
      <c r="A2511" t="inlineStr">
        <is>
          <t>2000_6a_SCHEDULE 6_20041201.docx</t>
        </is>
      </c>
      <c r="B2511">
        <f>LEFT(A2511, FIND("_", A2511, FIND("_", A2511) + 1) - 1)</f>
        <v/>
      </c>
      <c r="C2511">
        <f>MID(A2511, FIND("_", A2511, FIND("_", A2511) + 1) + 1, FIND("_", A2511, FIND("_", A2511, FIND("_", A2511) + 1) + 1) - FIND("_", A2511, FIND("_", A2511) + 1) - 1)</f>
        <v/>
      </c>
      <c r="D2511" s="125">
        <f>DATE(LEFT(E2511,4), MID(E2511,5,2), RIGHT(E2511,2))</f>
        <v/>
      </c>
      <c r="E2511">
        <f>MID(A2511, FIND("_", A2511, FIND("_", A2511, FIND("_", A2511) + 1) + 1) + 1, 8)</f>
        <v/>
      </c>
      <c r="G2511" s="95">
        <f>B2511&amp;C2511&amp;D2511</f>
        <v/>
      </c>
      <c r="H2511" s="95" t="inlineStr">
        <is>
          <t>Yes_Batch 1</t>
        </is>
      </c>
      <c r="I2511" s="95" t="e">
        <v>#N/A</v>
      </c>
      <c r="J2511" s="125" t="e">
        <v>#N/A</v>
      </c>
      <c r="K2511" s="95" t="inlineStr">
        <is>
          <t>Yes_0721 Allocation</t>
        </is>
      </c>
      <c r="L2511" s="127" t="e">
        <v>#N/A</v>
      </c>
      <c r="M2511" s="128">
        <f>VLOOKUP(G2511,Enactments!#REF!,2,FALSE)</f>
        <v/>
      </c>
      <c r="N2511" s="131">
        <f>COUNTIFS(G:G,G2511)</f>
        <v/>
      </c>
    </row>
    <row r="2512" ht="15" customHeight="1">
      <c r="A2512" t="inlineStr">
        <is>
          <t>2006_46a_987_20061108.docx</t>
        </is>
      </c>
      <c r="B2512">
        <f>LEFT(A2512, FIND("_", A2512, FIND("_", A2512) + 1) - 1)</f>
        <v/>
      </c>
      <c r="C2512">
        <f>MID(A2512, FIND("_", A2512, FIND("_", A2512) + 1) + 1, FIND("_", A2512, FIND("_", A2512, FIND("_", A2512) + 1) + 1) - FIND("_", A2512, FIND("_", A2512) + 1) - 1)</f>
        <v/>
      </c>
      <c r="D2512" s="125">
        <f>DATE(LEFT(E2512,4), MID(E2512,5,2), RIGHT(E2512,2))</f>
        <v/>
      </c>
      <c r="E2512">
        <f>MID(A2512, FIND("_", A2512, FIND("_", A2512, FIND("_", A2512) + 1) + 1) + 1, 8)</f>
        <v/>
      </c>
      <c r="G2512" s="95">
        <f>B2512&amp;C2512&amp;D2512</f>
        <v/>
      </c>
      <c r="H2512" s="95" t="inlineStr">
        <is>
          <t>Yes_Batch 1</t>
        </is>
      </c>
      <c r="I2512" s="95" t="e">
        <v>#N/A</v>
      </c>
      <c r="J2512" s="125" t="e">
        <v>#N/A</v>
      </c>
      <c r="K2512" s="95" t="inlineStr">
        <is>
          <t>Yes_0721 Allocation</t>
        </is>
      </c>
      <c r="L2512" s="127" t="e">
        <v>#N/A</v>
      </c>
      <c r="M2512" s="128">
        <f>VLOOKUP(G2512,Enactments!#REF!,2,FALSE)</f>
        <v/>
      </c>
      <c r="N2512" s="131">
        <f>COUNTIFS(G:G,G2512)</f>
        <v/>
      </c>
    </row>
    <row r="2513" ht="15" customHeight="1">
      <c r="A2513" t="inlineStr">
        <is>
          <t>2000_8a_226A_20140401.docx</t>
        </is>
      </c>
      <c r="B2513">
        <f>LEFT(A2513, FIND("_", A2513, FIND("_", A2513) + 1) - 1)</f>
        <v/>
      </c>
      <c r="C2513">
        <f>MID(A2513, FIND("_", A2513, FIND("_", A2513) + 1) + 1, FIND("_", A2513, FIND("_", A2513, FIND("_", A2513) + 1) + 1) - FIND("_", A2513, FIND("_", A2513) + 1) - 1)</f>
        <v/>
      </c>
      <c r="D2513" s="125">
        <f>DATE(LEFT(E2513,4), MID(E2513,5,2), RIGHT(E2513,2))</f>
        <v/>
      </c>
      <c r="E2513">
        <f>MID(A2513, FIND("_", A2513, FIND("_", A2513, FIND("_", A2513) + 1) + 1) + 1, 8)</f>
        <v/>
      </c>
      <c r="G2513" s="95">
        <f>B2513&amp;C2513&amp;D2513</f>
        <v/>
      </c>
      <c r="H2513" s="95" t="inlineStr">
        <is>
          <t>Yes_Batch 1</t>
        </is>
      </c>
      <c r="I2513" s="95" t="e">
        <v>#N/A</v>
      </c>
      <c r="J2513" s="125" t="e">
        <v>#N/A</v>
      </c>
      <c r="K2513" s="95" t="inlineStr">
        <is>
          <t>Yes_0721 Allocation</t>
        </is>
      </c>
      <c r="L2513" s="127" t="e">
        <v>#N/A</v>
      </c>
      <c r="M2513" s="128">
        <f>VLOOKUP(G2513,Enactments!#REF!,2,FALSE)</f>
        <v/>
      </c>
      <c r="N2513" s="131">
        <f>COUNTIFS(G:G,G2513)</f>
        <v/>
      </c>
    </row>
    <row r="2514" ht="15" customHeight="1">
      <c r="A2514" t="inlineStr">
        <is>
          <t>2014_809_Article 2_20201231.docx</t>
        </is>
      </c>
      <c r="B2514">
        <f>LEFT(A2514, FIND("_", A2514, FIND("_", A2514) + 1) - 1)</f>
        <v/>
      </c>
      <c r="C2514">
        <f>MID(A2514, FIND("_", A2514, FIND("_", A2514) + 1) + 1, FIND("_", A2514, FIND("_", A2514, FIND("_", A2514) + 1) + 1) - FIND("_", A2514, FIND("_", A2514) + 1) - 1)</f>
        <v/>
      </c>
      <c r="D2514" s="125">
        <f>DATE(LEFT(E2514,4), MID(E2514,5,2), RIGHT(E2514,2))</f>
        <v/>
      </c>
      <c r="E2514">
        <f>MID(A2514, FIND("_", A2514, FIND("_", A2514, FIND("_", A2514) + 1) + 1) + 1, 8)</f>
        <v/>
      </c>
      <c r="G2514" s="95">
        <f>B2514&amp;C2514&amp;D2514</f>
        <v/>
      </c>
      <c r="H2514" s="95" t="inlineStr">
        <is>
          <t>Yes_Batch 1</t>
        </is>
      </c>
      <c r="I2514" s="95" t="e">
        <v>#N/A</v>
      </c>
      <c r="J2514" s="125" t="e">
        <v>#N/A</v>
      </c>
      <c r="K2514" s="95" t="inlineStr">
        <is>
          <t>Yes_0721 Allocation</t>
        </is>
      </c>
      <c r="L2514" s="127" t="e">
        <v>#N/A</v>
      </c>
      <c r="M2514" s="128">
        <f>VLOOKUP(G2514,Enactments!#REF!,2,FALSE)</f>
        <v/>
      </c>
      <c r="N2514" s="131">
        <f>COUNTIFS(G:G,G2514)</f>
        <v/>
      </c>
    </row>
    <row r="2515" ht="15" customHeight="1">
      <c r="A2515" t="inlineStr">
        <is>
          <t>2006_46a_128A_99990101.docx</t>
        </is>
      </c>
      <c r="B2515">
        <f>LEFT(A2515, FIND("_", A2515, FIND("_", A2515) + 1) - 1)</f>
        <v/>
      </c>
      <c r="C2515">
        <f>MID(A2515, FIND("_", A2515, FIND("_", A2515) + 1) + 1, FIND("_", A2515, FIND("_", A2515, FIND("_", A2515) + 1) + 1) - FIND("_", A2515, FIND("_", A2515) + 1) - 1)</f>
        <v/>
      </c>
      <c r="D2515" s="125">
        <f>DATE(LEFT(E2515,4), MID(E2515,5,2), RIGHT(E2515,2))</f>
        <v/>
      </c>
      <c r="E2515">
        <f>MID(A2515, FIND("_", A2515, FIND("_", A2515, FIND("_", A2515) + 1) + 1) + 1, 8)</f>
        <v/>
      </c>
      <c r="G2515" s="95">
        <f>B2515&amp;C2515&amp;D2515</f>
        <v/>
      </c>
      <c r="H2515" s="95" t="inlineStr">
        <is>
          <t>Yes_Batch 1</t>
        </is>
      </c>
      <c r="I2515" s="95" t="e">
        <v>#N/A</v>
      </c>
      <c r="J2515" s="125" t="e">
        <v>#N/A</v>
      </c>
      <c r="K2515" s="95" t="inlineStr">
        <is>
          <t>Yes_0721 Allocation</t>
        </is>
      </c>
      <c r="L2515" s="127" t="e">
        <v>#N/A</v>
      </c>
      <c r="M2515" s="128">
        <f>VLOOKUP(G2515,Enactments!#REF!,2,FALSE)</f>
        <v/>
      </c>
      <c r="N2515" s="131">
        <f>COUNTIFS(G:G,G2515)</f>
        <v/>
      </c>
    </row>
    <row r="2516" ht="15" customHeight="1">
      <c r="A2516" t="inlineStr">
        <is>
          <t>2006_46a_141_20110406.docx</t>
        </is>
      </c>
      <c r="B2516">
        <f>LEFT(A2516, FIND("_", A2516, FIND("_", A2516) + 1) - 1)</f>
        <v/>
      </c>
      <c r="C2516">
        <f>MID(A2516, FIND("_", A2516, FIND("_", A2516) + 1) + 1, FIND("_", A2516, FIND("_", A2516, FIND("_", A2516) + 1) + 1) - FIND("_", A2516, FIND("_", A2516) + 1) - 1)</f>
        <v/>
      </c>
      <c r="D2516" s="125">
        <f>DATE(LEFT(E2516,4), MID(E2516,5,2), RIGHT(E2516,2))</f>
        <v/>
      </c>
      <c r="E2516">
        <f>MID(A2516, FIND("_", A2516, FIND("_", A2516, FIND("_", A2516) + 1) + 1) + 1, 8)</f>
        <v/>
      </c>
      <c r="G2516" s="95">
        <f>B2516&amp;C2516&amp;D2516</f>
        <v/>
      </c>
      <c r="H2516" s="95" t="inlineStr">
        <is>
          <t>Yes_Batch 1</t>
        </is>
      </c>
      <c r="I2516" s="95" t="e">
        <v>#N/A</v>
      </c>
      <c r="J2516" s="125" t="e">
        <v>#N/A</v>
      </c>
      <c r="K2516" s="95" t="inlineStr">
        <is>
          <t>Yes_0721 Allocation</t>
        </is>
      </c>
      <c r="L2516" s="127" t="e">
        <v>#N/A</v>
      </c>
      <c r="M2516" s="128">
        <f>VLOOKUP(G2516,Enactments!#REF!,2,FALSE)</f>
        <v/>
      </c>
      <c r="N2516" s="131">
        <f>COUNTIFS(G:G,G2516)</f>
        <v/>
      </c>
    </row>
    <row r="2517" ht="15" customHeight="1">
      <c r="A2517" t="inlineStr">
        <is>
          <t>1982_16a_85_19820527.docx</t>
        </is>
      </c>
      <c r="B2517">
        <f>LEFT(A2517, FIND("_", A2517, FIND("_", A2517) + 1) - 1)</f>
        <v/>
      </c>
      <c r="C2517">
        <f>MID(A2517, FIND("_", A2517, FIND("_", A2517) + 1) + 1, FIND("_", A2517, FIND("_", A2517, FIND("_", A2517) + 1) + 1) - FIND("_", A2517, FIND("_", A2517) + 1) - 1)</f>
        <v/>
      </c>
      <c r="D2517" s="125">
        <f>DATE(LEFT(E2517,4), MID(E2517,5,2), RIGHT(E2517,2))</f>
        <v/>
      </c>
      <c r="E2517">
        <f>MID(A2517, FIND("_", A2517, FIND("_", A2517, FIND("_", A2517) + 1) + 1) + 1, 8)</f>
        <v/>
      </c>
      <c r="G2517" s="95">
        <f>B2517&amp;C2517&amp;D2517</f>
        <v/>
      </c>
      <c r="H2517" s="95" t="inlineStr">
        <is>
          <t>Yes_Batch 1</t>
        </is>
      </c>
      <c r="I2517" s="95" t="e">
        <v>#N/A</v>
      </c>
      <c r="J2517" s="125" t="e">
        <v>#N/A</v>
      </c>
      <c r="K2517" s="95" t="inlineStr">
        <is>
          <t>Yes_0721 Allocation</t>
        </is>
      </c>
      <c r="L2517" s="127" t="e">
        <v>#N/A</v>
      </c>
      <c r="M2517" s="128">
        <f>VLOOKUP(G2517,Enactments!#REF!,2,FALSE)</f>
        <v/>
      </c>
      <c r="N2517" s="131">
        <f>COUNTIFS(G:G,G2517)</f>
        <v/>
      </c>
    </row>
    <row r="2518" ht="15" customHeight="1">
      <c r="A2518" t="inlineStr">
        <is>
          <t>1965_12a_51_19650602.docx</t>
        </is>
      </c>
      <c r="B2518">
        <f>LEFT(A2518, FIND("_", A2518, FIND("_", A2518) + 1) - 1)</f>
        <v/>
      </c>
      <c r="C2518">
        <f>MID(A2518, FIND("_", A2518, FIND("_", A2518) + 1) + 1, FIND("_", A2518, FIND("_", A2518, FIND("_", A2518) + 1) + 1) - FIND("_", A2518, FIND("_", A2518) + 1) - 1)</f>
        <v/>
      </c>
      <c r="D2518" s="125">
        <f>DATE(LEFT(E2518,4), MID(E2518,5,2), RIGHT(E2518,2))</f>
        <v/>
      </c>
      <c r="E2518">
        <f>MID(A2518, FIND("_", A2518, FIND("_", A2518, FIND("_", A2518) + 1) + 1) + 1, 8)</f>
        <v/>
      </c>
      <c r="G2518" s="95">
        <f>B2518&amp;C2518&amp;D2518</f>
        <v/>
      </c>
      <c r="H2518" s="95" t="inlineStr">
        <is>
          <t>Yes_Batch 1</t>
        </is>
      </c>
      <c r="I2518" s="95" t="e">
        <v>#N/A</v>
      </c>
      <c r="J2518" s="125" t="e">
        <v>#N/A</v>
      </c>
      <c r="K2518" s="95" t="inlineStr">
        <is>
          <t>Yes_0721 Allocation</t>
        </is>
      </c>
      <c r="L2518" s="127" t="e">
        <v>#N/A</v>
      </c>
      <c r="M2518" s="128">
        <f>VLOOKUP(G2518,Enactments!#REF!,2,FALSE)</f>
        <v/>
      </c>
      <c r="N2518" s="131">
        <f>COUNTIFS(G:G,G2518)</f>
        <v/>
      </c>
    </row>
    <row r="2519" ht="15" customHeight="1">
      <c r="A2519" t="inlineStr">
        <is>
          <t>1984_60a_54_19841031.docx</t>
        </is>
      </c>
      <c r="B2519">
        <f>LEFT(A2519, FIND("_", A2519, FIND("_", A2519) + 1) - 1)</f>
        <v/>
      </c>
      <c r="C2519">
        <f>MID(A2519, FIND("_", A2519, FIND("_", A2519) + 1) + 1, FIND("_", A2519, FIND("_", A2519, FIND("_", A2519) + 1) + 1) - FIND("_", A2519, FIND("_", A2519) + 1) - 1)</f>
        <v/>
      </c>
      <c r="D2519" s="125">
        <f>DATE(LEFT(E2519,4), MID(E2519,5,2), RIGHT(E2519,2))</f>
        <v/>
      </c>
      <c r="E2519">
        <f>MID(A2519, FIND("_", A2519, FIND("_", A2519, FIND("_", A2519) + 1) + 1) + 1, 8)</f>
        <v/>
      </c>
      <c r="G2519" s="95">
        <f>B2519&amp;C2519&amp;D2519</f>
        <v/>
      </c>
      <c r="H2519" s="95" t="inlineStr">
        <is>
          <t>Yes_Batch 1</t>
        </is>
      </c>
      <c r="I2519" s="95" t="e">
        <v>#N/A</v>
      </c>
      <c r="J2519" s="125" t="e">
        <v>#N/A</v>
      </c>
      <c r="K2519" s="95" t="inlineStr">
        <is>
          <t>Yes_0721 Allocation</t>
        </is>
      </c>
      <c r="L2519" s="127" t="e">
        <v>#N/A</v>
      </c>
      <c r="M2519" s="128">
        <f>VLOOKUP(G2519,Enactments!#REF!,2,FALSE)</f>
        <v/>
      </c>
      <c r="N2519" s="131">
        <f>COUNTIFS(G:G,G2519)</f>
        <v/>
      </c>
    </row>
    <row r="2520" ht="15" customHeight="1">
      <c r="A2520" t="inlineStr">
        <is>
          <t>2019_1241_Article 36_20190101.docx</t>
        </is>
      </c>
      <c r="B2520">
        <f>LEFT(A2520, FIND("_", A2520, FIND("_", A2520) + 1) - 1)</f>
        <v/>
      </c>
      <c r="C2520">
        <f>MID(A2520, FIND("_", A2520, FIND("_", A2520) + 1) + 1, FIND("_", A2520, FIND("_", A2520, FIND("_", A2520) + 1) + 1) - FIND("_", A2520, FIND("_", A2520) + 1) - 1)</f>
        <v/>
      </c>
      <c r="D2520" s="125">
        <f>DATE(LEFT(E2520,4), MID(E2520,5,2), RIGHT(E2520,2))</f>
        <v/>
      </c>
      <c r="E2520">
        <f>MID(A2520, FIND("_", A2520, FIND("_", A2520, FIND("_", A2520) + 1) + 1) + 1, 8)</f>
        <v/>
      </c>
      <c r="G2520" s="95">
        <f>B2520&amp;C2520&amp;D2520</f>
        <v/>
      </c>
      <c r="H2520" s="95" t="inlineStr">
        <is>
          <t>Yes_Batch 1</t>
        </is>
      </c>
      <c r="I2520" s="95" t="e">
        <v>#N/A</v>
      </c>
      <c r="J2520" s="125" t="e">
        <v>#N/A</v>
      </c>
      <c r="K2520" s="95" t="inlineStr">
        <is>
          <t>Yes_0721 Allocation</t>
        </is>
      </c>
      <c r="L2520" s="127" t="e">
        <v>#N/A</v>
      </c>
      <c r="M2520" s="128">
        <f>VLOOKUP(G2520,Enactments!#REF!,2,FALSE)</f>
        <v/>
      </c>
      <c r="N2520" s="131">
        <f>COUNTIFS(G:G,G2520)</f>
        <v/>
      </c>
    </row>
    <row r="2521" ht="15" customHeight="1">
      <c r="A2521" t="inlineStr">
        <is>
          <t>2000_6a_118_20000525.docx</t>
        </is>
      </c>
      <c r="B2521">
        <f>LEFT(A2521, FIND("_", A2521, FIND("_", A2521) + 1) - 1)</f>
        <v/>
      </c>
      <c r="C2521">
        <f>MID(A2521, FIND("_", A2521, FIND("_", A2521) + 1) + 1, FIND("_", A2521, FIND("_", A2521, FIND("_", A2521) + 1) + 1) - FIND("_", A2521, FIND("_", A2521) + 1) - 1)</f>
        <v/>
      </c>
      <c r="D2521" s="125">
        <f>DATE(LEFT(E2521,4), MID(E2521,5,2), RIGHT(E2521,2))</f>
        <v/>
      </c>
      <c r="E2521">
        <f>MID(A2521, FIND("_", A2521, FIND("_", A2521, FIND("_", A2521) + 1) + 1) + 1, 8)</f>
        <v/>
      </c>
      <c r="G2521" s="95">
        <f>B2521&amp;C2521&amp;D2521</f>
        <v/>
      </c>
      <c r="H2521" s="95" t="inlineStr">
        <is>
          <t>Yes_Batch 1</t>
        </is>
      </c>
      <c r="I2521" s="95" t="e">
        <v>#N/A</v>
      </c>
      <c r="J2521" s="125" t="e">
        <v>#N/A</v>
      </c>
      <c r="K2521" s="95" t="inlineStr">
        <is>
          <t>Yes_0721 Allocation</t>
        </is>
      </c>
      <c r="L2521" s="127" t="e">
        <v>#N/A</v>
      </c>
      <c r="M2521" s="128">
        <f>VLOOKUP(G2521,Enactments!#REF!,2,FALSE)</f>
        <v/>
      </c>
      <c r="N2521" s="131">
        <f>COUNTIFS(G:G,G2521)</f>
        <v/>
      </c>
    </row>
    <row r="2522" ht="15" customHeight="1">
      <c r="A2522" t="inlineStr">
        <is>
          <t>2004_12a_SCHEDULE 20_20070406.docx</t>
        </is>
      </c>
      <c r="B2522">
        <f>LEFT(A2522, FIND("_", A2522, FIND("_", A2522) + 1) - 1)</f>
        <v/>
      </c>
      <c r="C2522">
        <f>MID(A2522, FIND("_", A2522, FIND("_", A2522) + 1) + 1, FIND("_", A2522, FIND("_", A2522, FIND("_", A2522) + 1) + 1) - FIND("_", A2522, FIND("_", A2522) + 1) - 1)</f>
        <v/>
      </c>
      <c r="D2522" s="125">
        <f>DATE(LEFT(E2522,4), MID(E2522,5,2), RIGHT(E2522,2))</f>
        <v/>
      </c>
      <c r="E2522">
        <f>MID(A2522, FIND("_", A2522, FIND("_", A2522, FIND("_", A2522) + 1) + 1) + 1, 8)</f>
        <v/>
      </c>
      <c r="G2522" s="95">
        <f>B2522&amp;C2522&amp;D2522</f>
        <v/>
      </c>
      <c r="H2522" s="95" t="inlineStr">
        <is>
          <t>Yes_Batch 1</t>
        </is>
      </c>
      <c r="I2522" s="95" t="e">
        <v>#N/A</v>
      </c>
      <c r="J2522" s="125" t="e">
        <v>#N/A</v>
      </c>
      <c r="K2522" s="95" t="inlineStr">
        <is>
          <t>Yes_0721 Allocation</t>
        </is>
      </c>
      <c r="L2522" s="127" t="e">
        <v>#N/A</v>
      </c>
      <c r="M2522" s="128">
        <f>VLOOKUP(G2522,Enactments!#REF!,2,FALSE)</f>
        <v/>
      </c>
      <c r="N2522" s="131">
        <f>COUNTIFS(G:G,G2522)</f>
        <v/>
      </c>
    </row>
    <row r="2523" ht="15" customHeight="1">
      <c r="A2523" t="inlineStr">
        <is>
          <t>2020_17a_417_20201022.docx</t>
        </is>
      </c>
      <c r="B2523">
        <f>LEFT(A2523, FIND("_", A2523, FIND("_", A2523) + 1) - 1)</f>
        <v/>
      </c>
      <c r="C2523">
        <f>MID(A2523, FIND("_", A2523, FIND("_", A2523) + 1) + 1, FIND("_", A2523, FIND("_", A2523, FIND("_", A2523) + 1) + 1) - FIND("_", A2523, FIND("_", A2523) + 1) - 1)</f>
        <v/>
      </c>
      <c r="D2523" s="125">
        <f>DATE(LEFT(E2523,4), MID(E2523,5,2), RIGHT(E2523,2))</f>
        <v/>
      </c>
      <c r="E2523">
        <f>MID(A2523, FIND("_", A2523, FIND("_", A2523, FIND("_", A2523) + 1) + 1) + 1, 8)</f>
        <v/>
      </c>
      <c r="G2523" s="95">
        <f>B2523&amp;C2523&amp;D2523</f>
        <v/>
      </c>
      <c r="H2523" s="95" t="inlineStr">
        <is>
          <t>Yes_Batch 1</t>
        </is>
      </c>
      <c r="I2523" s="95" t="e">
        <v>#N/A</v>
      </c>
      <c r="J2523" s="125" t="e">
        <v>#N/A</v>
      </c>
      <c r="K2523" s="95" t="inlineStr">
        <is>
          <t>Yes_0721 Allocation</t>
        </is>
      </c>
      <c r="L2523" s="127" t="e">
        <v>#N/A</v>
      </c>
      <c r="M2523" s="128">
        <f>VLOOKUP(G2523,Enactments!#REF!,2,FALSE)</f>
        <v/>
      </c>
      <c r="N2523" s="131">
        <f>COUNTIFS(G:G,G2523)</f>
        <v/>
      </c>
    </row>
    <row r="2524" ht="15" customHeight="1">
      <c r="A2524" t="inlineStr">
        <is>
          <t>2010_9a_25_20160516.docx</t>
        </is>
      </c>
      <c r="B2524">
        <f>LEFT(A2524, FIND("_", A2524, FIND("_", A2524) + 1) - 1)</f>
        <v/>
      </c>
      <c r="C2524">
        <f>MID(A2524, FIND("_", A2524, FIND("_", A2524) + 1) + 1, FIND("_", A2524, FIND("_", A2524, FIND("_", A2524) + 1) + 1) - FIND("_", A2524, FIND("_", A2524) + 1) - 1)</f>
        <v/>
      </c>
      <c r="D2524" s="125">
        <f>DATE(LEFT(E2524,4), MID(E2524,5,2), RIGHT(E2524,2))</f>
        <v/>
      </c>
      <c r="E2524">
        <f>MID(A2524, FIND("_", A2524, FIND("_", A2524, FIND("_", A2524) + 1) + 1) + 1, 8)</f>
        <v/>
      </c>
      <c r="G2524" s="95">
        <f>B2524&amp;C2524&amp;D2524</f>
        <v/>
      </c>
      <c r="H2524" s="95" t="inlineStr">
        <is>
          <t>Yes_Batch 1</t>
        </is>
      </c>
      <c r="I2524" s="95" t="e">
        <v>#N/A</v>
      </c>
      <c r="J2524" s="125" t="e">
        <v>#N/A</v>
      </c>
      <c r="K2524" s="95" t="inlineStr">
        <is>
          <t>Yes_0721 Allocation</t>
        </is>
      </c>
      <c r="L2524" s="127" t="e">
        <v>#N/A</v>
      </c>
      <c r="M2524" s="128">
        <f>VLOOKUP(G2524,Enactments!#REF!,2,FALSE)</f>
        <v/>
      </c>
      <c r="N2524" s="131">
        <f>COUNTIFS(G:G,G2524)</f>
        <v/>
      </c>
    </row>
    <row r="2525" ht="15" customHeight="1">
      <c r="A2525" t="inlineStr">
        <is>
          <t>1996_207s_69_20010319.docx</t>
        </is>
      </c>
      <c r="B2525">
        <f>LEFT(A2525, FIND("_", A2525, FIND("_", A2525) + 1) - 1)</f>
        <v/>
      </c>
      <c r="C2525">
        <f>MID(A2525, FIND("_", A2525, FIND("_", A2525) + 1) + 1, FIND("_", A2525, FIND("_", A2525, FIND("_", A2525) + 1) + 1) - FIND("_", A2525, FIND("_", A2525) + 1) - 1)</f>
        <v/>
      </c>
      <c r="D2525" s="125">
        <f>DATE(LEFT(E2525,4), MID(E2525,5,2), RIGHT(E2525,2))</f>
        <v/>
      </c>
      <c r="E2525">
        <f>MID(A2525, FIND("_", A2525, FIND("_", A2525, FIND("_", A2525) + 1) + 1) + 1, 8)</f>
        <v/>
      </c>
      <c r="G2525" s="95">
        <f>B2525&amp;C2525&amp;D2525</f>
        <v/>
      </c>
      <c r="H2525" s="95" t="inlineStr">
        <is>
          <t>Yes_Batch 1</t>
        </is>
      </c>
      <c r="I2525" s="95" t="e">
        <v>#N/A</v>
      </c>
      <c r="J2525" s="125" t="e">
        <v>#N/A</v>
      </c>
      <c r="K2525" s="95" t="inlineStr">
        <is>
          <t>Yes_0721 Allocation</t>
        </is>
      </c>
      <c r="L2525" s="127" t="e">
        <v>#N/A</v>
      </c>
      <c r="M2525" s="128">
        <f>VLOOKUP(G2525,Enactments!#REF!,2,FALSE)</f>
        <v/>
      </c>
      <c r="N2525" s="131">
        <f>COUNTIFS(G:G,G2525)</f>
        <v/>
      </c>
    </row>
    <row r="2526" ht="15" customHeight="1">
      <c r="A2526" t="inlineStr">
        <is>
          <t>2000_8a_54B_20120416.docx</t>
        </is>
      </c>
      <c r="B2526">
        <f>LEFT(A2526, FIND("_", A2526, FIND("_", A2526) + 1) - 1)</f>
        <v/>
      </c>
      <c r="C2526">
        <f>MID(A2526, FIND("_", A2526, FIND("_", A2526) + 1) + 1, FIND("_", A2526, FIND("_", A2526, FIND("_", A2526) + 1) + 1) - FIND("_", A2526, FIND("_", A2526) + 1) - 1)</f>
        <v/>
      </c>
      <c r="D2526" s="125">
        <f>DATE(LEFT(E2526,4), MID(E2526,5,2), RIGHT(E2526,2))</f>
        <v/>
      </c>
      <c r="E2526">
        <f>MID(A2526, FIND("_", A2526, FIND("_", A2526, FIND("_", A2526) + 1) + 1) + 1, 8)</f>
        <v/>
      </c>
      <c r="G2526" s="95">
        <f>B2526&amp;C2526&amp;D2526</f>
        <v/>
      </c>
      <c r="H2526" s="95" t="inlineStr">
        <is>
          <t>Yes_Batch 1</t>
        </is>
      </c>
      <c r="I2526" s="95" t="e">
        <v>#N/A</v>
      </c>
      <c r="J2526" s="125" t="e">
        <v>#N/A</v>
      </c>
      <c r="K2526" s="95" t="inlineStr">
        <is>
          <t>Yes_0721 Allocation</t>
        </is>
      </c>
      <c r="L2526" s="127" t="e">
        <v>#N/A</v>
      </c>
      <c r="M2526" s="128">
        <f>VLOOKUP(G2526,Enactments!#REF!,2,FALSE)</f>
        <v/>
      </c>
      <c r="N2526" s="131">
        <f>COUNTIFS(G:G,G2526)</f>
        <v/>
      </c>
    </row>
    <row r="2527" ht="15" customHeight="1">
      <c r="A2527" t="inlineStr">
        <is>
          <t>2010_4a_357V_99990101.docx</t>
        </is>
      </c>
      <c r="B2527">
        <f>LEFT(A2527, FIND("_", A2527, FIND("_", A2527) + 1) - 1)</f>
        <v/>
      </c>
      <c r="C2527">
        <f>MID(A2527, FIND("_", A2527, FIND("_", A2527) + 1) + 1, FIND("_", A2527, FIND("_", A2527, FIND("_", A2527) + 1) + 1) - FIND("_", A2527, FIND("_", A2527) + 1) - 1)</f>
        <v/>
      </c>
      <c r="D2527" s="125">
        <f>DATE(LEFT(E2527,4), MID(E2527,5,2), RIGHT(E2527,2))</f>
        <v/>
      </c>
      <c r="E2527">
        <f>MID(A2527, FIND("_", A2527, FIND("_", A2527, FIND("_", A2527) + 1) + 1) + 1, 8)</f>
        <v/>
      </c>
      <c r="G2527" s="95">
        <f>B2527&amp;C2527&amp;D2527</f>
        <v/>
      </c>
      <c r="H2527" s="95" t="inlineStr">
        <is>
          <t>Yes_Batch 1</t>
        </is>
      </c>
      <c r="I2527" s="95" t="e">
        <v>#N/A</v>
      </c>
      <c r="J2527" s="125" t="e">
        <v>#N/A</v>
      </c>
      <c r="K2527" s="95" t="inlineStr">
        <is>
          <t>Yes_0721 Allocation</t>
        </is>
      </c>
      <c r="L2527" s="127" t="e">
        <v>#N/A</v>
      </c>
      <c r="M2527" s="128">
        <f>VLOOKUP(G2527,Enactments!#REF!,2,FALSE)</f>
        <v/>
      </c>
      <c r="N2527" s="131">
        <f>COUNTIFS(G:G,G2527)</f>
        <v/>
      </c>
    </row>
    <row r="2528" ht="15" customHeight="1">
      <c r="A2528" t="inlineStr">
        <is>
          <t>2020_17a_332_20201022.docx</t>
        </is>
      </c>
      <c r="B2528">
        <f>LEFT(A2528, FIND("_", A2528, FIND("_", A2528) + 1) - 1)</f>
        <v/>
      </c>
      <c r="C2528">
        <f>MID(A2528, FIND("_", A2528, FIND("_", A2528) + 1) + 1, FIND("_", A2528, FIND("_", A2528, FIND("_", A2528) + 1) + 1) - FIND("_", A2528, FIND("_", A2528) + 1) - 1)</f>
        <v/>
      </c>
      <c r="D2528" s="125">
        <f>DATE(LEFT(E2528,4), MID(E2528,5,2), RIGHT(E2528,2))</f>
        <v/>
      </c>
      <c r="E2528">
        <f>MID(A2528, FIND("_", A2528, FIND("_", A2528, FIND("_", A2528) + 1) + 1) + 1, 8)</f>
        <v/>
      </c>
      <c r="G2528" s="95">
        <f>B2528&amp;C2528&amp;D2528</f>
        <v/>
      </c>
      <c r="H2528" s="95" t="inlineStr">
        <is>
          <t>Yes_Batch 1</t>
        </is>
      </c>
      <c r="I2528" s="95" t="e">
        <v>#N/A</v>
      </c>
      <c r="J2528" s="125" t="e">
        <v>#N/A</v>
      </c>
      <c r="K2528" s="95" t="inlineStr">
        <is>
          <t>Yes_0721 Allocation</t>
        </is>
      </c>
      <c r="L2528" s="127" t="e">
        <v>#N/A</v>
      </c>
      <c r="M2528" s="128">
        <f>VLOOKUP(G2528,Enactments!#REF!,2,FALSE)</f>
        <v/>
      </c>
      <c r="N2528" s="131">
        <f>COUNTIFS(G:G,G2528)</f>
        <v/>
      </c>
    </row>
    <row r="2529" ht="15" customHeight="1">
      <c r="A2529" t="inlineStr">
        <is>
          <t>2018_330s_SCHEDULE 3_20190329.docx</t>
        </is>
      </c>
      <c r="B2529">
        <f>LEFT(A2529, FIND("_", A2529, FIND("_", A2529) + 1) - 1)</f>
        <v/>
      </c>
      <c r="C2529">
        <f>MID(A2529, FIND("_", A2529, FIND("_", A2529) + 1) + 1, FIND("_", A2529, FIND("_", A2529, FIND("_", A2529) + 1) + 1) - FIND("_", A2529, FIND("_", A2529) + 1) - 1)</f>
        <v/>
      </c>
      <c r="D2529" s="125">
        <f>DATE(LEFT(E2529,4), MID(E2529,5,2), RIGHT(E2529,2))</f>
        <v/>
      </c>
      <c r="E2529">
        <f>MID(A2529, FIND("_", A2529, FIND("_", A2529, FIND("_", A2529) + 1) + 1) + 1, 8)</f>
        <v/>
      </c>
      <c r="G2529" s="95">
        <f>B2529&amp;C2529&amp;D2529</f>
        <v/>
      </c>
      <c r="H2529" s="95" t="inlineStr">
        <is>
          <t>Yes_Batch 1</t>
        </is>
      </c>
      <c r="I2529" s="95" t="e">
        <v>#N/A</v>
      </c>
      <c r="J2529" s="125" t="e">
        <v>#N/A</v>
      </c>
      <c r="K2529" s="95" t="inlineStr">
        <is>
          <t>Yes_0721 Allocation</t>
        </is>
      </c>
      <c r="L2529" s="127" t="e">
        <v>#N/A</v>
      </c>
      <c r="M2529" s="128">
        <f>VLOOKUP(G2529,Enactments!#REF!,2,FALSE)</f>
        <v/>
      </c>
      <c r="N2529" s="131">
        <f>COUNTIFS(G:G,G2529)</f>
        <v/>
      </c>
    </row>
    <row r="2530" ht="15" customHeight="1">
      <c r="A2530" t="inlineStr">
        <is>
          <t>1986_44a_8M_20201231.docx</t>
        </is>
      </c>
      <c r="B2530">
        <f>LEFT(A2530, FIND("_", A2530, FIND("_", A2530) + 1) - 1)</f>
        <v/>
      </c>
      <c r="C2530">
        <f>MID(A2530, FIND("_", A2530, FIND("_", A2530) + 1) + 1, FIND("_", A2530, FIND("_", A2530, FIND("_", A2530) + 1) + 1) - FIND("_", A2530, FIND("_", A2530) + 1) - 1)</f>
        <v/>
      </c>
      <c r="D2530" s="125">
        <f>DATE(LEFT(E2530,4), MID(E2530,5,2), RIGHT(E2530,2))</f>
        <v/>
      </c>
      <c r="E2530">
        <f>MID(A2530, FIND("_", A2530, FIND("_", A2530, FIND("_", A2530) + 1) + 1) + 1, 8)</f>
        <v/>
      </c>
      <c r="G2530" s="95">
        <f>B2530&amp;C2530&amp;D2530</f>
        <v/>
      </c>
      <c r="H2530" s="95" t="inlineStr">
        <is>
          <t>Yes_Batch 1</t>
        </is>
      </c>
      <c r="I2530" s="95" t="e">
        <v>#N/A</v>
      </c>
      <c r="J2530" s="125" t="e">
        <v>#N/A</v>
      </c>
      <c r="K2530" s="95" t="inlineStr">
        <is>
          <t>Yes_0721 Allocation</t>
        </is>
      </c>
      <c r="L2530" s="127" t="e">
        <v>#N/A</v>
      </c>
      <c r="M2530" s="128">
        <f>VLOOKUP(G2530,Enactments!#REF!,2,FALSE)</f>
        <v/>
      </c>
      <c r="N2530" s="131">
        <f>COUNTIFS(G:G,G2530)</f>
        <v/>
      </c>
    </row>
    <row r="2531" ht="15" customHeight="1">
      <c r="A2531" t="inlineStr">
        <is>
          <t>1988_33a_SCHEDULE 12_20050324.docx</t>
        </is>
      </c>
      <c r="B2531">
        <f>LEFT(A2531, FIND("_", A2531, FIND("_", A2531) + 1) - 1)</f>
        <v/>
      </c>
      <c r="C2531">
        <f>MID(A2531, FIND("_", A2531, FIND("_", A2531) + 1) + 1, FIND("_", A2531, FIND("_", A2531, FIND("_", A2531) + 1) + 1) - FIND("_", A2531, FIND("_", A2531) + 1) - 1)</f>
        <v/>
      </c>
      <c r="D2531" s="125">
        <f>DATE(LEFT(E2531,4), MID(E2531,5,2), RIGHT(E2531,2))</f>
        <v/>
      </c>
      <c r="E2531">
        <f>MID(A2531, FIND("_", A2531, FIND("_", A2531, FIND("_", A2531) + 1) + 1) + 1, 8)</f>
        <v/>
      </c>
      <c r="G2531" s="95">
        <f>B2531&amp;C2531&amp;D2531</f>
        <v/>
      </c>
      <c r="H2531" s="95" t="inlineStr">
        <is>
          <t>Yes_Batch 1</t>
        </is>
      </c>
      <c r="I2531" s="95" t="e">
        <v>#N/A</v>
      </c>
      <c r="J2531" s="125" t="e">
        <v>#N/A</v>
      </c>
      <c r="K2531" s="95" t="inlineStr">
        <is>
          <t>Yes_0721 Allocation</t>
        </is>
      </c>
      <c r="L2531" s="127" t="e">
        <v>#N/A</v>
      </c>
      <c r="M2531" s="128">
        <f>VLOOKUP(G2531,Enactments!#REF!,2,FALSE)</f>
        <v/>
      </c>
      <c r="N2531" s="131">
        <f>COUNTIFS(G:G,G2531)</f>
        <v/>
      </c>
    </row>
    <row r="2532" ht="15" customHeight="1">
      <c r="A2532" t="inlineStr">
        <is>
          <t>1992_13a_27C_20190131.docx</t>
        </is>
      </c>
      <c r="B2532">
        <f>LEFT(A2532, FIND("_", A2532, FIND("_", A2532) + 1) - 1)</f>
        <v/>
      </c>
      <c r="C2532">
        <f>MID(A2532, FIND("_", A2532, FIND("_", A2532) + 1) + 1, FIND("_", A2532, FIND("_", A2532, FIND("_", A2532) + 1) + 1) - FIND("_", A2532, FIND("_", A2532) + 1) - 1)</f>
        <v/>
      </c>
      <c r="D2532" s="125">
        <f>DATE(LEFT(E2532,4), MID(E2532,5,2), RIGHT(E2532,2))</f>
        <v/>
      </c>
      <c r="E2532">
        <f>MID(A2532, FIND("_", A2532, FIND("_", A2532, FIND("_", A2532) + 1) + 1) + 1, 8)</f>
        <v/>
      </c>
      <c r="G2532" s="95">
        <f>B2532&amp;C2532&amp;D2532</f>
        <v/>
      </c>
      <c r="H2532" s="95" t="inlineStr">
        <is>
          <t>Yes_Batch 1</t>
        </is>
      </c>
      <c r="I2532" s="95" t="e">
        <v>#N/A</v>
      </c>
      <c r="J2532" s="125" t="e">
        <v>#N/A</v>
      </c>
      <c r="K2532" s="95" t="inlineStr">
        <is>
          <t>Yes_0721 Allocation</t>
        </is>
      </c>
      <c r="L2532" s="127" t="e">
        <v>#N/A</v>
      </c>
      <c r="M2532" s="128">
        <f>VLOOKUP(G2532,Enactments!#REF!,2,FALSE)</f>
        <v/>
      </c>
      <c r="N2532" s="131">
        <f>COUNTIFS(G:G,G2532)</f>
        <v/>
      </c>
    </row>
    <row r="2533" ht="15" customHeight="1">
      <c r="A2533" t="inlineStr">
        <is>
          <t>1986_1925s_2.61_20030915.docx</t>
        </is>
      </c>
      <c r="B2533">
        <f>LEFT(A2533, FIND("_", A2533, FIND("_", A2533) + 1) - 1)</f>
        <v/>
      </c>
      <c r="C2533">
        <f>MID(A2533, FIND("_", A2533, FIND("_", A2533) + 1) + 1, FIND("_", A2533, FIND("_", A2533, FIND("_", A2533) + 1) + 1) - FIND("_", A2533, FIND("_", A2533) + 1) - 1)</f>
        <v/>
      </c>
      <c r="D2533" s="125">
        <f>DATE(LEFT(E2533,4), MID(E2533,5,2), RIGHT(E2533,2))</f>
        <v/>
      </c>
      <c r="E2533">
        <f>MID(A2533, FIND("_", A2533, FIND("_", A2533, FIND("_", A2533) + 1) + 1) + 1, 8)</f>
        <v/>
      </c>
      <c r="G2533" s="95">
        <f>B2533&amp;C2533&amp;D2533</f>
        <v/>
      </c>
      <c r="H2533" s="95" t="inlineStr">
        <is>
          <t>Yes_Batch 1</t>
        </is>
      </c>
      <c r="I2533" s="95" t="e">
        <v>#N/A</v>
      </c>
      <c r="J2533" s="125" t="e">
        <v>#N/A</v>
      </c>
      <c r="K2533" s="95" t="inlineStr">
        <is>
          <t>Yes_0721 Allocation</t>
        </is>
      </c>
      <c r="L2533" s="127" t="e">
        <v>#N/A</v>
      </c>
      <c r="M2533" s="128">
        <f>VLOOKUP(G2533,Enactments!#REF!,2,FALSE)</f>
        <v/>
      </c>
      <c r="N2533" s="131">
        <f>COUNTIFS(G:G,G2533)</f>
        <v/>
      </c>
    </row>
    <row r="2534" ht="15" customHeight="1">
      <c r="A2534" t="inlineStr">
        <is>
          <t>1996_56a_409_20021219.docx</t>
        </is>
      </c>
      <c r="B2534">
        <f>LEFT(A2534, FIND("_", A2534, FIND("_", A2534) + 1) - 1)</f>
        <v/>
      </c>
      <c r="C2534">
        <f>MID(A2534, FIND("_", A2534, FIND("_", A2534) + 1) + 1, FIND("_", A2534, FIND("_", A2534, FIND("_", A2534) + 1) + 1) - FIND("_", A2534, FIND("_", A2534) + 1) - 1)</f>
        <v/>
      </c>
      <c r="D2534" s="125">
        <f>DATE(LEFT(E2534,4), MID(E2534,5,2), RIGHT(E2534,2))</f>
        <v/>
      </c>
      <c r="E2534">
        <f>MID(A2534, FIND("_", A2534, FIND("_", A2534, FIND("_", A2534) + 1) + 1) + 1, 8)</f>
        <v/>
      </c>
      <c r="G2534" s="95">
        <f>B2534&amp;C2534&amp;D2534</f>
        <v/>
      </c>
      <c r="H2534" s="95" t="inlineStr">
        <is>
          <t>Yes_Batch 1</t>
        </is>
      </c>
      <c r="I2534" s="95" t="e">
        <v>#N/A</v>
      </c>
      <c r="J2534" s="125" t="e">
        <v>#N/A</v>
      </c>
      <c r="K2534" s="95" t="inlineStr">
        <is>
          <t>Yes_0721 Allocation</t>
        </is>
      </c>
      <c r="L2534" s="127" t="e">
        <v>#N/A</v>
      </c>
      <c r="M2534" s="128">
        <f>VLOOKUP(G2534,Enactments!#REF!,2,FALSE)</f>
        <v/>
      </c>
      <c r="N2534" s="131">
        <f>COUNTIFS(G:G,G2534)</f>
        <v/>
      </c>
    </row>
    <row r="2535" ht="15" customHeight="1">
      <c r="A2535" t="inlineStr">
        <is>
          <t>1986_1925s_6.188_20170406.docx</t>
        </is>
      </c>
      <c r="B2535">
        <f>LEFT(A2535, FIND("_", A2535, FIND("_", A2535) + 1) - 1)</f>
        <v/>
      </c>
      <c r="C2535">
        <f>MID(A2535, FIND("_", A2535, FIND("_", A2535) + 1) + 1, FIND("_", A2535, FIND("_", A2535, FIND("_", A2535) + 1) + 1) - FIND("_", A2535, FIND("_", A2535) + 1) - 1)</f>
        <v/>
      </c>
      <c r="D2535" s="125">
        <f>DATE(LEFT(E2535,4), MID(E2535,5,2), RIGHT(E2535,2))</f>
        <v/>
      </c>
      <c r="E2535">
        <f>MID(A2535, FIND("_", A2535, FIND("_", A2535, FIND("_", A2535) + 1) + 1) + 1, 8)</f>
        <v/>
      </c>
      <c r="G2535" s="95">
        <f>B2535&amp;C2535&amp;D2535</f>
        <v/>
      </c>
      <c r="H2535" s="95" t="inlineStr">
        <is>
          <t>Yes_Batch 1</t>
        </is>
      </c>
      <c r="I2535" s="95" t="e">
        <v>#N/A</v>
      </c>
      <c r="J2535" s="125" t="e">
        <v>#N/A</v>
      </c>
      <c r="K2535" s="95" t="inlineStr">
        <is>
          <t>Yes_0721 Allocation</t>
        </is>
      </c>
      <c r="L2535" s="127" t="e">
        <v>#N/A</v>
      </c>
      <c r="M2535" s="128">
        <f>VLOOKUP(G2535,Enactments!#REF!,2,FALSE)</f>
        <v/>
      </c>
      <c r="N2535" s="131">
        <f>COUNTIFS(G:G,G2535)</f>
        <v/>
      </c>
    </row>
    <row r="2536" ht="15" customHeight="1">
      <c r="A2536" t="inlineStr">
        <is>
          <t>1989_29a_56C_20030620.docx</t>
        </is>
      </c>
      <c r="B2536">
        <f>LEFT(A2536, FIND("_", A2536, FIND("_", A2536) + 1) - 1)</f>
        <v/>
      </c>
      <c r="C2536">
        <f>MID(A2536, FIND("_", A2536, FIND("_", A2536) + 1) + 1, FIND("_", A2536, FIND("_", A2536, FIND("_", A2536) + 1) + 1) - FIND("_", A2536, FIND("_", A2536) + 1) - 1)</f>
        <v/>
      </c>
      <c r="D2536" s="125">
        <f>DATE(LEFT(E2536,4), MID(E2536,5,2), RIGHT(E2536,2))</f>
        <v/>
      </c>
      <c r="E2536">
        <f>MID(A2536, FIND("_", A2536, FIND("_", A2536, FIND("_", A2536) + 1) + 1) + 1, 8)</f>
        <v/>
      </c>
      <c r="G2536" s="95">
        <f>B2536&amp;C2536&amp;D2536</f>
        <v/>
      </c>
      <c r="H2536" s="95" t="inlineStr">
        <is>
          <t>Yes_Batch 1</t>
        </is>
      </c>
      <c r="I2536" s="95" t="e">
        <v>#N/A</v>
      </c>
      <c r="J2536" s="125" t="e">
        <v>#N/A</v>
      </c>
      <c r="K2536" s="95" t="inlineStr">
        <is>
          <t>Yes_0721 Allocation</t>
        </is>
      </c>
      <c r="L2536" s="127" t="e">
        <v>#N/A</v>
      </c>
      <c r="M2536" s="128">
        <f>VLOOKUP(G2536,Enactments!#REF!,2,FALSE)</f>
        <v/>
      </c>
      <c r="N2536" s="131">
        <f>COUNTIFS(G:G,G2536)</f>
        <v/>
      </c>
    </row>
    <row r="2537" ht="15" customHeight="1">
      <c r="A2537" t="inlineStr">
        <is>
          <t>2008_17a_247_20160401.docx</t>
        </is>
      </c>
      <c r="B2537">
        <f>LEFT(A2537, FIND("_", A2537, FIND("_", A2537) + 1) - 1)</f>
        <v/>
      </c>
      <c r="C2537">
        <f>MID(A2537, FIND("_", A2537, FIND("_", A2537) + 1) + 1, FIND("_", A2537, FIND("_", A2537, FIND("_", A2537) + 1) + 1) - FIND("_", A2537, FIND("_", A2537) + 1) - 1)</f>
        <v/>
      </c>
      <c r="D2537" s="125">
        <f>DATE(LEFT(E2537,4), MID(E2537,5,2), RIGHT(E2537,2))</f>
        <v/>
      </c>
      <c r="E2537">
        <f>MID(A2537, FIND("_", A2537, FIND("_", A2537, FIND("_", A2537) + 1) + 1) + 1, 8)</f>
        <v/>
      </c>
      <c r="G2537" s="95">
        <f>B2537&amp;C2537&amp;D2537</f>
        <v/>
      </c>
      <c r="H2537" s="95" t="inlineStr">
        <is>
          <t>Yes_Batch 1</t>
        </is>
      </c>
      <c r="I2537" s="95" t="e">
        <v>#N/A</v>
      </c>
      <c r="J2537" s="125" t="e">
        <v>#N/A</v>
      </c>
      <c r="K2537" s="95" t="inlineStr">
        <is>
          <t>Yes_0721 Allocation</t>
        </is>
      </c>
      <c r="L2537" s="127" t="e">
        <v>#N/A</v>
      </c>
      <c r="M2537" s="128">
        <f>VLOOKUP(G2537,Enactments!#REF!,2,FALSE)</f>
        <v/>
      </c>
      <c r="N2537" s="131">
        <f>COUNTIFS(G:G,G2537)</f>
        <v/>
      </c>
    </row>
    <row r="2538" ht="15" customHeight="1">
      <c r="A2538" t="inlineStr">
        <is>
          <t>1996_207s_127_20081027.docx</t>
        </is>
      </c>
      <c r="B2538">
        <f>LEFT(A2538, FIND("_", A2538, FIND("_", A2538) + 1) - 1)</f>
        <v/>
      </c>
      <c r="C2538">
        <f>MID(A2538, FIND("_", A2538, FIND("_", A2538) + 1) + 1, FIND("_", A2538, FIND("_", A2538, FIND("_", A2538) + 1) + 1) - FIND("_", A2538, FIND("_", A2538) + 1) - 1)</f>
        <v/>
      </c>
      <c r="D2538" s="125">
        <f>DATE(LEFT(E2538,4), MID(E2538,5,2), RIGHT(E2538,2))</f>
        <v/>
      </c>
      <c r="E2538">
        <f>MID(A2538, FIND("_", A2538, FIND("_", A2538, FIND("_", A2538) + 1) + 1) + 1, 8)</f>
        <v/>
      </c>
      <c r="G2538" s="95">
        <f>B2538&amp;C2538&amp;D2538</f>
        <v/>
      </c>
      <c r="H2538" s="95" t="inlineStr">
        <is>
          <t>Yes_Batch 1</t>
        </is>
      </c>
      <c r="I2538" s="95" t="e">
        <v>#N/A</v>
      </c>
      <c r="J2538" s="125" t="e">
        <v>#N/A</v>
      </c>
      <c r="K2538" s="95" t="inlineStr">
        <is>
          <t>Yes_0721 Allocation</t>
        </is>
      </c>
      <c r="L2538" s="127" t="e">
        <v>#N/A</v>
      </c>
      <c r="M2538" s="128">
        <f>VLOOKUP(G2538,Enactments!#REF!,2,FALSE)</f>
        <v/>
      </c>
      <c r="N2538" s="131">
        <f>COUNTIFS(G:G,G2538)</f>
        <v/>
      </c>
    </row>
    <row r="2539" ht="15" customHeight="1">
      <c r="A2539" t="inlineStr">
        <is>
          <t>1989_635s_5_19890407.docx</t>
        </is>
      </c>
      <c r="B2539">
        <f>LEFT(A2539, FIND("_", A2539, FIND("_", A2539) + 1) - 1)</f>
        <v/>
      </c>
      <c r="C2539">
        <f>MID(A2539, FIND("_", A2539, FIND("_", A2539) + 1) + 1, FIND("_", A2539, FIND("_", A2539, FIND("_", A2539) + 1) + 1) - FIND("_", A2539, FIND("_", A2539) + 1) - 1)</f>
        <v/>
      </c>
      <c r="D2539" s="125">
        <f>DATE(LEFT(E2539,4), MID(E2539,5,2), RIGHT(E2539,2))</f>
        <v/>
      </c>
      <c r="E2539">
        <f>MID(A2539, FIND("_", A2539, FIND("_", A2539, FIND("_", A2539) + 1) + 1) + 1, 8)</f>
        <v/>
      </c>
      <c r="G2539" s="95">
        <f>B2539&amp;C2539&amp;D2539</f>
        <v/>
      </c>
      <c r="H2539" s="95" t="inlineStr">
        <is>
          <t>Yes_Batch 1</t>
        </is>
      </c>
      <c r="I2539" s="95" t="e">
        <v>#N/A</v>
      </c>
      <c r="J2539" s="125" t="e">
        <v>#N/A</v>
      </c>
      <c r="K2539" s="95" t="inlineStr">
        <is>
          <t>Yes_0721 Allocation</t>
        </is>
      </c>
      <c r="L2539" s="127" t="e">
        <v>#N/A</v>
      </c>
      <c r="M2539" s="128">
        <f>VLOOKUP(G2539,Enactments!#REF!,2,FALSE)</f>
        <v/>
      </c>
      <c r="N2539" s="131">
        <f>COUNTIFS(G:G,G2539)</f>
        <v/>
      </c>
    </row>
    <row r="2540" ht="15" customHeight="1">
      <c r="A2540" t="inlineStr">
        <is>
          <t>2020_17a_260_20201201.docx</t>
        </is>
      </c>
      <c r="B2540">
        <f>LEFT(A2540, FIND("_", A2540, FIND("_", A2540) + 1) - 1)</f>
        <v/>
      </c>
      <c r="C2540">
        <f>MID(A2540, FIND("_", A2540, FIND("_", A2540) + 1) + 1, FIND("_", A2540, FIND("_", A2540, FIND("_", A2540) + 1) + 1) - FIND("_", A2540, FIND("_", A2540) + 1) - 1)</f>
        <v/>
      </c>
      <c r="D2540" s="125">
        <f>DATE(LEFT(E2540,4), MID(E2540,5,2), RIGHT(E2540,2))</f>
        <v/>
      </c>
      <c r="E2540">
        <f>MID(A2540, FIND("_", A2540, FIND("_", A2540, FIND("_", A2540) + 1) + 1) + 1, 8)</f>
        <v/>
      </c>
      <c r="G2540" s="95">
        <f>B2540&amp;C2540&amp;D2540</f>
        <v/>
      </c>
      <c r="H2540" s="95" t="inlineStr">
        <is>
          <t>Yes_Batch 1</t>
        </is>
      </c>
      <c r="I2540" s="95" t="e">
        <v>#N/A</v>
      </c>
      <c r="J2540" s="125" t="e">
        <v>#N/A</v>
      </c>
      <c r="K2540" s="95" t="inlineStr">
        <is>
          <t>Yes_0721 Allocation</t>
        </is>
      </c>
      <c r="L2540" s="127" t="e">
        <v>#N/A</v>
      </c>
      <c r="M2540" s="128">
        <f>VLOOKUP(G2540,Enactments!#REF!,2,FALSE)</f>
        <v/>
      </c>
      <c r="N2540" s="131">
        <f>COUNTIFS(G:G,G2540)</f>
        <v/>
      </c>
    </row>
    <row r="2541" ht="15" customHeight="1">
      <c r="A2541" t="inlineStr">
        <is>
          <t>2006_46a_SCHEDULE 11APart 1_20080406.docx</t>
        </is>
      </c>
      <c r="B2541">
        <f>LEFT(A2541, FIND("_", A2541, FIND("_", A2541) + 1) - 1)</f>
        <v/>
      </c>
      <c r="C2541">
        <f>MID(A2541, FIND("_", A2541, FIND("_", A2541) + 1) + 1, FIND("_", A2541, FIND("_", A2541, FIND("_", A2541) + 1) + 1) - FIND("_", A2541, FIND("_", A2541) + 1) - 1)</f>
        <v/>
      </c>
      <c r="D2541" s="125">
        <f>DATE(LEFT(E2541,4), MID(E2541,5,2), RIGHT(E2541,2))</f>
        <v/>
      </c>
      <c r="E2541">
        <f>MID(A2541, FIND("_", A2541, FIND("_", A2541, FIND("_", A2541) + 1) + 1) + 1, 8)</f>
        <v/>
      </c>
      <c r="G2541" s="95">
        <f>B2541&amp;C2541&amp;D2541</f>
        <v/>
      </c>
      <c r="H2541" s="95" t="inlineStr">
        <is>
          <t>Yes_Batch 1</t>
        </is>
      </c>
      <c r="I2541" s="95" t="e">
        <v>#N/A</v>
      </c>
      <c r="J2541" s="125" t="e">
        <v>#N/A</v>
      </c>
      <c r="K2541" s="95" t="inlineStr">
        <is>
          <t>Yes_0721 Allocation</t>
        </is>
      </c>
      <c r="L2541" s="127" t="e">
        <v>#N/A</v>
      </c>
      <c r="M2541" s="128">
        <f>VLOOKUP(G2541,Enactments!#REF!,2,FALSE)</f>
        <v/>
      </c>
      <c r="N2541" s="131">
        <f>COUNTIFS(G:G,G2541)</f>
        <v/>
      </c>
    </row>
    <row r="2542" ht="15" customHeight="1">
      <c r="A2542" t="inlineStr">
        <is>
          <t>1993_34a_57_19930727.docx</t>
        </is>
      </c>
      <c r="B2542">
        <f>LEFT(A2542, FIND("_", A2542, FIND("_", A2542) + 1) - 1)</f>
        <v/>
      </c>
      <c r="C2542">
        <f>MID(A2542, FIND("_", A2542, FIND("_", A2542) + 1) + 1, FIND("_", A2542, FIND("_", A2542, FIND("_", A2542) + 1) + 1) - FIND("_", A2542, FIND("_", A2542) + 1) - 1)</f>
        <v/>
      </c>
      <c r="D2542" s="125">
        <f>DATE(LEFT(E2542,4), MID(E2542,5,2), RIGHT(E2542,2))</f>
        <v/>
      </c>
      <c r="E2542">
        <f>MID(A2542, FIND("_", A2542, FIND("_", A2542, FIND("_", A2542) + 1) + 1) + 1, 8)</f>
        <v/>
      </c>
      <c r="G2542" s="95">
        <f>B2542&amp;C2542&amp;D2542</f>
        <v/>
      </c>
      <c r="H2542" s="95" t="inlineStr">
        <is>
          <t>Yes_Batch 1</t>
        </is>
      </c>
      <c r="I2542" s="95" t="e">
        <v>#N/A</v>
      </c>
      <c r="J2542" s="125" t="e">
        <v>#N/A</v>
      </c>
      <c r="K2542" s="95" t="inlineStr">
        <is>
          <t>Yes_0721 Allocation</t>
        </is>
      </c>
      <c r="L2542" s="127" t="e">
        <v>#N/A</v>
      </c>
      <c r="M2542" s="128">
        <f>VLOOKUP(G2542,Enactments!#REF!,2,FALSE)</f>
        <v/>
      </c>
      <c r="N2542" s="131">
        <f>COUNTIFS(G:G,G2542)</f>
        <v/>
      </c>
    </row>
    <row r="2543" ht="15" customHeight="1">
      <c r="A2543" t="inlineStr">
        <is>
          <t>1996_207s_85_20060403.docx</t>
        </is>
      </c>
      <c r="B2543">
        <f>LEFT(A2543, FIND("_", A2543, FIND("_", A2543) + 1) - 1)</f>
        <v/>
      </c>
      <c r="C2543">
        <f>MID(A2543, FIND("_", A2543, FIND("_", A2543) + 1) + 1, FIND("_", A2543, FIND("_", A2543, FIND("_", A2543) + 1) + 1) - FIND("_", A2543, FIND("_", A2543) + 1) - 1)</f>
        <v/>
      </c>
      <c r="D2543" s="125">
        <f>DATE(LEFT(E2543,4), MID(E2543,5,2), RIGHT(E2543,2))</f>
        <v/>
      </c>
      <c r="E2543">
        <f>MID(A2543, FIND("_", A2543, FIND("_", A2543, FIND("_", A2543) + 1) + 1) + 1, 8)</f>
        <v/>
      </c>
      <c r="G2543" s="95">
        <f>B2543&amp;C2543&amp;D2543</f>
        <v/>
      </c>
      <c r="H2543" s="95" t="inlineStr">
        <is>
          <t>Yes_Batch 1</t>
        </is>
      </c>
      <c r="I2543" s="95" t="e">
        <v>#N/A</v>
      </c>
      <c r="J2543" s="125" t="e">
        <v>#N/A</v>
      </c>
      <c r="K2543" s="95" t="inlineStr">
        <is>
          <t>Yes_0721 Allocation</t>
        </is>
      </c>
      <c r="L2543" s="127" t="e">
        <v>#N/A</v>
      </c>
      <c r="M2543" s="128">
        <f>VLOOKUP(G2543,Enactments!#REF!,2,FALSE)</f>
        <v/>
      </c>
      <c r="N2543" s="131">
        <f>COUNTIFS(G:G,G2543)</f>
        <v/>
      </c>
    </row>
    <row r="2544" ht="15" customHeight="1">
      <c r="A2544" t="inlineStr">
        <is>
          <t>1996_207s_172_19990412.docx</t>
        </is>
      </c>
      <c r="B2544">
        <f>LEFT(A2544, FIND("_", A2544, FIND("_", A2544) + 1) - 1)</f>
        <v/>
      </c>
      <c r="C2544">
        <f>MID(A2544, FIND("_", A2544, FIND("_", A2544) + 1) + 1, FIND("_", A2544, FIND("_", A2544, FIND("_", A2544) + 1) + 1) - FIND("_", A2544, FIND("_", A2544) + 1) - 1)</f>
        <v/>
      </c>
      <c r="D2544" s="125">
        <f>DATE(LEFT(E2544,4), MID(E2544,5,2), RIGHT(E2544,2))</f>
        <v/>
      </c>
      <c r="E2544">
        <f>MID(A2544, FIND("_", A2544, FIND("_", A2544, FIND("_", A2544) + 1) + 1) + 1, 8)</f>
        <v/>
      </c>
      <c r="G2544" s="95">
        <f>B2544&amp;C2544&amp;D2544</f>
        <v/>
      </c>
      <c r="H2544" s="95" t="inlineStr">
        <is>
          <t>Yes_Batch 1</t>
        </is>
      </c>
      <c r="I2544" s="95" t="e">
        <v>#N/A</v>
      </c>
      <c r="J2544" s="125" t="e">
        <v>#N/A</v>
      </c>
      <c r="K2544" s="95" t="inlineStr">
        <is>
          <t>Yes_0721 Allocation</t>
        </is>
      </c>
      <c r="L2544" s="127" t="e">
        <v>#N/A</v>
      </c>
      <c r="M2544" s="128">
        <f>VLOOKUP(G2544,Enactments!#REF!,2,FALSE)</f>
        <v/>
      </c>
      <c r="N2544" s="131">
        <f>COUNTIFS(G:G,G2544)</f>
        <v/>
      </c>
    </row>
    <row r="2545" ht="15" customHeight="1">
      <c r="A2545" t="inlineStr">
        <is>
          <t>1998_1833s_13_20071001.docx</t>
        </is>
      </c>
      <c r="B2545">
        <f>LEFT(A2545, FIND("_", A2545, FIND("_", A2545) + 1) - 1)</f>
        <v/>
      </c>
      <c r="C2545">
        <f>MID(A2545, FIND("_", A2545, FIND("_", A2545) + 1) + 1, FIND("_", A2545, FIND("_", A2545, FIND("_", A2545) + 1) + 1) - FIND("_", A2545, FIND("_", A2545) + 1) - 1)</f>
        <v/>
      </c>
      <c r="D2545" s="125">
        <f>DATE(LEFT(E2545,4), MID(E2545,5,2), RIGHT(E2545,2))</f>
        <v/>
      </c>
      <c r="E2545">
        <f>MID(A2545, FIND("_", A2545, FIND("_", A2545, FIND("_", A2545) + 1) + 1) + 1, 8)</f>
        <v/>
      </c>
      <c r="G2545" s="95">
        <f>B2545&amp;C2545&amp;D2545</f>
        <v/>
      </c>
      <c r="H2545" s="95" t="inlineStr">
        <is>
          <t>Yes_Batch 1</t>
        </is>
      </c>
      <c r="I2545" s="95" t="e">
        <v>#N/A</v>
      </c>
      <c r="J2545" s="125" t="e">
        <v>#N/A</v>
      </c>
      <c r="K2545" s="95" t="inlineStr">
        <is>
          <t>Yes_0721 Allocation</t>
        </is>
      </c>
      <c r="L2545" s="127" t="e">
        <v>#N/A</v>
      </c>
      <c r="M2545" s="128">
        <f>VLOOKUP(G2545,Enactments!#REF!,2,FALSE)</f>
        <v/>
      </c>
      <c r="N2545" s="131">
        <f>COUNTIFS(G:G,G2545)</f>
        <v/>
      </c>
    </row>
    <row r="2546" ht="15" customHeight="1">
      <c r="A2546" t="inlineStr">
        <is>
          <t>2023_30a_97_20230711.docx</t>
        </is>
      </c>
      <c r="B2546">
        <f>LEFT(A2546, FIND("_", A2546, FIND("_", A2546) + 1) - 1)</f>
        <v/>
      </c>
      <c r="C2546">
        <f>MID(A2546, FIND("_", A2546, FIND("_", A2546) + 1) + 1, FIND("_", A2546, FIND("_", A2546, FIND("_", A2546) + 1) + 1) - FIND("_", A2546, FIND("_", A2546) + 1) - 1)</f>
        <v/>
      </c>
      <c r="D2546" s="125">
        <f>DATE(LEFT(E2546,4), MID(E2546,5,2), RIGHT(E2546,2))</f>
        <v/>
      </c>
      <c r="E2546">
        <f>MID(A2546, FIND("_", A2546, FIND("_", A2546, FIND("_", A2546) + 1) + 1) + 1, 8)</f>
        <v/>
      </c>
      <c r="G2546" s="95">
        <f>B2546&amp;C2546&amp;D2546</f>
        <v/>
      </c>
      <c r="H2546" s="95" t="inlineStr">
        <is>
          <t>Yes_Batch 1</t>
        </is>
      </c>
      <c r="I2546" s="95" t="e">
        <v>#N/A</v>
      </c>
      <c r="J2546" s="125" t="e">
        <v>#N/A</v>
      </c>
      <c r="K2546" s="95" t="inlineStr">
        <is>
          <t>Yes_0721 Allocation</t>
        </is>
      </c>
      <c r="L2546" s="127" t="e">
        <v>#N/A</v>
      </c>
      <c r="M2546" s="128">
        <f>VLOOKUP(G2546,Enactments!#REF!,2,FALSE)</f>
        <v/>
      </c>
      <c r="N2546" s="131">
        <f>COUNTIFS(G:G,G2546)</f>
        <v/>
      </c>
    </row>
    <row r="2547" ht="15" customHeight="1">
      <c r="A2547" t="inlineStr">
        <is>
          <t>1996_207s_11_20100426.docx</t>
        </is>
      </c>
      <c r="B2547">
        <f>LEFT(A2547, FIND("_", A2547, FIND("_", A2547) + 1) - 1)</f>
        <v/>
      </c>
      <c r="C2547">
        <f>MID(A2547, FIND("_", A2547, FIND("_", A2547) + 1) + 1, FIND("_", A2547, FIND("_", A2547, FIND("_", A2547) + 1) + 1) - FIND("_", A2547, FIND("_", A2547) + 1) - 1)</f>
        <v/>
      </c>
      <c r="D2547" s="125">
        <f>DATE(LEFT(E2547,4), MID(E2547,5,2), RIGHT(E2547,2))</f>
        <v/>
      </c>
      <c r="E2547">
        <f>MID(A2547, FIND("_", A2547, FIND("_", A2547, FIND("_", A2547) + 1) + 1) + 1, 8)</f>
        <v/>
      </c>
      <c r="G2547" s="95">
        <f>B2547&amp;C2547&amp;D2547</f>
        <v/>
      </c>
      <c r="H2547" s="95" t="inlineStr">
        <is>
          <t>Yes_Batch 1</t>
        </is>
      </c>
      <c r="I2547" s="95" t="e">
        <v>#N/A</v>
      </c>
      <c r="J2547" s="125" t="e">
        <v>#N/A</v>
      </c>
      <c r="K2547" s="95" t="inlineStr">
        <is>
          <t>Yes_0721 Allocation</t>
        </is>
      </c>
      <c r="L2547" s="127" t="e">
        <v>#N/A</v>
      </c>
      <c r="M2547" s="128">
        <f>VLOOKUP(G2547,Enactments!#REF!,2,FALSE)</f>
        <v/>
      </c>
      <c r="N2547" s="131">
        <f>COUNTIFS(G:G,G2547)</f>
        <v/>
      </c>
    </row>
    <row r="2548" ht="15" customHeight="1">
      <c r="A2548" t="inlineStr">
        <is>
          <t>2007_3a_989_20090406.docx</t>
        </is>
      </c>
      <c r="B2548">
        <f>LEFT(A2548, FIND("_", A2548, FIND("_", A2548) + 1) - 1)</f>
        <v/>
      </c>
      <c r="C2548">
        <f>MID(A2548, FIND("_", A2548, FIND("_", A2548) + 1) + 1, FIND("_", A2548, FIND("_", A2548, FIND("_", A2548) + 1) + 1) - FIND("_", A2548, FIND("_", A2548) + 1) - 1)</f>
        <v/>
      </c>
      <c r="D2548" s="125">
        <f>DATE(LEFT(E2548,4), MID(E2548,5,2), RIGHT(E2548,2))</f>
        <v/>
      </c>
      <c r="E2548">
        <f>MID(A2548, FIND("_", A2548, FIND("_", A2548, FIND("_", A2548) + 1) + 1) + 1, 8)</f>
        <v/>
      </c>
      <c r="G2548" s="95">
        <f>B2548&amp;C2548&amp;D2548</f>
        <v/>
      </c>
      <c r="H2548" s="95" t="inlineStr">
        <is>
          <t>Yes_Batch 1</t>
        </is>
      </c>
      <c r="I2548" s="95" t="e">
        <v>#N/A</v>
      </c>
      <c r="J2548" s="125" t="e">
        <v>#N/A</v>
      </c>
      <c r="K2548" s="95" t="inlineStr">
        <is>
          <t>Yes_0721 Allocation</t>
        </is>
      </c>
      <c r="L2548" s="127" t="e">
        <v>#N/A</v>
      </c>
      <c r="M2548" s="128">
        <f>VLOOKUP(G2548,Enactments!#REF!,2,FALSE)</f>
        <v/>
      </c>
      <c r="N2548" s="131">
        <f>COUNTIFS(G:G,G2548)</f>
        <v/>
      </c>
    </row>
    <row r="2549" ht="15" customHeight="1">
      <c r="A2549" t="inlineStr">
        <is>
          <t>2010_4a_1154_20100303.docx</t>
        </is>
      </c>
      <c r="B2549">
        <f>LEFT(A2549, FIND("_", A2549, FIND("_", A2549) + 1) - 1)</f>
        <v/>
      </c>
      <c r="C2549">
        <f>MID(A2549, FIND("_", A2549, FIND("_", A2549) + 1) + 1, FIND("_", A2549, FIND("_", A2549, FIND("_", A2549) + 1) + 1) - FIND("_", A2549, FIND("_", A2549) + 1) - 1)</f>
        <v/>
      </c>
      <c r="D2549" s="125">
        <f>DATE(LEFT(E2549,4), MID(E2549,5,2), RIGHT(E2549,2))</f>
        <v/>
      </c>
      <c r="E2549">
        <f>MID(A2549, FIND("_", A2549, FIND("_", A2549, FIND("_", A2549) + 1) + 1) + 1, 8)</f>
        <v/>
      </c>
      <c r="G2549" s="95">
        <f>B2549&amp;C2549&amp;D2549</f>
        <v/>
      </c>
      <c r="H2549" s="95" t="inlineStr">
        <is>
          <t>Yes_Batch 1</t>
        </is>
      </c>
      <c r="I2549" s="95" t="e">
        <v>#N/A</v>
      </c>
      <c r="J2549" s="125" t="e">
        <v>#N/A</v>
      </c>
      <c r="K2549" s="95" t="inlineStr">
        <is>
          <t>Yes_0721 Allocation</t>
        </is>
      </c>
      <c r="L2549" s="127" t="e">
        <v>#N/A</v>
      </c>
      <c r="M2549" s="128">
        <f>VLOOKUP(G2549,Enactments!#REF!,2,FALSE)</f>
        <v/>
      </c>
      <c r="N2549" s="131">
        <f>COUNTIFS(G:G,G2549)</f>
        <v/>
      </c>
    </row>
    <row r="2550" ht="15" customHeight="1">
      <c r="A2550" t="inlineStr">
        <is>
          <t>1970_9a_36_19980731.docx</t>
        </is>
      </c>
      <c r="B2550">
        <f>LEFT(A2550, FIND("_", A2550, FIND("_", A2550) + 1) - 1)</f>
        <v/>
      </c>
      <c r="C2550">
        <f>MID(A2550, FIND("_", A2550, FIND("_", A2550) + 1) + 1, FIND("_", A2550, FIND("_", A2550, FIND("_", A2550) + 1) + 1) - FIND("_", A2550, FIND("_", A2550) + 1) - 1)</f>
        <v/>
      </c>
      <c r="D2550" s="125">
        <f>DATE(LEFT(E2550,4), MID(E2550,5,2), RIGHT(E2550,2))</f>
        <v/>
      </c>
      <c r="E2550">
        <f>MID(A2550, FIND("_", A2550, FIND("_", A2550, FIND("_", A2550) + 1) + 1) + 1, 8)</f>
        <v/>
      </c>
      <c r="G2550" s="95">
        <f>B2550&amp;C2550&amp;D2550</f>
        <v/>
      </c>
      <c r="H2550" s="95" t="inlineStr">
        <is>
          <t>Yes_Batch 1</t>
        </is>
      </c>
      <c r="I2550" s="95" t="e">
        <v>#N/A</v>
      </c>
      <c r="J2550" s="125" t="e">
        <v>#N/A</v>
      </c>
      <c r="K2550" s="95" t="inlineStr">
        <is>
          <t>Yes_0721 Allocation</t>
        </is>
      </c>
      <c r="L2550" s="127" t="e">
        <v>#N/A</v>
      </c>
      <c r="M2550" s="128">
        <f>VLOOKUP(G2550,Enactments!#REF!,2,FALSE)</f>
        <v/>
      </c>
      <c r="N2550" s="131">
        <f>COUNTIFS(G:G,G2550)</f>
        <v/>
      </c>
    </row>
    <row r="2551" ht="15" customHeight="1">
      <c r="A2551" t="inlineStr">
        <is>
          <t>2023_30a_108_20230801.docx</t>
        </is>
      </c>
      <c r="B2551">
        <f>LEFT(A2551, FIND("_", A2551, FIND("_", A2551) + 1) - 1)</f>
        <v/>
      </c>
      <c r="C2551">
        <f>MID(A2551, FIND("_", A2551, FIND("_", A2551) + 1) + 1, FIND("_", A2551, FIND("_", A2551, FIND("_", A2551) + 1) + 1) - FIND("_", A2551, FIND("_", A2551) + 1) - 1)</f>
        <v/>
      </c>
      <c r="D2551" s="125">
        <f>DATE(LEFT(E2551,4), MID(E2551,5,2), RIGHT(E2551,2))</f>
        <v/>
      </c>
      <c r="E2551">
        <f>MID(A2551, FIND("_", A2551, FIND("_", A2551, FIND("_", A2551) + 1) + 1) + 1, 8)</f>
        <v/>
      </c>
      <c r="G2551" s="95">
        <f>B2551&amp;C2551&amp;D2551</f>
        <v/>
      </c>
      <c r="H2551" s="95" t="inlineStr">
        <is>
          <t>Yes_Batch 1</t>
        </is>
      </c>
      <c r="I2551" s="95" t="e">
        <v>#N/A</v>
      </c>
      <c r="J2551" s="125" t="e">
        <v>#N/A</v>
      </c>
      <c r="K2551" s="95" t="inlineStr">
        <is>
          <t>Yes_0721 Allocation</t>
        </is>
      </c>
      <c r="L2551" s="127" t="e">
        <v>#N/A</v>
      </c>
      <c r="M2551" s="128">
        <f>VLOOKUP(G2551,Enactments!#REF!,2,FALSE)</f>
        <v/>
      </c>
      <c r="N2551" s="131">
        <f>COUNTIFS(G:G,G2551)</f>
        <v/>
      </c>
    </row>
    <row r="2552" ht="15" customHeight="1">
      <c r="A2552" t="inlineStr">
        <is>
          <t>1996_52a_49_20080722.docx</t>
        </is>
      </c>
      <c r="B2552">
        <f>LEFT(A2552, FIND("_", A2552, FIND("_", A2552) + 1) - 1)</f>
        <v/>
      </c>
      <c r="C2552">
        <f>MID(A2552, FIND("_", A2552, FIND("_", A2552) + 1) + 1, FIND("_", A2552, FIND("_", A2552, FIND("_", A2552) + 1) + 1) - FIND("_", A2552, FIND("_", A2552) + 1) - 1)</f>
        <v/>
      </c>
      <c r="D2552" s="125">
        <f>DATE(LEFT(E2552,4), MID(E2552,5,2), RIGHT(E2552,2))</f>
        <v/>
      </c>
      <c r="E2552">
        <f>MID(A2552, FIND("_", A2552, FIND("_", A2552, FIND("_", A2552) + 1) + 1) + 1, 8)</f>
        <v/>
      </c>
      <c r="G2552" s="95">
        <f>B2552&amp;C2552&amp;D2552</f>
        <v/>
      </c>
      <c r="H2552" s="95" t="inlineStr">
        <is>
          <t>Yes_Batch 1</t>
        </is>
      </c>
      <c r="I2552" s="95" t="e">
        <v>#N/A</v>
      </c>
      <c r="J2552" s="125" t="e">
        <v>#N/A</v>
      </c>
      <c r="K2552" s="95" t="inlineStr">
        <is>
          <t>Yes_0721 Allocation</t>
        </is>
      </c>
      <c r="L2552" s="127" t="e">
        <v>#N/A</v>
      </c>
      <c r="M2552" s="128">
        <f>VLOOKUP(G2552,Enactments!#REF!,2,FALSE)</f>
        <v/>
      </c>
      <c r="N2552" s="131">
        <f>COUNTIFS(G:G,G2552)</f>
        <v/>
      </c>
    </row>
    <row r="2553" ht="15" customHeight="1">
      <c r="A2553" t="inlineStr">
        <is>
          <t>2000_8a_55PA_20160101.docx</t>
        </is>
      </c>
      <c r="B2553">
        <f>LEFT(A2553, FIND("_", A2553, FIND("_", A2553) + 1) - 1)</f>
        <v/>
      </c>
      <c r="C2553">
        <f>MID(A2553, FIND("_", A2553, FIND("_", A2553) + 1) + 1, FIND("_", A2553, FIND("_", A2553, FIND("_", A2553) + 1) + 1) - FIND("_", A2553, FIND("_", A2553) + 1) - 1)</f>
        <v/>
      </c>
      <c r="D2553" s="125">
        <f>DATE(LEFT(E2553,4), MID(E2553,5,2), RIGHT(E2553,2))</f>
        <v/>
      </c>
      <c r="E2553">
        <f>MID(A2553, FIND("_", A2553, FIND("_", A2553, FIND("_", A2553) + 1) + 1) + 1, 8)</f>
        <v/>
      </c>
      <c r="G2553" s="95">
        <f>B2553&amp;C2553&amp;D2553</f>
        <v/>
      </c>
      <c r="H2553" s="95" t="inlineStr">
        <is>
          <t>Yes_Batch 1</t>
        </is>
      </c>
      <c r="I2553" s="95" t="e">
        <v>#N/A</v>
      </c>
      <c r="J2553" s="125" t="e">
        <v>#N/A</v>
      </c>
      <c r="K2553" s="95" t="inlineStr">
        <is>
          <t>Yes_0721 Allocation</t>
        </is>
      </c>
      <c r="L2553" s="127" t="e">
        <v>#N/A</v>
      </c>
      <c r="M2553" s="128">
        <f>VLOOKUP(G2553,Enactments!#REF!,2,FALSE)</f>
        <v/>
      </c>
      <c r="N2553" s="131">
        <f>COUNTIFS(G:G,G2553)</f>
        <v/>
      </c>
    </row>
    <row r="2554" ht="15" customHeight="1">
      <c r="A2554" t="inlineStr">
        <is>
          <t>s2005_14a_20_20051208.docx</t>
        </is>
      </c>
      <c r="B2554">
        <f>LEFT(A2554, FIND("_", A2554, FIND("_", A2554) + 1) - 1)</f>
        <v/>
      </c>
      <c r="C2554">
        <f>MID(A2554, FIND("_", A2554, FIND("_", A2554) + 1) + 1, FIND("_", A2554, FIND("_", A2554, FIND("_", A2554) + 1) + 1) - FIND("_", A2554, FIND("_", A2554) + 1) - 1)</f>
        <v/>
      </c>
      <c r="D2554" s="125">
        <f>DATE(LEFT(E2554,4), MID(E2554,5,2), RIGHT(E2554,2))</f>
        <v/>
      </c>
      <c r="E2554">
        <f>MID(A2554, FIND("_", A2554, FIND("_", A2554, FIND("_", A2554) + 1) + 1) + 1, 8)</f>
        <v/>
      </c>
      <c r="G2554" s="95">
        <f>B2554&amp;C2554&amp;D2554</f>
        <v/>
      </c>
      <c r="H2554" s="95" t="inlineStr">
        <is>
          <t>Yes_Batch 1</t>
        </is>
      </c>
      <c r="I2554" s="95" t="e">
        <v>#N/A</v>
      </c>
      <c r="J2554" s="125" t="e">
        <v>#N/A</v>
      </c>
      <c r="K2554" s="95" t="inlineStr">
        <is>
          <t>Yes_0721 Allocation</t>
        </is>
      </c>
      <c r="L2554" s="127" t="e">
        <v>#N/A</v>
      </c>
      <c r="M2554" s="128">
        <f>VLOOKUP(G2554,Enactments!#REF!,2,FALSE)</f>
        <v/>
      </c>
      <c r="N2554" s="131">
        <f>COUNTIFS(G:G,G2554)</f>
        <v/>
      </c>
    </row>
    <row r="2555" ht="15" customHeight="1">
      <c r="A2555" t="inlineStr">
        <is>
          <t>1996_18a_60_20110520.docx</t>
        </is>
      </c>
      <c r="B2555">
        <f>LEFT(A2555, FIND("_", A2555, FIND("_", A2555) + 1) - 1)</f>
        <v/>
      </c>
      <c r="C2555">
        <f>MID(A2555, FIND("_", A2555, FIND("_", A2555) + 1) + 1, FIND("_", A2555, FIND("_", A2555, FIND("_", A2555) + 1) + 1) - FIND("_", A2555, FIND("_", A2555) + 1) - 1)</f>
        <v/>
      </c>
      <c r="D2555" s="125">
        <f>DATE(LEFT(E2555,4), MID(E2555,5,2), RIGHT(E2555,2))</f>
        <v/>
      </c>
      <c r="E2555">
        <f>MID(A2555, FIND("_", A2555, FIND("_", A2555, FIND("_", A2555) + 1) + 1) + 1, 8)</f>
        <v/>
      </c>
      <c r="G2555" s="95">
        <f>B2555&amp;C2555&amp;D2555</f>
        <v/>
      </c>
      <c r="H2555" s="95" t="inlineStr">
        <is>
          <t>Yes_Batch 1</t>
        </is>
      </c>
      <c r="I2555" s="95" t="e">
        <v>#N/A</v>
      </c>
      <c r="J2555" s="125" t="e">
        <v>#N/A</v>
      </c>
      <c r="K2555" s="95" t="inlineStr">
        <is>
          <t>Yes_0721 Allocation</t>
        </is>
      </c>
      <c r="L2555" s="127" t="e">
        <v>#N/A</v>
      </c>
      <c r="M2555" s="128">
        <f>VLOOKUP(G2555,Enactments!#REF!,2,FALSE)</f>
        <v/>
      </c>
      <c r="N2555" s="131">
        <f>COUNTIFS(G:G,G2555)</f>
        <v/>
      </c>
    </row>
    <row r="2556" ht="15" customHeight="1">
      <c r="A2556" t="inlineStr">
        <is>
          <t>2020_759s_31.2_20200715.docx</t>
        </is>
      </c>
      <c r="B2556">
        <f>LEFT(A2556, FIND("_", A2556, FIND("_", A2556) + 1) - 1)</f>
        <v/>
      </c>
      <c r="C2556">
        <f>MID(A2556, FIND("_", A2556, FIND("_", A2556) + 1) + 1, FIND("_", A2556, FIND("_", A2556, FIND("_", A2556) + 1) + 1) - FIND("_", A2556, FIND("_", A2556) + 1) - 1)</f>
        <v/>
      </c>
      <c r="D2556" s="125">
        <f>DATE(LEFT(E2556,4), MID(E2556,5,2), RIGHT(E2556,2))</f>
        <v/>
      </c>
      <c r="E2556">
        <f>MID(A2556, FIND("_", A2556, FIND("_", A2556, FIND("_", A2556) + 1) + 1) + 1, 8)</f>
        <v/>
      </c>
      <c r="G2556" s="95">
        <f>B2556&amp;C2556&amp;D2556</f>
        <v/>
      </c>
      <c r="H2556" s="95" t="inlineStr">
        <is>
          <t>Yes_Batch 1</t>
        </is>
      </c>
      <c r="I2556" s="95" t="e">
        <v>#N/A</v>
      </c>
      <c r="J2556" s="125" t="e">
        <v>#N/A</v>
      </c>
      <c r="K2556" s="95" t="inlineStr">
        <is>
          <t>Yes_0721 Allocation</t>
        </is>
      </c>
      <c r="L2556" s="127" t="e">
        <v>#N/A</v>
      </c>
      <c r="M2556" s="128">
        <f>VLOOKUP(G2556,Enactments!#REF!,2,FALSE)</f>
        <v/>
      </c>
      <c r="N2556" s="131">
        <f>COUNTIFS(G:G,G2556)</f>
        <v/>
      </c>
    </row>
    <row r="2557" ht="15" customHeight="1">
      <c r="A2557" t="inlineStr">
        <is>
          <t>1988_52a_177_19881115.docx</t>
        </is>
      </c>
      <c r="B2557">
        <f>LEFT(A2557, FIND("_", A2557, FIND("_", A2557) + 1) - 1)</f>
        <v/>
      </c>
      <c r="C2557">
        <f>MID(A2557, FIND("_", A2557, FIND("_", A2557) + 1) + 1, FIND("_", A2557, FIND("_", A2557, FIND("_", A2557) + 1) + 1) - FIND("_", A2557, FIND("_", A2557) + 1) - 1)</f>
        <v/>
      </c>
      <c r="D2557" s="125">
        <f>DATE(LEFT(E2557,4), MID(E2557,5,2), RIGHT(E2557,2))</f>
        <v/>
      </c>
      <c r="E2557">
        <f>MID(A2557, FIND("_", A2557, FIND("_", A2557, FIND("_", A2557) + 1) + 1) + 1, 8)</f>
        <v/>
      </c>
      <c r="G2557" s="95">
        <f>B2557&amp;C2557&amp;D2557</f>
        <v/>
      </c>
      <c r="H2557" s="95" t="inlineStr">
        <is>
          <t>Yes_Batch 1</t>
        </is>
      </c>
      <c r="I2557" s="95" t="e">
        <v>#N/A</v>
      </c>
      <c r="J2557" s="125" t="e">
        <v>#N/A</v>
      </c>
      <c r="K2557" s="95" t="inlineStr">
        <is>
          <t>Yes_0721 Allocation</t>
        </is>
      </c>
      <c r="L2557" s="127" t="e">
        <v>#N/A</v>
      </c>
      <c r="M2557" s="128">
        <f>VLOOKUP(G2557,Enactments!#REF!,2,FALSE)</f>
        <v/>
      </c>
      <c r="N2557" s="131">
        <f>COUNTIFS(G:G,G2557)</f>
        <v/>
      </c>
    </row>
    <row r="2558" ht="15" customHeight="1">
      <c r="A2558" t="inlineStr">
        <is>
          <t>1985_6a_77_19850311.docx</t>
        </is>
      </c>
      <c r="B2558">
        <f>LEFT(A2558, FIND("_", A2558, FIND("_", A2558) + 1) - 1)</f>
        <v/>
      </c>
      <c r="C2558">
        <f>MID(A2558, FIND("_", A2558, FIND("_", A2558) + 1) + 1, FIND("_", A2558, FIND("_", A2558, FIND("_", A2558) + 1) + 1) - FIND("_", A2558, FIND("_", A2558) + 1) - 1)</f>
        <v/>
      </c>
      <c r="D2558" s="125">
        <f>DATE(LEFT(E2558,4), MID(E2558,5,2), RIGHT(E2558,2))</f>
        <v/>
      </c>
      <c r="E2558">
        <f>MID(A2558, FIND("_", A2558, FIND("_", A2558, FIND("_", A2558) + 1) + 1) + 1, 8)</f>
        <v/>
      </c>
      <c r="G2558" s="95">
        <f>B2558&amp;C2558&amp;D2558</f>
        <v/>
      </c>
      <c r="H2558" s="95" t="inlineStr">
        <is>
          <t>Yes_Batch 1</t>
        </is>
      </c>
      <c r="I2558" s="95" t="e">
        <v>#N/A</v>
      </c>
      <c r="J2558" s="125" t="e">
        <v>#N/A</v>
      </c>
      <c r="K2558" s="95" t="inlineStr">
        <is>
          <t>Yes_0721 Allocation</t>
        </is>
      </c>
      <c r="L2558" s="127" t="e">
        <v>#N/A</v>
      </c>
      <c r="M2558" s="128">
        <f>VLOOKUP(G2558,Enactments!#REF!,2,FALSE)</f>
        <v/>
      </c>
      <c r="N2558" s="131">
        <f>COUNTIFS(G:G,G2558)</f>
        <v/>
      </c>
    </row>
    <row r="2559" ht="15" customHeight="1">
      <c r="A2559" t="inlineStr">
        <is>
          <t>1984_60a_47_20010401.docx</t>
        </is>
      </c>
      <c r="B2559">
        <f>LEFT(A2559, FIND("_", A2559, FIND("_", A2559) + 1) - 1)</f>
        <v/>
      </c>
      <c r="C2559">
        <f>MID(A2559, FIND("_", A2559, FIND("_", A2559) + 1) + 1, FIND("_", A2559, FIND("_", A2559, FIND("_", A2559) + 1) + 1) - FIND("_", A2559, FIND("_", A2559) + 1) - 1)</f>
        <v/>
      </c>
      <c r="D2559" s="125">
        <f>DATE(LEFT(E2559,4), MID(E2559,5,2), RIGHT(E2559,2))</f>
        <v/>
      </c>
      <c r="E2559">
        <f>MID(A2559, FIND("_", A2559, FIND("_", A2559, FIND("_", A2559) + 1) + 1) + 1, 8)</f>
        <v/>
      </c>
      <c r="G2559" s="95">
        <f>B2559&amp;C2559&amp;D2559</f>
        <v/>
      </c>
      <c r="H2559" s="95" t="inlineStr">
        <is>
          <t>Yes_Batch 1</t>
        </is>
      </c>
      <c r="I2559" s="95" t="e">
        <v>#N/A</v>
      </c>
      <c r="J2559" s="125" t="e">
        <v>#N/A</v>
      </c>
      <c r="K2559" s="95" t="inlineStr">
        <is>
          <t>Yes_0721 Allocation</t>
        </is>
      </c>
      <c r="L2559" s="127" t="e">
        <v>#N/A</v>
      </c>
      <c r="M2559" s="128">
        <f>VLOOKUP(G2559,Enactments!#REF!,2,FALSE)</f>
        <v/>
      </c>
      <c r="N2559" s="131">
        <f>COUNTIFS(G:G,G2559)</f>
        <v/>
      </c>
    </row>
    <row r="2560" ht="15" customHeight="1">
      <c r="A2560" t="inlineStr">
        <is>
          <t>2007_3a_115_20070320.docx</t>
        </is>
      </c>
      <c r="B2560">
        <f>LEFT(A2560, FIND("_", A2560, FIND("_", A2560) + 1) - 1)</f>
        <v/>
      </c>
      <c r="C2560">
        <f>MID(A2560, FIND("_", A2560, FIND("_", A2560) + 1) + 1, FIND("_", A2560, FIND("_", A2560, FIND("_", A2560) + 1) + 1) - FIND("_", A2560, FIND("_", A2560) + 1) - 1)</f>
        <v/>
      </c>
      <c r="D2560" s="125">
        <f>DATE(LEFT(E2560,4), MID(E2560,5,2), RIGHT(E2560,2))</f>
        <v/>
      </c>
      <c r="E2560">
        <f>MID(A2560, FIND("_", A2560, FIND("_", A2560, FIND("_", A2560) + 1) + 1) + 1, 8)</f>
        <v/>
      </c>
      <c r="G2560" s="95">
        <f>B2560&amp;C2560&amp;D2560</f>
        <v/>
      </c>
      <c r="H2560" s="95" t="inlineStr">
        <is>
          <t>Yes_Batch 1</t>
        </is>
      </c>
      <c r="I2560" s="95" t="e">
        <v>#N/A</v>
      </c>
      <c r="J2560" s="125" t="e">
        <v>#N/A</v>
      </c>
      <c r="K2560" s="95" t="inlineStr">
        <is>
          <t>Yes_0721 Allocation</t>
        </is>
      </c>
      <c r="L2560" s="127" t="e">
        <v>#N/A</v>
      </c>
      <c r="M2560" s="128">
        <f>VLOOKUP(G2560,Enactments!#REF!,2,FALSE)</f>
        <v/>
      </c>
      <c r="N2560" s="131">
        <f>COUNTIFS(G:G,G2560)</f>
        <v/>
      </c>
    </row>
    <row r="2561" ht="15" customHeight="1">
      <c r="A2561" t="inlineStr">
        <is>
          <t>2000_8a_167_20201231.docx</t>
        </is>
      </c>
      <c r="B2561">
        <f>LEFT(A2561, FIND("_", A2561, FIND("_", A2561) + 1) - 1)</f>
        <v/>
      </c>
      <c r="C2561">
        <f>MID(A2561, FIND("_", A2561, FIND("_", A2561) + 1) + 1, FIND("_", A2561, FIND("_", A2561, FIND("_", A2561) + 1) + 1) - FIND("_", A2561, FIND("_", A2561) + 1) - 1)</f>
        <v/>
      </c>
      <c r="D2561" s="125">
        <f>DATE(LEFT(E2561,4), MID(E2561,5,2), RIGHT(E2561,2))</f>
        <v/>
      </c>
      <c r="E2561">
        <f>MID(A2561, FIND("_", A2561, FIND("_", A2561, FIND("_", A2561) + 1) + 1) + 1, 8)</f>
        <v/>
      </c>
      <c r="G2561" s="95">
        <f>B2561&amp;C2561&amp;D2561</f>
        <v/>
      </c>
      <c r="H2561" s="95" t="inlineStr">
        <is>
          <t>Yes_Batch 1</t>
        </is>
      </c>
      <c r="I2561" s="95" t="e">
        <v>#N/A</v>
      </c>
      <c r="J2561" s="125" t="e">
        <v>#N/A</v>
      </c>
      <c r="K2561" s="95" t="inlineStr">
        <is>
          <t>Yes_0721 Allocation</t>
        </is>
      </c>
      <c r="L2561" s="127" t="e">
        <v>#N/A</v>
      </c>
      <c r="M2561" s="128">
        <f>VLOOKUP(G2561,Enactments!#REF!,2,FALSE)</f>
        <v/>
      </c>
      <c r="N2561" s="131">
        <f>COUNTIFS(G:G,G2561)</f>
        <v/>
      </c>
    </row>
    <row r="2562" ht="15" customHeight="1">
      <c r="A2562" t="inlineStr">
        <is>
          <t>1989_26a_72_19890727.docx</t>
        </is>
      </c>
      <c r="B2562">
        <f>LEFT(A2562, FIND("_", A2562, FIND("_", A2562) + 1) - 1)</f>
        <v/>
      </c>
      <c r="C2562">
        <f>MID(A2562, FIND("_", A2562, FIND("_", A2562) + 1) + 1, FIND("_", A2562, FIND("_", A2562, FIND("_", A2562) + 1) + 1) - FIND("_", A2562, FIND("_", A2562) + 1) - 1)</f>
        <v/>
      </c>
      <c r="D2562" s="125">
        <f>DATE(LEFT(E2562,4), MID(E2562,5,2), RIGHT(E2562,2))</f>
        <v/>
      </c>
      <c r="E2562">
        <f>MID(A2562, FIND("_", A2562, FIND("_", A2562, FIND("_", A2562) + 1) + 1) + 1, 8)</f>
        <v/>
      </c>
      <c r="G2562" s="95">
        <f>B2562&amp;C2562&amp;D2562</f>
        <v/>
      </c>
      <c r="H2562" s="95" t="inlineStr">
        <is>
          <t>Yes_Batch 1</t>
        </is>
      </c>
      <c r="I2562" s="95" t="e">
        <v>#N/A</v>
      </c>
      <c r="J2562" s="125" t="e">
        <v>#N/A</v>
      </c>
      <c r="K2562" s="95" t="inlineStr">
        <is>
          <t>Yes_0721 Allocation</t>
        </is>
      </c>
      <c r="L2562" s="127" t="e">
        <v>#N/A</v>
      </c>
      <c r="M2562" s="128">
        <f>VLOOKUP(G2562,Enactments!#REF!,2,FALSE)</f>
        <v/>
      </c>
      <c r="N2562" s="131">
        <f>COUNTIFS(G:G,G2562)</f>
        <v/>
      </c>
    </row>
    <row r="2563" ht="15" customHeight="1">
      <c r="A2563" t="inlineStr">
        <is>
          <t>1995_18a_37_20091112.docx</t>
        </is>
      </c>
      <c r="B2563">
        <f>LEFT(A2563, FIND("_", A2563, FIND("_", A2563) + 1) - 1)</f>
        <v/>
      </c>
      <c r="C2563">
        <f>MID(A2563, FIND("_", A2563, FIND("_", A2563) + 1) + 1, FIND("_", A2563, FIND("_", A2563, FIND("_", A2563) + 1) + 1) - FIND("_", A2563, FIND("_", A2563) + 1) - 1)</f>
        <v/>
      </c>
      <c r="D2563" s="125">
        <f>DATE(LEFT(E2563,4), MID(E2563,5,2), RIGHT(E2563,2))</f>
        <v/>
      </c>
      <c r="E2563">
        <f>MID(A2563, FIND("_", A2563, FIND("_", A2563, FIND("_", A2563) + 1) + 1) + 1, 8)</f>
        <v/>
      </c>
      <c r="G2563" s="95">
        <f>B2563&amp;C2563&amp;D2563</f>
        <v/>
      </c>
      <c r="H2563" s="95" t="inlineStr">
        <is>
          <t>Yes_Batch 1</t>
        </is>
      </c>
      <c r="I2563" s="95" t="e">
        <v>#N/A</v>
      </c>
      <c r="J2563" s="125" t="e">
        <v>#N/A</v>
      </c>
      <c r="K2563" s="95" t="inlineStr">
        <is>
          <t>Yes_0721 Allocation</t>
        </is>
      </c>
      <c r="L2563" s="127" t="e">
        <v>#N/A</v>
      </c>
      <c r="M2563" s="128">
        <f>VLOOKUP(G2563,Enactments!#REF!,2,FALSE)</f>
        <v/>
      </c>
      <c r="N2563" s="131">
        <f>COUNTIFS(G:G,G2563)</f>
        <v/>
      </c>
    </row>
    <row r="2564" ht="15" customHeight="1">
      <c r="A2564" t="inlineStr">
        <is>
          <t>2023_52a_92_20231026.docx</t>
        </is>
      </c>
      <c r="B2564">
        <f>LEFT(A2564, FIND("_", A2564, FIND("_", A2564) + 1) - 1)</f>
        <v/>
      </c>
      <c r="C2564">
        <f>MID(A2564, FIND("_", A2564, FIND("_", A2564) + 1) + 1, FIND("_", A2564, FIND("_", A2564, FIND("_", A2564) + 1) + 1) - FIND("_", A2564, FIND("_", A2564) + 1) - 1)</f>
        <v/>
      </c>
      <c r="D2564" s="125">
        <f>DATE(LEFT(E2564,4), MID(E2564,5,2), RIGHT(E2564,2))</f>
        <v/>
      </c>
      <c r="E2564">
        <f>MID(A2564, FIND("_", A2564, FIND("_", A2564, FIND("_", A2564) + 1) + 1) + 1, 8)</f>
        <v/>
      </c>
      <c r="G2564" s="95">
        <f>B2564&amp;C2564&amp;D2564</f>
        <v/>
      </c>
      <c r="H2564" s="95" t="inlineStr">
        <is>
          <t>Yes_Batch 1</t>
        </is>
      </c>
      <c r="I2564" s="95" t="e">
        <v>#N/A</v>
      </c>
      <c r="J2564" s="125" t="e">
        <v>#N/A</v>
      </c>
      <c r="K2564" s="95" t="inlineStr">
        <is>
          <t>Yes_0721 Allocation</t>
        </is>
      </c>
      <c r="L2564" s="127" t="e">
        <v>#N/A</v>
      </c>
      <c r="M2564" s="128">
        <f>VLOOKUP(G2564,Enactments!#REF!,2,FALSE)</f>
        <v/>
      </c>
      <c r="N2564" s="131">
        <f>COUNTIFS(G:G,G2564)</f>
        <v/>
      </c>
    </row>
    <row r="2565" ht="15" customHeight="1">
      <c r="A2565" t="inlineStr">
        <is>
          <t>2016_1024s_12.53_20161018.docx</t>
        </is>
      </c>
      <c r="B2565">
        <f>LEFT(A2565, FIND("_", A2565, FIND("_", A2565) + 1) - 1)</f>
        <v/>
      </c>
      <c r="C2565">
        <f>MID(A2565, FIND("_", A2565, FIND("_", A2565) + 1) + 1, FIND("_", A2565, FIND("_", A2565, FIND("_", A2565) + 1) + 1) - FIND("_", A2565, FIND("_", A2565) + 1) - 1)</f>
        <v/>
      </c>
      <c r="D2565" s="125">
        <f>DATE(LEFT(E2565,4), MID(E2565,5,2), RIGHT(E2565,2))</f>
        <v/>
      </c>
      <c r="E2565">
        <f>MID(A2565, FIND("_", A2565, FIND("_", A2565, FIND("_", A2565) + 1) + 1) + 1, 8)</f>
        <v/>
      </c>
      <c r="G2565" s="95">
        <f>B2565&amp;C2565&amp;D2565</f>
        <v/>
      </c>
      <c r="H2565" s="95" t="inlineStr">
        <is>
          <t>Yes_Batch 1</t>
        </is>
      </c>
      <c r="I2565" s="95" t="e">
        <v>#N/A</v>
      </c>
      <c r="J2565" s="125" t="e">
        <v>#N/A</v>
      </c>
      <c r="K2565" s="95" t="inlineStr">
        <is>
          <t>Yes_0721 Allocation</t>
        </is>
      </c>
      <c r="L2565" s="127" t="e">
        <v>#N/A</v>
      </c>
      <c r="M2565" s="128">
        <f>VLOOKUP(G2565,Enactments!#REF!,2,FALSE)</f>
        <v/>
      </c>
      <c r="N2565" s="131">
        <f>COUNTIFS(G:G,G2565)</f>
        <v/>
      </c>
    </row>
    <row r="2566" ht="15" customHeight="1">
      <c r="A2566" t="inlineStr">
        <is>
          <t>1996_18a_43ZB_99990101.docx</t>
        </is>
      </c>
      <c r="B2566">
        <f>LEFT(A2566, FIND("_", A2566, FIND("_", A2566) + 1) - 1)</f>
        <v/>
      </c>
      <c r="C2566">
        <f>MID(A2566, FIND("_", A2566, FIND("_", A2566) + 1) + 1, FIND("_", A2566, FIND("_", A2566, FIND("_", A2566) + 1) + 1) - FIND("_", A2566, FIND("_", A2566) + 1) - 1)</f>
        <v/>
      </c>
      <c r="D2566" s="125">
        <f>DATE(LEFT(E2566,4), MID(E2566,5,2), RIGHT(E2566,2))</f>
        <v/>
      </c>
      <c r="E2566">
        <f>MID(A2566, FIND("_", A2566, FIND("_", A2566, FIND("_", A2566) + 1) + 1) + 1, 8)</f>
        <v/>
      </c>
      <c r="G2566" s="95">
        <f>B2566&amp;C2566&amp;D2566</f>
        <v/>
      </c>
      <c r="H2566" s="95" t="inlineStr">
        <is>
          <t>Yes_Batch 1</t>
        </is>
      </c>
      <c r="I2566" s="95" t="e">
        <v>#N/A</v>
      </c>
      <c r="J2566" s="125" t="e">
        <v>#N/A</v>
      </c>
      <c r="K2566" s="95" t="inlineStr">
        <is>
          <t>Yes_0721 Allocation</t>
        </is>
      </c>
      <c r="L2566" s="127" t="e">
        <v>#N/A</v>
      </c>
      <c r="M2566" s="128">
        <f>VLOOKUP(G2566,Enactments!#REF!,2,FALSE)</f>
        <v/>
      </c>
      <c r="N2566" s="131">
        <f>COUNTIFS(G:G,G2566)</f>
        <v/>
      </c>
    </row>
    <row r="2567" ht="15" customHeight="1">
      <c r="A2567" t="inlineStr">
        <is>
          <t>1989_26a_89_20070101.docx</t>
        </is>
      </c>
      <c r="B2567">
        <f>LEFT(A2567, FIND("_", A2567, FIND("_", A2567) + 1) - 1)</f>
        <v/>
      </c>
      <c r="C2567">
        <f>MID(A2567, FIND("_", A2567, FIND("_", A2567) + 1) + 1, FIND("_", A2567, FIND("_", A2567, FIND("_", A2567) + 1) + 1) - FIND("_", A2567, FIND("_", A2567) + 1) - 1)</f>
        <v/>
      </c>
      <c r="D2567" s="125">
        <f>DATE(LEFT(E2567,4), MID(E2567,5,2), RIGHT(E2567,2))</f>
        <v/>
      </c>
      <c r="E2567">
        <f>MID(A2567, FIND("_", A2567, FIND("_", A2567, FIND("_", A2567) + 1) + 1) + 1, 8)</f>
        <v/>
      </c>
      <c r="G2567" s="95">
        <f>B2567&amp;C2567&amp;D2567</f>
        <v/>
      </c>
      <c r="H2567" s="95" t="inlineStr">
        <is>
          <t>Yes_Batch 1</t>
        </is>
      </c>
      <c r="I2567" s="95" t="e">
        <v>#N/A</v>
      </c>
      <c r="J2567" s="125" t="e">
        <v>#N/A</v>
      </c>
      <c r="K2567" s="95" t="inlineStr">
        <is>
          <t>Yes_0721 Allocation</t>
        </is>
      </c>
      <c r="L2567" s="127" t="e">
        <v>#N/A</v>
      </c>
      <c r="M2567" s="128">
        <f>VLOOKUP(G2567,Enactments!#REF!,2,FALSE)</f>
        <v/>
      </c>
      <c r="N2567" s="131">
        <f>COUNTIFS(G:G,G2567)</f>
        <v/>
      </c>
    </row>
    <row r="2568" ht="15" customHeight="1">
      <c r="A2568" t="inlineStr">
        <is>
          <t>1996_207s_146A_20081027.docx</t>
        </is>
      </c>
      <c r="B2568">
        <f>LEFT(A2568, FIND("_", A2568, FIND("_", A2568) + 1) - 1)</f>
        <v/>
      </c>
      <c r="C2568">
        <f>MID(A2568, FIND("_", A2568, FIND("_", A2568) + 1) + 1, FIND("_", A2568, FIND("_", A2568, FIND("_", A2568) + 1) + 1) - FIND("_", A2568, FIND("_", A2568) + 1) - 1)</f>
        <v/>
      </c>
      <c r="D2568" s="125">
        <f>DATE(LEFT(E2568,4), MID(E2568,5,2), RIGHT(E2568,2))</f>
        <v/>
      </c>
      <c r="E2568">
        <f>MID(A2568, FIND("_", A2568, FIND("_", A2568, FIND("_", A2568) + 1) + 1) + 1, 8)</f>
        <v/>
      </c>
      <c r="G2568" s="95">
        <f>B2568&amp;C2568&amp;D2568</f>
        <v/>
      </c>
      <c r="H2568" s="95" t="inlineStr">
        <is>
          <t>Yes_Batch 1</t>
        </is>
      </c>
      <c r="I2568" s="95" t="e">
        <v>#N/A</v>
      </c>
      <c r="J2568" s="125" t="e">
        <v>#N/A</v>
      </c>
      <c r="K2568" s="95" t="inlineStr">
        <is>
          <t>Yes_0721 Allocation</t>
        </is>
      </c>
      <c r="L2568" s="127" t="e">
        <v>#N/A</v>
      </c>
      <c r="M2568" s="128">
        <f>VLOOKUP(G2568,Enactments!#REF!,2,FALSE)</f>
        <v/>
      </c>
      <c r="N2568" s="131">
        <f>COUNTIFS(G:G,G2568)</f>
        <v/>
      </c>
    </row>
    <row r="2569" ht="15" customHeight="1">
      <c r="A2569" t="inlineStr">
        <is>
          <t>2006_46a_1283_20061108.docx</t>
        </is>
      </c>
      <c r="B2569">
        <f>LEFT(A2569, FIND("_", A2569, FIND("_", A2569) + 1) - 1)</f>
        <v/>
      </c>
      <c r="C2569">
        <f>MID(A2569, FIND("_", A2569, FIND("_", A2569) + 1) + 1, FIND("_", A2569, FIND("_", A2569, FIND("_", A2569) + 1) + 1) - FIND("_", A2569, FIND("_", A2569) + 1) - 1)</f>
        <v/>
      </c>
      <c r="D2569" s="125">
        <f>DATE(LEFT(E2569,4), MID(E2569,5,2), RIGHT(E2569,2))</f>
        <v/>
      </c>
      <c r="E2569">
        <f>MID(A2569, FIND("_", A2569, FIND("_", A2569, FIND("_", A2569) + 1) + 1) + 1, 8)</f>
        <v/>
      </c>
      <c r="G2569" s="95">
        <f>B2569&amp;C2569&amp;D2569</f>
        <v/>
      </c>
      <c r="H2569" s="95" t="inlineStr">
        <is>
          <t>Yes_Batch 1</t>
        </is>
      </c>
      <c r="I2569" s="95" t="e">
        <v>#N/A</v>
      </c>
      <c r="J2569" s="125" t="e">
        <v>#N/A</v>
      </c>
      <c r="K2569" s="95" t="inlineStr">
        <is>
          <t>Yes_0721 Allocation</t>
        </is>
      </c>
      <c r="L2569" s="127" t="e">
        <v>#N/A</v>
      </c>
      <c r="M2569" s="128">
        <f>VLOOKUP(G2569,Enactments!#REF!,2,FALSE)</f>
        <v/>
      </c>
      <c r="N2569" s="131">
        <f>COUNTIFS(G:G,G2569)</f>
        <v/>
      </c>
    </row>
    <row r="2570" ht="15" customHeight="1">
      <c r="A2570" t="inlineStr">
        <is>
          <t>2008_17a_79_20080908.docx</t>
        </is>
      </c>
      <c r="B2570">
        <f>LEFT(A2570, FIND("_", A2570, FIND("_", A2570) + 1) - 1)</f>
        <v/>
      </c>
      <c r="C2570">
        <f>MID(A2570, FIND("_", A2570, FIND("_", A2570) + 1) + 1, FIND("_", A2570, FIND("_", A2570, FIND("_", A2570) + 1) + 1) - FIND("_", A2570, FIND("_", A2570) + 1) - 1)</f>
        <v/>
      </c>
      <c r="D2570" s="125">
        <f>DATE(LEFT(E2570,4), MID(E2570,5,2), RIGHT(E2570,2))</f>
        <v/>
      </c>
      <c r="E2570">
        <f>MID(A2570, FIND("_", A2570, FIND("_", A2570, FIND("_", A2570) + 1) + 1) + 1, 8)</f>
        <v/>
      </c>
      <c r="G2570" s="95">
        <f>B2570&amp;C2570&amp;D2570</f>
        <v/>
      </c>
      <c r="H2570" s="95" t="inlineStr">
        <is>
          <t>Yes_Batch 1</t>
        </is>
      </c>
      <c r="I2570" s="95" t="e">
        <v>#N/A</v>
      </c>
      <c r="J2570" s="125" t="e">
        <v>#N/A</v>
      </c>
      <c r="K2570" s="95" t="inlineStr">
        <is>
          <t>Yes_0721 Allocation</t>
        </is>
      </c>
      <c r="L2570" s="127" t="e">
        <v>#N/A</v>
      </c>
      <c r="M2570" s="128">
        <f>VLOOKUP(G2570,Enactments!#REF!,2,FALSE)</f>
        <v/>
      </c>
      <c r="N2570" s="131">
        <f>COUNTIFS(G:G,G2570)</f>
        <v/>
      </c>
    </row>
    <row r="2571" ht="15" customHeight="1">
      <c r="A2571" t="inlineStr">
        <is>
          <t>1988_33a_67_19880729.docx</t>
        </is>
      </c>
      <c r="B2571">
        <f>LEFT(A2571, FIND("_", A2571, FIND("_", A2571) + 1) - 1)</f>
        <v/>
      </c>
      <c r="C2571">
        <f>MID(A2571, FIND("_", A2571, FIND("_", A2571) + 1) + 1, FIND("_", A2571, FIND("_", A2571, FIND("_", A2571) + 1) + 1) - FIND("_", A2571, FIND("_", A2571) + 1) - 1)</f>
        <v/>
      </c>
      <c r="D2571" s="125">
        <f>DATE(LEFT(E2571,4), MID(E2571,5,2), RIGHT(E2571,2))</f>
        <v/>
      </c>
      <c r="E2571">
        <f>MID(A2571, FIND("_", A2571, FIND("_", A2571, FIND("_", A2571) + 1) + 1) + 1, 8)</f>
        <v/>
      </c>
      <c r="G2571" s="95">
        <f>B2571&amp;C2571&amp;D2571</f>
        <v/>
      </c>
      <c r="H2571" s="95" t="inlineStr">
        <is>
          <t>Yes_Batch 1</t>
        </is>
      </c>
      <c r="I2571" s="95" t="e">
        <v>#N/A</v>
      </c>
      <c r="J2571" s="125" t="e">
        <v>#N/A</v>
      </c>
      <c r="K2571" s="95" t="inlineStr">
        <is>
          <t>Yes_0721 Allocation</t>
        </is>
      </c>
      <c r="L2571" s="127" t="e">
        <v>#N/A</v>
      </c>
      <c r="M2571" s="128">
        <f>VLOOKUP(G2571,Enactments!#REF!,2,FALSE)</f>
        <v/>
      </c>
      <c r="N2571" s="131">
        <f>COUNTIFS(G:G,G2571)</f>
        <v/>
      </c>
    </row>
    <row r="2572" ht="15" customHeight="1">
      <c r="A2572" t="inlineStr">
        <is>
          <t>2020_7a_SCHEDULE 3_20220325.docx</t>
        </is>
      </c>
      <c r="B2572">
        <f>LEFT(A2572, FIND("_", A2572, FIND("_", A2572) + 1) - 1)</f>
        <v/>
      </c>
      <c r="C2572">
        <f>MID(A2572, FIND("_", A2572, FIND("_", A2572) + 1) + 1, FIND("_", A2572, FIND("_", A2572, FIND("_", A2572) + 1) + 1) - FIND("_", A2572, FIND("_", A2572) + 1) - 1)</f>
        <v/>
      </c>
      <c r="D2572" s="125">
        <f>DATE(LEFT(E2572,4), MID(E2572,5,2), RIGHT(E2572,2))</f>
        <v/>
      </c>
      <c r="E2572">
        <f>MID(A2572, FIND("_", A2572, FIND("_", A2572, FIND("_", A2572) + 1) + 1) + 1, 8)</f>
        <v/>
      </c>
      <c r="G2572" s="95">
        <f>B2572&amp;C2572&amp;D2572</f>
        <v/>
      </c>
      <c r="H2572" s="95" t="inlineStr">
        <is>
          <t>Yes_Batch 1</t>
        </is>
      </c>
      <c r="I2572" s="95" t="e">
        <v>#N/A</v>
      </c>
      <c r="J2572" s="125" t="e">
        <v>#N/A</v>
      </c>
      <c r="K2572" s="95" t="inlineStr">
        <is>
          <t>Yes_0721 Allocation</t>
        </is>
      </c>
      <c r="L2572" s="127" t="e">
        <v>#N/A</v>
      </c>
      <c r="M2572" s="128">
        <f>VLOOKUP(G2572,Enactments!#REF!,2,FALSE)</f>
        <v/>
      </c>
      <c r="N2572" s="131">
        <f>COUNTIFS(G:G,G2572)</f>
        <v/>
      </c>
    </row>
    <row r="2573" ht="15" customHeight="1">
      <c r="A2573" t="inlineStr">
        <is>
          <t>2006_46a_320_20061108.docx</t>
        </is>
      </c>
      <c r="B2573">
        <f>LEFT(A2573, FIND("_", A2573, FIND("_", A2573) + 1) - 1)</f>
        <v/>
      </c>
      <c r="C2573">
        <f>MID(A2573, FIND("_", A2573, FIND("_", A2573) + 1) + 1, FIND("_", A2573, FIND("_", A2573, FIND("_", A2573) + 1) + 1) - FIND("_", A2573, FIND("_", A2573) + 1) - 1)</f>
        <v/>
      </c>
      <c r="D2573" s="125">
        <f>DATE(LEFT(E2573,4), MID(E2573,5,2), RIGHT(E2573,2))</f>
        <v/>
      </c>
      <c r="E2573">
        <f>MID(A2573, FIND("_", A2573, FIND("_", A2573, FIND("_", A2573) + 1) + 1) + 1, 8)</f>
        <v/>
      </c>
      <c r="G2573" s="95">
        <f>B2573&amp;C2573&amp;D2573</f>
        <v/>
      </c>
      <c r="H2573" s="95" t="inlineStr">
        <is>
          <t>Yes_Batch 1</t>
        </is>
      </c>
      <c r="I2573" s="95" t="e">
        <v>#N/A</v>
      </c>
      <c r="J2573" s="125" t="e">
        <v>#N/A</v>
      </c>
      <c r="K2573" s="95" t="inlineStr">
        <is>
          <t>Yes_0721 Allocation</t>
        </is>
      </c>
      <c r="L2573" s="127" t="e">
        <v>#N/A</v>
      </c>
      <c r="M2573" s="128">
        <f>VLOOKUP(G2573,Enactments!#REF!,2,FALSE)</f>
        <v/>
      </c>
      <c r="N2573" s="131">
        <f>COUNTIFS(G:G,G2573)</f>
        <v/>
      </c>
    </row>
    <row r="2574" ht="15" customHeight="1">
      <c r="A2574" t="inlineStr">
        <is>
          <t>1996_18a_186_20110201.docx</t>
        </is>
      </c>
      <c r="B2574">
        <f>LEFT(A2574, FIND("_", A2574, FIND("_", A2574) + 1) - 1)</f>
        <v/>
      </c>
      <c r="C2574">
        <f>MID(A2574, FIND("_", A2574, FIND("_", A2574) + 1) + 1, FIND("_", A2574, FIND("_", A2574, FIND("_", A2574) + 1) + 1) - FIND("_", A2574, FIND("_", A2574) + 1) - 1)</f>
        <v/>
      </c>
      <c r="D2574" s="125">
        <f>DATE(LEFT(E2574,4), MID(E2574,5,2), RIGHT(E2574,2))</f>
        <v/>
      </c>
      <c r="E2574">
        <f>MID(A2574, FIND("_", A2574, FIND("_", A2574, FIND("_", A2574) + 1) + 1) + 1, 8)</f>
        <v/>
      </c>
      <c r="G2574" s="95">
        <f>B2574&amp;C2574&amp;D2574</f>
        <v/>
      </c>
      <c r="H2574" s="95" t="inlineStr">
        <is>
          <t>Yes_Batch 1</t>
        </is>
      </c>
      <c r="I2574" s="95" t="e">
        <v>#N/A</v>
      </c>
      <c r="J2574" s="125" t="e">
        <v>#N/A</v>
      </c>
      <c r="K2574" s="95" t="inlineStr">
        <is>
          <t>Yes_0721 Allocation</t>
        </is>
      </c>
      <c r="L2574" s="127" t="e">
        <v>#N/A</v>
      </c>
      <c r="M2574" s="128">
        <f>VLOOKUP(G2574,Enactments!#REF!,2,FALSE)</f>
        <v/>
      </c>
      <c r="N2574" s="131">
        <f>COUNTIFS(G:G,G2574)</f>
        <v/>
      </c>
    </row>
    <row r="2575" ht="15" customHeight="1">
      <c r="A2575" t="inlineStr">
        <is>
          <t>2007_3a_331_20070320.docx</t>
        </is>
      </c>
      <c r="B2575">
        <f>LEFT(A2575, FIND("_", A2575, FIND("_", A2575) + 1) - 1)</f>
        <v/>
      </c>
      <c r="C2575">
        <f>MID(A2575, FIND("_", A2575, FIND("_", A2575) + 1) + 1, FIND("_", A2575, FIND("_", A2575, FIND("_", A2575) + 1) + 1) - FIND("_", A2575, FIND("_", A2575) + 1) - 1)</f>
        <v/>
      </c>
      <c r="D2575" s="125">
        <f>DATE(LEFT(E2575,4), MID(E2575,5,2), RIGHT(E2575,2))</f>
        <v/>
      </c>
      <c r="E2575">
        <f>MID(A2575, FIND("_", A2575, FIND("_", A2575, FIND("_", A2575) + 1) + 1) + 1, 8)</f>
        <v/>
      </c>
      <c r="G2575" s="95">
        <f>B2575&amp;C2575&amp;D2575</f>
        <v/>
      </c>
      <c r="H2575" s="95" t="inlineStr">
        <is>
          <t>Yes_Batch 1</t>
        </is>
      </c>
      <c r="I2575" s="95" t="e">
        <v>#N/A</v>
      </c>
      <c r="J2575" s="125" t="e">
        <v>#N/A</v>
      </c>
      <c r="K2575" s="95" t="inlineStr">
        <is>
          <t>Yes_0721 Allocation</t>
        </is>
      </c>
      <c r="L2575" s="127" t="e">
        <v>#N/A</v>
      </c>
      <c r="M2575" s="128">
        <f>VLOOKUP(G2575,Enactments!#REF!,2,FALSE)</f>
        <v/>
      </c>
      <c r="N2575" s="131">
        <f>COUNTIFS(G:G,G2575)</f>
        <v/>
      </c>
    </row>
    <row r="2576" ht="15" customHeight="1">
      <c r="A2576" t="inlineStr">
        <is>
          <t>1996_207s_34_20120423.docx</t>
        </is>
      </c>
      <c r="B2576">
        <f>LEFT(A2576, FIND("_", A2576, FIND("_", A2576) + 1) - 1)</f>
        <v/>
      </c>
      <c r="C2576">
        <f>MID(A2576, FIND("_", A2576, FIND("_", A2576) + 1) + 1, FIND("_", A2576, FIND("_", A2576, FIND("_", A2576) + 1) + 1) - FIND("_", A2576, FIND("_", A2576) + 1) - 1)</f>
        <v/>
      </c>
      <c r="D2576" s="125">
        <f>DATE(LEFT(E2576,4), MID(E2576,5,2), RIGHT(E2576,2))</f>
        <v/>
      </c>
      <c r="E2576">
        <f>MID(A2576, FIND("_", A2576, FIND("_", A2576, FIND("_", A2576) + 1) + 1) + 1, 8)</f>
        <v/>
      </c>
      <c r="G2576" s="95">
        <f>B2576&amp;C2576&amp;D2576</f>
        <v/>
      </c>
      <c r="H2576" s="95" t="inlineStr">
        <is>
          <t>Yes_Batch 1</t>
        </is>
      </c>
      <c r="I2576" s="95" t="e">
        <v>#N/A</v>
      </c>
      <c r="J2576" s="125" t="e">
        <v>#N/A</v>
      </c>
      <c r="K2576" s="95" t="inlineStr">
        <is>
          <t>Yes_0721 Allocation</t>
        </is>
      </c>
      <c r="L2576" s="127" t="e">
        <v>#N/A</v>
      </c>
      <c r="M2576" s="128">
        <f>VLOOKUP(G2576,Enactments!#REF!,2,FALSE)</f>
        <v/>
      </c>
      <c r="N2576" s="131">
        <f>COUNTIFS(G:G,G2576)</f>
        <v/>
      </c>
    </row>
    <row r="2577" ht="15" customHeight="1">
      <c r="A2577" t="inlineStr">
        <is>
          <t>1996_207s_SCHEDULE 7_20040401.docx</t>
        </is>
      </c>
      <c r="B2577">
        <f>LEFT(A2577, FIND("_", A2577, FIND("_", A2577) + 1) - 1)</f>
        <v/>
      </c>
      <c r="C2577">
        <f>MID(A2577, FIND("_", A2577, FIND("_", A2577) + 1) + 1, FIND("_", A2577, FIND("_", A2577, FIND("_", A2577) + 1) + 1) - FIND("_", A2577, FIND("_", A2577) + 1) - 1)</f>
        <v/>
      </c>
      <c r="D2577" s="125">
        <f>DATE(LEFT(E2577,4), MID(E2577,5,2), RIGHT(E2577,2))</f>
        <v/>
      </c>
      <c r="E2577">
        <f>MID(A2577, FIND("_", A2577, FIND("_", A2577, FIND("_", A2577) + 1) + 1) + 1, 8)</f>
        <v/>
      </c>
      <c r="G2577" s="95">
        <f>B2577&amp;C2577&amp;D2577</f>
        <v/>
      </c>
      <c r="H2577" s="95" t="inlineStr">
        <is>
          <t>Yes_Batch 1</t>
        </is>
      </c>
      <c r="I2577" s="95" t="e">
        <v>#N/A</v>
      </c>
      <c r="J2577" s="125" t="e">
        <v>#N/A</v>
      </c>
      <c r="K2577" s="95" t="inlineStr">
        <is>
          <t>Yes_0721 Allocation</t>
        </is>
      </c>
      <c r="L2577" s="127" t="e">
        <v>#N/A</v>
      </c>
      <c r="M2577" s="128">
        <f>VLOOKUP(G2577,Enactments!#REF!,2,FALSE)</f>
        <v/>
      </c>
      <c r="N2577" s="131">
        <f>COUNTIFS(G:G,G2577)</f>
        <v/>
      </c>
    </row>
    <row r="2578" ht="15" customHeight="1">
      <c r="A2578" t="inlineStr">
        <is>
          <t>1986_1925s_SCHEDULE 4Form 6.45_19861110.docx</t>
        </is>
      </c>
      <c r="B2578">
        <f>LEFT(A2578, FIND("_", A2578, FIND("_", A2578) + 1) - 1)</f>
        <v/>
      </c>
      <c r="C2578">
        <f>MID(A2578, FIND("_", A2578, FIND("_", A2578) + 1) + 1, FIND("_", A2578, FIND("_", A2578, FIND("_", A2578) + 1) + 1) - FIND("_", A2578, FIND("_", A2578) + 1) - 1)</f>
        <v/>
      </c>
      <c r="D2578" s="125">
        <f>DATE(LEFT(E2578,4), MID(E2578,5,2), RIGHT(E2578,2))</f>
        <v/>
      </c>
      <c r="E2578">
        <f>MID(A2578, FIND("_", A2578, FIND("_", A2578, FIND("_", A2578) + 1) + 1) + 1, 8)</f>
        <v/>
      </c>
      <c r="G2578" s="95">
        <f>B2578&amp;C2578&amp;D2578</f>
        <v/>
      </c>
      <c r="H2578" s="95" t="inlineStr">
        <is>
          <t>Yes_Batch 1</t>
        </is>
      </c>
      <c r="I2578" s="95" t="e">
        <v>#N/A</v>
      </c>
      <c r="J2578" s="125" t="e">
        <v>#N/A</v>
      </c>
      <c r="K2578" s="95" t="inlineStr">
        <is>
          <t>Yes_0721 Allocation</t>
        </is>
      </c>
      <c r="L2578" s="127" t="e">
        <v>#N/A</v>
      </c>
      <c r="M2578" s="128">
        <f>VLOOKUP(G2578,Enactments!#REF!,2,FALSE)</f>
        <v/>
      </c>
      <c r="N2578" s="131">
        <f>COUNTIFS(G:G,G2578)</f>
        <v/>
      </c>
    </row>
    <row r="2579" ht="15" customHeight="1">
      <c r="A2579" t="inlineStr">
        <is>
          <t>2009_10a_108_20201231.docx</t>
        </is>
      </c>
      <c r="B2579">
        <f>LEFT(A2579, FIND("_", A2579, FIND("_", A2579) + 1) - 1)</f>
        <v/>
      </c>
      <c r="C2579">
        <f>MID(A2579, FIND("_", A2579, FIND("_", A2579) + 1) + 1, FIND("_", A2579, FIND("_", A2579, FIND("_", A2579) + 1) + 1) - FIND("_", A2579, FIND("_", A2579) + 1) - 1)</f>
        <v/>
      </c>
      <c r="D2579" s="125">
        <f>DATE(LEFT(E2579,4), MID(E2579,5,2), RIGHT(E2579,2))</f>
        <v/>
      </c>
      <c r="E2579">
        <f>MID(A2579, FIND("_", A2579, FIND("_", A2579, FIND("_", A2579) + 1) + 1) + 1, 8)</f>
        <v/>
      </c>
      <c r="G2579" s="95">
        <f>B2579&amp;C2579&amp;D2579</f>
        <v/>
      </c>
      <c r="H2579" s="95" t="inlineStr">
        <is>
          <t>Yes_Batch 1</t>
        </is>
      </c>
      <c r="I2579" s="95" t="e">
        <v>#N/A</v>
      </c>
      <c r="J2579" s="125" t="e">
        <v>#N/A</v>
      </c>
      <c r="K2579" s="95" t="inlineStr">
        <is>
          <t>Yes_0721 Allocation</t>
        </is>
      </c>
      <c r="L2579" s="127" t="e">
        <v>#N/A</v>
      </c>
      <c r="M2579" s="128">
        <f>VLOOKUP(G2579,Enactments!#REF!,2,FALSE)</f>
        <v/>
      </c>
      <c r="N2579" s="131">
        <f>COUNTIFS(G:G,G2579)</f>
        <v/>
      </c>
    </row>
    <row r="2580" ht="15" customHeight="1">
      <c r="A2580" t="inlineStr">
        <is>
          <t>2020_17a_231_20201022.docx</t>
        </is>
      </c>
      <c r="B2580">
        <f>LEFT(A2580, FIND("_", A2580, FIND("_", A2580) + 1) - 1)</f>
        <v/>
      </c>
      <c r="C2580">
        <f>MID(A2580, FIND("_", A2580, FIND("_", A2580) + 1) + 1, FIND("_", A2580, FIND("_", A2580, FIND("_", A2580) + 1) + 1) - FIND("_", A2580, FIND("_", A2580) + 1) - 1)</f>
        <v/>
      </c>
      <c r="D2580" s="125">
        <f>DATE(LEFT(E2580,4), MID(E2580,5,2), RIGHT(E2580,2))</f>
        <v/>
      </c>
      <c r="E2580">
        <f>MID(A2580, FIND("_", A2580, FIND("_", A2580, FIND("_", A2580) + 1) + 1) + 1, 8)</f>
        <v/>
      </c>
      <c r="G2580" s="95">
        <f>B2580&amp;C2580&amp;D2580</f>
        <v/>
      </c>
      <c r="H2580" s="95" t="inlineStr">
        <is>
          <t>Yes_Batch 1</t>
        </is>
      </c>
      <c r="I2580" s="95" t="e">
        <v>#N/A</v>
      </c>
      <c r="J2580" s="125" t="e">
        <v>#N/A</v>
      </c>
      <c r="K2580" s="95" t="inlineStr">
        <is>
          <t>Yes_0721 Allocation</t>
        </is>
      </c>
      <c r="L2580" s="127" t="e">
        <v>#N/A</v>
      </c>
      <c r="M2580" s="128">
        <f>VLOOKUP(G2580,Enactments!#REF!,2,FALSE)</f>
        <v/>
      </c>
      <c r="N2580" s="131">
        <f>COUNTIFS(G:G,G2580)</f>
        <v/>
      </c>
    </row>
    <row r="2581" ht="15" customHeight="1">
      <c r="A2581" t="inlineStr">
        <is>
          <t>2006_46a_784_20080406.docx</t>
        </is>
      </c>
      <c r="B2581">
        <f>LEFT(A2581, FIND("_", A2581, FIND("_", A2581) + 1) - 1)</f>
        <v/>
      </c>
      <c r="C2581">
        <f>MID(A2581, FIND("_", A2581, FIND("_", A2581) + 1) + 1, FIND("_", A2581, FIND("_", A2581, FIND("_", A2581) + 1) + 1) - FIND("_", A2581, FIND("_", A2581) + 1) - 1)</f>
        <v/>
      </c>
      <c r="D2581" s="125">
        <f>DATE(LEFT(E2581,4), MID(E2581,5,2), RIGHT(E2581,2))</f>
        <v/>
      </c>
      <c r="E2581">
        <f>MID(A2581, FIND("_", A2581, FIND("_", A2581, FIND("_", A2581) + 1) + 1) + 1, 8)</f>
        <v/>
      </c>
      <c r="G2581" s="95">
        <f>B2581&amp;C2581&amp;D2581</f>
        <v/>
      </c>
      <c r="H2581" s="95" t="inlineStr">
        <is>
          <t>Yes_Batch 1</t>
        </is>
      </c>
      <c r="I2581" s="95" t="e">
        <v>#N/A</v>
      </c>
      <c r="J2581" s="125" t="e">
        <v>#N/A</v>
      </c>
      <c r="K2581" s="95" t="inlineStr">
        <is>
          <t>Yes_0721 Allocation</t>
        </is>
      </c>
      <c r="L2581" s="127" t="e">
        <v>#N/A</v>
      </c>
      <c r="M2581" s="128">
        <f>VLOOKUP(G2581,Enactments!#REF!,2,FALSE)</f>
        <v/>
      </c>
      <c r="N2581" s="131">
        <f>COUNTIFS(G:G,G2581)</f>
        <v/>
      </c>
    </row>
    <row r="2582" ht="15" customHeight="1">
      <c r="A2582" t="inlineStr">
        <is>
          <t>1982_16a_35_19820527.docx</t>
        </is>
      </c>
      <c r="B2582">
        <f>LEFT(A2582, FIND("_", A2582, FIND("_", A2582) + 1) - 1)</f>
        <v/>
      </c>
      <c r="C2582">
        <f>MID(A2582, FIND("_", A2582, FIND("_", A2582) + 1) + 1, FIND("_", A2582, FIND("_", A2582, FIND("_", A2582) + 1) + 1) - FIND("_", A2582, FIND("_", A2582) + 1) - 1)</f>
        <v/>
      </c>
      <c r="D2582" s="125">
        <f>DATE(LEFT(E2582,4), MID(E2582,5,2), RIGHT(E2582,2))</f>
        <v/>
      </c>
      <c r="E2582">
        <f>MID(A2582, FIND("_", A2582, FIND("_", A2582, FIND("_", A2582) + 1) + 1) + 1, 8)</f>
        <v/>
      </c>
      <c r="G2582" s="95">
        <f>B2582&amp;C2582&amp;D2582</f>
        <v/>
      </c>
      <c r="H2582" s="95" t="inlineStr">
        <is>
          <t>Yes_Batch 1</t>
        </is>
      </c>
      <c r="I2582" s="95" t="e">
        <v>#N/A</v>
      </c>
      <c r="J2582" s="125" t="e">
        <v>#N/A</v>
      </c>
      <c r="K2582" s="95" t="inlineStr">
        <is>
          <t>Yes_0721 Allocation</t>
        </is>
      </c>
      <c r="L2582" s="127" t="e">
        <v>#N/A</v>
      </c>
      <c r="M2582" s="128">
        <f>VLOOKUP(G2582,Enactments!#REF!,2,FALSE)</f>
        <v/>
      </c>
      <c r="N2582" s="131">
        <f>COUNTIFS(G:G,G2582)</f>
        <v/>
      </c>
    </row>
    <row r="2583" ht="15" customHeight="1">
      <c r="A2583" t="inlineStr">
        <is>
          <t>2000_8a_140E_20140401.docx</t>
        </is>
      </c>
      <c r="B2583">
        <f>LEFT(A2583, FIND("_", A2583, FIND("_", A2583) + 1) - 1)</f>
        <v/>
      </c>
      <c r="C2583">
        <f>MID(A2583, FIND("_", A2583, FIND("_", A2583) + 1) + 1, FIND("_", A2583, FIND("_", A2583, FIND("_", A2583) + 1) + 1) - FIND("_", A2583, FIND("_", A2583) + 1) - 1)</f>
        <v/>
      </c>
      <c r="D2583" s="125">
        <f>DATE(LEFT(E2583,4), MID(E2583,5,2), RIGHT(E2583,2))</f>
        <v/>
      </c>
      <c r="E2583">
        <f>MID(A2583, FIND("_", A2583, FIND("_", A2583, FIND("_", A2583) + 1) + 1) + 1, 8)</f>
        <v/>
      </c>
      <c r="G2583" s="95">
        <f>B2583&amp;C2583&amp;D2583</f>
        <v/>
      </c>
      <c r="H2583" s="95" t="inlineStr">
        <is>
          <t>Yes_Batch 1</t>
        </is>
      </c>
      <c r="I2583" s="95" t="e">
        <v>#N/A</v>
      </c>
      <c r="J2583" s="125" t="e">
        <v>#N/A</v>
      </c>
      <c r="K2583" s="95" t="inlineStr">
        <is>
          <t>Yes_0721 Allocation</t>
        </is>
      </c>
      <c r="L2583" s="127" t="e">
        <v>#N/A</v>
      </c>
      <c r="M2583" s="128">
        <f>VLOOKUP(G2583,Enactments!#REF!,2,FALSE)</f>
        <v/>
      </c>
      <c r="N2583" s="131">
        <f>COUNTIFS(G:G,G2583)</f>
        <v/>
      </c>
    </row>
    <row r="2584" ht="15" customHeight="1">
      <c r="A2584" t="inlineStr">
        <is>
          <t>2000_22a_49_20041110.docx</t>
        </is>
      </c>
      <c r="B2584">
        <f>LEFT(A2584, FIND("_", A2584, FIND("_", A2584) + 1) - 1)</f>
        <v/>
      </c>
      <c r="C2584">
        <f>MID(A2584, FIND("_", A2584, FIND("_", A2584) + 1) + 1, FIND("_", A2584, FIND("_", A2584, FIND("_", A2584) + 1) + 1) - FIND("_", A2584, FIND("_", A2584) + 1) - 1)</f>
        <v/>
      </c>
      <c r="D2584" s="125">
        <f>DATE(LEFT(E2584,4), MID(E2584,5,2), RIGHT(E2584,2))</f>
        <v/>
      </c>
      <c r="E2584">
        <f>MID(A2584, FIND("_", A2584, FIND("_", A2584, FIND("_", A2584) + 1) + 1) + 1, 8)</f>
        <v/>
      </c>
      <c r="G2584" s="95">
        <f>B2584&amp;C2584&amp;D2584</f>
        <v/>
      </c>
      <c r="H2584" s="95" t="inlineStr">
        <is>
          <t>Yes_Batch 1</t>
        </is>
      </c>
      <c r="I2584" s="95" t="e">
        <v>#N/A</v>
      </c>
      <c r="J2584" s="125" t="e">
        <v>#N/A</v>
      </c>
      <c r="K2584" s="95" t="inlineStr">
        <is>
          <t>Yes_0721 Allocation</t>
        </is>
      </c>
      <c r="L2584" s="127" t="e">
        <v>#N/A</v>
      </c>
      <c r="M2584" s="128">
        <f>VLOOKUP(G2584,Enactments!#REF!,2,FALSE)</f>
        <v/>
      </c>
      <c r="N2584" s="131">
        <f>COUNTIFS(G:G,G2584)</f>
        <v/>
      </c>
    </row>
    <row r="2585" ht="15" customHeight="1">
      <c r="A2585" t="inlineStr">
        <is>
          <t>1996_207s_12_20081124.docx</t>
        </is>
      </c>
      <c r="B2585">
        <f>LEFT(A2585, FIND("_", A2585, FIND("_", A2585) + 1) - 1)</f>
        <v/>
      </c>
      <c r="C2585">
        <f>MID(A2585, FIND("_", A2585, FIND("_", A2585) + 1) + 1, FIND("_", A2585, FIND("_", A2585, FIND("_", A2585) + 1) + 1) - FIND("_", A2585, FIND("_", A2585) + 1) - 1)</f>
        <v/>
      </c>
      <c r="D2585" s="125">
        <f>DATE(LEFT(E2585,4), MID(E2585,5,2), RIGHT(E2585,2))</f>
        <v/>
      </c>
      <c r="E2585">
        <f>MID(A2585, FIND("_", A2585, FIND("_", A2585, FIND("_", A2585) + 1) + 1) + 1, 8)</f>
        <v/>
      </c>
      <c r="G2585" s="95">
        <f>B2585&amp;C2585&amp;D2585</f>
        <v/>
      </c>
      <c r="H2585" s="95" t="inlineStr">
        <is>
          <t>Yes_Batch 1</t>
        </is>
      </c>
      <c r="I2585" s="95" t="e">
        <v>#N/A</v>
      </c>
      <c r="J2585" s="125" t="e">
        <v>#N/A</v>
      </c>
      <c r="K2585" s="95" t="inlineStr">
        <is>
          <t>Yes_0721 Allocation</t>
        </is>
      </c>
      <c r="L2585" s="127" t="e">
        <v>#N/A</v>
      </c>
      <c r="M2585" s="128">
        <f>VLOOKUP(G2585,Enactments!#REF!,2,FALSE)</f>
        <v/>
      </c>
      <c r="N2585" s="131">
        <f>COUNTIFS(G:G,G2585)</f>
        <v/>
      </c>
    </row>
    <row r="2586" ht="15" customHeight="1">
      <c r="A2586" t="inlineStr">
        <is>
          <t>2003_32a_67_20081119.docx</t>
        </is>
      </c>
      <c r="B2586">
        <f>LEFT(A2586, FIND("_", A2586, FIND("_", A2586) + 1) - 1)</f>
        <v/>
      </c>
      <c r="C2586">
        <f>MID(A2586, FIND("_", A2586, FIND("_", A2586) + 1) + 1, FIND("_", A2586, FIND("_", A2586, FIND("_", A2586) + 1) + 1) - FIND("_", A2586, FIND("_", A2586) + 1) - 1)</f>
        <v/>
      </c>
      <c r="D2586" s="125">
        <f>DATE(LEFT(E2586,4), MID(E2586,5,2), RIGHT(E2586,2))</f>
        <v/>
      </c>
      <c r="E2586">
        <f>MID(A2586, FIND("_", A2586, FIND("_", A2586, FIND("_", A2586) + 1) + 1) + 1, 8)</f>
        <v/>
      </c>
      <c r="G2586" s="95">
        <f>B2586&amp;C2586&amp;D2586</f>
        <v/>
      </c>
      <c r="H2586" s="95" t="inlineStr">
        <is>
          <t>Yes_Batch 1</t>
        </is>
      </c>
      <c r="I2586" s="95" t="e">
        <v>#N/A</v>
      </c>
      <c r="J2586" s="125" t="e">
        <v>#N/A</v>
      </c>
      <c r="K2586" s="95" t="inlineStr">
        <is>
          <t>Yes_0721 Allocation</t>
        </is>
      </c>
      <c r="L2586" s="127" t="e">
        <v>#N/A</v>
      </c>
      <c r="M2586" s="128">
        <f>VLOOKUP(G2586,Enactments!#REF!,2,FALSE)</f>
        <v/>
      </c>
      <c r="N2586" s="131">
        <f>COUNTIFS(G:G,G2586)</f>
        <v/>
      </c>
    </row>
    <row r="2587" ht="15" customHeight="1">
      <c r="A2587" t="inlineStr">
        <is>
          <t>1993_34a_101_20061231.docx</t>
        </is>
      </c>
      <c r="B2587">
        <f>LEFT(A2587, FIND("_", A2587, FIND("_", A2587) + 1) - 1)</f>
        <v/>
      </c>
      <c r="C2587">
        <f>MID(A2587, FIND("_", A2587, FIND("_", A2587) + 1) + 1, FIND("_", A2587, FIND("_", A2587, FIND("_", A2587) + 1) + 1) - FIND("_", A2587, FIND("_", A2587) + 1) - 1)</f>
        <v/>
      </c>
      <c r="D2587" s="125">
        <f>DATE(LEFT(E2587,4), MID(E2587,5,2), RIGHT(E2587,2))</f>
        <v/>
      </c>
      <c r="E2587">
        <f>MID(A2587, FIND("_", A2587, FIND("_", A2587, FIND("_", A2587) + 1) + 1) + 1, 8)</f>
        <v/>
      </c>
      <c r="G2587" s="95">
        <f>B2587&amp;C2587&amp;D2587</f>
        <v/>
      </c>
      <c r="H2587" s="95" t="inlineStr">
        <is>
          <t>Yes_Batch 1</t>
        </is>
      </c>
      <c r="I2587" s="95" t="e">
        <v>#N/A</v>
      </c>
      <c r="J2587" s="125" t="e">
        <v>#N/A</v>
      </c>
      <c r="K2587" s="95" t="inlineStr">
        <is>
          <t>Yes_0721 Allocation</t>
        </is>
      </c>
      <c r="L2587" s="127" t="e">
        <v>#N/A</v>
      </c>
      <c r="M2587" s="128">
        <f>VLOOKUP(G2587,Enactments!#REF!,2,FALSE)</f>
        <v/>
      </c>
      <c r="N2587" s="131">
        <f>COUNTIFS(G:G,G2587)</f>
        <v/>
      </c>
    </row>
    <row r="2588" ht="15" customHeight="1">
      <c r="A2588" t="inlineStr">
        <is>
          <t>2006_46a_162_99990101.docx</t>
        </is>
      </c>
      <c r="B2588">
        <f>LEFT(A2588, FIND("_", A2588, FIND("_", A2588) + 1) - 1)</f>
        <v/>
      </c>
      <c r="C2588">
        <f>MID(A2588, FIND("_", A2588, FIND("_", A2588) + 1) + 1, FIND("_", A2588, FIND("_", A2588, FIND("_", A2588) + 1) + 1) - FIND("_", A2588, FIND("_", A2588) + 1) - 1)</f>
        <v/>
      </c>
      <c r="D2588" s="125">
        <f>DATE(LEFT(E2588,4), MID(E2588,5,2), RIGHT(E2588,2))</f>
        <v/>
      </c>
      <c r="E2588">
        <f>MID(A2588, FIND("_", A2588, FIND("_", A2588, FIND("_", A2588) + 1) + 1) + 1, 8)</f>
        <v/>
      </c>
      <c r="G2588" s="95">
        <f>B2588&amp;C2588&amp;D2588</f>
        <v/>
      </c>
      <c r="H2588" s="95" t="inlineStr">
        <is>
          <t>Yes_Batch 1</t>
        </is>
      </c>
      <c r="I2588" s="95" t="e">
        <v>#N/A</v>
      </c>
      <c r="J2588" s="125" t="e">
        <v>#N/A</v>
      </c>
      <c r="K2588" s="95" t="inlineStr">
        <is>
          <t>Yes_0721 Allocation</t>
        </is>
      </c>
      <c r="L2588" s="127" t="e">
        <v>#N/A</v>
      </c>
      <c r="M2588" s="128">
        <f>VLOOKUP(G2588,Enactments!#REF!,2,FALSE)</f>
        <v/>
      </c>
      <c r="N2588" s="131">
        <f>COUNTIFS(G:G,G2588)</f>
        <v/>
      </c>
    </row>
    <row r="2589" ht="15" customHeight="1">
      <c r="A2589" t="inlineStr">
        <is>
          <t>2004_12a_SCHEDULE 32_20110406.docx</t>
        </is>
      </c>
      <c r="B2589">
        <f>LEFT(A2589, FIND("_", A2589, FIND("_", A2589) + 1) - 1)</f>
        <v/>
      </c>
      <c r="C2589">
        <f>MID(A2589, FIND("_", A2589, FIND("_", A2589) + 1) + 1, FIND("_", A2589, FIND("_", A2589, FIND("_", A2589) + 1) + 1) - FIND("_", A2589, FIND("_", A2589) + 1) - 1)</f>
        <v/>
      </c>
      <c r="D2589" s="125">
        <f>DATE(LEFT(E2589,4), MID(E2589,5,2), RIGHT(E2589,2))</f>
        <v/>
      </c>
      <c r="E2589">
        <f>MID(A2589, FIND("_", A2589, FIND("_", A2589, FIND("_", A2589) + 1) + 1) + 1, 8)</f>
        <v/>
      </c>
      <c r="G2589" s="95">
        <f>B2589&amp;C2589&amp;D2589</f>
        <v/>
      </c>
      <c r="H2589" s="95" t="inlineStr">
        <is>
          <t>Yes_Batch 1</t>
        </is>
      </c>
      <c r="I2589" s="95" t="e">
        <v>#N/A</v>
      </c>
      <c r="J2589" s="125" t="e">
        <v>#N/A</v>
      </c>
      <c r="K2589" s="95" t="inlineStr">
        <is>
          <t>Yes_0721 Allocation</t>
        </is>
      </c>
      <c r="L2589" s="127" t="e">
        <v>#N/A</v>
      </c>
      <c r="M2589" s="128">
        <f>VLOOKUP(G2589,Enactments!#REF!,2,FALSE)</f>
        <v/>
      </c>
      <c r="N2589" s="131">
        <f>COUNTIFS(G:G,G2589)</f>
        <v/>
      </c>
    </row>
    <row r="2590" ht="15" customHeight="1">
      <c r="A2590" t="inlineStr">
        <is>
          <t>2010_4a_887_20100303.docx</t>
        </is>
      </c>
      <c r="B2590">
        <f>LEFT(A2590, FIND("_", A2590, FIND("_", A2590) + 1) - 1)</f>
        <v/>
      </c>
      <c r="C2590">
        <f>MID(A2590, FIND("_", A2590, FIND("_", A2590) + 1) + 1, FIND("_", A2590, FIND("_", A2590, FIND("_", A2590) + 1) + 1) - FIND("_", A2590, FIND("_", A2590) + 1) - 1)</f>
        <v/>
      </c>
      <c r="D2590" s="125">
        <f>DATE(LEFT(E2590,4), MID(E2590,5,2), RIGHT(E2590,2))</f>
        <v/>
      </c>
      <c r="E2590">
        <f>MID(A2590, FIND("_", A2590, FIND("_", A2590, FIND("_", A2590) + 1) + 1) + 1, 8)</f>
        <v/>
      </c>
      <c r="G2590" s="95">
        <f>B2590&amp;C2590&amp;D2590</f>
        <v/>
      </c>
      <c r="H2590" s="95" t="inlineStr">
        <is>
          <t>Yes_Batch 1</t>
        </is>
      </c>
      <c r="I2590" s="95" t="e">
        <v>#N/A</v>
      </c>
      <c r="J2590" s="125" t="e">
        <v>#N/A</v>
      </c>
      <c r="K2590" s="95" t="inlineStr">
        <is>
          <t>Yes_0721 Allocation</t>
        </is>
      </c>
      <c r="L2590" s="127" t="e">
        <v>#N/A</v>
      </c>
      <c r="M2590" s="128">
        <f>VLOOKUP(G2590,Enactments!#REF!,2,FALSE)</f>
        <v/>
      </c>
      <c r="N2590" s="131">
        <f>COUNTIFS(G:G,G2590)</f>
        <v/>
      </c>
    </row>
    <row r="2591" ht="15" customHeight="1">
      <c r="A2591" t="inlineStr">
        <is>
          <t>1985_6a_156_20081001.docx</t>
        </is>
      </c>
      <c r="B2591">
        <f>LEFT(A2591, FIND("_", A2591, FIND("_", A2591) + 1) - 1)</f>
        <v/>
      </c>
      <c r="C2591">
        <f>MID(A2591, FIND("_", A2591, FIND("_", A2591) + 1) + 1, FIND("_", A2591, FIND("_", A2591, FIND("_", A2591) + 1) + 1) - FIND("_", A2591, FIND("_", A2591) + 1) - 1)</f>
        <v/>
      </c>
      <c r="D2591" s="125">
        <f>DATE(LEFT(E2591,4), MID(E2591,5,2), RIGHT(E2591,2))</f>
        <v/>
      </c>
      <c r="E2591">
        <f>MID(A2591, FIND("_", A2591, FIND("_", A2591, FIND("_", A2591) + 1) + 1) + 1, 8)</f>
        <v/>
      </c>
      <c r="G2591" s="95">
        <f>B2591&amp;C2591&amp;D2591</f>
        <v/>
      </c>
      <c r="H2591" s="95" t="inlineStr">
        <is>
          <t>Yes_Batch 1</t>
        </is>
      </c>
      <c r="I2591" s="95" t="e">
        <v>#N/A</v>
      </c>
      <c r="J2591" s="125" t="e">
        <v>#N/A</v>
      </c>
      <c r="K2591" s="95" t="inlineStr">
        <is>
          <t>Yes_0721 Allocation</t>
        </is>
      </c>
      <c r="L2591" s="127" t="e">
        <v>#N/A</v>
      </c>
      <c r="M2591" s="128">
        <f>VLOOKUP(G2591,Enactments!#REF!,2,FALSE)</f>
        <v/>
      </c>
      <c r="N2591" s="131">
        <f>COUNTIFS(G:G,G2591)</f>
        <v/>
      </c>
    </row>
    <row r="2592" ht="15" customHeight="1">
      <c r="A2592" t="inlineStr">
        <is>
          <t>1986_1925s_6.165_19861110.docx</t>
        </is>
      </c>
      <c r="B2592">
        <f>LEFT(A2592, FIND("_", A2592, FIND("_", A2592) + 1) - 1)</f>
        <v/>
      </c>
      <c r="C2592">
        <f>MID(A2592, FIND("_", A2592, FIND("_", A2592) + 1) + 1, FIND("_", A2592, FIND("_", A2592, FIND("_", A2592) + 1) + 1) - FIND("_", A2592, FIND("_", A2592) + 1) - 1)</f>
        <v/>
      </c>
      <c r="D2592" s="125">
        <f>DATE(LEFT(E2592,4), MID(E2592,5,2), RIGHT(E2592,2))</f>
        <v/>
      </c>
      <c r="E2592">
        <f>MID(A2592, FIND("_", A2592, FIND("_", A2592, FIND("_", A2592) + 1) + 1) + 1, 8)</f>
        <v/>
      </c>
      <c r="G2592" s="95">
        <f>B2592&amp;C2592&amp;D2592</f>
        <v/>
      </c>
      <c r="H2592" s="95" t="inlineStr">
        <is>
          <t>Yes_Batch 1</t>
        </is>
      </c>
      <c r="I2592" s="95" t="e">
        <v>#N/A</v>
      </c>
      <c r="J2592" s="125" t="e">
        <v>#N/A</v>
      </c>
      <c r="K2592" s="95" t="inlineStr">
        <is>
          <t>Yes_0721 Allocation</t>
        </is>
      </c>
      <c r="L2592" s="127" t="e">
        <v>#N/A</v>
      </c>
      <c r="M2592" s="128">
        <f>VLOOKUP(G2592,Enactments!#REF!,2,FALSE)</f>
        <v/>
      </c>
      <c r="N2592" s="131">
        <f>COUNTIFS(G:G,G2592)</f>
        <v/>
      </c>
    </row>
    <row r="2593" ht="15" customHeight="1">
      <c r="A2593" t="inlineStr">
        <is>
          <t>1984_60a_65_20220628.docx</t>
        </is>
      </c>
      <c r="B2593">
        <f>LEFT(A2593, FIND("_", A2593, FIND("_", A2593) + 1) - 1)</f>
        <v/>
      </c>
      <c r="C2593">
        <f>MID(A2593, FIND("_", A2593, FIND("_", A2593) + 1) + 1, FIND("_", A2593, FIND("_", A2593, FIND("_", A2593) + 1) + 1) - FIND("_", A2593, FIND("_", A2593) + 1) - 1)</f>
        <v/>
      </c>
      <c r="D2593" s="125">
        <f>DATE(LEFT(E2593,4), MID(E2593,5,2), RIGHT(E2593,2))</f>
        <v/>
      </c>
      <c r="E2593">
        <f>MID(A2593, FIND("_", A2593, FIND("_", A2593, FIND("_", A2593) + 1) + 1) + 1, 8)</f>
        <v/>
      </c>
      <c r="G2593" s="95">
        <f>B2593&amp;C2593&amp;D2593</f>
        <v/>
      </c>
      <c r="H2593" s="95" t="inlineStr">
        <is>
          <t>Yes_Batch 1</t>
        </is>
      </c>
      <c r="I2593" s="95" t="e">
        <v>#N/A</v>
      </c>
      <c r="J2593" s="125" t="e">
        <v>#N/A</v>
      </c>
      <c r="K2593" s="95" t="inlineStr">
        <is>
          <t>Yes_0721 Allocation</t>
        </is>
      </c>
      <c r="L2593" s="127" t="e">
        <v>#N/A</v>
      </c>
      <c r="M2593" s="128">
        <f>VLOOKUP(G2593,Enactments!#REF!,2,FALSE)</f>
        <v/>
      </c>
      <c r="N2593" s="131">
        <f>COUNTIFS(G:G,G2593)</f>
        <v/>
      </c>
    </row>
    <row r="2594" ht="15" customHeight="1">
      <c r="A2594" t="inlineStr">
        <is>
          <t>1996_207s_4_20000731.docx</t>
        </is>
      </c>
      <c r="B2594">
        <f>LEFT(A2594, FIND("_", A2594, FIND("_", A2594) + 1) - 1)</f>
        <v/>
      </c>
      <c r="C2594">
        <f>MID(A2594, FIND("_", A2594, FIND("_", A2594) + 1) + 1, FIND("_", A2594, FIND("_", A2594, FIND("_", A2594) + 1) + 1) - FIND("_", A2594, FIND("_", A2594) + 1) - 1)</f>
        <v/>
      </c>
      <c r="D2594" s="125">
        <f>DATE(LEFT(E2594,4), MID(E2594,5,2), RIGHT(E2594,2))</f>
        <v/>
      </c>
      <c r="E2594">
        <f>MID(A2594, FIND("_", A2594, FIND("_", A2594, FIND("_", A2594) + 1) + 1) + 1, 8)</f>
        <v/>
      </c>
      <c r="G2594" s="95">
        <f>B2594&amp;C2594&amp;D2594</f>
        <v/>
      </c>
      <c r="H2594" s="95" t="inlineStr">
        <is>
          <t>Yes_Batch 1</t>
        </is>
      </c>
      <c r="I2594" s="95" t="e">
        <v>#N/A</v>
      </c>
      <c r="J2594" s="125" t="e">
        <v>#N/A</v>
      </c>
      <c r="K2594" s="95" t="inlineStr">
        <is>
          <t>Yes_0721 Allocation</t>
        </is>
      </c>
      <c r="L2594" s="127" t="e">
        <v>#N/A</v>
      </c>
      <c r="M2594" s="128">
        <f>VLOOKUP(G2594,Enactments!#REF!,2,FALSE)</f>
        <v/>
      </c>
      <c r="N2594" s="131">
        <f>COUNTIFS(G:G,G2594)</f>
        <v/>
      </c>
    </row>
    <row r="2595" ht="15" customHeight="1">
      <c r="A2595" t="inlineStr">
        <is>
          <t>2006_46a_995_20121219.docx</t>
        </is>
      </c>
      <c r="B2595">
        <f>LEFT(A2595, FIND("_", A2595, FIND("_", A2595) + 1) - 1)</f>
        <v/>
      </c>
      <c r="C2595">
        <f>MID(A2595, FIND("_", A2595, FIND("_", A2595) + 1) + 1, FIND("_", A2595, FIND("_", A2595, FIND("_", A2595) + 1) + 1) - FIND("_", A2595, FIND("_", A2595) + 1) - 1)</f>
        <v/>
      </c>
      <c r="D2595" s="125">
        <f>DATE(LEFT(E2595,4), MID(E2595,5,2), RIGHT(E2595,2))</f>
        <v/>
      </c>
      <c r="E2595">
        <f>MID(A2595, FIND("_", A2595, FIND("_", A2595, FIND("_", A2595) + 1) + 1) + 1, 8)</f>
        <v/>
      </c>
      <c r="G2595" s="95">
        <f>B2595&amp;C2595&amp;D2595</f>
        <v/>
      </c>
      <c r="H2595" s="95" t="inlineStr">
        <is>
          <t>Yes_Batch 1</t>
        </is>
      </c>
      <c r="I2595" s="95" t="e">
        <v>#N/A</v>
      </c>
      <c r="J2595" s="125" t="e">
        <v>#N/A</v>
      </c>
      <c r="K2595" s="95" t="inlineStr">
        <is>
          <t>Yes_0721 Allocation</t>
        </is>
      </c>
      <c r="L2595" s="127" t="e">
        <v>#N/A</v>
      </c>
      <c r="M2595" s="128">
        <f>VLOOKUP(G2595,Enactments!#REF!,2,FALSE)</f>
        <v/>
      </c>
      <c r="N2595" s="131">
        <f>COUNTIFS(G:G,G2595)</f>
        <v/>
      </c>
    </row>
    <row r="2596" ht="15" customHeight="1">
      <c r="A2596" t="inlineStr">
        <is>
          <t>1989_29a_56CB_20030620.docx</t>
        </is>
      </c>
      <c r="B2596">
        <f>LEFT(A2596, FIND("_", A2596, FIND("_", A2596) + 1) - 1)</f>
        <v/>
      </c>
      <c r="C2596">
        <f>MID(A2596, FIND("_", A2596, FIND("_", A2596) + 1) + 1, FIND("_", A2596, FIND("_", A2596, FIND("_", A2596) + 1) + 1) - FIND("_", A2596, FIND("_", A2596) + 1) - 1)</f>
        <v/>
      </c>
      <c r="D2596" s="125">
        <f>DATE(LEFT(E2596,4), MID(E2596,5,2), RIGHT(E2596,2))</f>
        <v/>
      </c>
      <c r="E2596">
        <f>MID(A2596, FIND("_", A2596, FIND("_", A2596, FIND("_", A2596) + 1) + 1) + 1, 8)</f>
        <v/>
      </c>
      <c r="G2596" s="95">
        <f>B2596&amp;C2596&amp;D2596</f>
        <v/>
      </c>
      <c r="H2596" s="95" t="inlineStr">
        <is>
          <t>Yes_Batch 1</t>
        </is>
      </c>
      <c r="I2596" s="95" t="e">
        <v>#N/A</v>
      </c>
      <c r="J2596" s="125" t="e">
        <v>#N/A</v>
      </c>
      <c r="K2596" s="95" t="inlineStr">
        <is>
          <t>Yes_0721 Allocation</t>
        </is>
      </c>
      <c r="L2596" s="127" t="e">
        <v>#N/A</v>
      </c>
      <c r="M2596" s="128">
        <f>VLOOKUP(G2596,Enactments!#REF!,2,FALSE)</f>
        <v/>
      </c>
      <c r="N2596" s="131">
        <f>COUNTIFS(G:G,G2596)</f>
        <v/>
      </c>
    </row>
    <row r="2597" ht="15" customHeight="1">
      <c r="A2597" t="inlineStr">
        <is>
          <t>1996_56a_SCHEDULE 31_19990901.docx</t>
        </is>
      </c>
      <c r="B2597">
        <f>LEFT(A2597, FIND("_", A2597, FIND("_", A2597) + 1) - 1)</f>
        <v/>
      </c>
      <c r="C2597">
        <f>MID(A2597, FIND("_", A2597, FIND("_", A2597) + 1) + 1, FIND("_", A2597, FIND("_", A2597, FIND("_", A2597) + 1) + 1) - FIND("_", A2597, FIND("_", A2597) + 1) - 1)</f>
        <v/>
      </c>
      <c r="D2597" s="125">
        <f>DATE(LEFT(E2597,4), MID(E2597,5,2), RIGHT(E2597,2))</f>
        <v/>
      </c>
      <c r="E2597">
        <f>MID(A2597, FIND("_", A2597, FIND("_", A2597, FIND("_", A2597) + 1) + 1) + 1, 8)</f>
        <v/>
      </c>
      <c r="G2597" s="95">
        <f>B2597&amp;C2597&amp;D2597</f>
        <v/>
      </c>
      <c r="H2597" s="95" t="inlineStr">
        <is>
          <t>Yes_Batch 1</t>
        </is>
      </c>
      <c r="I2597" s="95" t="e">
        <v>#N/A</v>
      </c>
      <c r="J2597" s="125" t="e">
        <v>#N/A</v>
      </c>
      <c r="K2597" s="95" t="inlineStr">
        <is>
          <t>Yes_0721 Allocation</t>
        </is>
      </c>
      <c r="L2597" s="127" t="e">
        <v>#N/A</v>
      </c>
      <c r="M2597" s="128">
        <f>VLOOKUP(G2597,Enactments!#REF!,2,FALSE)</f>
        <v/>
      </c>
      <c r="N2597" s="131">
        <f>COUNTIFS(G:G,G2597)</f>
        <v/>
      </c>
    </row>
    <row r="2598" ht="15" customHeight="1">
      <c r="A2598" t="inlineStr">
        <is>
          <t>1986_1925s_6.226_19861110.docx</t>
        </is>
      </c>
      <c r="B2598">
        <f>LEFT(A2598, FIND("_", A2598, FIND("_", A2598) + 1) - 1)</f>
        <v/>
      </c>
      <c r="C2598">
        <f>MID(A2598, FIND("_", A2598, FIND("_", A2598) + 1) + 1, FIND("_", A2598, FIND("_", A2598, FIND("_", A2598) + 1) + 1) - FIND("_", A2598, FIND("_", A2598) + 1) - 1)</f>
        <v/>
      </c>
      <c r="D2598" s="125">
        <f>DATE(LEFT(E2598,4), MID(E2598,5,2), RIGHT(E2598,2))</f>
        <v/>
      </c>
      <c r="E2598">
        <f>MID(A2598, FIND("_", A2598, FIND("_", A2598, FIND("_", A2598) + 1) + 1) + 1, 8)</f>
        <v/>
      </c>
      <c r="G2598" s="95">
        <f>B2598&amp;C2598&amp;D2598</f>
        <v/>
      </c>
      <c r="H2598" s="95" t="inlineStr">
        <is>
          <t>Yes_Batch 1</t>
        </is>
      </c>
      <c r="I2598" s="95" t="e">
        <v>#N/A</v>
      </c>
      <c r="J2598" s="125" t="e">
        <v>#N/A</v>
      </c>
      <c r="K2598" s="95" t="inlineStr">
        <is>
          <t>Yes_0721 Allocation</t>
        </is>
      </c>
      <c r="L2598" s="127" t="e">
        <v>#N/A</v>
      </c>
      <c r="M2598" s="128">
        <f>VLOOKUP(G2598,Enactments!#REF!,2,FALSE)</f>
        <v/>
      </c>
      <c r="N2598" s="131">
        <f>COUNTIFS(G:G,G2598)</f>
        <v/>
      </c>
    </row>
    <row r="2599" ht="15" customHeight="1">
      <c r="A2599" t="inlineStr">
        <is>
          <t>1985_6a_247_19920701.docx</t>
        </is>
      </c>
      <c r="B2599">
        <f>LEFT(A2599, FIND("_", A2599, FIND("_", A2599) + 1) - 1)</f>
        <v/>
      </c>
      <c r="C2599">
        <f>MID(A2599, FIND("_", A2599, FIND("_", A2599) + 1) + 1, FIND("_", A2599, FIND("_", A2599, FIND("_", A2599) + 1) + 1) - FIND("_", A2599, FIND("_", A2599) + 1) - 1)</f>
        <v/>
      </c>
      <c r="D2599" s="125">
        <f>DATE(LEFT(E2599,4), MID(E2599,5,2), RIGHT(E2599,2))</f>
        <v/>
      </c>
      <c r="E2599">
        <f>MID(A2599, FIND("_", A2599, FIND("_", A2599, FIND("_", A2599) + 1) + 1) + 1, 8)</f>
        <v/>
      </c>
      <c r="G2599" s="95">
        <f>B2599&amp;C2599&amp;D2599</f>
        <v/>
      </c>
      <c r="H2599" s="95" t="inlineStr">
        <is>
          <t>Yes_Batch 1</t>
        </is>
      </c>
      <c r="I2599" s="95" t="e">
        <v>#N/A</v>
      </c>
      <c r="J2599" s="125" t="e">
        <v>#N/A</v>
      </c>
      <c r="K2599" s="95" t="inlineStr">
        <is>
          <t>Yes_0721 Allocation</t>
        </is>
      </c>
      <c r="L2599" s="127" t="e">
        <v>#N/A</v>
      </c>
      <c r="M2599" s="128">
        <f>VLOOKUP(G2599,Enactments!#REF!,2,FALSE)</f>
        <v/>
      </c>
      <c r="N2599" s="131">
        <f>COUNTIFS(G:G,G2599)</f>
        <v/>
      </c>
    </row>
    <row r="2600" ht="15" customHeight="1">
      <c r="A2600" t="inlineStr">
        <is>
          <t>2007_3a_809L_20080406.docx</t>
        </is>
      </c>
      <c r="B2600">
        <f>LEFT(A2600, FIND("_", A2600, FIND("_", A2600) + 1) - 1)</f>
        <v/>
      </c>
      <c r="C2600">
        <f>MID(A2600, FIND("_", A2600, FIND("_", A2600) + 1) + 1, FIND("_", A2600, FIND("_", A2600, FIND("_", A2600) + 1) + 1) - FIND("_", A2600, FIND("_", A2600) + 1) - 1)</f>
        <v/>
      </c>
      <c r="D2600" s="125">
        <f>DATE(LEFT(E2600,4), MID(E2600,5,2), RIGHT(E2600,2))</f>
        <v/>
      </c>
      <c r="E2600">
        <f>MID(A2600, FIND("_", A2600, FIND("_", A2600, FIND("_", A2600) + 1) + 1) + 1, 8)</f>
        <v/>
      </c>
      <c r="G2600" s="95">
        <f>B2600&amp;C2600&amp;D2600</f>
        <v/>
      </c>
      <c r="H2600" s="95" t="inlineStr">
        <is>
          <t>Yes_Batch 1</t>
        </is>
      </c>
      <c r="I2600" s="95" t="e">
        <v>#N/A</v>
      </c>
      <c r="J2600" s="125" t="e">
        <v>#N/A</v>
      </c>
      <c r="K2600" s="95" t="inlineStr">
        <is>
          <t>Yes_0721 Allocation</t>
        </is>
      </c>
      <c r="L2600" s="127" t="e">
        <v>#N/A</v>
      </c>
      <c r="M2600" s="128">
        <f>VLOOKUP(G2600,Enactments!#REF!,2,FALSE)</f>
        <v/>
      </c>
      <c r="N2600" s="131">
        <f>COUNTIFS(G:G,G2600)</f>
        <v/>
      </c>
    </row>
    <row r="2601" ht="15" customHeight="1">
      <c r="A2601" t="inlineStr">
        <is>
          <t>1962_46a_19_19620901.docx</t>
        </is>
      </c>
      <c r="B2601">
        <f>LEFT(A2601, FIND("_", A2601, FIND("_", A2601) + 1) - 1)</f>
        <v/>
      </c>
      <c r="C2601">
        <f>MID(A2601, FIND("_", A2601, FIND("_", A2601) + 1) + 1, FIND("_", A2601, FIND("_", A2601, FIND("_", A2601) + 1) + 1) - FIND("_", A2601, FIND("_", A2601) + 1) - 1)</f>
        <v/>
      </c>
      <c r="D2601" s="125">
        <f>DATE(LEFT(E2601,4), MID(E2601,5,2), RIGHT(E2601,2))</f>
        <v/>
      </c>
      <c r="E2601">
        <f>MID(A2601, FIND("_", A2601, FIND("_", A2601, FIND("_", A2601) + 1) + 1) + 1, 8)</f>
        <v/>
      </c>
      <c r="G2601" s="95">
        <f>B2601&amp;C2601&amp;D2601</f>
        <v/>
      </c>
      <c r="H2601" s="95" t="inlineStr">
        <is>
          <t>Yes_Batch 1</t>
        </is>
      </c>
      <c r="I2601" s="95" t="e">
        <v>#N/A</v>
      </c>
      <c r="J2601" s="125" t="e">
        <v>#N/A</v>
      </c>
      <c r="K2601" s="95" t="inlineStr">
        <is>
          <t>Yes_0721 Allocation</t>
        </is>
      </c>
      <c r="L2601" s="127" t="e">
        <v>#N/A</v>
      </c>
      <c r="M2601" s="128">
        <f>VLOOKUP(G2601,Enactments!#REF!,2,FALSE)</f>
        <v/>
      </c>
      <c r="N2601" s="131">
        <f>COUNTIFS(G:G,G2601)</f>
        <v/>
      </c>
    </row>
    <row r="2602" ht="15" customHeight="1">
      <c r="A2602" t="inlineStr">
        <is>
          <t>2013_1306_Article 58_20190101.docx</t>
        </is>
      </c>
      <c r="B2602">
        <f>LEFT(A2602, FIND("_", A2602, FIND("_", A2602) + 1) - 1)</f>
        <v/>
      </c>
      <c r="C2602">
        <f>MID(A2602, FIND("_", A2602, FIND("_", A2602) + 1) + 1, FIND("_", A2602, FIND("_", A2602, FIND("_", A2602) + 1) + 1) - FIND("_", A2602, FIND("_", A2602) + 1) - 1)</f>
        <v/>
      </c>
      <c r="D2602" s="125">
        <f>DATE(LEFT(E2602,4), MID(E2602,5,2), RIGHT(E2602,2))</f>
        <v/>
      </c>
      <c r="E2602">
        <f>MID(A2602, FIND("_", A2602, FIND("_", A2602, FIND("_", A2602) + 1) + 1) + 1, 8)</f>
        <v/>
      </c>
      <c r="G2602" s="95">
        <f>B2602&amp;C2602&amp;D2602</f>
        <v/>
      </c>
      <c r="H2602" s="95" t="inlineStr">
        <is>
          <t>Yes_Batch 1</t>
        </is>
      </c>
      <c r="I2602" s="95" t="e">
        <v>#N/A</v>
      </c>
      <c r="J2602" s="125" t="e">
        <v>#N/A</v>
      </c>
      <c r="K2602" s="95" t="inlineStr">
        <is>
          <t>Yes_0721 Allocation</t>
        </is>
      </c>
      <c r="L2602" s="127" t="e">
        <v>#N/A</v>
      </c>
      <c r="M2602" s="128">
        <f>VLOOKUP(G2602,Enactments!#REF!,2,FALSE)</f>
        <v/>
      </c>
      <c r="N2602" s="131">
        <f>COUNTIFS(G:G,G2602)</f>
        <v/>
      </c>
    </row>
    <row r="2603" ht="15" customHeight="1">
      <c r="A2603" t="inlineStr">
        <is>
          <t>1970_9a_18D_20100401.docx</t>
        </is>
      </c>
      <c r="B2603">
        <f>LEFT(A2603, FIND("_", A2603, FIND("_", A2603) + 1) - 1)</f>
        <v/>
      </c>
      <c r="C2603">
        <f>MID(A2603, FIND("_", A2603, FIND("_", A2603) + 1) + 1, FIND("_", A2603, FIND("_", A2603, FIND("_", A2603) + 1) + 1) - FIND("_", A2603, FIND("_", A2603) + 1) - 1)</f>
        <v/>
      </c>
      <c r="D2603" s="125">
        <f>DATE(LEFT(E2603,4), MID(E2603,5,2), RIGHT(E2603,2))</f>
        <v/>
      </c>
      <c r="E2603">
        <f>MID(A2603, FIND("_", A2603, FIND("_", A2603, FIND("_", A2603) + 1) + 1) + 1, 8)</f>
        <v/>
      </c>
      <c r="G2603" s="95">
        <f>B2603&amp;C2603&amp;D2603</f>
        <v/>
      </c>
      <c r="H2603" s="95" t="inlineStr">
        <is>
          <t>Yes_Batch 1</t>
        </is>
      </c>
      <c r="I2603" s="95" t="e">
        <v>#N/A</v>
      </c>
      <c r="J2603" s="125" t="e">
        <v>#N/A</v>
      </c>
      <c r="K2603" s="95" t="inlineStr">
        <is>
          <t>Yes_0721 Allocation</t>
        </is>
      </c>
      <c r="L2603" s="127" t="e">
        <v>#N/A</v>
      </c>
      <c r="M2603" s="128">
        <f>VLOOKUP(G2603,Enactments!#REF!,2,FALSE)</f>
        <v/>
      </c>
      <c r="N2603" s="131">
        <f>COUNTIFS(G:G,G2603)</f>
        <v/>
      </c>
    </row>
    <row r="2604" ht="15" customHeight="1">
      <c r="A2604" t="inlineStr">
        <is>
          <t>2004_12a_169_20060406.docx</t>
        </is>
      </c>
      <c r="B2604">
        <f>LEFT(A2604, FIND("_", A2604, FIND("_", A2604) + 1) - 1)</f>
        <v/>
      </c>
      <c r="C2604">
        <f>MID(A2604, FIND("_", A2604, FIND("_", A2604) + 1) + 1, FIND("_", A2604, FIND("_", A2604, FIND("_", A2604) + 1) + 1) - FIND("_", A2604, FIND("_", A2604) + 1) - 1)</f>
        <v/>
      </c>
      <c r="D2604" s="125">
        <f>DATE(LEFT(E2604,4), MID(E2604,5,2), RIGHT(E2604,2))</f>
        <v/>
      </c>
      <c r="E2604">
        <f>MID(A2604, FIND("_", A2604, FIND("_", A2604, FIND("_", A2604) + 1) + 1) + 1, 8)</f>
        <v/>
      </c>
      <c r="G2604" s="95">
        <f>B2604&amp;C2604&amp;D2604</f>
        <v/>
      </c>
      <c r="H2604" s="95" t="inlineStr">
        <is>
          <t>Yes_Batch 1</t>
        </is>
      </c>
      <c r="I2604" s="95" t="e">
        <v>#N/A</v>
      </c>
      <c r="J2604" s="125" t="e">
        <v>#N/A</v>
      </c>
      <c r="K2604" s="95" t="inlineStr">
        <is>
          <t>Yes_0721 Allocation</t>
        </is>
      </c>
      <c r="L2604" s="127" t="e">
        <v>#N/A</v>
      </c>
      <c r="M2604" s="128">
        <f>VLOOKUP(G2604,Enactments!#REF!,2,FALSE)</f>
        <v/>
      </c>
      <c r="N2604" s="131">
        <f>COUNTIFS(G:G,G2604)</f>
        <v/>
      </c>
    </row>
    <row r="2605" ht="15" customHeight="1">
      <c r="A2605" t="inlineStr">
        <is>
          <t>2007_3a_725_20070320.docx</t>
        </is>
      </c>
      <c r="B2605">
        <f>LEFT(A2605, FIND("_", A2605, FIND("_", A2605) + 1) - 1)</f>
        <v/>
      </c>
      <c r="C2605">
        <f>MID(A2605, FIND("_", A2605, FIND("_", A2605) + 1) + 1, FIND("_", A2605, FIND("_", A2605, FIND("_", A2605) + 1) + 1) - FIND("_", A2605, FIND("_", A2605) + 1) - 1)</f>
        <v/>
      </c>
      <c r="D2605" s="125">
        <f>DATE(LEFT(E2605,4), MID(E2605,5,2), RIGHT(E2605,2))</f>
        <v/>
      </c>
      <c r="E2605">
        <f>MID(A2605, FIND("_", A2605, FIND("_", A2605, FIND("_", A2605) + 1) + 1) + 1, 8)</f>
        <v/>
      </c>
      <c r="G2605" s="95">
        <f>B2605&amp;C2605&amp;D2605</f>
        <v/>
      </c>
      <c r="H2605" s="95" t="inlineStr">
        <is>
          <t>Yes_Batch 1</t>
        </is>
      </c>
      <c r="I2605" s="95" t="e">
        <v>#N/A</v>
      </c>
      <c r="J2605" s="125" t="e">
        <v>#N/A</v>
      </c>
      <c r="K2605" s="95" t="inlineStr">
        <is>
          <t>Yes_0721 Allocation</t>
        </is>
      </c>
      <c r="L2605" s="127" t="e">
        <v>#N/A</v>
      </c>
      <c r="M2605" s="128">
        <f>VLOOKUP(G2605,Enactments!#REF!,2,FALSE)</f>
        <v/>
      </c>
      <c r="N2605" s="131">
        <f>COUNTIFS(G:G,G2605)</f>
        <v/>
      </c>
    </row>
    <row r="2606" ht="15" customHeight="1">
      <c r="A2606" t="inlineStr">
        <is>
          <t>1992_13a_90_19990901.docx</t>
        </is>
      </c>
      <c r="B2606">
        <f>LEFT(A2606, FIND("_", A2606, FIND("_", A2606) + 1) - 1)</f>
        <v/>
      </c>
      <c r="C2606">
        <f>MID(A2606, FIND("_", A2606, FIND("_", A2606) + 1) + 1, FIND("_", A2606, FIND("_", A2606, FIND("_", A2606) + 1) + 1) - FIND("_", A2606, FIND("_", A2606) + 1) - 1)</f>
        <v/>
      </c>
      <c r="D2606" s="125">
        <f>DATE(LEFT(E2606,4), MID(E2606,5,2), RIGHT(E2606,2))</f>
        <v/>
      </c>
      <c r="E2606">
        <f>MID(A2606, FIND("_", A2606, FIND("_", A2606, FIND("_", A2606) + 1) + 1) + 1, 8)</f>
        <v/>
      </c>
      <c r="G2606" s="95">
        <f>B2606&amp;C2606&amp;D2606</f>
        <v/>
      </c>
      <c r="H2606" s="95" t="inlineStr">
        <is>
          <t>Yes_Batch 1</t>
        </is>
      </c>
      <c r="I2606" s="95" t="e">
        <v>#N/A</v>
      </c>
      <c r="J2606" s="125" t="e">
        <v>#N/A</v>
      </c>
      <c r="K2606" s="95" t="inlineStr">
        <is>
          <t>Yes_0721 Allocation</t>
        </is>
      </c>
      <c r="L2606" s="127" t="e">
        <v>#N/A</v>
      </c>
      <c r="M2606" s="128">
        <f>VLOOKUP(G2606,Enactments!#REF!,2,FALSE)</f>
        <v/>
      </c>
      <c r="N2606" s="131">
        <f>COUNTIFS(G:G,G2606)</f>
        <v/>
      </c>
    </row>
    <row r="2607" ht="15" customHeight="1">
      <c r="A2607" t="inlineStr">
        <is>
          <t>2000_8a_1EB_20230829.docx</t>
        </is>
      </c>
      <c r="B2607">
        <f>LEFT(A2607, FIND("_", A2607, FIND("_", A2607) + 1) - 1)</f>
        <v/>
      </c>
      <c r="C2607">
        <f>MID(A2607, FIND("_", A2607, FIND("_", A2607) + 1) + 1, FIND("_", A2607, FIND("_", A2607, FIND("_", A2607) + 1) + 1) - FIND("_", A2607, FIND("_", A2607) + 1) - 1)</f>
        <v/>
      </c>
      <c r="D2607" s="125">
        <f>DATE(LEFT(E2607,4), MID(E2607,5,2), RIGHT(E2607,2))</f>
        <v/>
      </c>
      <c r="E2607">
        <f>MID(A2607, FIND("_", A2607, FIND("_", A2607, FIND("_", A2607) + 1) + 1) + 1, 8)</f>
        <v/>
      </c>
      <c r="G2607" s="95">
        <f>B2607&amp;C2607&amp;D2607</f>
        <v/>
      </c>
      <c r="H2607" s="95" t="inlineStr">
        <is>
          <t>Yes_Batch 1</t>
        </is>
      </c>
      <c r="I2607" s="95" t="e">
        <v>#N/A</v>
      </c>
      <c r="J2607" s="125" t="e">
        <v>#N/A</v>
      </c>
      <c r="K2607" s="95" t="inlineStr">
        <is>
          <t>Yes_0721 Allocation</t>
        </is>
      </c>
      <c r="L2607" s="127" t="e">
        <v>#N/A</v>
      </c>
      <c r="M2607" s="128">
        <f>VLOOKUP(G2607,Enactments!#REF!,2,FALSE)</f>
        <v/>
      </c>
      <c r="N2607" s="131">
        <f>COUNTIFS(G:G,G2607)</f>
        <v/>
      </c>
    </row>
    <row r="2608" ht="15" customHeight="1">
      <c r="A2608" t="inlineStr">
        <is>
          <t>2014_809_Article 17_20190101.docx</t>
        </is>
      </c>
      <c r="B2608">
        <f>LEFT(A2608, FIND("_", A2608, FIND("_", A2608) + 1) - 1)</f>
        <v/>
      </c>
      <c r="C2608">
        <f>MID(A2608, FIND("_", A2608, FIND("_", A2608) + 1) + 1, FIND("_", A2608, FIND("_", A2608, FIND("_", A2608) + 1) + 1) - FIND("_", A2608, FIND("_", A2608) + 1) - 1)</f>
        <v/>
      </c>
      <c r="D2608" s="125">
        <f>DATE(LEFT(E2608,4), MID(E2608,5,2), RIGHT(E2608,2))</f>
        <v/>
      </c>
      <c r="E2608">
        <f>MID(A2608, FIND("_", A2608, FIND("_", A2608, FIND("_", A2608) + 1) + 1) + 1, 8)</f>
        <v/>
      </c>
      <c r="G2608" s="95">
        <f>B2608&amp;C2608&amp;D2608</f>
        <v/>
      </c>
      <c r="H2608" s="95" t="inlineStr">
        <is>
          <t>Yes_Batch 1</t>
        </is>
      </c>
      <c r="I2608" s="95" t="e">
        <v>#N/A</v>
      </c>
      <c r="J2608" s="125" t="e">
        <v>#N/A</v>
      </c>
      <c r="K2608" s="95" t="inlineStr">
        <is>
          <t>Yes_0721 Allocation</t>
        </is>
      </c>
      <c r="L2608" s="127" t="e">
        <v>#N/A</v>
      </c>
      <c r="M2608" s="128">
        <f>VLOOKUP(G2608,Enactments!#REF!,2,FALSE)</f>
        <v/>
      </c>
      <c r="N2608" s="131">
        <f>COUNTIFS(G:G,G2608)</f>
        <v/>
      </c>
    </row>
    <row r="2609" ht="15" customHeight="1">
      <c r="A2609" t="inlineStr">
        <is>
          <t>1996_56a_266_19960724.docx</t>
        </is>
      </c>
      <c r="B2609">
        <f>LEFT(A2609, FIND("_", A2609, FIND("_", A2609) + 1) - 1)</f>
        <v/>
      </c>
      <c r="C2609">
        <f>MID(A2609, FIND("_", A2609, FIND("_", A2609) + 1) + 1, FIND("_", A2609, FIND("_", A2609, FIND("_", A2609) + 1) + 1) - FIND("_", A2609, FIND("_", A2609) + 1) - 1)</f>
        <v/>
      </c>
      <c r="D2609" s="125">
        <f>DATE(LEFT(E2609,4), MID(E2609,5,2), RIGHT(E2609,2))</f>
        <v/>
      </c>
      <c r="E2609">
        <f>MID(A2609, FIND("_", A2609, FIND("_", A2609, FIND("_", A2609) + 1) + 1) + 1, 8)</f>
        <v/>
      </c>
      <c r="G2609" s="95">
        <f>B2609&amp;C2609&amp;D2609</f>
        <v/>
      </c>
      <c r="H2609" s="95" t="inlineStr">
        <is>
          <t>Yes_Batch 1</t>
        </is>
      </c>
      <c r="I2609" s="95" t="e">
        <v>#N/A</v>
      </c>
      <c r="J2609" s="125" t="e">
        <v>#N/A</v>
      </c>
      <c r="K2609" s="95" t="inlineStr">
        <is>
          <t>Yes_0721 Allocation</t>
        </is>
      </c>
      <c r="L2609" s="127" t="e">
        <v>#N/A</v>
      </c>
      <c r="M2609" s="128">
        <f>VLOOKUP(G2609,Enactments!#REF!,2,FALSE)</f>
        <v/>
      </c>
      <c r="N2609" s="131">
        <f>COUNTIFS(G:G,G2609)</f>
        <v/>
      </c>
    </row>
    <row r="2610" ht="15" customHeight="1">
      <c r="A2610" t="inlineStr">
        <is>
          <t>2007_3a_350_20070320.docx</t>
        </is>
      </c>
      <c r="B2610">
        <f>LEFT(A2610, FIND("_", A2610, FIND("_", A2610) + 1) - 1)</f>
        <v/>
      </c>
      <c r="C2610">
        <f>MID(A2610, FIND("_", A2610, FIND("_", A2610) + 1) + 1, FIND("_", A2610, FIND("_", A2610, FIND("_", A2610) + 1) + 1) - FIND("_", A2610, FIND("_", A2610) + 1) - 1)</f>
        <v/>
      </c>
      <c r="D2610" s="125">
        <f>DATE(LEFT(E2610,4), MID(E2610,5,2), RIGHT(E2610,2))</f>
        <v/>
      </c>
      <c r="E2610">
        <f>MID(A2610, FIND("_", A2610, FIND("_", A2610, FIND("_", A2610) + 1) + 1) + 1, 8)</f>
        <v/>
      </c>
      <c r="G2610" s="95">
        <f>B2610&amp;C2610&amp;D2610</f>
        <v/>
      </c>
      <c r="H2610" s="95" t="inlineStr">
        <is>
          <t>Yes_Batch 1</t>
        </is>
      </c>
      <c r="I2610" s="95" t="e">
        <v>#N/A</v>
      </c>
      <c r="J2610" s="125" t="e">
        <v>#N/A</v>
      </c>
      <c r="K2610" s="95" t="inlineStr">
        <is>
          <t>Yes_0721 Allocation</t>
        </is>
      </c>
      <c r="L2610" s="127" t="e">
        <v>#N/A</v>
      </c>
      <c r="M2610" s="128">
        <f>VLOOKUP(G2610,Enactments!#REF!,2,FALSE)</f>
        <v/>
      </c>
      <c r="N2610" s="131">
        <f>COUNTIFS(G:G,G2610)</f>
        <v/>
      </c>
    </row>
    <row r="2611" ht="15" customHeight="1">
      <c r="A2611" t="inlineStr">
        <is>
          <t>1970_9a_9_20080406.docx</t>
        </is>
      </c>
      <c r="B2611">
        <f>LEFT(A2611, FIND("_", A2611, FIND("_", A2611) + 1) - 1)</f>
        <v/>
      </c>
      <c r="C2611">
        <f>MID(A2611, FIND("_", A2611, FIND("_", A2611) + 1) + 1, FIND("_", A2611, FIND("_", A2611, FIND("_", A2611) + 1) + 1) - FIND("_", A2611, FIND("_", A2611) + 1) - 1)</f>
        <v/>
      </c>
      <c r="D2611" s="125">
        <f>DATE(LEFT(E2611,4), MID(E2611,5,2), RIGHT(E2611,2))</f>
        <v/>
      </c>
      <c r="E2611">
        <f>MID(A2611, FIND("_", A2611, FIND("_", A2611, FIND("_", A2611) + 1) + 1) + 1, 8)</f>
        <v/>
      </c>
      <c r="G2611" s="95">
        <f>B2611&amp;C2611&amp;D2611</f>
        <v/>
      </c>
      <c r="H2611" s="95" t="inlineStr">
        <is>
          <t>Yes_Batch 1</t>
        </is>
      </c>
      <c r="I2611" s="95" t="e">
        <v>#N/A</v>
      </c>
      <c r="J2611" s="125" t="e">
        <v>#N/A</v>
      </c>
      <c r="K2611" s="95" t="inlineStr">
        <is>
          <t>Yes_0721 Allocation</t>
        </is>
      </c>
      <c r="L2611" s="127" t="e">
        <v>#N/A</v>
      </c>
      <c r="M2611" s="128">
        <f>VLOOKUP(G2611,Enactments!#REF!,2,FALSE)</f>
        <v/>
      </c>
      <c r="N2611" s="131">
        <f>COUNTIFS(G:G,G2611)</f>
        <v/>
      </c>
    </row>
    <row r="2612" ht="15" customHeight="1">
      <c r="A2612" t="inlineStr">
        <is>
          <t>1996_52a_50C_99990101.docx</t>
        </is>
      </c>
      <c r="B2612">
        <f>LEFT(A2612, FIND("_", A2612, FIND("_", A2612) + 1) - 1)</f>
        <v/>
      </c>
      <c r="C2612">
        <f>MID(A2612, FIND("_", A2612, FIND("_", A2612) + 1) + 1, FIND("_", A2612, FIND("_", A2612, FIND("_", A2612) + 1) + 1) - FIND("_", A2612, FIND("_", A2612) + 1) - 1)</f>
        <v/>
      </c>
      <c r="D2612" s="125">
        <f>DATE(LEFT(E2612,4), MID(E2612,5,2), RIGHT(E2612,2))</f>
        <v/>
      </c>
      <c r="E2612">
        <f>MID(A2612, FIND("_", A2612, FIND("_", A2612, FIND("_", A2612) + 1) + 1) + 1, 8)</f>
        <v/>
      </c>
      <c r="G2612" s="95">
        <f>B2612&amp;C2612&amp;D2612</f>
        <v/>
      </c>
      <c r="H2612" s="95" t="inlineStr">
        <is>
          <t>Yes_Batch 1</t>
        </is>
      </c>
      <c r="I2612" s="95" t="e">
        <v>#N/A</v>
      </c>
      <c r="J2612" s="125" t="e">
        <v>#N/A</v>
      </c>
      <c r="K2612" s="95" t="inlineStr">
        <is>
          <t>Yes_0721 Allocation</t>
        </is>
      </c>
      <c r="L2612" s="127" t="e">
        <v>#N/A</v>
      </c>
      <c r="M2612" s="128">
        <f>VLOOKUP(G2612,Enactments!#REF!,2,FALSE)</f>
        <v/>
      </c>
      <c r="N2612" s="131">
        <f>COUNTIFS(G:G,G2612)</f>
        <v/>
      </c>
    </row>
    <row r="2613" ht="15" customHeight="1">
      <c r="A2613" t="inlineStr">
        <is>
          <t>1984_60a_SCHEDULE 1_20050407.docx</t>
        </is>
      </c>
      <c r="B2613">
        <f>LEFT(A2613, FIND("_", A2613, FIND("_", A2613) + 1) - 1)</f>
        <v/>
      </c>
      <c r="C2613">
        <f>MID(A2613, FIND("_", A2613, FIND("_", A2613) + 1) + 1, FIND("_", A2613, FIND("_", A2613, FIND("_", A2613) + 1) + 1) - FIND("_", A2613, FIND("_", A2613) + 1) - 1)</f>
        <v/>
      </c>
      <c r="D2613" s="125">
        <f>DATE(LEFT(E2613,4), MID(E2613,5,2), RIGHT(E2613,2))</f>
        <v/>
      </c>
      <c r="E2613">
        <f>MID(A2613, FIND("_", A2613, FIND("_", A2613, FIND("_", A2613) + 1) + 1) + 1, 8)</f>
        <v/>
      </c>
      <c r="G2613" s="95">
        <f>B2613&amp;C2613&amp;D2613</f>
        <v/>
      </c>
      <c r="H2613" s="95" t="inlineStr">
        <is>
          <t>Yes_Batch 1</t>
        </is>
      </c>
      <c r="I2613" s="95" t="e">
        <v>#N/A</v>
      </c>
      <c r="J2613" s="125" t="e">
        <v>#N/A</v>
      </c>
      <c r="K2613" s="95" t="inlineStr">
        <is>
          <t>Yes_0721 Allocation</t>
        </is>
      </c>
      <c r="L2613" s="127" t="e">
        <v>#N/A</v>
      </c>
      <c r="M2613" s="128">
        <f>VLOOKUP(G2613,Enactments!#REF!,2,FALSE)</f>
        <v/>
      </c>
      <c r="N2613" s="131">
        <f>COUNTIFS(G:G,G2613)</f>
        <v/>
      </c>
    </row>
    <row r="2614" ht="15" customHeight="1">
      <c r="A2614" t="inlineStr">
        <is>
          <t>2010_4a_676EA_20170401.docx</t>
        </is>
      </c>
      <c r="B2614">
        <f>LEFT(A2614, FIND("_", A2614, FIND("_", A2614) + 1) - 1)</f>
        <v/>
      </c>
      <c r="C2614">
        <f>MID(A2614, FIND("_", A2614, FIND("_", A2614) + 1) + 1, FIND("_", A2614, FIND("_", A2614, FIND("_", A2614) + 1) + 1) - FIND("_", A2614, FIND("_", A2614) + 1) - 1)</f>
        <v/>
      </c>
      <c r="D2614" s="125">
        <f>DATE(LEFT(E2614,4), MID(E2614,5,2), RIGHT(E2614,2))</f>
        <v/>
      </c>
      <c r="E2614">
        <f>MID(A2614, FIND("_", A2614, FIND("_", A2614, FIND("_", A2614) + 1) + 1) + 1, 8)</f>
        <v/>
      </c>
      <c r="G2614" s="95">
        <f>B2614&amp;C2614&amp;D2614</f>
        <v/>
      </c>
      <c r="H2614" s="95" t="inlineStr">
        <is>
          <t>Yes_Batch 1</t>
        </is>
      </c>
      <c r="I2614" s="95" t="e">
        <v>#N/A</v>
      </c>
      <c r="J2614" s="125" t="e">
        <v>#N/A</v>
      </c>
      <c r="K2614" s="95" t="inlineStr">
        <is>
          <t>Yes_0721 Allocation</t>
        </is>
      </c>
      <c r="L2614" s="127" t="e">
        <v>#N/A</v>
      </c>
      <c r="M2614" s="128">
        <f>VLOOKUP(G2614,Enactments!#REF!,2,FALSE)</f>
        <v/>
      </c>
      <c r="N2614" s="131">
        <f>COUNTIFS(G:G,G2614)</f>
        <v/>
      </c>
    </row>
    <row r="2615" ht="15" customHeight="1">
      <c r="A2615" t="inlineStr">
        <is>
          <t>1986_44a_3_20000728.docx</t>
        </is>
      </c>
      <c r="B2615">
        <f>LEFT(A2615, FIND("_", A2615, FIND("_", A2615) + 1) - 1)</f>
        <v/>
      </c>
      <c r="C2615">
        <f>MID(A2615, FIND("_", A2615, FIND("_", A2615) + 1) + 1, FIND("_", A2615, FIND("_", A2615, FIND("_", A2615) + 1) + 1) - FIND("_", A2615, FIND("_", A2615) + 1) - 1)</f>
        <v/>
      </c>
      <c r="D2615" s="125">
        <f>DATE(LEFT(E2615,4), MID(E2615,5,2), RIGHT(E2615,2))</f>
        <v/>
      </c>
      <c r="E2615">
        <f>MID(A2615, FIND("_", A2615, FIND("_", A2615, FIND("_", A2615) + 1) + 1) + 1, 8)</f>
        <v/>
      </c>
      <c r="G2615" s="95">
        <f>B2615&amp;C2615&amp;D2615</f>
        <v/>
      </c>
      <c r="H2615" s="95" t="inlineStr">
        <is>
          <t>Yes_Batch 1</t>
        </is>
      </c>
      <c r="I2615" s="95" t="e">
        <v>#N/A</v>
      </c>
      <c r="J2615" s="125" t="e">
        <v>#N/A</v>
      </c>
      <c r="K2615" s="95" t="inlineStr">
        <is>
          <t>Yes_0721 Allocation</t>
        </is>
      </c>
      <c r="L2615" s="127" t="e">
        <v>#N/A</v>
      </c>
      <c r="M2615" s="128">
        <f>VLOOKUP(G2615,Enactments!#REF!,2,FALSE)</f>
        <v/>
      </c>
      <c r="N2615" s="131">
        <f>COUNTIFS(G:G,G2615)</f>
        <v/>
      </c>
    </row>
    <row r="2616" ht="15" customHeight="1">
      <c r="A2616" t="inlineStr">
        <is>
          <t>2003_43a_178_20031120.docx</t>
        </is>
      </c>
      <c r="B2616">
        <f>LEFT(A2616, FIND("_", A2616, FIND("_", A2616) + 1) - 1)</f>
        <v/>
      </c>
      <c r="C2616">
        <f>MID(A2616, FIND("_", A2616, FIND("_", A2616) + 1) + 1, FIND("_", A2616, FIND("_", A2616, FIND("_", A2616) + 1) + 1) - FIND("_", A2616, FIND("_", A2616) + 1) - 1)</f>
        <v/>
      </c>
      <c r="D2616" s="125">
        <f>DATE(LEFT(E2616,4), MID(E2616,5,2), RIGHT(E2616,2))</f>
        <v/>
      </c>
      <c r="E2616">
        <f>MID(A2616, FIND("_", A2616, FIND("_", A2616, FIND("_", A2616) + 1) + 1) + 1, 8)</f>
        <v/>
      </c>
      <c r="G2616" s="95">
        <f>B2616&amp;C2616&amp;D2616</f>
        <v/>
      </c>
      <c r="H2616" s="95" t="inlineStr">
        <is>
          <t>Yes_Batch 1</t>
        </is>
      </c>
      <c r="I2616" s="95" t="e">
        <v>#N/A</v>
      </c>
      <c r="J2616" s="125" t="e">
        <v>#N/A</v>
      </c>
      <c r="K2616" s="95" t="inlineStr">
        <is>
          <t>Yes_0721 Allocation</t>
        </is>
      </c>
      <c r="L2616" s="127" t="e">
        <v>#N/A</v>
      </c>
      <c r="M2616" s="128">
        <f>VLOOKUP(G2616,Enactments!#REF!,2,FALSE)</f>
        <v/>
      </c>
      <c r="N2616" s="131">
        <f>COUNTIFS(G:G,G2616)</f>
        <v/>
      </c>
    </row>
    <row r="2617" ht="15" customHeight="1">
      <c r="A2617" t="inlineStr">
        <is>
          <t>1988_33a_36_19880729.docx</t>
        </is>
      </c>
      <c r="B2617">
        <f>LEFT(A2617, FIND("_", A2617, FIND("_", A2617) + 1) - 1)</f>
        <v/>
      </c>
      <c r="C2617">
        <f>MID(A2617, FIND("_", A2617, FIND("_", A2617) + 1) + 1, FIND("_", A2617, FIND("_", A2617, FIND("_", A2617) + 1) + 1) - FIND("_", A2617, FIND("_", A2617) + 1) - 1)</f>
        <v/>
      </c>
      <c r="D2617" s="125">
        <f>DATE(LEFT(E2617,4), MID(E2617,5,2), RIGHT(E2617,2))</f>
        <v/>
      </c>
      <c r="E2617">
        <f>MID(A2617, FIND("_", A2617, FIND("_", A2617, FIND("_", A2617) + 1) + 1) + 1, 8)</f>
        <v/>
      </c>
      <c r="G2617" s="95">
        <f>B2617&amp;C2617&amp;D2617</f>
        <v/>
      </c>
      <c r="H2617" s="95" t="inlineStr">
        <is>
          <t>Yes_Batch 1</t>
        </is>
      </c>
      <c r="I2617" s="95" t="e">
        <v>#N/A</v>
      </c>
      <c r="J2617" s="125" t="e">
        <v>#N/A</v>
      </c>
      <c r="K2617" s="95" t="inlineStr">
        <is>
          <t>Yes_0721 Allocation</t>
        </is>
      </c>
      <c r="L2617" s="127" t="e">
        <v>#N/A</v>
      </c>
      <c r="M2617" s="128">
        <f>VLOOKUP(G2617,Enactments!#REF!,2,FALSE)</f>
        <v/>
      </c>
      <c r="N2617" s="131">
        <f>COUNTIFS(G:G,G2617)</f>
        <v/>
      </c>
    </row>
    <row r="2618" ht="15" customHeight="1">
      <c r="A2618" t="inlineStr">
        <is>
          <t>2006_46a_446_20190610.docx</t>
        </is>
      </c>
      <c r="B2618">
        <f>LEFT(A2618, FIND("_", A2618, FIND("_", A2618) + 1) - 1)</f>
        <v/>
      </c>
      <c r="C2618">
        <f>MID(A2618, FIND("_", A2618, FIND("_", A2618) + 1) + 1, FIND("_", A2618, FIND("_", A2618, FIND("_", A2618) + 1) + 1) - FIND("_", A2618, FIND("_", A2618) + 1) - 1)</f>
        <v/>
      </c>
      <c r="D2618" s="125">
        <f>DATE(LEFT(E2618,4), MID(E2618,5,2), RIGHT(E2618,2))</f>
        <v/>
      </c>
      <c r="E2618">
        <f>MID(A2618, FIND("_", A2618, FIND("_", A2618, FIND("_", A2618) + 1) + 1) + 1, 8)</f>
        <v/>
      </c>
      <c r="G2618" s="95">
        <f>B2618&amp;C2618&amp;D2618</f>
        <v/>
      </c>
      <c r="H2618" s="95" t="inlineStr">
        <is>
          <t>Yes_Batch 1</t>
        </is>
      </c>
      <c r="I2618" s="95" t="e">
        <v>#N/A</v>
      </c>
      <c r="J2618" s="125" t="e">
        <v>#N/A</v>
      </c>
      <c r="K2618" s="95" t="inlineStr">
        <is>
          <t>Yes_0721 Allocation</t>
        </is>
      </c>
      <c r="L2618" s="127" t="e">
        <v>#N/A</v>
      </c>
      <c r="M2618" s="128">
        <f>VLOOKUP(G2618,Enactments!#REF!,2,FALSE)</f>
        <v/>
      </c>
      <c r="N2618" s="131">
        <f>COUNTIFS(G:G,G2618)</f>
        <v/>
      </c>
    </row>
    <row r="2619" ht="15" customHeight="1">
      <c r="A2619" t="inlineStr">
        <is>
          <t>2006_46a_71_20081001.docx</t>
        </is>
      </c>
      <c r="B2619">
        <f>LEFT(A2619, FIND("_", A2619, FIND("_", A2619) + 1) - 1)</f>
        <v/>
      </c>
      <c r="C2619">
        <f>MID(A2619, FIND("_", A2619, FIND("_", A2619) + 1) + 1, FIND("_", A2619, FIND("_", A2619, FIND("_", A2619) + 1) + 1) - FIND("_", A2619, FIND("_", A2619) + 1) - 1)</f>
        <v/>
      </c>
      <c r="D2619" s="125">
        <f>DATE(LEFT(E2619,4), MID(E2619,5,2), RIGHT(E2619,2))</f>
        <v/>
      </c>
      <c r="E2619">
        <f>MID(A2619, FIND("_", A2619, FIND("_", A2619, FIND("_", A2619) + 1) + 1) + 1, 8)</f>
        <v/>
      </c>
      <c r="G2619" s="95">
        <f>B2619&amp;C2619&amp;D2619</f>
        <v/>
      </c>
      <c r="H2619" s="95" t="inlineStr">
        <is>
          <t>Yes_Batch 1</t>
        </is>
      </c>
      <c r="I2619" s="95" t="e">
        <v>#N/A</v>
      </c>
      <c r="J2619" s="125" t="e">
        <v>#N/A</v>
      </c>
      <c r="K2619" s="95" t="inlineStr">
        <is>
          <t>Yes_0721 Allocation</t>
        </is>
      </c>
      <c r="L2619" s="127" t="e">
        <v>#N/A</v>
      </c>
      <c r="M2619" s="128">
        <f>VLOOKUP(G2619,Enactments!#REF!,2,FALSE)</f>
        <v/>
      </c>
      <c r="N2619" s="131">
        <f>COUNTIFS(G:G,G2619)</f>
        <v/>
      </c>
    </row>
    <row r="2620" ht="15" customHeight="1">
      <c r="A2620" t="inlineStr">
        <is>
          <t>2013_1305_Article 19_20201231.docx</t>
        </is>
      </c>
      <c r="B2620">
        <f>LEFT(A2620, FIND("_", A2620, FIND("_", A2620) + 1) - 1)</f>
        <v/>
      </c>
      <c r="C2620">
        <f>MID(A2620, FIND("_", A2620, FIND("_", A2620) + 1) + 1, FIND("_", A2620, FIND("_", A2620, FIND("_", A2620) + 1) + 1) - FIND("_", A2620, FIND("_", A2620) + 1) - 1)</f>
        <v/>
      </c>
      <c r="D2620" s="125">
        <f>DATE(LEFT(E2620,4), MID(E2620,5,2), RIGHT(E2620,2))</f>
        <v/>
      </c>
      <c r="E2620">
        <f>MID(A2620, FIND("_", A2620, FIND("_", A2620, FIND("_", A2620) + 1) + 1) + 1, 8)</f>
        <v/>
      </c>
      <c r="G2620" s="95">
        <f>B2620&amp;C2620&amp;D2620</f>
        <v/>
      </c>
      <c r="H2620" s="95" t="inlineStr">
        <is>
          <t>Yes_Batch 1</t>
        </is>
      </c>
      <c r="I2620" s="95" t="e">
        <v>#N/A</v>
      </c>
      <c r="J2620" s="125" t="e">
        <v>#N/A</v>
      </c>
      <c r="K2620" s="95" t="inlineStr">
        <is>
          <t>Yes_0721 Allocation</t>
        </is>
      </c>
      <c r="L2620" s="127" t="e">
        <v>#N/A</v>
      </c>
      <c r="M2620" s="128">
        <f>VLOOKUP(G2620,Enactments!#REF!,2,FALSE)</f>
        <v/>
      </c>
      <c r="N2620" s="131">
        <f>COUNTIFS(G:G,G2620)</f>
        <v/>
      </c>
    </row>
    <row r="2621" ht="15" customHeight="1">
      <c r="A2621" t="inlineStr">
        <is>
          <t>2014_809_Article 67_20201231.docx</t>
        </is>
      </c>
      <c r="B2621">
        <f>LEFT(A2621, FIND("_", A2621, FIND("_", A2621) + 1) - 1)</f>
        <v/>
      </c>
      <c r="C2621">
        <f>MID(A2621, FIND("_", A2621, FIND("_", A2621) + 1) + 1, FIND("_", A2621, FIND("_", A2621, FIND("_", A2621) + 1) + 1) - FIND("_", A2621, FIND("_", A2621) + 1) - 1)</f>
        <v/>
      </c>
      <c r="D2621" s="125">
        <f>DATE(LEFT(E2621,4), MID(E2621,5,2), RIGHT(E2621,2))</f>
        <v/>
      </c>
      <c r="E2621">
        <f>MID(A2621, FIND("_", A2621, FIND("_", A2621, FIND("_", A2621) + 1) + 1) + 1, 8)</f>
        <v/>
      </c>
      <c r="G2621" s="95">
        <f>B2621&amp;C2621&amp;D2621</f>
        <v/>
      </c>
      <c r="H2621" s="95" t="inlineStr">
        <is>
          <t>Yes_Batch 1</t>
        </is>
      </c>
      <c r="I2621" s="95" t="e">
        <v>#N/A</v>
      </c>
      <c r="J2621" s="125" t="e">
        <v>#N/A</v>
      </c>
      <c r="K2621" s="95" t="inlineStr">
        <is>
          <t>Yes_0721 Allocation</t>
        </is>
      </c>
      <c r="L2621" s="127" t="e">
        <v>#N/A</v>
      </c>
      <c r="M2621" s="128">
        <f>VLOOKUP(G2621,Enactments!#REF!,2,FALSE)</f>
        <v/>
      </c>
      <c r="N2621" s="131">
        <f>COUNTIFS(G:G,G2621)</f>
        <v/>
      </c>
    </row>
    <row r="2622" ht="15" customHeight="1">
      <c r="A2622" t="inlineStr">
        <is>
          <t>2008_17a_56_20081201.docx</t>
        </is>
      </c>
      <c r="B2622">
        <f>LEFT(A2622, FIND("_", A2622, FIND("_", A2622) + 1) - 1)</f>
        <v/>
      </c>
      <c r="C2622">
        <f>MID(A2622, FIND("_", A2622, FIND("_", A2622) + 1) + 1, FIND("_", A2622, FIND("_", A2622, FIND("_", A2622) + 1) + 1) - FIND("_", A2622, FIND("_", A2622) + 1) - 1)</f>
        <v/>
      </c>
      <c r="D2622" s="125">
        <f>DATE(LEFT(E2622,4), MID(E2622,5,2), RIGHT(E2622,2))</f>
        <v/>
      </c>
      <c r="E2622">
        <f>MID(A2622, FIND("_", A2622, FIND("_", A2622, FIND("_", A2622) + 1) + 1) + 1, 8)</f>
        <v/>
      </c>
      <c r="G2622" s="95">
        <f>B2622&amp;C2622&amp;D2622</f>
        <v/>
      </c>
      <c r="H2622" s="95" t="inlineStr">
        <is>
          <t>Yes_Batch 1</t>
        </is>
      </c>
      <c r="I2622" s="95" t="e">
        <v>#N/A</v>
      </c>
      <c r="J2622" s="125" t="e">
        <v>#N/A</v>
      </c>
      <c r="K2622" s="95" t="inlineStr">
        <is>
          <t>Yes_0721 Allocation</t>
        </is>
      </c>
      <c r="L2622" s="127" t="e">
        <v>#N/A</v>
      </c>
      <c r="M2622" s="128">
        <f>VLOOKUP(G2622,Enactments!#REF!,2,FALSE)</f>
        <v/>
      </c>
      <c r="N2622" s="131">
        <f>COUNTIFS(G:G,G2622)</f>
        <v/>
      </c>
    </row>
    <row r="2623" ht="15" customHeight="1">
      <c r="A2623" t="inlineStr">
        <is>
          <t>1989_29a_110_19890727.docx</t>
        </is>
      </c>
      <c r="B2623">
        <f>LEFT(A2623, FIND("_", A2623, FIND("_", A2623) + 1) - 1)</f>
        <v/>
      </c>
      <c r="C2623">
        <f>MID(A2623, FIND("_", A2623, FIND("_", A2623) + 1) + 1, FIND("_", A2623, FIND("_", A2623, FIND("_", A2623) + 1) + 1) - FIND("_", A2623, FIND("_", A2623) + 1) - 1)</f>
        <v/>
      </c>
      <c r="D2623" s="125">
        <f>DATE(LEFT(E2623,4), MID(E2623,5,2), RIGHT(E2623,2))</f>
        <v/>
      </c>
      <c r="E2623">
        <f>MID(A2623, FIND("_", A2623, FIND("_", A2623, FIND("_", A2623) + 1) + 1) + 1, 8)</f>
        <v/>
      </c>
      <c r="G2623" s="95">
        <f>B2623&amp;C2623&amp;D2623</f>
        <v/>
      </c>
      <c r="H2623" s="95" t="inlineStr">
        <is>
          <t>Yes_Batch 1</t>
        </is>
      </c>
      <c r="I2623" s="95" t="e">
        <v>#N/A</v>
      </c>
      <c r="J2623" s="125" t="e">
        <v>#N/A</v>
      </c>
      <c r="K2623" s="95" t="inlineStr">
        <is>
          <t>Yes_0721 Allocation</t>
        </is>
      </c>
      <c r="L2623" s="127" t="e">
        <v>#N/A</v>
      </c>
      <c r="M2623" s="128">
        <f>VLOOKUP(G2623,Enactments!#REF!,2,FALSE)</f>
        <v/>
      </c>
      <c r="N2623" s="131">
        <f>COUNTIFS(G:G,G2623)</f>
        <v/>
      </c>
    </row>
    <row r="2624" ht="15" customHeight="1">
      <c r="A2624" t="inlineStr">
        <is>
          <t>2000_6a_11_20000525.docx</t>
        </is>
      </c>
      <c r="B2624">
        <f>LEFT(A2624, FIND("_", A2624, FIND("_", A2624) + 1) - 1)</f>
        <v/>
      </c>
      <c r="C2624">
        <f>MID(A2624, FIND("_", A2624, FIND("_", A2624) + 1) + 1, FIND("_", A2624, FIND("_", A2624, FIND("_", A2624) + 1) + 1) - FIND("_", A2624, FIND("_", A2624) + 1) - 1)</f>
        <v/>
      </c>
      <c r="D2624" s="125">
        <f>DATE(LEFT(E2624,4), MID(E2624,5,2), RIGHT(E2624,2))</f>
        <v/>
      </c>
      <c r="E2624">
        <f>MID(A2624, FIND("_", A2624, FIND("_", A2624, FIND("_", A2624) + 1) + 1) + 1, 8)</f>
        <v/>
      </c>
      <c r="G2624" s="95">
        <f>B2624&amp;C2624&amp;D2624</f>
        <v/>
      </c>
      <c r="H2624" s="95" t="inlineStr">
        <is>
          <t>Yes_Batch 1</t>
        </is>
      </c>
      <c r="I2624" s="95" t="e">
        <v>#N/A</v>
      </c>
      <c r="J2624" s="125" t="e">
        <v>#N/A</v>
      </c>
      <c r="K2624" s="95" t="inlineStr">
        <is>
          <t>Yes_0721 Allocation</t>
        </is>
      </c>
      <c r="L2624" s="127" t="e">
        <v>#N/A</v>
      </c>
      <c r="M2624" s="128">
        <f>VLOOKUP(G2624,Enactments!#REF!,2,FALSE)</f>
        <v/>
      </c>
      <c r="N2624" s="131">
        <f>COUNTIFS(G:G,G2624)</f>
        <v/>
      </c>
    </row>
    <row r="2625" ht="15" customHeight="1">
      <c r="A2625" t="inlineStr">
        <is>
          <t>2000_8a_255_20000614.docx</t>
        </is>
      </c>
      <c r="B2625">
        <f>LEFT(A2625, FIND("_", A2625, FIND("_", A2625) + 1) - 1)</f>
        <v/>
      </c>
      <c r="C2625">
        <f>MID(A2625, FIND("_", A2625, FIND("_", A2625) + 1) + 1, FIND("_", A2625, FIND("_", A2625, FIND("_", A2625) + 1) + 1) - FIND("_", A2625, FIND("_", A2625) + 1) - 1)</f>
        <v/>
      </c>
      <c r="D2625" s="125">
        <f>DATE(LEFT(E2625,4), MID(E2625,5,2), RIGHT(E2625,2))</f>
        <v/>
      </c>
      <c r="E2625">
        <f>MID(A2625, FIND("_", A2625, FIND("_", A2625, FIND("_", A2625) + 1) + 1) + 1, 8)</f>
        <v/>
      </c>
      <c r="G2625" s="95">
        <f>B2625&amp;C2625&amp;D2625</f>
        <v/>
      </c>
      <c r="H2625" s="95" t="inlineStr">
        <is>
          <t>Yes_Batch 1</t>
        </is>
      </c>
      <c r="I2625" s="95" t="e">
        <v>#N/A</v>
      </c>
      <c r="J2625" s="125" t="e">
        <v>#N/A</v>
      </c>
      <c r="K2625" s="95" t="inlineStr">
        <is>
          <t>Yes_0721 Allocation</t>
        </is>
      </c>
      <c r="L2625" s="127" t="e">
        <v>#N/A</v>
      </c>
      <c r="M2625" s="128">
        <f>VLOOKUP(G2625,Enactments!#REF!,2,FALSE)</f>
        <v/>
      </c>
      <c r="N2625" s="131">
        <f>COUNTIFS(G:G,G2625)</f>
        <v/>
      </c>
    </row>
    <row r="2626" ht="15" customHeight="1">
      <c r="A2626" t="inlineStr">
        <is>
          <t>1986_1925s_4.90_99990101.docx</t>
        </is>
      </c>
      <c r="B2626">
        <f>LEFT(A2626, FIND("_", A2626, FIND("_", A2626) + 1) - 1)</f>
        <v/>
      </c>
      <c r="C2626">
        <f>MID(A2626, FIND("_", A2626, FIND("_", A2626) + 1) + 1, FIND("_", A2626, FIND("_", A2626, FIND("_", A2626) + 1) + 1) - FIND("_", A2626, FIND("_", A2626) + 1) - 1)</f>
        <v/>
      </c>
      <c r="D2626" s="125">
        <f>DATE(LEFT(E2626,4), MID(E2626,5,2), RIGHT(E2626,2))</f>
        <v/>
      </c>
      <c r="E2626">
        <f>MID(A2626, FIND("_", A2626, FIND("_", A2626, FIND("_", A2626) + 1) + 1) + 1, 8)</f>
        <v/>
      </c>
      <c r="G2626" s="95">
        <f>B2626&amp;C2626&amp;D2626</f>
        <v/>
      </c>
      <c r="H2626" s="95" t="inlineStr">
        <is>
          <t>Yes_Batch 1</t>
        </is>
      </c>
      <c r="I2626" s="95" t="e">
        <v>#N/A</v>
      </c>
      <c r="J2626" s="125" t="e">
        <v>#N/A</v>
      </c>
      <c r="K2626" s="95" t="inlineStr">
        <is>
          <t>Yes_0721 Allocation</t>
        </is>
      </c>
      <c r="L2626" s="127" t="e">
        <v>#N/A</v>
      </c>
      <c r="M2626" s="128">
        <f>VLOOKUP(G2626,Enactments!#REF!,2,FALSE)</f>
        <v/>
      </c>
      <c r="N2626" s="131">
        <f>COUNTIFS(G:G,G2626)</f>
        <v/>
      </c>
    </row>
    <row r="2627" ht="15" customHeight="1">
      <c r="A2627" t="inlineStr">
        <is>
          <t>2007_3a_51_20070320.docx</t>
        </is>
      </c>
      <c r="B2627">
        <f>LEFT(A2627, FIND("_", A2627, FIND("_", A2627) + 1) - 1)</f>
        <v/>
      </c>
      <c r="C2627">
        <f>MID(A2627, FIND("_", A2627, FIND("_", A2627) + 1) + 1, FIND("_", A2627, FIND("_", A2627, FIND("_", A2627) + 1) + 1) - FIND("_", A2627, FIND("_", A2627) + 1) - 1)</f>
        <v/>
      </c>
      <c r="D2627" s="125">
        <f>DATE(LEFT(E2627,4), MID(E2627,5,2), RIGHT(E2627,2))</f>
        <v/>
      </c>
      <c r="E2627">
        <f>MID(A2627, FIND("_", A2627, FIND("_", A2627, FIND("_", A2627) + 1) + 1) + 1, 8)</f>
        <v/>
      </c>
      <c r="G2627" s="95">
        <f>B2627&amp;C2627&amp;D2627</f>
        <v/>
      </c>
      <c r="H2627" s="95" t="inlineStr">
        <is>
          <t>Yes_Batch 1</t>
        </is>
      </c>
      <c r="I2627" s="95" t="e">
        <v>#N/A</v>
      </c>
      <c r="J2627" s="125" t="e">
        <v>#N/A</v>
      </c>
      <c r="K2627" s="95" t="inlineStr">
        <is>
          <t>Yes_0721 Allocation</t>
        </is>
      </c>
      <c r="L2627" s="127" t="e">
        <v>#N/A</v>
      </c>
      <c r="M2627" s="128">
        <f>VLOOKUP(G2627,Enactments!#REF!,2,FALSE)</f>
        <v/>
      </c>
      <c r="N2627" s="131">
        <f>COUNTIFS(G:G,G2627)</f>
        <v/>
      </c>
    </row>
    <row r="2628" ht="15" customHeight="1">
      <c r="A2628" t="inlineStr">
        <is>
          <t>1985_6a_333_20081001.docx</t>
        </is>
      </c>
      <c r="B2628">
        <f>LEFT(A2628, FIND("_", A2628, FIND("_", A2628) + 1) - 1)</f>
        <v/>
      </c>
      <c r="C2628">
        <f>MID(A2628, FIND("_", A2628, FIND("_", A2628) + 1) + 1, FIND("_", A2628, FIND("_", A2628, FIND("_", A2628) + 1) + 1) - FIND("_", A2628, FIND("_", A2628) + 1) - 1)</f>
        <v/>
      </c>
      <c r="D2628" s="125">
        <f>DATE(LEFT(E2628,4), MID(E2628,5,2), RIGHT(E2628,2))</f>
        <v/>
      </c>
      <c r="E2628">
        <f>MID(A2628, FIND("_", A2628, FIND("_", A2628, FIND("_", A2628) + 1) + 1) + 1, 8)</f>
        <v/>
      </c>
      <c r="G2628" s="95">
        <f>B2628&amp;C2628&amp;D2628</f>
        <v/>
      </c>
      <c r="H2628" s="95" t="inlineStr">
        <is>
          <t>Yes_Batch 1</t>
        </is>
      </c>
      <c r="I2628" s="95" t="inlineStr">
        <is>
          <t>Completed</t>
        </is>
      </c>
      <c r="J2628" s="125" t="n">
        <v>45855</v>
      </c>
      <c r="K2628" s="95" t="e">
        <v>#N/A</v>
      </c>
      <c r="L2628" s="127" t="inlineStr">
        <is>
          <t>Submitted_2025-08-01</t>
        </is>
      </c>
      <c r="M2628" s="128">
        <f>VLOOKUP(G2628,Enactments!#REF!,2,FALSE)</f>
        <v/>
      </c>
      <c r="N2628" s="131">
        <f>COUNTIFS(G:G,G2628)</f>
        <v/>
      </c>
    </row>
    <row r="2629" ht="15" customHeight="1">
      <c r="A2629" t="inlineStr">
        <is>
          <t>2016_679_Article 19_20190101.docx</t>
        </is>
      </c>
      <c r="B2629">
        <f>LEFT(A2629, FIND("_", A2629, FIND("_", A2629) + 1) - 1)</f>
        <v/>
      </c>
      <c r="C2629">
        <f>MID(A2629, FIND("_", A2629, FIND("_", A2629) + 1) + 1, FIND("_", A2629, FIND("_", A2629, FIND("_", A2629) + 1) + 1) - FIND("_", A2629, FIND("_", A2629) + 1) - 1)</f>
        <v/>
      </c>
      <c r="D2629" s="125">
        <f>DATE(LEFT(E2629,4), MID(E2629,5,2), RIGHT(E2629,2))</f>
        <v/>
      </c>
      <c r="E2629">
        <f>MID(A2629, FIND("_", A2629, FIND("_", A2629, FIND("_", A2629) + 1) + 1) + 1, 8)</f>
        <v/>
      </c>
      <c r="G2629" s="95">
        <f>B2629&amp;C2629&amp;D2629</f>
        <v/>
      </c>
      <c r="H2629" s="95" t="inlineStr">
        <is>
          <t>Yes_Batch 1</t>
        </is>
      </c>
      <c r="I2629" s="95" t="e">
        <v>#N/A</v>
      </c>
      <c r="J2629" s="125" t="e">
        <v>#N/A</v>
      </c>
      <c r="K2629" s="95" t="inlineStr">
        <is>
          <t>Yes_0721 Allocation</t>
        </is>
      </c>
      <c r="L2629" s="127" t="e">
        <v>#N/A</v>
      </c>
      <c r="M2629" s="128">
        <f>VLOOKUP(G2629,Enactments!#REF!,2,FALSE)</f>
        <v/>
      </c>
      <c r="N2629" s="131">
        <f>COUNTIFS(G:G,G2629)</f>
        <v/>
      </c>
    </row>
    <row r="2630" ht="15" customHeight="1">
      <c r="A2630" t="inlineStr">
        <is>
          <t>2006_46a_251_20071001.docx</t>
        </is>
      </c>
      <c r="B2630">
        <f>LEFT(A2630, FIND("_", A2630, FIND("_", A2630) + 1) - 1)</f>
        <v/>
      </c>
      <c r="C2630">
        <f>MID(A2630, FIND("_", A2630, FIND("_", A2630) + 1) + 1, FIND("_", A2630, FIND("_", A2630, FIND("_", A2630) + 1) + 1) - FIND("_", A2630, FIND("_", A2630) + 1) - 1)</f>
        <v/>
      </c>
      <c r="D2630" s="125">
        <f>DATE(LEFT(E2630,4), MID(E2630,5,2), RIGHT(E2630,2))</f>
        <v/>
      </c>
      <c r="E2630">
        <f>MID(A2630, FIND("_", A2630, FIND("_", A2630, FIND("_", A2630) + 1) + 1) + 1, 8)</f>
        <v/>
      </c>
      <c r="G2630" s="95">
        <f>B2630&amp;C2630&amp;D2630</f>
        <v/>
      </c>
      <c r="H2630" s="95" t="inlineStr">
        <is>
          <t>Yes_Batch 1</t>
        </is>
      </c>
      <c r="I2630" s="95" t="e">
        <v>#N/A</v>
      </c>
      <c r="J2630" s="125" t="e">
        <v>#N/A</v>
      </c>
      <c r="K2630" s="95" t="inlineStr">
        <is>
          <t>Yes_0721 Allocation</t>
        </is>
      </c>
      <c r="L2630" s="127" t="e">
        <v>#N/A</v>
      </c>
      <c r="M2630" s="128">
        <f>VLOOKUP(G2630,Enactments!#REF!,2,FALSE)</f>
        <v/>
      </c>
      <c r="N2630" s="131">
        <f>COUNTIFS(G:G,G2630)</f>
        <v/>
      </c>
    </row>
    <row r="2631" ht="15" customHeight="1">
      <c r="A2631" t="inlineStr">
        <is>
          <t>1996_52a_143I_20040630.docx</t>
        </is>
      </c>
      <c r="B2631">
        <f>LEFT(A2631, FIND("_", A2631, FIND("_", A2631) + 1) - 1)</f>
        <v/>
      </c>
      <c r="C2631">
        <f>MID(A2631, FIND("_", A2631, FIND("_", A2631) + 1) + 1, FIND("_", A2631, FIND("_", A2631, FIND("_", A2631) + 1) + 1) - FIND("_", A2631, FIND("_", A2631) + 1) - 1)</f>
        <v/>
      </c>
      <c r="D2631" s="125">
        <f>DATE(LEFT(E2631,4), MID(E2631,5,2), RIGHT(E2631,2))</f>
        <v/>
      </c>
      <c r="E2631">
        <f>MID(A2631, FIND("_", A2631, FIND("_", A2631, FIND("_", A2631) + 1) + 1) + 1, 8)</f>
        <v/>
      </c>
      <c r="G2631" s="95">
        <f>B2631&amp;C2631&amp;D2631</f>
        <v/>
      </c>
      <c r="H2631" s="95" t="inlineStr">
        <is>
          <t>Yes_Batch 1</t>
        </is>
      </c>
      <c r="I2631" s="95" t="e">
        <v>#N/A</v>
      </c>
      <c r="J2631" s="125" t="e">
        <v>#N/A</v>
      </c>
      <c r="K2631" s="95" t="inlineStr">
        <is>
          <t>Yes_0721 Allocation</t>
        </is>
      </c>
      <c r="L2631" s="127" t="e">
        <v>#N/A</v>
      </c>
      <c r="M2631" s="128">
        <f>VLOOKUP(G2631,Enactments!#REF!,2,FALSE)</f>
        <v/>
      </c>
      <c r="N2631" s="131">
        <f>COUNTIFS(G:G,G2631)</f>
        <v/>
      </c>
    </row>
    <row r="2632" ht="15" customHeight="1">
      <c r="A2632" t="inlineStr">
        <is>
          <t>1992_53a_14_20140331.docx</t>
        </is>
      </c>
      <c r="B2632">
        <f>LEFT(A2632, FIND("_", A2632, FIND("_", A2632) + 1) - 1)</f>
        <v/>
      </c>
      <c r="C2632">
        <f>MID(A2632, FIND("_", A2632, FIND("_", A2632) + 1) + 1, FIND("_", A2632, FIND("_", A2632, FIND("_", A2632) + 1) + 1) - FIND("_", A2632, FIND("_", A2632) + 1) - 1)</f>
        <v/>
      </c>
      <c r="D2632" s="125">
        <f>DATE(LEFT(E2632,4), MID(E2632,5,2), RIGHT(E2632,2))</f>
        <v/>
      </c>
      <c r="E2632">
        <f>MID(A2632, FIND("_", A2632, FIND("_", A2632, FIND("_", A2632) + 1) + 1) + 1, 8)</f>
        <v/>
      </c>
      <c r="G2632" s="95">
        <f>B2632&amp;C2632&amp;D2632</f>
        <v/>
      </c>
      <c r="H2632" s="95" t="inlineStr">
        <is>
          <t>Yes_Batch 1</t>
        </is>
      </c>
      <c r="I2632" s="95" t="e">
        <v>#N/A</v>
      </c>
      <c r="J2632" s="125" t="e">
        <v>#N/A</v>
      </c>
      <c r="K2632" s="95" t="inlineStr">
        <is>
          <t>Yes_0721 Allocation</t>
        </is>
      </c>
      <c r="L2632" s="127" t="e">
        <v>#N/A</v>
      </c>
      <c r="M2632" s="128">
        <f>VLOOKUP(G2632,Enactments!#REF!,2,FALSE)</f>
        <v/>
      </c>
      <c r="N2632" s="131">
        <f>COUNTIFS(G:G,G2632)</f>
        <v/>
      </c>
    </row>
    <row r="2633" ht="15" customHeight="1">
      <c r="A2633" t="inlineStr">
        <is>
          <t>2016_1024s_20.1_20161018.docx</t>
        </is>
      </c>
      <c r="B2633">
        <f>LEFT(A2633, FIND("_", A2633, FIND("_", A2633) + 1) - 1)</f>
        <v/>
      </c>
      <c r="C2633">
        <f>MID(A2633, FIND("_", A2633, FIND("_", A2633) + 1) + 1, FIND("_", A2633, FIND("_", A2633, FIND("_", A2633) + 1) + 1) - FIND("_", A2633, FIND("_", A2633) + 1) - 1)</f>
        <v/>
      </c>
      <c r="D2633" s="125">
        <f>DATE(LEFT(E2633,4), MID(E2633,5,2), RIGHT(E2633,2))</f>
        <v/>
      </c>
      <c r="E2633">
        <f>MID(A2633, FIND("_", A2633, FIND("_", A2633, FIND("_", A2633) + 1) + 1) + 1, 8)</f>
        <v/>
      </c>
      <c r="G2633" s="95">
        <f>B2633&amp;C2633&amp;D2633</f>
        <v/>
      </c>
      <c r="H2633" s="95" t="inlineStr">
        <is>
          <t>Yes_Batch 1</t>
        </is>
      </c>
      <c r="I2633" s="95" t="e">
        <v>#N/A</v>
      </c>
      <c r="J2633" s="125" t="e">
        <v>#N/A</v>
      </c>
      <c r="K2633" s="95" t="inlineStr">
        <is>
          <t>Yes_0721 Allocation</t>
        </is>
      </c>
      <c r="L2633" s="127" t="e">
        <v>#N/A</v>
      </c>
      <c r="M2633" s="128">
        <f>VLOOKUP(G2633,Enactments!#REF!,2,FALSE)</f>
        <v/>
      </c>
      <c r="N2633" s="131">
        <f>COUNTIFS(G:G,G2633)</f>
        <v/>
      </c>
    </row>
    <row r="2634" ht="15" customHeight="1">
      <c r="A2634" t="inlineStr">
        <is>
          <t>1997_1830s_5B_20080401.docx</t>
        </is>
      </c>
      <c r="B2634">
        <f>LEFT(A2634, FIND("_", A2634, FIND("_", A2634) + 1) - 1)</f>
        <v/>
      </c>
      <c r="C2634">
        <f>MID(A2634, FIND("_", A2634, FIND("_", A2634) + 1) + 1, FIND("_", A2634, FIND("_", A2634, FIND("_", A2634) + 1) + 1) - FIND("_", A2634, FIND("_", A2634) + 1) - 1)</f>
        <v/>
      </c>
      <c r="D2634" s="125">
        <f>DATE(LEFT(E2634,4), MID(E2634,5,2), RIGHT(E2634,2))</f>
        <v/>
      </c>
      <c r="E2634">
        <f>MID(A2634, FIND("_", A2634, FIND("_", A2634, FIND("_", A2634) + 1) + 1) + 1, 8)</f>
        <v/>
      </c>
      <c r="G2634" s="95">
        <f>B2634&amp;C2634&amp;D2634</f>
        <v/>
      </c>
      <c r="H2634" s="95" t="inlineStr">
        <is>
          <t>Yes_Batch 1</t>
        </is>
      </c>
      <c r="I2634" s="95" t="e">
        <v>#N/A</v>
      </c>
      <c r="J2634" s="125" t="e">
        <v>#N/A</v>
      </c>
      <c r="K2634" s="95" t="inlineStr">
        <is>
          <t>Yes_0721 Allocation</t>
        </is>
      </c>
      <c r="L2634" s="127" t="e">
        <v>#N/A</v>
      </c>
      <c r="M2634" s="128">
        <f>VLOOKUP(G2634,Enactments!#REF!,2,FALSE)</f>
        <v/>
      </c>
      <c r="N2634" s="131">
        <f>COUNTIFS(G:G,G2634)</f>
        <v/>
      </c>
    </row>
    <row r="2635" ht="15" customHeight="1">
      <c r="A2635" t="inlineStr">
        <is>
          <t>2020_759s_3.2_20220815.docx</t>
        </is>
      </c>
      <c r="B2635">
        <f>LEFT(A2635, FIND("_", A2635, FIND("_", A2635) + 1) - 1)</f>
        <v/>
      </c>
      <c r="C2635">
        <f>MID(A2635, FIND("_", A2635, FIND("_", A2635) + 1) + 1, FIND("_", A2635, FIND("_", A2635, FIND("_", A2635) + 1) + 1) - FIND("_", A2635, FIND("_", A2635) + 1) - 1)</f>
        <v/>
      </c>
      <c r="D2635" s="125">
        <f>DATE(LEFT(E2635,4), MID(E2635,5,2), RIGHT(E2635,2))</f>
        <v/>
      </c>
      <c r="E2635">
        <f>MID(A2635, FIND("_", A2635, FIND("_", A2635, FIND("_", A2635) + 1) + 1) + 1, 8)</f>
        <v/>
      </c>
      <c r="G2635" s="95">
        <f>B2635&amp;C2635&amp;D2635</f>
        <v/>
      </c>
      <c r="H2635" s="95" t="inlineStr">
        <is>
          <t>Yes_Batch 1</t>
        </is>
      </c>
      <c r="I2635" s="95" t="e">
        <v>#N/A</v>
      </c>
      <c r="J2635" s="125" t="e">
        <v>#N/A</v>
      </c>
      <c r="K2635" s="95" t="inlineStr">
        <is>
          <t>Yes_0721 Allocation</t>
        </is>
      </c>
      <c r="L2635" s="127" t="e">
        <v>#N/A</v>
      </c>
      <c r="M2635" s="128">
        <f>VLOOKUP(G2635,Enactments!#REF!,2,FALSE)</f>
        <v/>
      </c>
      <c r="N2635" s="131">
        <f>COUNTIFS(G:G,G2635)</f>
        <v/>
      </c>
    </row>
    <row r="2636" ht="15" customHeight="1">
      <c r="A2636" t="inlineStr">
        <is>
          <t>2016_1024s_9.25_20161018.docx</t>
        </is>
      </c>
      <c r="B2636">
        <f>LEFT(A2636, FIND("_", A2636, FIND("_", A2636) + 1) - 1)</f>
        <v/>
      </c>
      <c r="C2636">
        <f>MID(A2636, FIND("_", A2636, FIND("_", A2636) + 1) + 1, FIND("_", A2636, FIND("_", A2636, FIND("_", A2636) + 1) + 1) - FIND("_", A2636, FIND("_", A2636) + 1) - 1)</f>
        <v/>
      </c>
      <c r="D2636" s="125">
        <f>DATE(LEFT(E2636,4), MID(E2636,5,2), RIGHT(E2636,2))</f>
        <v/>
      </c>
      <c r="E2636">
        <f>MID(A2636, FIND("_", A2636, FIND("_", A2636, FIND("_", A2636) + 1) + 1) + 1, 8)</f>
        <v/>
      </c>
      <c r="G2636" s="95">
        <f>B2636&amp;C2636&amp;D2636</f>
        <v/>
      </c>
      <c r="H2636" s="95" t="inlineStr">
        <is>
          <t>Yes_Batch 1</t>
        </is>
      </c>
      <c r="I2636" s="95" t="e">
        <v>#N/A</v>
      </c>
      <c r="J2636" s="125" t="e">
        <v>#N/A</v>
      </c>
      <c r="K2636" s="95" t="inlineStr">
        <is>
          <t>Yes_0721 Allocation</t>
        </is>
      </c>
      <c r="L2636" s="127" t="e">
        <v>#N/A</v>
      </c>
      <c r="M2636" s="128">
        <f>VLOOKUP(G2636,Enactments!#REF!,2,FALSE)</f>
        <v/>
      </c>
      <c r="N2636" s="131">
        <f>COUNTIFS(G:G,G2636)</f>
        <v/>
      </c>
    </row>
    <row r="2637" ht="15" customHeight="1">
      <c r="A2637" t="inlineStr">
        <is>
          <t>2000_8a_SCHEDULE 3Part II_20170731.docx</t>
        </is>
      </c>
      <c r="B2637">
        <f>LEFT(A2637, FIND("_", A2637, FIND("_", A2637) + 1) - 1)</f>
        <v/>
      </c>
      <c r="C2637">
        <f>MID(A2637, FIND("_", A2637, FIND("_", A2637) + 1) + 1, FIND("_", A2637, FIND("_", A2637, FIND("_", A2637) + 1) + 1) - FIND("_", A2637, FIND("_", A2637) + 1) - 1)</f>
        <v/>
      </c>
      <c r="D2637" s="125">
        <f>DATE(LEFT(E2637,4), MID(E2637,5,2), RIGHT(E2637,2))</f>
        <v/>
      </c>
      <c r="E2637">
        <f>MID(A2637, FIND("_", A2637, FIND("_", A2637, FIND("_", A2637) + 1) + 1) + 1, 8)</f>
        <v/>
      </c>
      <c r="G2637" s="95">
        <f>B2637&amp;C2637&amp;D2637</f>
        <v/>
      </c>
      <c r="H2637" s="95" t="inlineStr">
        <is>
          <t>Yes_Batch 1</t>
        </is>
      </c>
      <c r="I2637" s="95" t="e">
        <v>#N/A</v>
      </c>
      <c r="J2637" s="125" t="e">
        <v>#N/A</v>
      </c>
      <c r="K2637" s="95" t="inlineStr">
        <is>
          <t>Yes_0721 Allocation</t>
        </is>
      </c>
      <c r="L2637" s="127" t="e">
        <v>#N/A</v>
      </c>
      <c r="M2637" s="128">
        <f>VLOOKUP(G2637,Enactments!#REF!,2,FALSE)</f>
        <v/>
      </c>
      <c r="N2637" s="131">
        <f>COUNTIFS(G:G,G2637)</f>
        <v/>
      </c>
    </row>
    <row r="2638" ht="15" customHeight="1">
      <c r="A2638" t="inlineStr">
        <is>
          <t>1985_6a_366A_19891116.docx</t>
        </is>
      </c>
      <c r="B2638">
        <f>LEFT(A2638, FIND("_", A2638, FIND("_", A2638) + 1) - 1)</f>
        <v/>
      </c>
      <c r="C2638">
        <f>MID(A2638, FIND("_", A2638, FIND("_", A2638) + 1) + 1, FIND("_", A2638, FIND("_", A2638, FIND("_", A2638) + 1) + 1) - FIND("_", A2638, FIND("_", A2638) + 1) - 1)</f>
        <v/>
      </c>
      <c r="D2638" s="125">
        <f>DATE(LEFT(E2638,4), MID(E2638,5,2), RIGHT(E2638,2))</f>
        <v/>
      </c>
      <c r="E2638">
        <f>MID(A2638, FIND("_", A2638, FIND("_", A2638, FIND("_", A2638) + 1) + 1) + 1, 8)</f>
        <v/>
      </c>
      <c r="G2638" s="95">
        <f>B2638&amp;C2638&amp;D2638</f>
        <v/>
      </c>
      <c r="H2638" s="95" t="inlineStr">
        <is>
          <t>Yes_Batch 1</t>
        </is>
      </c>
      <c r="I2638" s="95" t="e">
        <v>#N/A</v>
      </c>
      <c r="J2638" s="125" t="e">
        <v>#N/A</v>
      </c>
      <c r="K2638" s="95" t="inlineStr">
        <is>
          <t>Yes_0721 Allocation</t>
        </is>
      </c>
      <c r="L2638" s="127" t="e">
        <v>#N/A</v>
      </c>
      <c r="M2638" s="128">
        <f>VLOOKUP(G2638,Enactments!#REF!,2,FALSE)</f>
        <v/>
      </c>
      <c r="N2638" s="131">
        <f>COUNTIFS(G:G,G2638)</f>
        <v/>
      </c>
    </row>
    <row r="2639" ht="15" customHeight="1">
      <c r="A2639" t="inlineStr">
        <is>
          <t>1992_53a_14_99990101.docx</t>
        </is>
      </c>
      <c r="B2639">
        <f>LEFT(A2639, FIND("_", A2639, FIND("_", A2639) + 1) - 1)</f>
        <v/>
      </c>
      <c r="C2639">
        <f>MID(A2639, FIND("_", A2639, FIND("_", A2639) + 1) + 1, FIND("_", A2639, FIND("_", A2639, FIND("_", A2639) + 1) + 1) - FIND("_", A2639, FIND("_", A2639) + 1) - 1)</f>
        <v/>
      </c>
      <c r="D2639" s="125">
        <f>DATE(LEFT(E2639,4), MID(E2639,5,2), RIGHT(E2639,2))</f>
        <v/>
      </c>
      <c r="E2639">
        <f>MID(A2639, FIND("_", A2639, FIND("_", A2639, FIND("_", A2639) + 1) + 1) + 1, 8)</f>
        <v/>
      </c>
      <c r="G2639" s="95">
        <f>B2639&amp;C2639&amp;D2639</f>
        <v/>
      </c>
      <c r="H2639" s="95" t="inlineStr">
        <is>
          <t>Yes_Batch 1</t>
        </is>
      </c>
      <c r="I2639" s="95" t="e">
        <v>#N/A</v>
      </c>
      <c r="J2639" s="125" t="e">
        <v>#N/A</v>
      </c>
      <c r="K2639" s="95" t="inlineStr">
        <is>
          <t>Yes_0721 Allocation</t>
        </is>
      </c>
      <c r="L2639" s="127" t="e">
        <v>#N/A</v>
      </c>
      <c r="M2639" s="128">
        <f>VLOOKUP(G2639,Enactments!#REF!,2,FALSE)</f>
        <v/>
      </c>
      <c r="N2639" s="131">
        <f>COUNTIFS(G:G,G2639)</f>
        <v/>
      </c>
    </row>
    <row r="2640" ht="15" customHeight="1">
      <c r="A2640" t="inlineStr">
        <is>
          <t>1996_52a_55_20100401.docx</t>
        </is>
      </c>
      <c r="B2640">
        <f>LEFT(A2640, FIND("_", A2640, FIND("_", A2640) + 1) - 1)</f>
        <v/>
      </c>
      <c r="C2640">
        <f>MID(A2640, FIND("_", A2640, FIND("_", A2640) + 1) + 1, FIND("_", A2640, FIND("_", A2640, FIND("_", A2640) + 1) + 1) - FIND("_", A2640, FIND("_", A2640) + 1) - 1)</f>
        <v/>
      </c>
      <c r="D2640" s="125">
        <f>DATE(LEFT(E2640,4), MID(E2640,5,2), RIGHT(E2640,2))</f>
        <v/>
      </c>
      <c r="E2640">
        <f>MID(A2640, FIND("_", A2640, FIND("_", A2640, FIND("_", A2640) + 1) + 1) + 1, 8)</f>
        <v/>
      </c>
      <c r="G2640" s="95">
        <f>B2640&amp;C2640&amp;D2640</f>
        <v/>
      </c>
      <c r="H2640" s="95" t="inlineStr">
        <is>
          <t>Yes_Batch 1</t>
        </is>
      </c>
      <c r="I2640" s="95" t="e">
        <v>#N/A</v>
      </c>
      <c r="J2640" s="125" t="e">
        <v>#N/A</v>
      </c>
      <c r="K2640" s="95" t="inlineStr">
        <is>
          <t>Yes_0721 Allocation</t>
        </is>
      </c>
      <c r="L2640" s="127" t="e">
        <v>#N/A</v>
      </c>
      <c r="M2640" s="128">
        <f>VLOOKUP(G2640,Enactments!#REF!,2,FALSE)</f>
        <v/>
      </c>
      <c r="N2640" s="131">
        <f>COUNTIFS(G:G,G2640)</f>
        <v/>
      </c>
    </row>
    <row r="2641" ht="15" customHeight="1">
      <c r="A2641" t="inlineStr">
        <is>
          <t>1986_1925s_2.63_20170406.docx</t>
        </is>
      </c>
      <c r="B2641">
        <f>LEFT(A2641, FIND("_", A2641, FIND("_", A2641) + 1) - 1)</f>
        <v/>
      </c>
      <c r="C2641">
        <f>MID(A2641, FIND("_", A2641, FIND("_", A2641) + 1) + 1, FIND("_", A2641, FIND("_", A2641, FIND("_", A2641) + 1) + 1) - FIND("_", A2641, FIND("_", A2641) + 1) - 1)</f>
        <v/>
      </c>
      <c r="D2641" s="125">
        <f>DATE(LEFT(E2641,4), MID(E2641,5,2), RIGHT(E2641,2))</f>
        <v/>
      </c>
      <c r="E2641">
        <f>MID(A2641, FIND("_", A2641, FIND("_", A2641, FIND("_", A2641) + 1) + 1) + 1, 8)</f>
        <v/>
      </c>
      <c r="G2641" s="95">
        <f>B2641&amp;C2641&amp;D2641</f>
        <v/>
      </c>
      <c r="H2641" s="95" t="inlineStr">
        <is>
          <t>Yes_Batch 1</t>
        </is>
      </c>
      <c r="I2641" s="95" t="e">
        <v>#N/A</v>
      </c>
      <c r="J2641" s="125" t="e">
        <v>#N/A</v>
      </c>
      <c r="K2641" s="95" t="inlineStr">
        <is>
          <t>Yes_0721 Allocation</t>
        </is>
      </c>
      <c r="L2641" s="127" t="e">
        <v>#N/A</v>
      </c>
      <c r="M2641" s="128">
        <f>VLOOKUP(G2641,Enactments!#REF!,2,FALSE)</f>
        <v/>
      </c>
      <c r="N2641" s="131">
        <f>COUNTIFS(G:G,G2641)</f>
        <v/>
      </c>
    </row>
    <row r="2642" ht="15" customHeight="1">
      <c r="A2642" t="inlineStr">
        <is>
          <t>1998_18a_35A_20080131.docx</t>
        </is>
      </c>
      <c r="B2642">
        <f>LEFT(A2642, FIND("_", A2642, FIND("_", A2642) + 1) - 1)</f>
        <v/>
      </c>
      <c r="C2642">
        <f>MID(A2642, FIND("_", A2642, FIND("_", A2642) + 1) + 1, FIND("_", A2642, FIND("_", A2642, FIND("_", A2642) + 1) + 1) - FIND("_", A2642, FIND("_", A2642) + 1) - 1)</f>
        <v/>
      </c>
      <c r="D2642" s="125">
        <f>DATE(LEFT(E2642,4), MID(E2642,5,2), RIGHT(E2642,2))</f>
        <v/>
      </c>
      <c r="E2642">
        <f>MID(A2642, FIND("_", A2642, FIND("_", A2642, FIND("_", A2642) + 1) + 1) + 1, 8)</f>
        <v/>
      </c>
      <c r="G2642" s="95">
        <f>B2642&amp;C2642&amp;D2642</f>
        <v/>
      </c>
      <c r="H2642" s="95" t="inlineStr">
        <is>
          <t>Yes_Batch 1</t>
        </is>
      </c>
      <c r="I2642" s="95" t="e">
        <v>#N/A</v>
      </c>
      <c r="J2642" s="125" t="e">
        <v>#N/A</v>
      </c>
      <c r="K2642" s="95" t="inlineStr">
        <is>
          <t>Yes_0721 Allocation</t>
        </is>
      </c>
      <c r="L2642" s="127" t="e">
        <v>#N/A</v>
      </c>
      <c r="M2642" s="128">
        <f>VLOOKUP(G2642,Enactments!#REF!,2,FALSE)</f>
        <v/>
      </c>
      <c r="N2642" s="131">
        <f>COUNTIFS(G:G,G2642)</f>
        <v/>
      </c>
    </row>
    <row r="2643" ht="15" customHeight="1">
      <c r="A2643" t="inlineStr">
        <is>
          <t>2010_4a_463_20160406.docx</t>
        </is>
      </c>
      <c r="B2643">
        <f>LEFT(A2643, FIND("_", A2643, FIND("_", A2643) + 1) - 1)</f>
        <v/>
      </c>
      <c r="C2643">
        <f>MID(A2643, FIND("_", A2643, FIND("_", A2643) + 1) + 1, FIND("_", A2643, FIND("_", A2643, FIND("_", A2643) + 1) + 1) - FIND("_", A2643, FIND("_", A2643) + 1) - 1)</f>
        <v/>
      </c>
      <c r="D2643" s="125">
        <f>DATE(LEFT(E2643,4), MID(E2643,5,2), RIGHT(E2643,2))</f>
        <v/>
      </c>
      <c r="E2643">
        <f>MID(A2643, FIND("_", A2643, FIND("_", A2643, FIND("_", A2643) + 1) + 1) + 1, 8)</f>
        <v/>
      </c>
      <c r="G2643" s="95">
        <f>B2643&amp;C2643&amp;D2643</f>
        <v/>
      </c>
      <c r="H2643" s="95" t="inlineStr">
        <is>
          <t>Yes_Batch 1</t>
        </is>
      </c>
      <c r="I2643" s="95" t="e">
        <v>#N/A</v>
      </c>
      <c r="J2643" s="125" t="e">
        <v>#N/A</v>
      </c>
      <c r="K2643" s="95" t="inlineStr">
        <is>
          <t>Yes_0721 Allocation</t>
        </is>
      </c>
      <c r="L2643" s="127" t="e">
        <v>#N/A</v>
      </c>
      <c r="M2643" s="128">
        <f>VLOOKUP(G2643,Enactments!#REF!,2,FALSE)</f>
        <v/>
      </c>
      <c r="N2643" s="131">
        <f>COUNTIFS(G:G,G2643)</f>
        <v/>
      </c>
    </row>
    <row r="2644" ht="15" customHeight="1">
      <c r="A2644" t="inlineStr">
        <is>
          <t>1996_18a_98A_20110101.docx</t>
        </is>
      </c>
      <c r="B2644">
        <f>LEFT(A2644, FIND("_", A2644, FIND("_", A2644) + 1) - 1)</f>
        <v/>
      </c>
      <c r="C2644">
        <f>MID(A2644, FIND("_", A2644, FIND("_", A2644) + 1) + 1, FIND("_", A2644, FIND("_", A2644, FIND("_", A2644) + 1) + 1) - FIND("_", A2644, FIND("_", A2644) + 1) - 1)</f>
        <v/>
      </c>
      <c r="D2644" s="125">
        <f>DATE(LEFT(E2644,4), MID(E2644,5,2), RIGHT(E2644,2))</f>
        <v/>
      </c>
      <c r="E2644">
        <f>MID(A2644, FIND("_", A2644, FIND("_", A2644, FIND("_", A2644) + 1) + 1) + 1, 8)</f>
        <v/>
      </c>
      <c r="G2644" s="95">
        <f>B2644&amp;C2644&amp;D2644</f>
        <v/>
      </c>
      <c r="H2644" s="95" t="inlineStr">
        <is>
          <t>Yes_Batch 1</t>
        </is>
      </c>
      <c r="I2644" s="95" t="e">
        <v>#N/A</v>
      </c>
      <c r="J2644" s="125" t="e">
        <v>#N/A</v>
      </c>
      <c r="K2644" s="95" t="inlineStr">
        <is>
          <t>Yes_0721 Allocation</t>
        </is>
      </c>
      <c r="L2644" s="127" t="e">
        <v>#N/A</v>
      </c>
      <c r="M2644" s="128">
        <f>VLOOKUP(G2644,Enactments!#REF!,2,FALSE)</f>
        <v/>
      </c>
      <c r="N2644" s="131">
        <f>COUNTIFS(G:G,G2644)</f>
        <v/>
      </c>
    </row>
    <row r="2645" ht="15" customHeight="1">
      <c r="A2645" t="inlineStr">
        <is>
          <t>1982_16a_96_99990101.docx</t>
        </is>
      </c>
      <c r="B2645">
        <f>LEFT(A2645, FIND("_", A2645, FIND("_", A2645) + 1) - 1)</f>
        <v/>
      </c>
      <c r="C2645">
        <f>MID(A2645, FIND("_", A2645, FIND("_", A2645) + 1) + 1, FIND("_", A2645, FIND("_", A2645, FIND("_", A2645) + 1) + 1) - FIND("_", A2645, FIND("_", A2645) + 1) - 1)</f>
        <v/>
      </c>
      <c r="D2645" s="125">
        <f>DATE(LEFT(E2645,4), MID(E2645,5,2), RIGHT(E2645,2))</f>
        <v/>
      </c>
      <c r="E2645">
        <f>MID(A2645, FIND("_", A2645, FIND("_", A2645, FIND("_", A2645) + 1) + 1) + 1, 8)</f>
        <v/>
      </c>
      <c r="G2645" s="95">
        <f>B2645&amp;C2645&amp;D2645</f>
        <v/>
      </c>
      <c r="H2645" s="95" t="inlineStr">
        <is>
          <t>Yes_Batch 1</t>
        </is>
      </c>
      <c r="I2645" s="95" t="e">
        <v>#N/A</v>
      </c>
      <c r="J2645" s="125" t="e">
        <v>#N/A</v>
      </c>
      <c r="K2645" s="95" t="inlineStr">
        <is>
          <t>Yes_0721 Allocation</t>
        </is>
      </c>
      <c r="L2645" s="127" t="e">
        <v>#N/A</v>
      </c>
      <c r="M2645" s="128">
        <f>VLOOKUP(G2645,Enactments!#REF!,2,FALSE)</f>
        <v/>
      </c>
      <c r="N2645" s="131">
        <f>COUNTIFS(G:G,G2645)</f>
        <v/>
      </c>
    </row>
    <row r="2646" ht="15" customHeight="1">
      <c r="A2646" t="inlineStr">
        <is>
          <t>1986_44a_19D_20040826.docx</t>
        </is>
      </c>
      <c r="B2646">
        <f>LEFT(A2646, FIND("_", A2646, FIND("_", A2646) + 1) - 1)</f>
        <v/>
      </c>
      <c r="C2646">
        <f>MID(A2646, FIND("_", A2646, FIND("_", A2646) + 1) + 1, FIND("_", A2646, FIND("_", A2646, FIND("_", A2646) + 1) + 1) - FIND("_", A2646, FIND("_", A2646) + 1) - 1)</f>
        <v/>
      </c>
      <c r="D2646" s="125">
        <f>DATE(LEFT(E2646,4), MID(E2646,5,2), RIGHT(E2646,2))</f>
        <v/>
      </c>
      <c r="E2646">
        <f>MID(A2646, FIND("_", A2646, FIND("_", A2646, FIND("_", A2646) + 1) + 1) + 1, 8)</f>
        <v/>
      </c>
      <c r="G2646" s="95">
        <f>B2646&amp;C2646&amp;D2646</f>
        <v/>
      </c>
      <c r="H2646" s="95" t="inlineStr">
        <is>
          <t>Yes_Batch 1</t>
        </is>
      </c>
      <c r="I2646" s="95" t="e">
        <v>#N/A</v>
      </c>
      <c r="J2646" s="125" t="e">
        <v>#N/A</v>
      </c>
      <c r="K2646" s="95" t="inlineStr">
        <is>
          <t>Yes_0721 Allocation</t>
        </is>
      </c>
      <c r="L2646" s="127" t="e">
        <v>#N/A</v>
      </c>
      <c r="M2646" s="128">
        <f>VLOOKUP(G2646,Enactments!#REF!,2,FALSE)</f>
        <v/>
      </c>
      <c r="N2646" s="131">
        <f>COUNTIFS(G:G,G2646)</f>
        <v/>
      </c>
    </row>
    <row r="2647" ht="15" customHeight="1">
      <c r="A2647" t="inlineStr">
        <is>
          <t>1986_1925s_6.222_19861110.docx</t>
        </is>
      </c>
      <c r="B2647">
        <f>LEFT(A2647, FIND("_", A2647, FIND("_", A2647) + 1) - 1)</f>
        <v/>
      </c>
      <c r="C2647">
        <f>MID(A2647, FIND("_", A2647, FIND("_", A2647) + 1) + 1, FIND("_", A2647, FIND("_", A2647, FIND("_", A2647) + 1) + 1) - FIND("_", A2647, FIND("_", A2647) + 1) - 1)</f>
        <v/>
      </c>
      <c r="D2647" s="125">
        <f>DATE(LEFT(E2647,4), MID(E2647,5,2), RIGHT(E2647,2))</f>
        <v/>
      </c>
      <c r="E2647">
        <f>MID(A2647, FIND("_", A2647, FIND("_", A2647, FIND("_", A2647) + 1) + 1) + 1, 8)</f>
        <v/>
      </c>
      <c r="G2647" s="95">
        <f>B2647&amp;C2647&amp;D2647</f>
        <v/>
      </c>
      <c r="H2647" s="95" t="inlineStr">
        <is>
          <t>Yes_Batch 1</t>
        </is>
      </c>
      <c r="I2647" s="95" t="e">
        <v>#N/A</v>
      </c>
      <c r="J2647" s="125" t="e">
        <v>#N/A</v>
      </c>
      <c r="K2647" s="95" t="inlineStr">
        <is>
          <t>Yes_0721 Allocation</t>
        </is>
      </c>
      <c r="L2647" s="127" t="e">
        <v>#N/A</v>
      </c>
      <c r="M2647" s="128">
        <f>VLOOKUP(G2647,Enactments!#REF!,2,FALSE)</f>
        <v/>
      </c>
      <c r="N2647" s="131">
        <f>COUNTIFS(G:G,G2647)</f>
        <v/>
      </c>
    </row>
    <row r="2648" ht="15" customHeight="1">
      <c r="A2648" t="inlineStr">
        <is>
          <t>2000_8a_1O_20130219.docx</t>
        </is>
      </c>
      <c r="B2648">
        <f>LEFT(A2648, FIND("_", A2648, FIND("_", A2648) + 1) - 1)</f>
        <v/>
      </c>
      <c r="C2648">
        <f>MID(A2648, FIND("_", A2648, FIND("_", A2648) + 1) + 1, FIND("_", A2648, FIND("_", A2648, FIND("_", A2648) + 1) + 1) - FIND("_", A2648, FIND("_", A2648) + 1) - 1)</f>
        <v/>
      </c>
      <c r="D2648" s="125">
        <f>DATE(LEFT(E2648,4), MID(E2648,5,2), RIGHT(E2648,2))</f>
        <v/>
      </c>
      <c r="E2648">
        <f>MID(A2648, FIND("_", A2648, FIND("_", A2648, FIND("_", A2648) + 1) + 1) + 1, 8)</f>
        <v/>
      </c>
      <c r="G2648" s="95">
        <f>B2648&amp;C2648&amp;D2648</f>
        <v/>
      </c>
      <c r="H2648" s="95" t="inlineStr">
        <is>
          <t>Yes_Batch 1</t>
        </is>
      </c>
      <c r="I2648" s="95" t="e">
        <v>#N/A</v>
      </c>
      <c r="J2648" s="125" t="e">
        <v>#N/A</v>
      </c>
      <c r="K2648" s="95" t="inlineStr">
        <is>
          <t>Yes_0721 Allocation</t>
        </is>
      </c>
      <c r="L2648" s="127" t="e">
        <v>#N/A</v>
      </c>
      <c r="M2648" s="128">
        <f>VLOOKUP(G2648,Enactments!#REF!,2,FALSE)</f>
        <v/>
      </c>
      <c r="N2648" s="131">
        <f>COUNTIFS(G:G,G2648)</f>
        <v/>
      </c>
    </row>
    <row r="2649" ht="15" customHeight="1">
      <c r="A2649" t="inlineStr">
        <is>
          <t>2000_8a_SCHEDULE 6Part 1E_20201231.docx</t>
        </is>
      </c>
      <c r="B2649">
        <f>LEFT(A2649, FIND("_", A2649, FIND("_", A2649) + 1) - 1)</f>
        <v/>
      </c>
      <c r="C2649">
        <f>MID(A2649, FIND("_", A2649, FIND("_", A2649) + 1) + 1, FIND("_", A2649, FIND("_", A2649, FIND("_", A2649) + 1) + 1) - FIND("_", A2649, FIND("_", A2649) + 1) - 1)</f>
        <v/>
      </c>
      <c r="D2649" s="125">
        <f>DATE(LEFT(E2649,4), MID(E2649,5,2), RIGHT(E2649,2))</f>
        <v/>
      </c>
      <c r="E2649">
        <f>MID(A2649, FIND("_", A2649, FIND("_", A2649, FIND("_", A2649) + 1) + 1) + 1, 8)</f>
        <v/>
      </c>
      <c r="G2649" s="95">
        <f>B2649&amp;C2649&amp;D2649</f>
        <v/>
      </c>
      <c r="H2649" s="95" t="inlineStr">
        <is>
          <t>Yes_Batch 1</t>
        </is>
      </c>
      <c r="I2649" s="95" t="e">
        <v>#N/A</v>
      </c>
      <c r="J2649" s="125" t="e">
        <v>#N/A</v>
      </c>
      <c r="K2649" s="95" t="inlineStr">
        <is>
          <t>Yes_0721 Allocation</t>
        </is>
      </c>
      <c r="L2649" s="127" t="e">
        <v>#N/A</v>
      </c>
      <c r="M2649" s="128">
        <f>VLOOKUP(G2649,Enactments!#REF!,2,FALSE)</f>
        <v/>
      </c>
      <c r="N2649" s="131">
        <f>COUNTIFS(G:G,G2649)</f>
        <v/>
      </c>
    </row>
    <row r="2650" ht="15" customHeight="1">
      <c r="A2650" t="inlineStr">
        <is>
          <t>1985_6a_69_19850311.docx</t>
        </is>
      </c>
      <c r="B2650">
        <f>LEFT(A2650, FIND("_", A2650, FIND("_", A2650) + 1) - 1)</f>
        <v/>
      </c>
      <c r="C2650">
        <f>MID(A2650, FIND("_", A2650, FIND("_", A2650) + 1) + 1, FIND("_", A2650, FIND("_", A2650, FIND("_", A2650) + 1) + 1) - FIND("_", A2650, FIND("_", A2650) + 1) - 1)</f>
        <v/>
      </c>
      <c r="D2650" s="125">
        <f>DATE(LEFT(E2650,4), MID(E2650,5,2), RIGHT(E2650,2))</f>
        <v/>
      </c>
      <c r="E2650">
        <f>MID(A2650, FIND("_", A2650, FIND("_", A2650, FIND("_", A2650) + 1) + 1) + 1, 8)</f>
        <v/>
      </c>
      <c r="G2650" s="95">
        <f>B2650&amp;C2650&amp;D2650</f>
        <v/>
      </c>
      <c r="H2650" s="95" t="inlineStr">
        <is>
          <t>Yes_Batch 1</t>
        </is>
      </c>
      <c r="I2650" s="95" t="e">
        <v>#N/A</v>
      </c>
      <c r="J2650" s="125" t="e">
        <v>#N/A</v>
      </c>
      <c r="K2650" s="95" t="inlineStr">
        <is>
          <t>Yes_0721 Allocation</t>
        </is>
      </c>
      <c r="L2650" s="127" t="e">
        <v>#N/A</v>
      </c>
      <c r="M2650" s="128">
        <f>VLOOKUP(G2650,Enactments!#REF!,2,FALSE)</f>
        <v/>
      </c>
      <c r="N2650" s="131">
        <f>COUNTIFS(G:G,G2650)</f>
        <v/>
      </c>
    </row>
    <row r="2651" ht="15" customHeight="1">
      <c r="A2651" t="inlineStr">
        <is>
          <t>2009_10a_62_20110401.docx</t>
        </is>
      </c>
      <c r="B2651">
        <f>LEFT(A2651, FIND("_", A2651, FIND("_", A2651) + 1) - 1)</f>
        <v/>
      </c>
      <c r="C2651">
        <f>MID(A2651, FIND("_", A2651, FIND("_", A2651) + 1) + 1, FIND("_", A2651, FIND("_", A2651, FIND("_", A2651) + 1) + 1) - FIND("_", A2651, FIND("_", A2651) + 1) - 1)</f>
        <v/>
      </c>
      <c r="D2651" s="125">
        <f>DATE(LEFT(E2651,4), MID(E2651,5,2), RIGHT(E2651,2))</f>
        <v/>
      </c>
      <c r="E2651">
        <f>MID(A2651, FIND("_", A2651, FIND("_", A2651, FIND("_", A2651) + 1) + 1) + 1, 8)</f>
        <v/>
      </c>
      <c r="G2651" s="95">
        <f>B2651&amp;C2651&amp;D2651</f>
        <v/>
      </c>
      <c r="H2651" s="95" t="inlineStr">
        <is>
          <t>Yes_Batch 1</t>
        </is>
      </c>
      <c r="I2651" s="95" t="e">
        <v>#N/A</v>
      </c>
      <c r="J2651" s="125" t="e">
        <v>#N/A</v>
      </c>
      <c r="K2651" s="95" t="inlineStr">
        <is>
          <t>Yes_0721 Allocation</t>
        </is>
      </c>
      <c r="L2651" s="127" t="e">
        <v>#N/A</v>
      </c>
      <c r="M2651" s="128">
        <f>VLOOKUP(G2651,Enactments!#REF!,2,FALSE)</f>
        <v/>
      </c>
      <c r="N2651" s="131">
        <f>COUNTIFS(G:G,G2651)</f>
        <v/>
      </c>
    </row>
    <row r="2652" ht="15" customHeight="1">
      <c r="A2652" t="inlineStr">
        <is>
          <t>2006_46a_399_20161226.docx</t>
        </is>
      </c>
      <c r="B2652">
        <f>LEFT(A2652, FIND("_", A2652, FIND("_", A2652) + 1) - 1)</f>
        <v/>
      </c>
      <c r="C2652">
        <f>MID(A2652, FIND("_", A2652, FIND("_", A2652) + 1) + 1, FIND("_", A2652, FIND("_", A2652, FIND("_", A2652) + 1) + 1) - FIND("_", A2652, FIND("_", A2652) + 1) - 1)</f>
        <v/>
      </c>
      <c r="D2652" s="125">
        <f>DATE(LEFT(E2652,4), MID(E2652,5,2), RIGHT(E2652,2))</f>
        <v/>
      </c>
      <c r="E2652">
        <f>MID(A2652, FIND("_", A2652, FIND("_", A2652, FIND("_", A2652) + 1) + 1) + 1, 8)</f>
        <v/>
      </c>
      <c r="G2652" s="95">
        <f>B2652&amp;C2652&amp;D2652</f>
        <v/>
      </c>
      <c r="H2652" s="95" t="inlineStr">
        <is>
          <t>Yes_Batch 1</t>
        </is>
      </c>
      <c r="I2652" s="95" t="e">
        <v>#N/A</v>
      </c>
      <c r="J2652" s="125" t="e">
        <v>#N/A</v>
      </c>
      <c r="K2652" s="95" t="inlineStr">
        <is>
          <t>Yes_0721 Allocation</t>
        </is>
      </c>
      <c r="L2652" s="127" t="e">
        <v>#N/A</v>
      </c>
      <c r="M2652" s="128">
        <f>VLOOKUP(G2652,Enactments!#REF!,2,FALSE)</f>
        <v/>
      </c>
      <c r="N2652" s="131">
        <f>COUNTIFS(G:G,G2652)</f>
        <v/>
      </c>
    </row>
    <row r="2653" ht="15" customHeight="1">
      <c r="A2653" t="inlineStr">
        <is>
          <t>2010_15a_61_20100408.docx</t>
        </is>
      </c>
      <c r="B2653">
        <f>LEFT(A2653, FIND("_", A2653, FIND("_", A2653) + 1) - 1)</f>
        <v/>
      </c>
      <c r="C2653">
        <f>MID(A2653, FIND("_", A2653, FIND("_", A2653) + 1) + 1, FIND("_", A2653, FIND("_", A2653, FIND("_", A2653) + 1) + 1) - FIND("_", A2653, FIND("_", A2653) + 1) - 1)</f>
        <v/>
      </c>
      <c r="D2653" s="125">
        <f>DATE(LEFT(E2653,4), MID(E2653,5,2), RIGHT(E2653,2))</f>
        <v/>
      </c>
      <c r="E2653">
        <f>MID(A2653, FIND("_", A2653, FIND("_", A2653, FIND("_", A2653) + 1) + 1) + 1, 8)</f>
        <v/>
      </c>
      <c r="G2653" s="95">
        <f>B2653&amp;C2653&amp;D2653</f>
        <v/>
      </c>
      <c r="H2653" s="95" t="inlineStr">
        <is>
          <t>Yes_Batch 1</t>
        </is>
      </c>
      <c r="I2653" s="95" t="e">
        <v>#N/A</v>
      </c>
      <c r="J2653" s="125" t="e">
        <v>#N/A</v>
      </c>
      <c r="K2653" s="95" t="inlineStr">
        <is>
          <t>Yes_0721 Allocation</t>
        </is>
      </c>
      <c r="L2653" s="127" t="e">
        <v>#N/A</v>
      </c>
      <c r="M2653" s="128">
        <f>VLOOKUP(G2653,Enactments!#REF!,2,FALSE)</f>
        <v/>
      </c>
      <c r="N2653" s="131">
        <f>COUNTIFS(G:G,G2653)</f>
        <v/>
      </c>
    </row>
    <row r="2654" ht="15" customHeight="1">
      <c r="A2654" t="inlineStr">
        <is>
          <t>1970_9a_59B_20260406.docx</t>
        </is>
      </c>
      <c r="B2654">
        <f>LEFT(A2654, FIND("_", A2654, FIND("_", A2654) + 1) - 1)</f>
        <v/>
      </c>
      <c r="C2654">
        <f>MID(A2654, FIND("_", A2654, FIND("_", A2654) + 1) + 1, FIND("_", A2654, FIND("_", A2654, FIND("_", A2654) + 1) + 1) - FIND("_", A2654, FIND("_", A2654) + 1) - 1)</f>
        <v/>
      </c>
      <c r="D2654" s="125">
        <f>DATE(LEFT(E2654,4), MID(E2654,5,2), RIGHT(E2654,2))</f>
        <v/>
      </c>
      <c r="E2654">
        <f>MID(A2654, FIND("_", A2654, FIND("_", A2654, FIND("_", A2654) + 1) + 1) + 1, 8)</f>
        <v/>
      </c>
      <c r="G2654" s="95">
        <f>B2654&amp;C2654&amp;D2654</f>
        <v/>
      </c>
      <c r="H2654" s="95" t="inlineStr">
        <is>
          <t>Yes_Batch 1</t>
        </is>
      </c>
      <c r="I2654" s="95" t="e">
        <v>#N/A</v>
      </c>
      <c r="J2654" s="125" t="e">
        <v>#N/A</v>
      </c>
      <c r="K2654" s="95" t="inlineStr">
        <is>
          <t>Yes_0721 Allocation</t>
        </is>
      </c>
      <c r="L2654" s="127" t="e">
        <v>#N/A</v>
      </c>
      <c r="M2654" s="128">
        <f>VLOOKUP(G2654,Enactments!#REF!,2,FALSE)</f>
        <v/>
      </c>
      <c r="N2654" s="131">
        <f>COUNTIFS(G:G,G2654)</f>
        <v/>
      </c>
    </row>
    <row r="2655" ht="15" customHeight="1">
      <c r="A2655" t="inlineStr">
        <is>
          <t>2023_30a_92_20230711.docx</t>
        </is>
      </c>
      <c r="B2655">
        <f>LEFT(A2655, FIND("_", A2655, FIND("_", A2655) + 1) - 1)</f>
        <v/>
      </c>
      <c r="C2655">
        <f>MID(A2655, FIND("_", A2655, FIND("_", A2655) + 1) + 1, FIND("_", A2655, FIND("_", A2655, FIND("_", A2655) + 1) + 1) - FIND("_", A2655, FIND("_", A2655) + 1) - 1)</f>
        <v/>
      </c>
      <c r="D2655" s="125">
        <f>DATE(LEFT(E2655,4), MID(E2655,5,2), RIGHT(E2655,2))</f>
        <v/>
      </c>
      <c r="E2655">
        <f>MID(A2655, FIND("_", A2655, FIND("_", A2655, FIND("_", A2655) + 1) + 1) + 1, 8)</f>
        <v/>
      </c>
      <c r="G2655" s="95">
        <f>B2655&amp;C2655&amp;D2655</f>
        <v/>
      </c>
      <c r="H2655" s="95" t="inlineStr">
        <is>
          <t>Yes_Batch 1</t>
        </is>
      </c>
      <c r="I2655" s="95" t="e">
        <v>#N/A</v>
      </c>
      <c r="J2655" s="125" t="e">
        <v>#N/A</v>
      </c>
      <c r="K2655" s="95" t="inlineStr">
        <is>
          <t>Yes_0721 Allocation</t>
        </is>
      </c>
      <c r="L2655" s="127" t="e">
        <v>#N/A</v>
      </c>
      <c r="M2655" s="128">
        <f>VLOOKUP(G2655,Enactments!#REF!,2,FALSE)</f>
        <v/>
      </c>
      <c r="N2655" s="131">
        <f>COUNTIFS(G:G,G2655)</f>
        <v/>
      </c>
    </row>
    <row r="2656" ht="15" customHeight="1">
      <c r="A2656" t="inlineStr">
        <is>
          <t>2007_3a_915_20210303.docx</t>
        </is>
      </c>
      <c r="B2656">
        <f>LEFT(A2656, FIND("_", A2656, FIND("_", A2656) + 1) - 1)</f>
        <v/>
      </c>
      <c r="C2656">
        <f>MID(A2656, FIND("_", A2656, FIND("_", A2656) + 1) + 1, FIND("_", A2656, FIND("_", A2656, FIND("_", A2656) + 1) + 1) - FIND("_", A2656, FIND("_", A2656) + 1) - 1)</f>
        <v/>
      </c>
      <c r="D2656" s="125">
        <f>DATE(LEFT(E2656,4), MID(E2656,5,2), RIGHT(E2656,2))</f>
        <v/>
      </c>
      <c r="E2656">
        <f>MID(A2656, FIND("_", A2656, FIND("_", A2656, FIND("_", A2656) + 1) + 1) + 1, 8)</f>
        <v/>
      </c>
      <c r="G2656" s="95">
        <f>B2656&amp;C2656&amp;D2656</f>
        <v/>
      </c>
      <c r="H2656" s="95" t="inlineStr">
        <is>
          <t>Yes_Batch 1</t>
        </is>
      </c>
      <c r="I2656" s="95" t="e">
        <v>#N/A</v>
      </c>
      <c r="J2656" s="125" t="e">
        <v>#N/A</v>
      </c>
      <c r="K2656" s="95" t="inlineStr">
        <is>
          <t>Yes_0721 Allocation</t>
        </is>
      </c>
      <c r="L2656" s="127" t="e">
        <v>#N/A</v>
      </c>
      <c r="M2656" s="128">
        <f>VLOOKUP(G2656,Enactments!#REF!,2,FALSE)</f>
        <v/>
      </c>
      <c r="N2656" s="131">
        <f>COUNTIFS(G:G,G2656)</f>
        <v/>
      </c>
    </row>
    <row r="2657" ht="15" customHeight="1">
      <c r="A2657" t="inlineStr">
        <is>
          <t>2010_4a_188DH_20170401.docx</t>
        </is>
      </c>
      <c r="B2657">
        <f>LEFT(A2657, FIND("_", A2657, FIND("_", A2657) + 1) - 1)</f>
        <v/>
      </c>
      <c r="C2657">
        <f>MID(A2657, FIND("_", A2657, FIND("_", A2657) + 1) + 1, FIND("_", A2657, FIND("_", A2657, FIND("_", A2657) + 1) + 1) - FIND("_", A2657, FIND("_", A2657) + 1) - 1)</f>
        <v/>
      </c>
      <c r="D2657" s="125">
        <f>DATE(LEFT(E2657,4), MID(E2657,5,2), RIGHT(E2657,2))</f>
        <v/>
      </c>
      <c r="E2657">
        <f>MID(A2657, FIND("_", A2657, FIND("_", A2657, FIND("_", A2657) + 1) + 1) + 1, 8)</f>
        <v/>
      </c>
      <c r="G2657" s="95">
        <f>B2657&amp;C2657&amp;D2657</f>
        <v/>
      </c>
      <c r="H2657" s="95" t="inlineStr">
        <is>
          <t>Yes_Batch 1</t>
        </is>
      </c>
      <c r="I2657" s="95" t="e">
        <v>#N/A</v>
      </c>
      <c r="J2657" s="125" t="e">
        <v>#N/A</v>
      </c>
      <c r="K2657" s="95" t="inlineStr">
        <is>
          <t>Yes_0721 Allocation</t>
        </is>
      </c>
      <c r="L2657" s="127" t="e">
        <v>#N/A</v>
      </c>
      <c r="M2657" s="128">
        <f>VLOOKUP(G2657,Enactments!#REF!,2,FALSE)</f>
        <v/>
      </c>
      <c r="N2657" s="131">
        <f>COUNTIFS(G:G,G2657)</f>
        <v/>
      </c>
    </row>
    <row r="2658" ht="15" customHeight="1">
      <c r="A2658" t="inlineStr">
        <is>
          <t>2010_4a_530_20130717.docx</t>
        </is>
      </c>
      <c r="B2658">
        <f>LEFT(A2658, FIND("_", A2658, FIND("_", A2658) + 1) - 1)</f>
        <v/>
      </c>
      <c r="C2658">
        <f>MID(A2658, FIND("_", A2658, FIND("_", A2658) + 1) + 1, FIND("_", A2658, FIND("_", A2658, FIND("_", A2658) + 1) + 1) - FIND("_", A2658, FIND("_", A2658) + 1) - 1)</f>
        <v/>
      </c>
      <c r="D2658" s="125">
        <f>DATE(LEFT(E2658,4), MID(E2658,5,2), RIGHT(E2658,2))</f>
        <v/>
      </c>
      <c r="E2658">
        <f>MID(A2658, FIND("_", A2658, FIND("_", A2658, FIND("_", A2658) + 1) + 1) + 1, 8)</f>
        <v/>
      </c>
      <c r="G2658" s="95">
        <f>B2658&amp;C2658&amp;D2658</f>
        <v/>
      </c>
      <c r="H2658" s="95" t="inlineStr">
        <is>
          <t>Yes_Batch 1</t>
        </is>
      </c>
      <c r="I2658" s="95" t="e">
        <v>#N/A</v>
      </c>
      <c r="J2658" s="125" t="e">
        <v>#N/A</v>
      </c>
      <c r="K2658" s="95" t="inlineStr">
        <is>
          <t>Yes_0721 Allocation</t>
        </is>
      </c>
      <c r="L2658" s="127" t="e">
        <v>#N/A</v>
      </c>
      <c r="M2658" s="128">
        <f>VLOOKUP(G2658,Enactments!#REF!,2,FALSE)</f>
        <v/>
      </c>
      <c r="N2658" s="131">
        <f>COUNTIFS(G:G,G2658)</f>
        <v/>
      </c>
    </row>
    <row r="2659" ht="15" customHeight="1">
      <c r="A2659" t="inlineStr">
        <is>
          <t>1996_56a_578_19990101.docx</t>
        </is>
      </c>
      <c r="B2659">
        <f>LEFT(A2659, FIND("_", A2659, FIND("_", A2659) + 1) - 1)</f>
        <v/>
      </c>
      <c r="C2659">
        <f>MID(A2659, FIND("_", A2659, FIND("_", A2659) + 1) + 1, FIND("_", A2659, FIND("_", A2659, FIND("_", A2659) + 1) + 1) - FIND("_", A2659, FIND("_", A2659) + 1) - 1)</f>
        <v/>
      </c>
      <c r="D2659" s="125">
        <f>DATE(LEFT(E2659,4), MID(E2659,5,2), RIGHT(E2659,2))</f>
        <v/>
      </c>
      <c r="E2659">
        <f>MID(A2659, FIND("_", A2659, FIND("_", A2659, FIND("_", A2659) + 1) + 1) + 1, 8)</f>
        <v/>
      </c>
      <c r="G2659" s="95">
        <f>B2659&amp;C2659&amp;D2659</f>
        <v/>
      </c>
      <c r="H2659" s="95" t="inlineStr">
        <is>
          <t>Yes_Batch 1</t>
        </is>
      </c>
      <c r="I2659" s="95" t="e">
        <v>#N/A</v>
      </c>
      <c r="J2659" s="125" t="e">
        <v>#N/A</v>
      </c>
      <c r="K2659" s="95" t="inlineStr">
        <is>
          <t>Yes_0721 Allocation</t>
        </is>
      </c>
      <c r="L2659" s="127" t="e">
        <v>#N/A</v>
      </c>
      <c r="M2659" s="128">
        <f>VLOOKUP(G2659,Enactments!#REF!,2,FALSE)</f>
        <v/>
      </c>
      <c r="N2659" s="131">
        <f>COUNTIFS(G:G,G2659)</f>
        <v/>
      </c>
    </row>
    <row r="2660" ht="15" customHeight="1">
      <c r="A2660" t="inlineStr">
        <is>
          <t>2006_46a_916_20061108.docx</t>
        </is>
      </c>
      <c r="B2660">
        <f>LEFT(A2660, FIND("_", A2660, FIND("_", A2660) + 1) - 1)</f>
        <v/>
      </c>
      <c r="C2660">
        <f>MID(A2660, FIND("_", A2660, FIND("_", A2660) + 1) + 1, FIND("_", A2660, FIND("_", A2660, FIND("_", A2660) + 1) + 1) - FIND("_", A2660, FIND("_", A2660) + 1) - 1)</f>
        <v/>
      </c>
      <c r="D2660" s="125">
        <f>DATE(LEFT(E2660,4), MID(E2660,5,2), RIGHT(E2660,2))</f>
        <v/>
      </c>
      <c r="E2660">
        <f>MID(A2660, FIND("_", A2660, FIND("_", A2660, FIND("_", A2660) + 1) + 1) + 1, 8)</f>
        <v/>
      </c>
      <c r="G2660" s="95">
        <f>B2660&amp;C2660&amp;D2660</f>
        <v/>
      </c>
      <c r="H2660" s="95" t="inlineStr">
        <is>
          <t>Yes_Batch 1</t>
        </is>
      </c>
      <c r="I2660" s="95" t="e">
        <v>#N/A</v>
      </c>
      <c r="J2660" s="125" t="e">
        <v>#N/A</v>
      </c>
      <c r="K2660" s="95" t="inlineStr">
        <is>
          <t>Yes_0721 Allocation</t>
        </is>
      </c>
      <c r="L2660" s="127" t="e">
        <v>#N/A</v>
      </c>
      <c r="M2660" s="128">
        <f>VLOOKUP(G2660,Enactments!#REF!,2,FALSE)</f>
        <v/>
      </c>
      <c r="N2660" s="131">
        <f>COUNTIFS(G:G,G2660)</f>
        <v/>
      </c>
    </row>
    <row r="2661" ht="15" customHeight="1">
      <c r="A2661" t="inlineStr">
        <is>
          <t>2000_8a_SCHEDULE 1Part IV_20100408.docx</t>
        </is>
      </c>
      <c r="B2661">
        <f>LEFT(A2661, FIND("_", A2661, FIND("_", A2661) + 1) - 1)</f>
        <v/>
      </c>
      <c r="C2661">
        <f>MID(A2661, FIND("_", A2661, FIND("_", A2661) + 1) + 1, FIND("_", A2661, FIND("_", A2661, FIND("_", A2661) + 1) + 1) - FIND("_", A2661, FIND("_", A2661) + 1) - 1)</f>
        <v/>
      </c>
      <c r="D2661" s="125">
        <f>DATE(LEFT(E2661,4), MID(E2661,5,2), RIGHT(E2661,2))</f>
        <v/>
      </c>
      <c r="E2661">
        <f>MID(A2661, FIND("_", A2661, FIND("_", A2661, FIND("_", A2661) + 1) + 1) + 1, 8)</f>
        <v/>
      </c>
      <c r="G2661" s="95">
        <f>B2661&amp;C2661&amp;D2661</f>
        <v/>
      </c>
      <c r="H2661" s="95" t="inlineStr">
        <is>
          <t>Yes_Batch 1</t>
        </is>
      </c>
      <c r="I2661" s="95" t="e">
        <v>#N/A</v>
      </c>
      <c r="J2661" s="125" t="e">
        <v>#N/A</v>
      </c>
      <c r="K2661" s="95" t="inlineStr">
        <is>
          <t>Yes_0721 Allocation</t>
        </is>
      </c>
      <c r="L2661" s="127" t="e">
        <v>#N/A</v>
      </c>
      <c r="M2661" s="128">
        <f>VLOOKUP(G2661,Enactments!#REF!,2,FALSE)</f>
        <v/>
      </c>
      <c r="N2661" s="131">
        <f>COUNTIFS(G:G,G2661)</f>
        <v/>
      </c>
    </row>
    <row r="2662" ht="15" customHeight="1">
      <c r="A2662" t="inlineStr">
        <is>
          <t>1969_54a_24_19810401.docx</t>
        </is>
      </c>
      <c r="B2662">
        <f>LEFT(A2662, FIND("_", A2662, FIND("_", A2662) + 1) - 1)</f>
        <v/>
      </c>
      <c r="C2662">
        <f>MID(A2662, FIND("_", A2662, FIND("_", A2662) + 1) + 1, FIND("_", A2662, FIND("_", A2662, FIND("_", A2662) + 1) + 1) - FIND("_", A2662, FIND("_", A2662) + 1) - 1)</f>
        <v/>
      </c>
      <c r="D2662" s="125">
        <f>DATE(LEFT(E2662,4), MID(E2662,5,2), RIGHT(E2662,2))</f>
        <v/>
      </c>
      <c r="E2662">
        <f>MID(A2662, FIND("_", A2662, FIND("_", A2662, FIND("_", A2662) + 1) + 1) + 1, 8)</f>
        <v/>
      </c>
      <c r="G2662" s="95">
        <f>B2662&amp;C2662&amp;D2662</f>
        <v/>
      </c>
      <c r="H2662" s="95" t="inlineStr">
        <is>
          <t>Yes_Batch 1</t>
        </is>
      </c>
      <c r="I2662" s="95" t="e">
        <v>#N/A</v>
      </c>
      <c r="J2662" s="125" t="e">
        <v>#N/A</v>
      </c>
      <c r="K2662" s="95" t="inlineStr">
        <is>
          <t>Yes_0721 Allocation</t>
        </is>
      </c>
      <c r="L2662" s="127" t="e">
        <v>#N/A</v>
      </c>
      <c r="M2662" s="128">
        <f>VLOOKUP(G2662,Enactments!#REF!,2,FALSE)</f>
        <v/>
      </c>
      <c r="N2662" s="131">
        <f>COUNTIFS(G:G,G2662)</f>
        <v/>
      </c>
    </row>
    <row r="2663" ht="15" customHeight="1">
      <c r="A2663" t="inlineStr">
        <is>
          <t>1986_1925s_1.3_20170406.docx</t>
        </is>
      </c>
      <c r="B2663">
        <f>LEFT(A2663, FIND("_", A2663, FIND("_", A2663) + 1) - 1)</f>
        <v/>
      </c>
      <c r="C2663">
        <f>MID(A2663, FIND("_", A2663, FIND("_", A2663) + 1) + 1, FIND("_", A2663, FIND("_", A2663, FIND("_", A2663) + 1) + 1) - FIND("_", A2663, FIND("_", A2663) + 1) - 1)</f>
        <v/>
      </c>
      <c r="D2663" s="125">
        <f>DATE(LEFT(E2663,4), MID(E2663,5,2), RIGHT(E2663,2))</f>
        <v/>
      </c>
      <c r="E2663">
        <f>MID(A2663, FIND("_", A2663, FIND("_", A2663, FIND("_", A2663) + 1) + 1) + 1, 8)</f>
        <v/>
      </c>
      <c r="G2663" s="95">
        <f>B2663&amp;C2663&amp;D2663</f>
        <v/>
      </c>
      <c r="H2663" s="95" t="inlineStr">
        <is>
          <t>Yes_Batch 1</t>
        </is>
      </c>
      <c r="I2663" s="95" t="e">
        <v>#N/A</v>
      </c>
      <c r="J2663" s="125" t="e">
        <v>#N/A</v>
      </c>
      <c r="K2663" s="95" t="inlineStr">
        <is>
          <t>Yes_0721 Allocation</t>
        </is>
      </c>
      <c r="L2663" s="127" t="e">
        <v>#N/A</v>
      </c>
      <c r="M2663" s="128">
        <f>VLOOKUP(G2663,Enactments!#REF!,2,FALSE)</f>
        <v/>
      </c>
      <c r="N2663" s="131">
        <f>COUNTIFS(G:G,G2663)</f>
        <v/>
      </c>
    </row>
    <row r="2664" ht="15" customHeight="1">
      <c r="A2664" t="inlineStr">
        <is>
          <t>2000_8a_401_20140401.docx</t>
        </is>
      </c>
      <c r="B2664">
        <f>LEFT(A2664, FIND("_", A2664, FIND("_", A2664) + 1) - 1)</f>
        <v/>
      </c>
      <c r="C2664">
        <f>MID(A2664, FIND("_", A2664, FIND("_", A2664) + 1) + 1, FIND("_", A2664, FIND("_", A2664, FIND("_", A2664) + 1) + 1) - FIND("_", A2664, FIND("_", A2664) + 1) - 1)</f>
        <v/>
      </c>
      <c r="D2664" s="125">
        <f>DATE(LEFT(E2664,4), MID(E2664,5,2), RIGHT(E2664,2))</f>
        <v/>
      </c>
      <c r="E2664">
        <f>MID(A2664, FIND("_", A2664, FIND("_", A2664, FIND("_", A2664) + 1) + 1) + 1, 8)</f>
        <v/>
      </c>
      <c r="G2664" s="95">
        <f>B2664&amp;C2664&amp;D2664</f>
        <v/>
      </c>
      <c r="H2664" s="95" t="inlineStr">
        <is>
          <t>Yes_Batch 1</t>
        </is>
      </c>
      <c r="I2664" s="95" t="e">
        <v>#N/A</v>
      </c>
      <c r="J2664" s="125" t="e">
        <v>#N/A</v>
      </c>
      <c r="K2664" s="95" t="inlineStr">
        <is>
          <t>Yes_0721 Allocation</t>
        </is>
      </c>
      <c r="L2664" s="127" t="e">
        <v>#N/A</v>
      </c>
      <c r="M2664" s="128">
        <f>VLOOKUP(G2664,Enactments!#REF!,2,FALSE)</f>
        <v/>
      </c>
      <c r="N2664" s="131">
        <f>COUNTIFS(G:G,G2664)</f>
        <v/>
      </c>
    </row>
    <row r="2665" ht="15" customHeight="1">
      <c r="A2665" t="inlineStr">
        <is>
          <t>2000_22a_53_20001101.docx</t>
        </is>
      </c>
      <c r="B2665">
        <f>LEFT(A2665, FIND("_", A2665, FIND("_", A2665) + 1) - 1)</f>
        <v/>
      </c>
      <c r="C2665">
        <f>MID(A2665, FIND("_", A2665, FIND("_", A2665) + 1) + 1, FIND("_", A2665, FIND("_", A2665, FIND("_", A2665) + 1) + 1) - FIND("_", A2665, FIND("_", A2665) + 1) - 1)</f>
        <v/>
      </c>
      <c r="D2665" s="125">
        <f>DATE(LEFT(E2665,4), MID(E2665,5,2), RIGHT(E2665,2))</f>
        <v/>
      </c>
      <c r="E2665">
        <f>MID(A2665, FIND("_", A2665, FIND("_", A2665, FIND("_", A2665) + 1) + 1) + 1, 8)</f>
        <v/>
      </c>
      <c r="G2665" s="95">
        <f>B2665&amp;C2665&amp;D2665</f>
        <v/>
      </c>
      <c r="H2665" s="95" t="inlineStr">
        <is>
          <t>Yes_Batch 1</t>
        </is>
      </c>
      <c r="I2665" s="95" t="e">
        <v>#N/A</v>
      </c>
      <c r="J2665" s="125" t="e">
        <v>#N/A</v>
      </c>
      <c r="K2665" s="95" t="inlineStr">
        <is>
          <t>Yes_0721 Allocation</t>
        </is>
      </c>
      <c r="L2665" s="127" t="e">
        <v>#N/A</v>
      </c>
      <c r="M2665" s="128">
        <f>VLOOKUP(G2665,Enactments!#REF!,2,FALSE)</f>
        <v/>
      </c>
      <c r="N2665" s="131">
        <f>COUNTIFS(G:G,G2665)</f>
        <v/>
      </c>
    </row>
    <row r="2666" ht="15" customHeight="1">
      <c r="A2666" t="inlineStr">
        <is>
          <t>1986_1925s_5A.1_99990101.docx</t>
        </is>
      </c>
      <c r="B2666">
        <f>LEFT(A2666, FIND("_", A2666, FIND("_", A2666) + 1) - 1)</f>
        <v/>
      </c>
      <c r="C2666">
        <f>MID(A2666, FIND("_", A2666, FIND("_", A2666) + 1) + 1, FIND("_", A2666, FIND("_", A2666, FIND("_", A2666) + 1) + 1) - FIND("_", A2666, FIND("_", A2666) + 1) - 1)</f>
        <v/>
      </c>
      <c r="D2666" s="125">
        <f>DATE(LEFT(E2666,4), MID(E2666,5,2), RIGHT(E2666,2))</f>
        <v/>
      </c>
      <c r="E2666">
        <f>MID(A2666, FIND("_", A2666, FIND("_", A2666, FIND("_", A2666) + 1) + 1) + 1, 8)</f>
        <v/>
      </c>
      <c r="G2666" s="95">
        <f>B2666&amp;C2666&amp;D2666</f>
        <v/>
      </c>
      <c r="H2666" s="95" t="inlineStr">
        <is>
          <t>Yes_Batch 1</t>
        </is>
      </c>
      <c r="I2666" s="95" t="e">
        <v>#N/A</v>
      </c>
      <c r="J2666" s="125" t="e">
        <v>#N/A</v>
      </c>
      <c r="K2666" s="95" t="inlineStr">
        <is>
          <t>Yes_0721 Allocation</t>
        </is>
      </c>
      <c r="L2666" s="127" t="e">
        <v>#N/A</v>
      </c>
      <c r="M2666" s="128">
        <f>VLOOKUP(G2666,Enactments!#REF!,2,FALSE)</f>
        <v/>
      </c>
      <c r="N2666" s="131">
        <f>COUNTIFS(G:G,G2666)</f>
        <v/>
      </c>
    </row>
    <row r="2667" ht="15" customHeight="1">
      <c r="A2667" t="inlineStr">
        <is>
          <t>2006_46a_550_20091001.docx</t>
        </is>
      </c>
      <c r="B2667">
        <f>LEFT(A2667, FIND("_", A2667, FIND("_", A2667) + 1) - 1)</f>
        <v/>
      </c>
      <c r="C2667">
        <f>MID(A2667, FIND("_", A2667, FIND("_", A2667) + 1) + 1, FIND("_", A2667, FIND("_", A2667, FIND("_", A2667) + 1) + 1) - FIND("_", A2667, FIND("_", A2667) + 1) - 1)</f>
        <v/>
      </c>
      <c r="D2667" s="125">
        <f>DATE(LEFT(E2667,4), MID(E2667,5,2), RIGHT(E2667,2))</f>
        <v/>
      </c>
      <c r="E2667">
        <f>MID(A2667, FIND("_", A2667, FIND("_", A2667, FIND("_", A2667) + 1) + 1) + 1, 8)</f>
        <v/>
      </c>
      <c r="G2667" s="95">
        <f>B2667&amp;C2667&amp;D2667</f>
        <v/>
      </c>
      <c r="H2667" s="95" t="inlineStr">
        <is>
          <t>Yes_Batch 1</t>
        </is>
      </c>
      <c r="I2667" s="95" t="e">
        <v>#N/A</v>
      </c>
      <c r="J2667" s="125" t="e">
        <v>#N/A</v>
      </c>
      <c r="K2667" s="95" t="inlineStr">
        <is>
          <t>Yes_0721 Allocation</t>
        </is>
      </c>
      <c r="L2667" s="127" t="e">
        <v>#N/A</v>
      </c>
      <c r="M2667" s="128">
        <f>VLOOKUP(G2667,Enactments!#REF!,2,FALSE)</f>
        <v/>
      </c>
      <c r="N2667" s="131">
        <f>COUNTIFS(G:G,G2667)</f>
        <v/>
      </c>
    </row>
    <row r="2668" ht="15" customHeight="1">
      <c r="A2668" t="inlineStr">
        <is>
          <t>2000_22a_33H_20111115.docx</t>
        </is>
      </c>
      <c r="B2668">
        <f>LEFT(A2668, FIND("_", A2668, FIND("_", A2668) + 1) - 1)</f>
        <v/>
      </c>
      <c r="C2668">
        <f>MID(A2668, FIND("_", A2668, FIND("_", A2668) + 1) + 1, FIND("_", A2668, FIND("_", A2668, FIND("_", A2668) + 1) + 1) - FIND("_", A2668, FIND("_", A2668) + 1) - 1)</f>
        <v/>
      </c>
      <c r="D2668" s="125">
        <f>DATE(LEFT(E2668,4), MID(E2668,5,2), RIGHT(E2668,2))</f>
        <v/>
      </c>
      <c r="E2668">
        <f>MID(A2668, FIND("_", A2668, FIND("_", A2668, FIND("_", A2668) + 1) + 1) + 1, 8)</f>
        <v/>
      </c>
      <c r="G2668" s="95">
        <f>B2668&amp;C2668&amp;D2668</f>
        <v/>
      </c>
      <c r="H2668" s="95" t="inlineStr">
        <is>
          <t>Yes_Batch 1</t>
        </is>
      </c>
      <c r="I2668" s="95" t="e">
        <v>#N/A</v>
      </c>
      <c r="J2668" s="125" t="e">
        <v>#N/A</v>
      </c>
      <c r="K2668" s="95" t="inlineStr">
        <is>
          <t>Yes_0721 Allocation</t>
        </is>
      </c>
      <c r="L2668" s="127" t="e">
        <v>#N/A</v>
      </c>
      <c r="M2668" s="128">
        <f>VLOOKUP(G2668,Enactments!#REF!,2,FALSE)</f>
        <v/>
      </c>
      <c r="N2668" s="131">
        <f>COUNTIFS(G:G,G2668)</f>
        <v/>
      </c>
    </row>
    <row r="2669" ht="15" customHeight="1">
      <c r="A2669" t="inlineStr">
        <is>
          <t>2000_8a_SCHEDULE 11APart 2_20060401.docx</t>
        </is>
      </c>
      <c r="B2669">
        <f>LEFT(A2669, FIND("_", A2669, FIND("_", A2669) + 1) - 1)</f>
        <v/>
      </c>
      <c r="C2669">
        <f>MID(A2669, FIND("_", A2669, FIND("_", A2669) + 1) + 1, FIND("_", A2669, FIND("_", A2669, FIND("_", A2669) + 1) + 1) - FIND("_", A2669, FIND("_", A2669) + 1) - 1)</f>
        <v/>
      </c>
      <c r="D2669" s="125">
        <f>DATE(LEFT(E2669,4), MID(E2669,5,2), RIGHT(E2669,2))</f>
        <v/>
      </c>
      <c r="E2669">
        <f>MID(A2669, FIND("_", A2669, FIND("_", A2669, FIND("_", A2669) + 1) + 1) + 1, 8)</f>
        <v/>
      </c>
      <c r="G2669" s="95">
        <f>B2669&amp;C2669&amp;D2669</f>
        <v/>
      </c>
      <c r="H2669" s="95" t="inlineStr">
        <is>
          <t>Yes_Batch 1</t>
        </is>
      </c>
      <c r="I2669" s="95" t="e">
        <v>#N/A</v>
      </c>
      <c r="J2669" s="125" t="e">
        <v>#N/A</v>
      </c>
      <c r="K2669" s="95" t="inlineStr">
        <is>
          <t>Yes_0721 Allocation</t>
        </is>
      </c>
      <c r="L2669" s="127" t="e">
        <v>#N/A</v>
      </c>
      <c r="M2669" s="128">
        <f>VLOOKUP(G2669,Enactments!#REF!,2,FALSE)</f>
        <v/>
      </c>
      <c r="N2669" s="131">
        <f>COUNTIFS(G:G,G2669)</f>
        <v/>
      </c>
    </row>
    <row r="2670" ht="15" customHeight="1">
      <c r="A2670" t="inlineStr">
        <is>
          <t>2003_43a_SCHEDULE 6_20040108.docx</t>
        </is>
      </c>
      <c r="B2670">
        <f>LEFT(A2670, FIND("_", A2670, FIND("_", A2670) + 1) - 1)</f>
        <v/>
      </c>
      <c r="C2670">
        <f>MID(A2670, FIND("_", A2670, FIND("_", A2670) + 1) + 1, FIND("_", A2670, FIND("_", A2670, FIND("_", A2670) + 1) + 1) - FIND("_", A2670, FIND("_", A2670) + 1) - 1)</f>
        <v/>
      </c>
      <c r="D2670" s="125">
        <f>DATE(LEFT(E2670,4), MID(E2670,5,2), RIGHT(E2670,2))</f>
        <v/>
      </c>
      <c r="E2670">
        <f>MID(A2670, FIND("_", A2670, FIND("_", A2670, FIND("_", A2670) + 1) + 1) + 1, 8)</f>
        <v/>
      </c>
      <c r="G2670" s="95">
        <f>B2670&amp;C2670&amp;D2670</f>
        <v/>
      </c>
      <c r="H2670" s="95" t="inlineStr">
        <is>
          <t>Yes_Batch 1</t>
        </is>
      </c>
      <c r="I2670" s="95" t="e">
        <v>#N/A</v>
      </c>
      <c r="J2670" s="125" t="e">
        <v>#N/A</v>
      </c>
      <c r="K2670" s="95" t="inlineStr">
        <is>
          <t>Yes_0721 Allocation</t>
        </is>
      </c>
      <c r="L2670" s="127" t="e">
        <v>#N/A</v>
      </c>
      <c r="M2670" s="128">
        <f>VLOOKUP(G2670,Enactments!#REF!,2,FALSE)</f>
        <v/>
      </c>
      <c r="N2670" s="131">
        <f>COUNTIFS(G:G,G2670)</f>
        <v/>
      </c>
    </row>
    <row r="2671" ht="15" customHeight="1">
      <c r="A2671" t="inlineStr">
        <is>
          <t>2017_692s_SCHEDULE 2_20220817.docx</t>
        </is>
      </c>
      <c r="B2671">
        <f>LEFT(A2671, FIND("_", A2671, FIND("_", A2671) + 1) - 1)</f>
        <v/>
      </c>
      <c r="C2671">
        <f>MID(A2671, FIND("_", A2671, FIND("_", A2671) + 1) + 1, FIND("_", A2671, FIND("_", A2671, FIND("_", A2671) + 1) + 1) - FIND("_", A2671, FIND("_", A2671) + 1) - 1)</f>
        <v/>
      </c>
      <c r="D2671" s="125">
        <f>DATE(LEFT(E2671,4), MID(E2671,5,2), RIGHT(E2671,2))</f>
        <v/>
      </c>
      <c r="E2671">
        <f>MID(A2671, FIND("_", A2671, FIND("_", A2671, FIND("_", A2671) + 1) + 1) + 1, 8)</f>
        <v/>
      </c>
      <c r="G2671" s="95">
        <f>B2671&amp;C2671&amp;D2671</f>
        <v/>
      </c>
      <c r="H2671" s="95" t="inlineStr">
        <is>
          <t>Yes_Batch 1</t>
        </is>
      </c>
      <c r="I2671" s="95" t="e">
        <v>#N/A</v>
      </c>
      <c r="J2671" s="125" t="e">
        <v>#N/A</v>
      </c>
      <c r="K2671" s="95" t="inlineStr">
        <is>
          <t>Yes_0721 Allocation</t>
        </is>
      </c>
      <c r="L2671" s="127" t="e">
        <v>#N/A</v>
      </c>
      <c r="M2671" s="128">
        <f>VLOOKUP(G2671,Enactments!#REF!,2,FALSE)</f>
        <v/>
      </c>
      <c r="N2671" s="131">
        <f>COUNTIFS(G:G,G2671)</f>
        <v/>
      </c>
    </row>
    <row r="2672" ht="15" customHeight="1">
      <c r="A2672" t="inlineStr">
        <is>
          <t>1996_52a_33B_20111202.docx</t>
        </is>
      </c>
      <c r="B2672">
        <f>LEFT(A2672, FIND("_", A2672, FIND("_", A2672) + 1) - 1)</f>
        <v/>
      </c>
      <c r="C2672">
        <f>MID(A2672, FIND("_", A2672, FIND("_", A2672) + 1) + 1, FIND("_", A2672, FIND("_", A2672, FIND("_", A2672) + 1) + 1) - FIND("_", A2672, FIND("_", A2672) + 1) - 1)</f>
        <v/>
      </c>
      <c r="D2672" s="125">
        <f>DATE(LEFT(E2672,4), MID(E2672,5,2), RIGHT(E2672,2))</f>
        <v/>
      </c>
      <c r="E2672">
        <f>MID(A2672, FIND("_", A2672, FIND("_", A2672, FIND("_", A2672) + 1) + 1) + 1, 8)</f>
        <v/>
      </c>
      <c r="G2672" s="95">
        <f>B2672&amp;C2672&amp;D2672</f>
        <v/>
      </c>
      <c r="H2672" s="95" t="inlineStr">
        <is>
          <t>Yes_Batch 1</t>
        </is>
      </c>
      <c r="I2672" s="95" t="e">
        <v>#N/A</v>
      </c>
      <c r="J2672" s="125" t="e">
        <v>#N/A</v>
      </c>
      <c r="K2672" s="95" t="inlineStr">
        <is>
          <t>Yes_0721 Allocation</t>
        </is>
      </c>
      <c r="L2672" s="127" t="e">
        <v>#N/A</v>
      </c>
      <c r="M2672" s="128">
        <f>VLOOKUP(G2672,Enactments!#REF!,2,FALSE)</f>
        <v/>
      </c>
      <c r="N2672" s="131">
        <f>COUNTIFS(G:G,G2672)</f>
        <v/>
      </c>
    </row>
    <row r="2673" ht="15" customHeight="1">
      <c r="A2673" t="inlineStr">
        <is>
          <t>2000_8a_103_20061108.docx</t>
        </is>
      </c>
      <c r="B2673">
        <f>LEFT(A2673, FIND("_", A2673, FIND("_", A2673) + 1) - 1)</f>
        <v/>
      </c>
      <c r="C2673">
        <f>MID(A2673, FIND("_", A2673, FIND("_", A2673) + 1) + 1, FIND("_", A2673, FIND("_", A2673, FIND("_", A2673) + 1) + 1) - FIND("_", A2673, FIND("_", A2673) + 1) - 1)</f>
        <v/>
      </c>
      <c r="D2673" s="125">
        <f>DATE(LEFT(E2673,4), MID(E2673,5,2), RIGHT(E2673,2))</f>
        <v/>
      </c>
      <c r="E2673">
        <f>MID(A2673, FIND("_", A2673, FIND("_", A2673, FIND("_", A2673) + 1) + 1) + 1, 8)</f>
        <v/>
      </c>
      <c r="G2673" s="95">
        <f>B2673&amp;C2673&amp;D2673</f>
        <v/>
      </c>
      <c r="H2673" s="95" t="inlineStr">
        <is>
          <t>Yes_Batch 1</t>
        </is>
      </c>
      <c r="I2673" s="95" t="e">
        <v>#N/A</v>
      </c>
      <c r="J2673" s="125" t="e">
        <v>#N/A</v>
      </c>
      <c r="K2673" s="95" t="inlineStr">
        <is>
          <t>Yes_0721 Allocation</t>
        </is>
      </c>
      <c r="L2673" s="127" t="e">
        <v>#N/A</v>
      </c>
      <c r="M2673" s="128">
        <f>VLOOKUP(G2673,Enactments!#REF!,2,FALSE)</f>
        <v/>
      </c>
      <c r="N2673" s="131">
        <f>COUNTIFS(G:G,G2673)</f>
        <v/>
      </c>
    </row>
    <row r="2674" ht="15" customHeight="1">
      <c r="A2674" t="inlineStr">
        <is>
          <t>2006_46a_790C_20160406.docx</t>
        </is>
      </c>
      <c r="B2674">
        <f>LEFT(A2674, FIND("_", A2674, FIND("_", A2674) + 1) - 1)</f>
        <v/>
      </c>
      <c r="C2674">
        <f>MID(A2674, FIND("_", A2674, FIND("_", A2674) + 1) + 1, FIND("_", A2674, FIND("_", A2674, FIND("_", A2674) + 1) + 1) - FIND("_", A2674, FIND("_", A2674) + 1) - 1)</f>
        <v/>
      </c>
      <c r="D2674" s="125">
        <f>DATE(LEFT(E2674,4), MID(E2674,5,2), RIGHT(E2674,2))</f>
        <v/>
      </c>
      <c r="E2674">
        <f>MID(A2674, FIND("_", A2674, FIND("_", A2674, FIND("_", A2674) + 1) + 1) + 1, 8)</f>
        <v/>
      </c>
      <c r="G2674" s="95">
        <f>B2674&amp;C2674&amp;D2674</f>
        <v/>
      </c>
      <c r="H2674" s="95" t="inlineStr">
        <is>
          <t>Yes_Batch 1</t>
        </is>
      </c>
      <c r="I2674" s="95" t="e">
        <v>#N/A</v>
      </c>
      <c r="J2674" s="125" t="e">
        <v>#N/A</v>
      </c>
      <c r="K2674" s="95" t="inlineStr">
        <is>
          <t>Yes_0721 Allocation</t>
        </is>
      </c>
      <c r="L2674" s="127" t="e">
        <v>#N/A</v>
      </c>
      <c r="M2674" s="128">
        <f>VLOOKUP(G2674,Enactments!#REF!,2,FALSE)</f>
        <v/>
      </c>
      <c r="N2674" s="131">
        <f>COUNTIFS(G:G,G2674)</f>
        <v/>
      </c>
    </row>
    <row r="2675" ht="15" customHeight="1">
      <c r="A2675" t="inlineStr">
        <is>
          <t>1986_1925s_4.126_19861110.docx</t>
        </is>
      </c>
      <c r="B2675">
        <f>LEFT(A2675, FIND("_", A2675, FIND("_", A2675) + 1) - 1)</f>
        <v/>
      </c>
      <c r="C2675">
        <f>MID(A2675, FIND("_", A2675, FIND("_", A2675) + 1) + 1, FIND("_", A2675, FIND("_", A2675, FIND("_", A2675) + 1) + 1) - FIND("_", A2675, FIND("_", A2675) + 1) - 1)</f>
        <v/>
      </c>
      <c r="D2675" s="125">
        <f>DATE(LEFT(E2675,4), MID(E2675,5,2), RIGHT(E2675,2))</f>
        <v/>
      </c>
      <c r="E2675">
        <f>MID(A2675, FIND("_", A2675, FIND("_", A2675, FIND("_", A2675) + 1) + 1) + 1, 8)</f>
        <v/>
      </c>
      <c r="G2675" s="95">
        <f>B2675&amp;C2675&amp;D2675</f>
        <v/>
      </c>
      <c r="H2675" s="95" t="inlineStr">
        <is>
          <t>Yes_Batch 1</t>
        </is>
      </c>
      <c r="I2675" s="95" t="e">
        <v>#N/A</v>
      </c>
      <c r="J2675" s="125" t="e">
        <v>#N/A</v>
      </c>
      <c r="K2675" s="95" t="inlineStr">
        <is>
          <t>Yes_0721 Allocation</t>
        </is>
      </c>
      <c r="L2675" s="127" t="e">
        <v>#N/A</v>
      </c>
      <c r="M2675" s="128">
        <f>VLOOKUP(G2675,Enactments!#REF!,2,FALSE)</f>
        <v/>
      </c>
      <c r="N2675" s="131">
        <f>COUNTIFS(G:G,G2675)</f>
        <v/>
      </c>
    </row>
    <row r="2676" ht="15" customHeight="1">
      <c r="A2676" t="inlineStr">
        <is>
          <t>1997_1830s_14_19970725.docx</t>
        </is>
      </c>
      <c r="B2676">
        <f>LEFT(A2676, FIND("_", A2676, FIND("_", A2676) + 1) - 1)</f>
        <v/>
      </c>
      <c r="C2676">
        <f>MID(A2676, FIND("_", A2676, FIND("_", A2676) + 1) + 1, FIND("_", A2676, FIND("_", A2676, FIND("_", A2676) + 1) + 1) - FIND("_", A2676, FIND("_", A2676) + 1) - 1)</f>
        <v/>
      </c>
      <c r="D2676" s="125">
        <f>DATE(LEFT(E2676,4), MID(E2676,5,2), RIGHT(E2676,2))</f>
        <v/>
      </c>
      <c r="E2676">
        <f>MID(A2676, FIND("_", A2676, FIND("_", A2676, FIND("_", A2676) + 1) + 1) + 1, 8)</f>
        <v/>
      </c>
      <c r="G2676" s="95">
        <f>B2676&amp;C2676&amp;D2676</f>
        <v/>
      </c>
      <c r="H2676" s="95" t="inlineStr">
        <is>
          <t>Yes_Batch 1</t>
        </is>
      </c>
      <c r="I2676" s="95" t="e">
        <v>#N/A</v>
      </c>
      <c r="J2676" s="125" t="e">
        <v>#N/A</v>
      </c>
      <c r="K2676" s="95" t="inlineStr">
        <is>
          <t>Yes_0721 Allocation</t>
        </is>
      </c>
      <c r="L2676" s="127" t="e">
        <v>#N/A</v>
      </c>
      <c r="M2676" s="128">
        <f>VLOOKUP(G2676,Enactments!#REF!,2,FALSE)</f>
        <v/>
      </c>
      <c r="N2676" s="131">
        <f>COUNTIFS(G:G,G2676)</f>
        <v/>
      </c>
    </row>
    <row r="2677" ht="15" customHeight="1">
      <c r="A2677" t="inlineStr">
        <is>
          <t>1988_50a_121_19881115.docx</t>
        </is>
      </c>
      <c r="B2677">
        <f>LEFT(A2677, FIND("_", A2677, FIND("_", A2677) + 1) - 1)</f>
        <v/>
      </c>
      <c r="C2677">
        <f>MID(A2677, FIND("_", A2677, FIND("_", A2677) + 1) + 1, FIND("_", A2677, FIND("_", A2677, FIND("_", A2677) + 1) + 1) - FIND("_", A2677, FIND("_", A2677) + 1) - 1)</f>
        <v/>
      </c>
      <c r="D2677" s="125">
        <f>DATE(LEFT(E2677,4), MID(E2677,5,2), RIGHT(E2677,2))</f>
        <v/>
      </c>
      <c r="E2677">
        <f>MID(A2677, FIND("_", A2677, FIND("_", A2677, FIND("_", A2677) + 1) + 1) + 1, 8)</f>
        <v/>
      </c>
      <c r="G2677" s="95">
        <f>B2677&amp;C2677&amp;D2677</f>
        <v/>
      </c>
      <c r="H2677" s="95" t="inlineStr">
        <is>
          <t>Yes_Batch 1</t>
        </is>
      </c>
      <c r="I2677" s="95" t="e">
        <v>#N/A</v>
      </c>
      <c r="J2677" s="125" t="e">
        <v>#N/A</v>
      </c>
      <c r="K2677" s="95" t="inlineStr">
        <is>
          <t>Yes_0721 Allocation</t>
        </is>
      </c>
      <c r="L2677" s="127" t="e">
        <v>#N/A</v>
      </c>
      <c r="M2677" s="128">
        <f>VLOOKUP(G2677,Enactments!#REF!,2,FALSE)</f>
        <v/>
      </c>
      <c r="N2677" s="131">
        <f>COUNTIFS(G:G,G2677)</f>
        <v/>
      </c>
    </row>
    <row r="2678" ht="15" customHeight="1">
      <c r="A2678" t="inlineStr">
        <is>
          <t>2019_2072_Article 11_20201231.docx</t>
        </is>
      </c>
      <c r="B2678">
        <f>LEFT(A2678, FIND("_", A2678, FIND("_", A2678) + 1) - 1)</f>
        <v/>
      </c>
      <c r="C2678">
        <f>MID(A2678, FIND("_", A2678, FIND("_", A2678) + 1) + 1, FIND("_", A2678, FIND("_", A2678, FIND("_", A2678) + 1) + 1) - FIND("_", A2678, FIND("_", A2678) + 1) - 1)</f>
        <v/>
      </c>
      <c r="D2678" s="125">
        <f>DATE(LEFT(E2678,4), MID(E2678,5,2), RIGHT(E2678,2))</f>
        <v/>
      </c>
      <c r="E2678">
        <f>MID(A2678, FIND("_", A2678, FIND("_", A2678, FIND("_", A2678) + 1) + 1) + 1, 8)</f>
        <v/>
      </c>
      <c r="G2678" s="95">
        <f>B2678&amp;C2678&amp;D2678</f>
        <v/>
      </c>
      <c r="H2678" s="95" t="inlineStr">
        <is>
          <t>Yes_Batch 1</t>
        </is>
      </c>
      <c r="I2678" s="95" t="e">
        <v>#N/A</v>
      </c>
      <c r="J2678" s="125" t="e">
        <v>#N/A</v>
      </c>
      <c r="K2678" s="95" t="inlineStr">
        <is>
          <t>Yes_0721 Allocation</t>
        </is>
      </c>
      <c r="L2678" s="127" t="e">
        <v>#N/A</v>
      </c>
      <c r="M2678" s="128">
        <f>VLOOKUP(G2678,Enactments!#REF!,2,FALSE)</f>
        <v/>
      </c>
      <c r="N2678" s="131">
        <f>COUNTIFS(G:G,G2678)</f>
        <v/>
      </c>
    </row>
    <row r="2679" ht="15" customHeight="1">
      <c r="A2679" t="inlineStr">
        <is>
          <t>2000_22a_21B_99990101.docx</t>
        </is>
      </c>
      <c r="B2679">
        <f>LEFT(A2679, FIND("_", A2679, FIND("_", A2679) + 1) - 1)</f>
        <v/>
      </c>
      <c r="C2679">
        <f>MID(A2679, FIND("_", A2679, FIND("_", A2679) + 1) + 1, FIND("_", A2679, FIND("_", A2679, FIND("_", A2679) + 1) + 1) - FIND("_", A2679, FIND("_", A2679) + 1) - 1)</f>
        <v/>
      </c>
      <c r="D2679" s="125">
        <f>DATE(LEFT(E2679,4), MID(E2679,5,2), RIGHT(E2679,2))</f>
        <v/>
      </c>
      <c r="E2679">
        <f>MID(A2679, FIND("_", A2679, FIND("_", A2679, FIND("_", A2679) + 1) + 1) + 1, 8)</f>
        <v/>
      </c>
      <c r="G2679" s="95">
        <f>B2679&amp;C2679&amp;D2679</f>
        <v/>
      </c>
      <c r="H2679" s="95" t="inlineStr">
        <is>
          <t>Yes_Batch 1</t>
        </is>
      </c>
      <c r="I2679" s="95" t="e">
        <v>#N/A</v>
      </c>
      <c r="J2679" s="125" t="e">
        <v>#N/A</v>
      </c>
      <c r="K2679" s="95" t="inlineStr">
        <is>
          <t>Yes_0721 Allocation</t>
        </is>
      </c>
      <c r="L2679" s="127" t="e">
        <v>#N/A</v>
      </c>
      <c r="M2679" s="128">
        <f>VLOOKUP(G2679,Enactments!#REF!,2,FALSE)</f>
        <v/>
      </c>
      <c r="N2679" s="131">
        <f>COUNTIFS(G:G,G2679)</f>
        <v/>
      </c>
    </row>
    <row r="2680" ht="15" customHeight="1">
      <c r="A2680" t="inlineStr">
        <is>
          <t>1988_33a_85_19890403.docx</t>
        </is>
      </c>
      <c r="B2680">
        <f>LEFT(A2680, FIND("_", A2680, FIND("_", A2680) + 1) - 1)</f>
        <v/>
      </c>
      <c r="C2680">
        <f>MID(A2680, FIND("_", A2680, FIND("_", A2680) + 1) + 1, FIND("_", A2680, FIND("_", A2680, FIND("_", A2680) + 1) + 1) - FIND("_", A2680, FIND("_", A2680) + 1) - 1)</f>
        <v/>
      </c>
      <c r="D2680" s="125">
        <f>DATE(LEFT(E2680,4), MID(E2680,5,2), RIGHT(E2680,2))</f>
        <v/>
      </c>
      <c r="E2680">
        <f>MID(A2680, FIND("_", A2680, FIND("_", A2680, FIND("_", A2680) + 1) + 1) + 1, 8)</f>
        <v/>
      </c>
      <c r="G2680" s="95">
        <f>B2680&amp;C2680&amp;D2680</f>
        <v/>
      </c>
      <c r="H2680" s="95" t="inlineStr">
        <is>
          <t>Yes_Batch 1</t>
        </is>
      </c>
      <c r="I2680" s="95" t="e">
        <v>#N/A</v>
      </c>
      <c r="J2680" s="125" t="e">
        <v>#N/A</v>
      </c>
      <c r="K2680" s="95" t="inlineStr">
        <is>
          <t>Yes_0721 Allocation</t>
        </is>
      </c>
      <c r="L2680" s="127" t="e">
        <v>#N/A</v>
      </c>
      <c r="M2680" s="128">
        <f>VLOOKUP(G2680,Enactments!#REF!,2,FALSE)</f>
        <v/>
      </c>
      <c r="N2680" s="131">
        <f>COUNTIFS(G:G,G2680)</f>
        <v/>
      </c>
    </row>
    <row r="2681" ht="15" customHeight="1">
      <c r="A2681" t="inlineStr">
        <is>
          <t>1994_23a_SCHEDULE 9ZBPart 2_20230501.docx</t>
        </is>
      </c>
      <c r="B2681">
        <f>LEFT(A2681, FIND("_", A2681, FIND("_", A2681) + 1) - 1)</f>
        <v/>
      </c>
      <c r="C2681">
        <f>MID(A2681, FIND("_", A2681, FIND("_", A2681) + 1) + 1, FIND("_", A2681, FIND("_", A2681, FIND("_", A2681) + 1) + 1) - FIND("_", A2681, FIND("_", A2681) + 1) - 1)</f>
        <v/>
      </c>
      <c r="D2681" s="125">
        <f>DATE(LEFT(E2681,4), MID(E2681,5,2), RIGHT(E2681,2))</f>
        <v/>
      </c>
      <c r="E2681">
        <f>MID(A2681, FIND("_", A2681, FIND("_", A2681, FIND("_", A2681) + 1) + 1) + 1, 8)</f>
        <v/>
      </c>
      <c r="G2681" s="95">
        <f>B2681&amp;C2681&amp;D2681</f>
        <v/>
      </c>
      <c r="H2681" s="95" t="inlineStr">
        <is>
          <t>Yes_Batch 1</t>
        </is>
      </c>
      <c r="I2681" s="95" t="e">
        <v>#N/A</v>
      </c>
      <c r="J2681" s="125" t="e">
        <v>#N/A</v>
      </c>
      <c r="K2681" s="95" t="inlineStr">
        <is>
          <t>Yes_0721 Allocation</t>
        </is>
      </c>
      <c r="L2681" s="127" t="e">
        <v>#N/A</v>
      </c>
      <c r="M2681" s="128">
        <f>VLOOKUP(G2681,Enactments!#REF!,2,FALSE)</f>
        <v/>
      </c>
      <c r="N2681" s="131">
        <f>COUNTIFS(G:G,G2681)</f>
        <v/>
      </c>
    </row>
    <row r="2682" ht="15" customHeight="1">
      <c r="A2682" t="inlineStr">
        <is>
          <t>2007_3a_385_20070320.docx</t>
        </is>
      </c>
      <c r="B2682">
        <f>LEFT(A2682, FIND("_", A2682, FIND("_", A2682) + 1) - 1)</f>
        <v/>
      </c>
      <c r="C2682">
        <f>MID(A2682, FIND("_", A2682, FIND("_", A2682) + 1) + 1, FIND("_", A2682, FIND("_", A2682, FIND("_", A2682) + 1) + 1) - FIND("_", A2682, FIND("_", A2682) + 1) - 1)</f>
        <v/>
      </c>
      <c r="D2682" s="125">
        <f>DATE(LEFT(E2682,4), MID(E2682,5,2), RIGHT(E2682,2))</f>
        <v/>
      </c>
      <c r="E2682">
        <f>MID(A2682, FIND("_", A2682, FIND("_", A2682, FIND("_", A2682) + 1) + 1) + 1, 8)</f>
        <v/>
      </c>
      <c r="G2682" s="95">
        <f>B2682&amp;C2682&amp;D2682</f>
        <v/>
      </c>
      <c r="H2682" s="95" t="inlineStr">
        <is>
          <t>Yes_Batch 1</t>
        </is>
      </c>
      <c r="I2682" s="95" t="e">
        <v>#N/A</v>
      </c>
      <c r="J2682" s="125" t="e">
        <v>#N/A</v>
      </c>
      <c r="K2682" s="95" t="inlineStr">
        <is>
          <t>Yes_0721 Allocation</t>
        </is>
      </c>
      <c r="L2682" s="127" t="e">
        <v>#N/A</v>
      </c>
      <c r="M2682" s="128">
        <f>VLOOKUP(G2682,Enactments!#REF!,2,FALSE)</f>
        <v/>
      </c>
      <c r="N2682" s="131">
        <f>COUNTIFS(G:G,G2682)</f>
        <v/>
      </c>
    </row>
    <row r="2683" ht="15" customHeight="1">
      <c r="A2683" t="inlineStr">
        <is>
          <t>2019_1241_Article 36_20201231.docx</t>
        </is>
      </c>
      <c r="B2683">
        <f>LEFT(A2683, FIND("_", A2683, FIND("_", A2683) + 1) - 1)</f>
        <v/>
      </c>
      <c r="C2683">
        <f>MID(A2683, FIND("_", A2683, FIND("_", A2683) + 1) + 1, FIND("_", A2683, FIND("_", A2683, FIND("_", A2683) + 1) + 1) - FIND("_", A2683, FIND("_", A2683) + 1) - 1)</f>
        <v/>
      </c>
      <c r="D2683" s="125">
        <f>DATE(LEFT(E2683,4), MID(E2683,5,2), RIGHT(E2683,2))</f>
        <v/>
      </c>
      <c r="E2683">
        <f>MID(A2683, FIND("_", A2683, FIND("_", A2683, FIND("_", A2683) + 1) + 1) + 1, 8)</f>
        <v/>
      </c>
      <c r="G2683" s="95">
        <f>B2683&amp;C2683&amp;D2683</f>
        <v/>
      </c>
      <c r="H2683" s="95" t="inlineStr">
        <is>
          <t>Yes_Batch 1</t>
        </is>
      </c>
      <c r="I2683" s="95" t="e">
        <v>#N/A</v>
      </c>
      <c r="J2683" s="125" t="e">
        <v>#N/A</v>
      </c>
      <c r="K2683" s="95" t="inlineStr">
        <is>
          <t>Yes_0721 Allocation</t>
        </is>
      </c>
      <c r="L2683" s="127" t="e">
        <v>#N/A</v>
      </c>
      <c r="M2683" s="128">
        <f>VLOOKUP(G2683,Enactments!#REF!,2,FALSE)</f>
        <v/>
      </c>
      <c r="N2683" s="131">
        <f>COUNTIFS(G:G,G2683)</f>
        <v/>
      </c>
    </row>
    <row r="2684" ht="15" customHeight="1">
      <c r="A2684" t="inlineStr">
        <is>
          <t>2007_3a_368_20110406.docx</t>
        </is>
      </c>
      <c r="B2684">
        <f>LEFT(A2684, FIND("_", A2684, FIND("_", A2684) + 1) - 1)</f>
        <v/>
      </c>
      <c r="C2684">
        <f>MID(A2684, FIND("_", A2684, FIND("_", A2684) + 1) + 1, FIND("_", A2684, FIND("_", A2684, FIND("_", A2684) + 1) + 1) - FIND("_", A2684, FIND("_", A2684) + 1) - 1)</f>
        <v/>
      </c>
      <c r="D2684" s="125">
        <f>DATE(LEFT(E2684,4), MID(E2684,5,2), RIGHT(E2684,2))</f>
        <v/>
      </c>
      <c r="E2684">
        <f>MID(A2684, FIND("_", A2684, FIND("_", A2684, FIND("_", A2684) + 1) + 1) + 1, 8)</f>
        <v/>
      </c>
      <c r="G2684" s="95">
        <f>B2684&amp;C2684&amp;D2684</f>
        <v/>
      </c>
      <c r="H2684" s="95" t="inlineStr">
        <is>
          <t>Yes_Batch 1</t>
        </is>
      </c>
      <c r="I2684" s="95" t="inlineStr">
        <is>
          <t>Completed</t>
        </is>
      </c>
      <c r="J2684" s="125" t="n">
        <v>45853</v>
      </c>
      <c r="K2684" s="95" t="e">
        <v>#N/A</v>
      </c>
      <c r="L2684" s="127" t="inlineStr">
        <is>
          <t>Submitted_2025-08-01</t>
        </is>
      </c>
      <c r="M2684" s="128">
        <f>VLOOKUP(G2684,Enactments!#REF!,2,FALSE)</f>
        <v/>
      </c>
      <c r="N2684" s="131">
        <f>COUNTIFS(G:G,G2684)</f>
        <v/>
      </c>
    </row>
    <row r="2685" ht="15" customHeight="1">
      <c r="A2685" t="inlineStr">
        <is>
          <t>2010_4a_357JJ_20171116.docx</t>
        </is>
      </c>
      <c r="B2685">
        <f>LEFT(A2685, FIND("_", A2685, FIND("_", A2685) + 1) - 1)</f>
        <v/>
      </c>
      <c r="C2685">
        <f>MID(A2685, FIND("_", A2685, FIND("_", A2685) + 1) + 1, FIND("_", A2685, FIND("_", A2685, FIND("_", A2685) + 1) + 1) - FIND("_", A2685, FIND("_", A2685) + 1) - 1)</f>
        <v/>
      </c>
      <c r="D2685" s="125">
        <f>DATE(LEFT(E2685,4), MID(E2685,5,2), RIGHT(E2685,2))</f>
        <v/>
      </c>
      <c r="E2685">
        <f>MID(A2685, FIND("_", A2685, FIND("_", A2685, FIND("_", A2685) + 1) + 1) + 1, 8)</f>
        <v/>
      </c>
      <c r="G2685" s="95">
        <f>B2685&amp;C2685&amp;D2685</f>
        <v/>
      </c>
      <c r="H2685" s="95" t="inlineStr">
        <is>
          <t>Yes_Batch 1</t>
        </is>
      </c>
      <c r="I2685" s="95" t="e">
        <v>#N/A</v>
      </c>
      <c r="J2685" s="125" t="e">
        <v>#N/A</v>
      </c>
      <c r="K2685" s="95" t="inlineStr">
        <is>
          <t>Yes_0721 Allocation</t>
        </is>
      </c>
      <c r="L2685" s="127" t="e">
        <v>#N/A</v>
      </c>
      <c r="M2685" s="128">
        <f>VLOOKUP(G2685,Enactments!#REF!,2,FALSE)</f>
        <v/>
      </c>
      <c r="N2685" s="131">
        <f>COUNTIFS(G:G,G2685)</f>
        <v/>
      </c>
    </row>
    <row r="2686" ht="15" customHeight="1">
      <c r="A2686" t="inlineStr">
        <is>
          <t>1988_52a_86_20180520.docx</t>
        </is>
      </c>
      <c r="B2686">
        <f>LEFT(A2686, FIND("_", A2686, FIND("_", A2686) + 1) - 1)</f>
        <v/>
      </c>
      <c r="C2686">
        <f>MID(A2686, FIND("_", A2686, FIND("_", A2686) + 1) + 1, FIND("_", A2686, FIND("_", A2686, FIND("_", A2686) + 1) + 1) - FIND("_", A2686, FIND("_", A2686) + 1) - 1)</f>
        <v/>
      </c>
      <c r="D2686" s="125">
        <f>DATE(LEFT(E2686,4), MID(E2686,5,2), RIGHT(E2686,2))</f>
        <v/>
      </c>
      <c r="E2686">
        <f>MID(A2686, FIND("_", A2686, FIND("_", A2686, FIND("_", A2686) + 1) + 1) + 1, 8)</f>
        <v/>
      </c>
      <c r="G2686" s="95">
        <f>B2686&amp;C2686&amp;D2686</f>
        <v/>
      </c>
      <c r="H2686" s="95" t="inlineStr">
        <is>
          <t>Yes_Batch 1</t>
        </is>
      </c>
      <c r="I2686" s="95" t="e">
        <v>#N/A</v>
      </c>
      <c r="J2686" s="125" t="e">
        <v>#N/A</v>
      </c>
      <c r="K2686" s="95" t="inlineStr">
        <is>
          <t>Yes_0721 Allocation</t>
        </is>
      </c>
      <c r="L2686" s="127" t="e">
        <v>#N/A</v>
      </c>
      <c r="M2686" s="128">
        <f>VLOOKUP(G2686,Enactments!#REF!,2,FALSE)</f>
        <v/>
      </c>
      <c r="N2686" s="131">
        <f>COUNTIFS(G:G,G2686)</f>
        <v/>
      </c>
    </row>
    <row r="2687" ht="15" customHeight="1">
      <c r="A2687" t="inlineStr">
        <is>
          <t>2017_1485_Prelims_20200131.docx</t>
        </is>
      </c>
      <c r="B2687">
        <f>LEFT(A2687, FIND("_", A2687, FIND("_", A2687) + 1) - 1)</f>
        <v/>
      </c>
      <c r="C2687">
        <f>MID(A2687, FIND("_", A2687, FIND("_", A2687) + 1) + 1, FIND("_", A2687, FIND("_", A2687, FIND("_", A2687) + 1) + 1) - FIND("_", A2687, FIND("_", A2687) + 1) - 1)</f>
        <v/>
      </c>
      <c r="D2687" s="125">
        <f>DATE(LEFT(E2687,4), MID(E2687,5,2), RIGHT(E2687,2))</f>
        <v/>
      </c>
      <c r="E2687">
        <f>MID(A2687, FIND("_", A2687, FIND("_", A2687, FIND("_", A2687) + 1) + 1) + 1, 8)</f>
        <v/>
      </c>
      <c r="G2687" s="95">
        <f>B2687&amp;C2687&amp;D2687</f>
        <v/>
      </c>
      <c r="H2687" s="95" t="inlineStr">
        <is>
          <t>Yes_Batch 1</t>
        </is>
      </c>
      <c r="I2687" s="95" t="e">
        <v>#N/A</v>
      </c>
      <c r="J2687" s="125" t="e">
        <v>#N/A</v>
      </c>
      <c r="K2687" s="95" t="inlineStr">
        <is>
          <t>Yes_0721 Allocation</t>
        </is>
      </c>
      <c r="L2687" s="127" t="e">
        <v>#N/A</v>
      </c>
      <c r="M2687" s="128">
        <f>VLOOKUP(G2687,Enactments!#REF!,2,FALSE)</f>
        <v/>
      </c>
      <c r="N2687" s="131">
        <f>COUNTIFS(G:G,G2687)</f>
        <v/>
      </c>
    </row>
    <row r="2688" ht="15" customHeight="1">
      <c r="A2688" t="inlineStr">
        <is>
          <t>2010_4a_174_20100303.docx</t>
        </is>
      </c>
      <c r="B2688">
        <f>LEFT(A2688, FIND("_", A2688, FIND("_", A2688) + 1) - 1)</f>
        <v/>
      </c>
      <c r="C2688">
        <f>MID(A2688, FIND("_", A2688, FIND("_", A2688) + 1) + 1, FIND("_", A2688, FIND("_", A2688, FIND("_", A2688) + 1) + 1) - FIND("_", A2688, FIND("_", A2688) + 1) - 1)</f>
        <v/>
      </c>
      <c r="D2688" s="125">
        <f>DATE(LEFT(E2688,4), MID(E2688,5,2), RIGHT(E2688,2))</f>
        <v/>
      </c>
      <c r="E2688">
        <f>MID(A2688, FIND("_", A2688, FIND("_", A2688, FIND("_", A2688) + 1) + 1) + 1, 8)</f>
        <v/>
      </c>
      <c r="G2688" s="95">
        <f>B2688&amp;C2688&amp;D2688</f>
        <v/>
      </c>
      <c r="H2688" s="95" t="inlineStr">
        <is>
          <t>Yes_Batch 1</t>
        </is>
      </c>
      <c r="I2688" s="95" t="e">
        <v>#N/A</v>
      </c>
      <c r="J2688" s="125" t="e">
        <v>#N/A</v>
      </c>
      <c r="K2688" s="95" t="inlineStr">
        <is>
          <t>Yes_0721 Allocation</t>
        </is>
      </c>
      <c r="L2688" s="127" t="e">
        <v>#N/A</v>
      </c>
      <c r="M2688" s="128">
        <f>VLOOKUP(G2688,Enactments!#REF!,2,FALSE)</f>
        <v/>
      </c>
      <c r="N2688" s="131">
        <f>COUNTIFS(G:G,G2688)</f>
        <v/>
      </c>
    </row>
    <row r="2689" ht="15" customHeight="1">
      <c r="A2689" t="inlineStr">
        <is>
          <t>2000_8a_138D_20230629.docx</t>
        </is>
      </c>
      <c r="B2689">
        <f>LEFT(A2689, FIND("_", A2689, FIND("_", A2689) + 1) - 1)</f>
        <v/>
      </c>
      <c r="C2689">
        <f>MID(A2689, FIND("_", A2689, FIND("_", A2689) + 1) + 1, FIND("_", A2689, FIND("_", A2689, FIND("_", A2689) + 1) + 1) - FIND("_", A2689, FIND("_", A2689) + 1) - 1)</f>
        <v/>
      </c>
      <c r="D2689" s="125">
        <f>DATE(LEFT(E2689,4), MID(E2689,5,2), RIGHT(E2689,2))</f>
        <v/>
      </c>
      <c r="E2689">
        <f>MID(A2689, FIND("_", A2689, FIND("_", A2689, FIND("_", A2689) + 1) + 1) + 1, 8)</f>
        <v/>
      </c>
      <c r="G2689" s="95">
        <f>B2689&amp;C2689&amp;D2689</f>
        <v/>
      </c>
      <c r="H2689" s="95" t="inlineStr">
        <is>
          <t>Yes_Batch 1</t>
        </is>
      </c>
      <c r="I2689" s="95" t="e">
        <v>#N/A</v>
      </c>
      <c r="J2689" s="125" t="e">
        <v>#N/A</v>
      </c>
      <c r="K2689" s="95" t="inlineStr">
        <is>
          <t>Yes_0721 Allocation</t>
        </is>
      </c>
      <c r="L2689" s="127" t="e">
        <v>#N/A</v>
      </c>
      <c r="M2689" s="128">
        <f>VLOOKUP(G2689,Enactments!#REF!,2,FALSE)</f>
        <v/>
      </c>
      <c r="N2689" s="131">
        <f>COUNTIFS(G:G,G2689)</f>
        <v/>
      </c>
    </row>
    <row r="2690" ht="15" customHeight="1">
      <c r="A2690" t="inlineStr">
        <is>
          <t>1996_207s_SCHEDULE 1Part I_20220411.docx</t>
        </is>
      </c>
      <c r="B2690">
        <f>LEFT(A2690, FIND("_", A2690, FIND("_", A2690) + 1) - 1)</f>
        <v/>
      </c>
      <c r="C2690">
        <f>MID(A2690, FIND("_", A2690, FIND("_", A2690) + 1) + 1, FIND("_", A2690, FIND("_", A2690, FIND("_", A2690) + 1) + 1) - FIND("_", A2690, FIND("_", A2690) + 1) - 1)</f>
        <v/>
      </c>
      <c r="D2690" s="125">
        <f>DATE(LEFT(E2690,4), MID(E2690,5,2), RIGHT(E2690,2))</f>
        <v/>
      </c>
      <c r="E2690">
        <f>MID(A2690, FIND("_", A2690, FIND("_", A2690, FIND("_", A2690) + 1) + 1) + 1, 8)</f>
        <v/>
      </c>
      <c r="G2690" s="95">
        <f>B2690&amp;C2690&amp;D2690</f>
        <v/>
      </c>
      <c r="H2690" s="95" t="inlineStr">
        <is>
          <t>Yes_Batch 1</t>
        </is>
      </c>
      <c r="I2690" s="95" t="e">
        <v>#N/A</v>
      </c>
      <c r="J2690" s="125" t="e">
        <v>#N/A</v>
      </c>
      <c r="K2690" s="95" t="inlineStr">
        <is>
          <t>Yes_0721 Allocation</t>
        </is>
      </c>
      <c r="L2690" s="127" t="e">
        <v>#N/A</v>
      </c>
      <c r="M2690" s="128">
        <f>VLOOKUP(G2690,Enactments!#REF!,2,FALSE)</f>
        <v/>
      </c>
      <c r="N2690" s="131">
        <f>COUNTIFS(G:G,G2690)</f>
        <v/>
      </c>
    </row>
    <row r="2691" ht="15" customHeight="1">
      <c r="A2691" t="inlineStr">
        <is>
          <t>2006_46a_179_20061108.docx</t>
        </is>
      </c>
      <c r="B2691">
        <f>LEFT(A2691, FIND("_", A2691, FIND("_", A2691) + 1) - 1)</f>
        <v/>
      </c>
      <c r="C2691">
        <f>MID(A2691, FIND("_", A2691, FIND("_", A2691) + 1) + 1, FIND("_", A2691, FIND("_", A2691, FIND("_", A2691) + 1) + 1) - FIND("_", A2691, FIND("_", A2691) + 1) - 1)</f>
        <v/>
      </c>
      <c r="D2691" s="125">
        <f>DATE(LEFT(E2691,4), MID(E2691,5,2), RIGHT(E2691,2))</f>
        <v/>
      </c>
      <c r="E2691">
        <f>MID(A2691, FIND("_", A2691, FIND("_", A2691, FIND("_", A2691) + 1) + 1) + 1, 8)</f>
        <v/>
      </c>
      <c r="G2691" s="95">
        <f>B2691&amp;C2691&amp;D2691</f>
        <v/>
      </c>
      <c r="H2691" s="95" t="inlineStr">
        <is>
          <t>Yes_Batch 1</t>
        </is>
      </c>
      <c r="I2691" s="95" t="e">
        <v>#N/A</v>
      </c>
      <c r="J2691" s="125" t="e">
        <v>#N/A</v>
      </c>
      <c r="K2691" s="95" t="inlineStr">
        <is>
          <t>Yes_0721 Allocation</t>
        </is>
      </c>
      <c r="L2691" s="127" t="e">
        <v>#N/A</v>
      </c>
      <c r="M2691" s="128">
        <f>VLOOKUP(G2691,Enactments!#REF!,2,FALSE)</f>
        <v/>
      </c>
      <c r="N2691" s="131">
        <f>COUNTIFS(G:G,G2691)</f>
        <v/>
      </c>
    </row>
    <row r="2692" ht="15" customHeight="1">
      <c r="A2692" t="inlineStr">
        <is>
          <t>1969_54a_70_19691022.docx</t>
        </is>
      </c>
      <c r="B2692">
        <f>LEFT(A2692, FIND("_", A2692, FIND("_", A2692) + 1) - 1)</f>
        <v/>
      </c>
      <c r="C2692">
        <f>MID(A2692, FIND("_", A2692, FIND("_", A2692) + 1) + 1, FIND("_", A2692, FIND("_", A2692, FIND("_", A2692) + 1) + 1) - FIND("_", A2692, FIND("_", A2692) + 1) - 1)</f>
        <v/>
      </c>
      <c r="D2692" s="125">
        <f>DATE(LEFT(E2692,4), MID(E2692,5,2), RIGHT(E2692,2))</f>
        <v/>
      </c>
      <c r="E2692">
        <f>MID(A2692, FIND("_", A2692, FIND("_", A2692, FIND("_", A2692) + 1) + 1) + 1, 8)</f>
        <v/>
      </c>
      <c r="G2692" s="95">
        <f>B2692&amp;C2692&amp;D2692</f>
        <v/>
      </c>
      <c r="H2692" s="95" t="inlineStr">
        <is>
          <t>Yes_Batch 1</t>
        </is>
      </c>
      <c r="I2692" s="95" t="e">
        <v>#N/A</v>
      </c>
      <c r="J2692" s="125" t="e">
        <v>#N/A</v>
      </c>
      <c r="K2692" s="95" t="inlineStr">
        <is>
          <t>Yes_0721 Allocation</t>
        </is>
      </c>
      <c r="L2692" s="127" t="e">
        <v>#N/A</v>
      </c>
      <c r="M2692" s="128">
        <f>VLOOKUP(G2692,Enactments!#REF!,2,FALSE)</f>
        <v/>
      </c>
      <c r="N2692" s="131">
        <f>COUNTIFS(G:G,G2692)</f>
        <v/>
      </c>
    </row>
    <row r="2693" ht="15" customHeight="1">
      <c r="A2693" t="inlineStr">
        <is>
          <t>2023_52a_192_20231026.docx</t>
        </is>
      </c>
      <c r="B2693">
        <f>LEFT(A2693, FIND("_", A2693, FIND("_", A2693) + 1) - 1)</f>
        <v/>
      </c>
      <c r="C2693">
        <f>MID(A2693, FIND("_", A2693, FIND("_", A2693) + 1) + 1, FIND("_", A2693, FIND("_", A2693, FIND("_", A2693) + 1) + 1) - FIND("_", A2693, FIND("_", A2693) + 1) - 1)</f>
        <v/>
      </c>
      <c r="D2693" s="125">
        <f>DATE(LEFT(E2693,4), MID(E2693,5,2), RIGHT(E2693,2))</f>
        <v/>
      </c>
      <c r="E2693">
        <f>MID(A2693, FIND("_", A2693, FIND("_", A2693, FIND("_", A2693) + 1) + 1) + 1, 8)</f>
        <v/>
      </c>
      <c r="G2693" s="95">
        <f>B2693&amp;C2693&amp;D2693</f>
        <v/>
      </c>
      <c r="H2693" s="95" t="inlineStr">
        <is>
          <t>Yes_Batch 1</t>
        </is>
      </c>
      <c r="I2693" s="95" t="e">
        <v>#N/A</v>
      </c>
      <c r="J2693" s="125" t="e">
        <v>#N/A</v>
      </c>
      <c r="K2693" s="95" t="inlineStr">
        <is>
          <t>Yes_0721 Allocation</t>
        </is>
      </c>
      <c r="L2693" s="127" t="e">
        <v>#N/A</v>
      </c>
      <c r="M2693" s="128">
        <f>VLOOKUP(G2693,Enactments!#REF!,2,FALSE)</f>
        <v/>
      </c>
      <c r="N2693" s="131">
        <f>COUNTIFS(G:G,G2693)</f>
        <v/>
      </c>
    </row>
    <row r="2694" ht="15" customHeight="1">
      <c r="A2694" t="inlineStr">
        <is>
          <t>s2016_1a_85_20160113.docx</t>
        </is>
      </c>
      <c r="B2694">
        <f>LEFT(A2694, FIND("_", A2694, FIND("_", A2694) + 1) - 1)</f>
        <v/>
      </c>
      <c r="C2694">
        <f>MID(A2694, FIND("_", A2694, FIND("_", A2694) + 1) + 1, FIND("_", A2694, FIND("_", A2694, FIND("_", A2694) + 1) + 1) - FIND("_", A2694, FIND("_", A2694) + 1) - 1)</f>
        <v/>
      </c>
      <c r="D2694" s="125">
        <f>DATE(LEFT(E2694,4), MID(E2694,5,2), RIGHT(E2694,2))</f>
        <v/>
      </c>
      <c r="E2694">
        <f>MID(A2694, FIND("_", A2694, FIND("_", A2694, FIND("_", A2694) + 1) + 1) + 1, 8)</f>
        <v/>
      </c>
      <c r="G2694" s="95">
        <f>B2694&amp;C2694&amp;D2694</f>
        <v/>
      </c>
      <c r="H2694" s="95" t="inlineStr">
        <is>
          <t>Yes_Batch 1</t>
        </is>
      </c>
      <c r="I2694" s="95" t="e">
        <v>#N/A</v>
      </c>
      <c r="J2694" s="125" t="e">
        <v>#N/A</v>
      </c>
      <c r="K2694" s="95" t="inlineStr">
        <is>
          <t>Yes_0721 Allocation</t>
        </is>
      </c>
      <c r="L2694" s="127" t="e">
        <v>#N/A</v>
      </c>
      <c r="M2694" s="128">
        <f>VLOOKUP(G2694,Enactments!#REF!,2,FALSE)</f>
        <v/>
      </c>
      <c r="N2694" s="131">
        <f>COUNTIFS(G:G,G2694)</f>
        <v/>
      </c>
    </row>
    <row r="2695" ht="15" customHeight="1">
      <c r="A2695" t="inlineStr">
        <is>
          <t>1985_6a_704_20091001.docx</t>
        </is>
      </c>
      <c r="B2695">
        <f>LEFT(A2695, FIND("_", A2695, FIND("_", A2695) + 1) - 1)</f>
        <v/>
      </c>
      <c r="C2695">
        <f>MID(A2695, FIND("_", A2695, FIND("_", A2695) + 1) + 1, FIND("_", A2695, FIND("_", A2695, FIND("_", A2695) + 1) + 1) - FIND("_", A2695, FIND("_", A2695) + 1) - 1)</f>
        <v/>
      </c>
      <c r="D2695" s="125">
        <f>DATE(LEFT(E2695,4), MID(E2695,5,2), RIGHT(E2695,2))</f>
        <v/>
      </c>
      <c r="E2695">
        <f>MID(A2695, FIND("_", A2695, FIND("_", A2695, FIND("_", A2695) + 1) + 1) + 1, 8)</f>
        <v/>
      </c>
      <c r="G2695" s="95">
        <f>B2695&amp;C2695&amp;D2695</f>
        <v/>
      </c>
      <c r="H2695" s="95" t="inlineStr">
        <is>
          <t>Yes_Batch 1</t>
        </is>
      </c>
      <c r="I2695" s="95" t="e">
        <v>#N/A</v>
      </c>
      <c r="J2695" s="125" t="e">
        <v>#N/A</v>
      </c>
      <c r="K2695" s="95" t="inlineStr">
        <is>
          <t>Yes_0721 Allocation</t>
        </is>
      </c>
      <c r="L2695" s="127" t="e">
        <v>#N/A</v>
      </c>
      <c r="M2695" s="128">
        <f>VLOOKUP(G2695,Enactments!#REF!,2,FALSE)</f>
        <v/>
      </c>
      <c r="N2695" s="131">
        <f>COUNTIFS(G:G,G2695)</f>
        <v/>
      </c>
    </row>
    <row r="2696" ht="15" customHeight="1">
      <c r="A2696" t="inlineStr">
        <is>
          <t>1985_6a_SCHEDULE 11_20050101.docx</t>
        </is>
      </c>
      <c r="B2696">
        <f>LEFT(A2696, FIND("_", A2696, FIND("_", A2696) + 1) - 1)</f>
        <v/>
      </c>
      <c r="C2696">
        <f>MID(A2696, FIND("_", A2696, FIND("_", A2696) + 1) + 1, FIND("_", A2696, FIND("_", A2696, FIND("_", A2696) + 1) + 1) - FIND("_", A2696, FIND("_", A2696) + 1) - 1)</f>
        <v/>
      </c>
      <c r="D2696" s="125">
        <f>DATE(LEFT(E2696,4), MID(E2696,5,2), RIGHT(E2696,2))</f>
        <v/>
      </c>
      <c r="E2696">
        <f>MID(A2696, FIND("_", A2696, FIND("_", A2696, FIND("_", A2696) + 1) + 1) + 1, 8)</f>
        <v/>
      </c>
      <c r="G2696" s="95">
        <f>B2696&amp;C2696&amp;D2696</f>
        <v/>
      </c>
      <c r="H2696" s="95" t="inlineStr">
        <is>
          <t>Yes_Batch 1</t>
        </is>
      </c>
      <c r="I2696" s="95" t="e">
        <v>#N/A</v>
      </c>
      <c r="J2696" s="125" t="e">
        <v>#N/A</v>
      </c>
      <c r="K2696" s="95" t="inlineStr">
        <is>
          <t>Yes_0721 Allocation</t>
        </is>
      </c>
      <c r="L2696" s="127" t="e">
        <v>#N/A</v>
      </c>
      <c r="M2696" s="128">
        <f>VLOOKUP(G2696,Enactments!#REF!,2,FALSE)</f>
        <v/>
      </c>
      <c r="N2696" s="131">
        <f>COUNTIFS(G:G,G2696)</f>
        <v/>
      </c>
    </row>
    <row r="2697" ht="15" customHeight="1">
      <c r="A2697" t="inlineStr">
        <is>
          <t>1986_1925s_6.166_99990101.docx</t>
        </is>
      </c>
      <c r="B2697">
        <f>LEFT(A2697, FIND("_", A2697, FIND("_", A2697) + 1) - 1)</f>
        <v/>
      </c>
      <c r="C2697">
        <f>MID(A2697, FIND("_", A2697, FIND("_", A2697) + 1) + 1, FIND("_", A2697, FIND("_", A2697, FIND("_", A2697) + 1) + 1) - FIND("_", A2697, FIND("_", A2697) + 1) - 1)</f>
        <v/>
      </c>
      <c r="D2697" s="125">
        <f>DATE(LEFT(E2697,4), MID(E2697,5,2), RIGHT(E2697,2))</f>
        <v/>
      </c>
      <c r="E2697">
        <f>MID(A2697, FIND("_", A2697, FIND("_", A2697, FIND("_", A2697) + 1) + 1) + 1, 8)</f>
        <v/>
      </c>
      <c r="G2697" s="95">
        <f>B2697&amp;C2697&amp;D2697</f>
        <v/>
      </c>
      <c r="H2697" s="95" t="inlineStr">
        <is>
          <t>Yes_Batch 1</t>
        </is>
      </c>
      <c r="I2697" s="95" t="e">
        <v>#N/A</v>
      </c>
      <c r="J2697" s="125" t="e">
        <v>#N/A</v>
      </c>
      <c r="K2697" s="95" t="inlineStr">
        <is>
          <t>Yes_0721 Allocation</t>
        </is>
      </c>
      <c r="L2697" s="127" t="e">
        <v>#N/A</v>
      </c>
      <c r="M2697" s="128">
        <f>VLOOKUP(G2697,Enactments!#REF!,2,FALSE)</f>
        <v/>
      </c>
      <c r="N2697" s="131">
        <f>COUNTIFS(G:G,G2697)</f>
        <v/>
      </c>
    </row>
    <row r="2698" ht="15" customHeight="1">
      <c r="A2698" t="inlineStr">
        <is>
          <t>2007_3a_257MC_20140717.docx</t>
        </is>
      </c>
      <c r="B2698">
        <f>LEFT(A2698, FIND("_", A2698, FIND("_", A2698) + 1) - 1)</f>
        <v/>
      </c>
      <c r="C2698">
        <f>MID(A2698, FIND("_", A2698, FIND("_", A2698) + 1) + 1, FIND("_", A2698, FIND("_", A2698, FIND("_", A2698) + 1) + 1) - FIND("_", A2698, FIND("_", A2698) + 1) - 1)</f>
        <v/>
      </c>
      <c r="D2698" s="125">
        <f>DATE(LEFT(E2698,4), MID(E2698,5,2), RIGHT(E2698,2))</f>
        <v/>
      </c>
      <c r="E2698">
        <f>MID(A2698, FIND("_", A2698, FIND("_", A2698, FIND("_", A2698) + 1) + 1) + 1, 8)</f>
        <v/>
      </c>
      <c r="G2698" s="95">
        <f>B2698&amp;C2698&amp;D2698</f>
        <v/>
      </c>
      <c r="H2698" s="95" t="inlineStr">
        <is>
          <t>Yes_Batch 1</t>
        </is>
      </c>
      <c r="I2698" s="95" t="e">
        <v>#N/A</v>
      </c>
      <c r="J2698" s="125" t="e">
        <v>#N/A</v>
      </c>
      <c r="K2698" s="95" t="inlineStr">
        <is>
          <t>Yes_0721 Allocation</t>
        </is>
      </c>
      <c r="L2698" s="127" t="e">
        <v>#N/A</v>
      </c>
      <c r="M2698" s="128">
        <f>VLOOKUP(G2698,Enactments!#REF!,2,FALSE)</f>
        <v/>
      </c>
      <c r="N2698" s="131">
        <f>COUNTIFS(G:G,G2698)</f>
        <v/>
      </c>
    </row>
    <row r="2699" ht="15" customHeight="1">
      <c r="A2699" t="inlineStr">
        <is>
          <t>1986_1925s_6.54_99990101.docx</t>
        </is>
      </c>
      <c r="B2699">
        <f>LEFT(A2699, FIND("_", A2699, FIND("_", A2699) + 1) - 1)</f>
        <v/>
      </c>
      <c r="C2699">
        <f>MID(A2699, FIND("_", A2699, FIND("_", A2699) + 1) + 1, FIND("_", A2699, FIND("_", A2699, FIND("_", A2699) + 1) + 1) - FIND("_", A2699, FIND("_", A2699) + 1) - 1)</f>
        <v/>
      </c>
      <c r="D2699" s="125">
        <f>DATE(LEFT(E2699,4), MID(E2699,5,2), RIGHT(E2699,2))</f>
        <v/>
      </c>
      <c r="E2699">
        <f>MID(A2699, FIND("_", A2699, FIND("_", A2699, FIND("_", A2699) + 1) + 1) + 1, 8)</f>
        <v/>
      </c>
      <c r="G2699" s="95">
        <f>B2699&amp;C2699&amp;D2699</f>
        <v/>
      </c>
      <c r="H2699" s="95" t="inlineStr">
        <is>
          <t>Yes_Batch 1</t>
        </is>
      </c>
      <c r="I2699" s="95" t="e">
        <v>#N/A</v>
      </c>
      <c r="J2699" s="125" t="e">
        <v>#N/A</v>
      </c>
      <c r="K2699" s="95" t="inlineStr">
        <is>
          <t>Yes_0721 Allocation</t>
        </is>
      </c>
      <c r="L2699" s="127" t="e">
        <v>#N/A</v>
      </c>
      <c r="M2699" s="128">
        <f>VLOOKUP(G2699,Enactments!#REF!,2,FALSE)</f>
        <v/>
      </c>
      <c r="N2699" s="131">
        <f>COUNTIFS(G:G,G2699)</f>
        <v/>
      </c>
    </row>
    <row r="2700" ht="15" customHeight="1">
      <c r="A2700" t="inlineStr">
        <is>
          <t>2009_22a_225_20100505.docx</t>
        </is>
      </c>
      <c r="B2700">
        <f>LEFT(A2700, FIND("_", A2700, FIND("_", A2700) + 1) - 1)</f>
        <v/>
      </c>
      <c r="C2700">
        <f>MID(A2700, FIND("_", A2700, FIND("_", A2700) + 1) + 1, FIND("_", A2700, FIND("_", A2700, FIND("_", A2700) + 1) + 1) - FIND("_", A2700, FIND("_", A2700) + 1) - 1)</f>
        <v/>
      </c>
      <c r="D2700" s="125">
        <f>DATE(LEFT(E2700,4), MID(E2700,5,2), RIGHT(E2700,2))</f>
        <v/>
      </c>
      <c r="E2700">
        <f>MID(A2700, FIND("_", A2700, FIND("_", A2700, FIND("_", A2700) + 1) + 1) + 1, 8)</f>
        <v/>
      </c>
      <c r="G2700" s="95">
        <f>B2700&amp;C2700&amp;D2700</f>
        <v/>
      </c>
      <c r="H2700" s="95" t="inlineStr">
        <is>
          <t>Yes_Batch 1</t>
        </is>
      </c>
      <c r="I2700" s="95" t="e">
        <v>#N/A</v>
      </c>
      <c r="J2700" s="125" t="e">
        <v>#N/A</v>
      </c>
      <c r="K2700" s="95" t="inlineStr">
        <is>
          <t>Yes_0721 Allocation</t>
        </is>
      </c>
      <c r="L2700" s="127" t="e">
        <v>#N/A</v>
      </c>
      <c r="M2700" s="128">
        <f>VLOOKUP(G2700,Enactments!#REF!,2,FALSE)</f>
        <v/>
      </c>
      <c r="N2700" s="131">
        <f>COUNTIFS(G:G,G2700)</f>
        <v/>
      </c>
    </row>
    <row r="2701" ht="15" customHeight="1">
      <c r="A2701" t="inlineStr">
        <is>
          <t>1992_53a_5_19990701.docx</t>
        </is>
      </c>
      <c r="B2701">
        <f>LEFT(A2701, FIND("_", A2701, FIND("_", A2701) + 1) - 1)</f>
        <v/>
      </c>
      <c r="C2701">
        <f>MID(A2701, FIND("_", A2701, FIND("_", A2701) + 1) + 1, FIND("_", A2701, FIND("_", A2701, FIND("_", A2701) + 1) + 1) - FIND("_", A2701, FIND("_", A2701) + 1) - 1)</f>
        <v/>
      </c>
      <c r="D2701" s="125">
        <f>DATE(LEFT(E2701,4), MID(E2701,5,2), RIGHT(E2701,2))</f>
        <v/>
      </c>
      <c r="E2701">
        <f>MID(A2701, FIND("_", A2701, FIND("_", A2701, FIND("_", A2701) + 1) + 1) + 1, 8)</f>
        <v/>
      </c>
      <c r="G2701" s="95">
        <f>B2701&amp;C2701&amp;D2701</f>
        <v/>
      </c>
      <c r="H2701" s="95" t="inlineStr">
        <is>
          <t>Yes_Batch 1</t>
        </is>
      </c>
      <c r="I2701" s="95" t="e">
        <v>#N/A</v>
      </c>
      <c r="J2701" s="125" t="e">
        <v>#N/A</v>
      </c>
      <c r="K2701" s="95" t="inlineStr">
        <is>
          <t>Yes_0721 Allocation</t>
        </is>
      </c>
      <c r="L2701" s="127" t="e">
        <v>#N/A</v>
      </c>
      <c r="M2701" s="128">
        <f>VLOOKUP(G2701,Enactments!#REF!,2,FALSE)</f>
        <v/>
      </c>
      <c r="N2701" s="131">
        <f>COUNTIFS(G:G,G2701)</f>
        <v/>
      </c>
    </row>
    <row r="2702" ht="15" customHeight="1">
      <c r="A2702" t="inlineStr">
        <is>
          <t>2000_36a_SCHEDULE 1Part VII_20091001.docx</t>
        </is>
      </c>
      <c r="B2702">
        <f>LEFT(A2702, FIND("_", A2702, FIND("_", A2702) + 1) - 1)</f>
        <v/>
      </c>
      <c r="C2702">
        <f>MID(A2702, FIND("_", A2702, FIND("_", A2702) + 1) + 1, FIND("_", A2702, FIND("_", A2702, FIND("_", A2702) + 1) + 1) - FIND("_", A2702, FIND("_", A2702) + 1) - 1)</f>
        <v/>
      </c>
      <c r="D2702" s="125">
        <f>DATE(LEFT(E2702,4), MID(E2702,5,2), RIGHT(E2702,2))</f>
        <v/>
      </c>
      <c r="E2702">
        <f>MID(A2702, FIND("_", A2702, FIND("_", A2702, FIND("_", A2702) + 1) + 1) + 1, 8)</f>
        <v/>
      </c>
      <c r="G2702" s="95">
        <f>B2702&amp;C2702&amp;D2702</f>
        <v/>
      </c>
      <c r="H2702" s="95" t="inlineStr">
        <is>
          <t>Yes_Batch 1</t>
        </is>
      </c>
      <c r="I2702" s="95" t="e">
        <v>#N/A</v>
      </c>
      <c r="J2702" s="125" t="e">
        <v>#N/A</v>
      </c>
      <c r="K2702" s="95" t="inlineStr">
        <is>
          <t>Yes_0721 Allocation</t>
        </is>
      </c>
      <c r="L2702" s="127" t="e">
        <v>#N/A</v>
      </c>
      <c r="M2702" s="128">
        <f>VLOOKUP(G2702,Enactments!#REF!,2,FALSE)</f>
        <v/>
      </c>
      <c r="N2702" s="131">
        <f>COUNTIFS(G:G,G2702)</f>
        <v/>
      </c>
    </row>
    <row r="2703" ht="15" customHeight="1">
      <c r="A2703" t="inlineStr">
        <is>
          <t>1969_54a_6_19810706.docx</t>
        </is>
      </c>
      <c r="B2703">
        <f>LEFT(A2703, FIND("_", A2703, FIND("_", A2703) + 1) - 1)</f>
        <v/>
      </c>
      <c r="C2703">
        <f>MID(A2703, FIND("_", A2703, FIND("_", A2703) + 1) + 1, FIND("_", A2703, FIND("_", A2703, FIND("_", A2703) + 1) + 1) - FIND("_", A2703, FIND("_", A2703) + 1) - 1)</f>
        <v/>
      </c>
      <c r="D2703" s="125">
        <f>DATE(LEFT(E2703,4), MID(E2703,5,2), RIGHT(E2703,2))</f>
        <v/>
      </c>
      <c r="E2703">
        <f>MID(A2703, FIND("_", A2703, FIND("_", A2703, FIND("_", A2703) + 1) + 1) + 1, 8)</f>
        <v/>
      </c>
      <c r="G2703" s="95">
        <f>B2703&amp;C2703&amp;D2703</f>
        <v/>
      </c>
      <c r="H2703" s="95" t="inlineStr">
        <is>
          <t>Yes_Batch 1</t>
        </is>
      </c>
      <c r="I2703" s="95" t="e">
        <v>#N/A</v>
      </c>
      <c r="J2703" s="125" t="e">
        <v>#N/A</v>
      </c>
      <c r="K2703" s="95" t="inlineStr">
        <is>
          <t>Yes_0721 Allocation</t>
        </is>
      </c>
      <c r="L2703" s="127" t="e">
        <v>#N/A</v>
      </c>
      <c r="M2703" s="128">
        <f>VLOOKUP(G2703,Enactments!#REF!,2,FALSE)</f>
        <v/>
      </c>
      <c r="N2703" s="131">
        <f>COUNTIFS(G:G,G2703)</f>
        <v/>
      </c>
    </row>
    <row r="2704" ht="15" customHeight="1">
      <c r="A2704" t="inlineStr">
        <is>
          <t>1996_56a_470_19960724.docx</t>
        </is>
      </c>
      <c r="B2704">
        <f>LEFT(A2704, FIND("_", A2704, FIND("_", A2704) + 1) - 1)</f>
        <v/>
      </c>
      <c r="C2704">
        <f>MID(A2704, FIND("_", A2704, FIND("_", A2704) + 1) + 1, FIND("_", A2704, FIND("_", A2704, FIND("_", A2704) + 1) + 1) - FIND("_", A2704, FIND("_", A2704) + 1) - 1)</f>
        <v/>
      </c>
      <c r="D2704" s="125">
        <f>DATE(LEFT(E2704,4), MID(E2704,5,2), RIGHT(E2704,2))</f>
        <v/>
      </c>
      <c r="E2704">
        <f>MID(A2704, FIND("_", A2704, FIND("_", A2704, FIND("_", A2704) + 1) + 1) + 1, 8)</f>
        <v/>
      </c>
      <c r="G2704" s="95">
        <f>B2704&amp;C2704&amp;D2704</f>
        <v/>
      </c>
      <c r="H2704" s="95" t="inlineStr">
        <is>
          <t>Yes_Batch 1</t>
        </is>
      </c>
      <c r="I2704" s="95" t="e">
        <v>#N/A</v>
      </c>
      <c r="J2704" s="125" t="e">
        <v>#N/A</v>
      </c>
      <c r="K2704" s="95" t="inlineStr">
        <is>
          <t>Yes_0721 Allocation</t>
        </is>
      </c>
      <c r="L2704" s="127" t="e">
        <v>#N/A</v>
      </c>
      <c r="M2704" s="128">
        <f>VLOOKUP(G2704,Enactments!#REF!,2,FALSE)</f>
        <v/>
      </c>
      <c r="N2704" s="131">
        <f>COUNTIFS(G:G,G2704)</f>
        <v/>
      </c>
    </row>
    <row r="2705" ht="15" customHeight="1">
      <c r="A2705" t="inlineStr">
        <is>
          <t>1994_23a_83G_20090401.docx</t>
        </is>
      </c>
      <c r="B2705">
        <f>LEFT(A2705, FIND("_", A2705, FIND("_", A2705) + 1) - 1)</f>
        <v/>
      </c>
      <c r="C2705">
        <f>MID(A2705, FIND("_", A2705, FIND("_", A2705) + 1) + 1, FIND("_", A2705, FIND("_", A2705, FIND("_", A2705) + 1) + 1) - FIND("_", A2705, FIND("_", A2705) + 1) - 1)</f>
        <v/>
      </c>
      <c r="D2705" s="125">
        <f>DATE(LEFT(E2705,4), MID(E2705,5,2), RIGHT(E2705,2))</f>
        <v/>
      </c>
      <c r="E2705">
        <f>MID(A2705, FIND("_", A2705, FIND("_", A2705, FIND("_", A2705) + 1) + 1) + 1, 8)</f>
        <v/>
      </c>
      <c r="G2705" s="95">
        <f>B2705&amp;C2705&amp;D2705</f>
        <v/>
      </c>
      <c r="H2705" s="95" t="inlineStr">
        <is>
          <t>Yes_Batch 1</t>
        </is>
      </c>
      <c r="I2705" s="95" t="e">
        <v>#N/A</v>
      </c>
      <c r="J2705" s="125" t="e">
        <v>#N/A</v>
      </c>
      <c r="K2705" s="95" t="inlineStr">
        <is>
          <t>Yes_0721 Allocation</t>
        </is>
      </c>
      <c r="L2705" s="127" t="e">
        <v>#N/A</v>
      </c>
      <c r="M2705" s="128">
        <f>VLOOKUP(G2705,Enactments!#REF!,2,FALSE)</f>
        <v/>
      </c>
      <c r="N2705" s="131">
        <f>COUNTIFS(G:G,G2705)</f>
        <v/>
      </c>
    </row>
    <row r="2706" ht="15" customHeight="1">
      <c r="A2706" t="inlineStr">
        <is>
          <t>1986_1925s_SCHEDULE 4Form 4.16_20161018.docx</t>
        </is>
      </c>
      <c r="B2706">
        <f>LEFT(A2706, FIND("_", A2706, FIND("_", A2706) + 1) - 1)</f>
        <v/>
      </c>
      <c r="C2706">
        <f>MID(A2706, FIND("_", A2706, FIND("_", A2706) + 1) + 1, FIND("_", A2706, FIND("_", A2706, FIND("_", A2706) + 1) + 1) - FIND("_", A2706, FIND("_", A2706) + 1) - 1)</f>
        <v/>
      </c>
      <c r="D2706" s="125">
        <f>DATE(LEFT(E2706,4), MID(E2706,5,2), RIGHT(E2706,2))</f>
        <v/>
      </c>
      <c r="E2706">
        <f>MID(A2706, FIND("_", A2706, FIND("_", A2706, FIND("_", A2706) + 1) + 1) + 1, 8)</f>
        <v/>
      </c>
      <c r="G2706" s="95">
        <f>B2706&amp;C2706&amp;D2706</f>
        <v/>
      </c>
      <c r="H2706" s="95" t="inlineStr">
        <is>
          <t>Yes_Batch 1</t>
        </is>
      </c>
      <c r="I2706" s="95" t="e">
        <v>#N/A</v>
      </c>
      <c r="J2706" s="125" t="e">
        <v>#N/A</v>
      </c>
      <c r="K2706" s="95" t="inlineStr">
        <is>
          <t>Yes_0721 Allocation</t>
        </is>
      </c>
      <c r="L2706" s="127" t="e">
        <v>#N/A</v>
      </c>
      <c r="M2706" s="128">
        <f>VLOOKUP(G2706,Enactments!#REF!,2,FALSE)</f>
        <v/>
      </c>
      <c r="N2706" s="131">
        <f>COUNTIFS(G:G,G2706)</f>
        <v/>
      </c>
    </row>
    <row r="2707" ht="15" customHeight="1">
      <c r="A2707" t="inlineStr">
        <is>
          <t>2007_3a_14_20070320.docx</t>
        </is>
      </c>
      <c r="B2707">
        <f>LEFT(A2707, FIND("_", A2707, FIND("_", A2707) + 1) - 1)</f>
        <v/>
      </c>
      <c r="C2707">
        <f>MID(A2707, FIND("_", A2707, FIND("_", A2707) + 1) + 1, FIND("_", A2707, FIND("_", A2707, FIND("_", A2707) + 1) + 1) - FIND("_", A2707, FIND("_", A2707) + 1) - 1)</f>
        <v/>
      </c>
      <c r="D2707" s="125">
        <f>DATE(LEFT(E2707,4), MID(E2707,5,2), RIGHT(E2707,2))</f>
        <v/>
      </c>
      <c r="E2707">
        <f>MID(A2707, FIND("_", A2707, FIND("_", A2707, FIND("_", A2707) + 1) + 1) + 1, 8)</f>
        <v/>
      </c>
      <c r="G2707" s="95">
        <f>B2707&amp;C2707&amp;D2707</f>
        <v/>
      </c>
      <c r="H2707" s="95" t="inlineStr">
        <is>
          <t>Yes_Batch 1</t>
        </is>
      </c>
      <c r="I2707" s="95" t="e">
        <v>#N/A</v>
      </c>
      <c r="J2707" s="125" t="e">
        <v>#N/A</v>
      </c>
      <c r="K2707" s="95" t="inlineStr">
        <is>
          <t>Yes_0721 Allocation</t>
        </is>
      </c>
      <c r="L2707" s="127" t="e">
        <v>#N/A</v>
      </c>
      <c r="M2707" s="128">
        <f>VLOOKUP(G2707,Enactments!#REF!,2,FALSE)</f>
        <v/>
      </c>
      <c r="N2707" s="131">
        <f>COUNTIFS(G:G,G2707)</f>
        <v/>
      </c>
    </row>
    <row r="2708" ht="15" customHeight="1">
      <c r="A2708" t="inlineStr">
        <is>
          <t>1958_51a_SCHEDULE 1_20090401.docx</t>
        </is>
      </c>
      <c r="B2708">
        <f>LEFT(A2708, FIND("_", A2708, FIND("_", A2708) + 1) - 1)</f>
        <v/>
      </c>
      <c r="C2708">
        <f>MID(A2708, FIND("_", A2708, FIND("_", A2708) + 1) + 1, FIND("_", A2708, FIND("_", A2708, FIND("_", A2708) + 1) + 1) - FIND("_", A2708, FIND("_", A2708) + 1) - 1)</f>
        <v/>
      </c>
      <c r="D2708" s="125">
        <f>DATE(LEFT(E2708,4), MID(E2708,5,2), RIGHT(E2708,2))</f>
        <v/>
      </c>
      <c r="E2708">
        <f>MID(A2708, FIND("_", A2708, FIND("_", A2708, FIND("_", A2708) + 1) + 1) + 1, 8)</f>
        <v/>
      </c>
      <c r="G2708" s="95">
        <f>B2708&amp;C2708&amp;D2708</f>
        <v/>
      </c>
      <c r="H2708" s="95" t="inlineStr">
        <is>
          <t>Yes_Batch 1</t>
        </is>
      </c>
      <c r="I2708" s="95" t="e">
        <v>#N/A</v>
      </c>
      <c r="J2708" s="125" t="e">
        <v>#N/A</v>
      </c>
      <c r="K2708" s="95" t="inlineStr">
        <is>
          <t>Yes_0721 Allocation</t>
        </is>
      </c>
      <c r="L2708" s="127" t="e">
        <v>#N/A</v>
      </c>
      <c r="M2708" s="128">
        <f>VLOOKUP(G2708,Enactments!#REF!,2,FALSE)</f>
        <v/>
      </c>
      <c r="N2708" s="131">
        <f>COUNTIFS(G:G,G2708)</f>
        <v/>
      </c>
    </row>
    <row r="2709" ht="15" customHeight="1">
      <c r="A2709" t="inlineStr">
        <is>
          <t>1986_1925s_6.218_20170406.docx</t>
        </is>
      </c>
      <c r="B2709">
        <f>LEFT(A2709, FIND("_", A2709, FIND("_", A2709) + 1) - 1)</f>
        <v/>
      </c>
      <c r="C2709">
        <f>MID(A2709, FIND("_", A2709, FIND("_", A2709) + 1) + 1, FIND("_", A2709, FIND("_", A2709, FIND("_", A2709) + 1) + 1) - FIND("_", A2709, FIND("_", A2709) + 1) - 1)</f>
        <v/>
      </c>
      <c r="D2709" s="125">
        <f>DATE(LEFT(E2709,4), MID(E2709,5,2), RIGHT(E2709,2))</f>
        <v/>
      </c>
      <c r="E2709">
        <f>MID(A2709, FIND("_", A2709, FIND("_", A2709, FIND("_", A2709) + 1) + 1) + 1, 8)</f>
        <v/>
      </c>
      <c r="G2709" s="95">
        <f>B2709&amp;C2709&amp;D2709</f>
        <v/>
      </c>
      <c r="H2709" s="95" t="inlineStr">
        <is>
          <t>Yes_Batch 1</t>
        </is>
      </c>
      <c r="I2709" s="95" t="e">
        <v>#N/A</v>
      </c>
      <c r="J2709" s="125" t="e">
        <v>#N/A</v>
      </c>
      <c r="K2709" s="95" t="inlineStr">
        <is>
          <t>Yes_0721 Allocation</t>
        </is>
      </c>
      <c r="L2709" s="127" t="e">
        <v>#N/A</v>
      </c>
      <c r="M2709" s="128">
        <f>VLOOKUP(G2709,Enactments!#REF!,2,FALSE)</f>
        <v/>
      </c>
      <c r="N2709" s="131">
        <f>COUNTIFS(G:G,G2709)</f>
        <v/>
      </c>
    </row>
    <row r="2710" ht="15" customHeight="1">
      <c r="A2710" t="inlineStr">
        <is>
          <t>2006_46a_859E_20130406.docx</t>
        </is>
      </c>
      <c r="B2710">
        <f>LEFT(A2710, FIND("_", A2710, FIND("_", A2710) + 1) - 1)</f>
        <v/>
      </c>
      <c r="C2710">
        <f>MID(A2710, FIND("_", A2710, FIND("_", A2710) + 1) + 1, FIND("_", A2710, FIND("_", A2710, FIND("_", A2710) + 1) + 1) - FIND("_", A2710, FIND("_", A2710) + 1) - 1)</f>
        <v/>
      </c>
      <c r="D2710" s="125">
        <f>DATE(LEFT(E2710,4), MID(E2710,5,2), RIGHT(E2710,2))</f>
        <v/>
      </c>
      <c r="E2710">
        <f>MID(A2710, FIND("_", A2710, FIND("_", A2710, FIND("_", A2710) + 1) + 1) + 1, 8)</f>
        <v/>
      </c>
      <c r="G2710" s="95">
        <f>B2710&amp;C2710&amp;D2710</f>
        <v/>
      </c>
      <c r="H2710" s="95" t="inlineStr">
        <is>
          <t>Yes_Batch 1</t>
        </is>
      </c>
      <c r="I2710" s="95" t="e">
        <v>#N/A</v>
      </c>
      <c r="J2710" s="125" t="e">
        <v>#N/A</v>
      </c>
      <c r="K2710" s="95" t="inlineStr">
        <is>
          <t>Yes_0721 Allocation</t>
        </is>
      </c>
      <c r="L2710" s="127" t="e">
        <v>#N/A</v>
      </c>
      <c r="M2710" s="128">
        <f>VLOOKUP(G2710,Enactments!#REF!,2,FALSE)</f>
        <v/>
      </c>
      <c r="N2710" s="131">
        <f>COUNTIFS(G:G,G2710)</f>
        <v/>
      </c>
    </row>
    <row r="2711" ht="15" customHeight="1">
      <c r="A2711" t="inlineStr">
        <is>
          <t>2000_8a_395_20000614.docx</t>
        </is>
      </c>
      <c r="B2711">
        <f>LEFT(A2711, FIND("_", A2711, FIND("_", A2711) + 1) - 1)</f>
        <v/>
      </c>
      <c r="C2711">
        <f>MID(A2711, FIND("_", A2711, FIND("_", A2711) + 1) + 1, FIND("_", A2711, FIND("_", A2711, FIND("_", A2711) + 1) + 1) - FIND("_", A2711, FIND("_", A2711) + 1) - 1)</f>
        <v/>
      </c>
      <c r="D2711" s="125">
        <f>DATE(LEFT(E2711,4), MID(E2711,5,2), RIGHT(E2711,2))</f>
        <v/>
      </c>
      <c r="E2711">
        <f>MID(A2711, FIND("_", A2711, FIND("_", A2711, FIND("_", A2711) + 1) + 1) + 1, 8)</f>
        <v/>
      </c>
      <c r="G2711" s="95">
        <f>B2711&amp;C2711&amp;D2711</f>
        <v/>
      </c>
      <c r="H2711" s="95" t="inlineStr">
        <is>
          <t>Yes_Batch 1</t>
        </is>
      </c>
      <c r="I2711" s="95" t="e">
        <v>#N/A</v>
      </c>
      <c r="J2711" s="125" t="e">
        <v>#N/A</v>
      </c>
      <c r="K2711" s="95" t="inlineStr">
        <is>
          <t>Yes_0721 Allocation</t>
        </is>
      </c>
      <c r="L2711" s="127" t="e">
        <v>#N/A</v>
      </c>
      <c r="M2711" s="128">
        <f>VLOOKUP(G2711,Enactments!#REF!,2,FALSE)</f>
        <v/>
      </c>
      <c r="N2711" s="131">
        <f>COUNTIFS(G:G,G2711)</f>
        <v/>
      </c>
    </row>
    <row r="2712" ht="15" customHeight="1">
      <c r="A2712" t="inlineStr">
        <is>
          <t>2006_46a_1007_20091001.docx</t>
        </is>
      </c>
      <c r="B2712">
        <f>LEFT(A2712, FIND("_", A2712, FIND("_", A2712) + 1) - 1)</f>
        <v/>
      </c>
      <c r="C2712">
        <f>MID(A2712, FIND("_", A2712, FIND("_", A2712) + 1) + 1, FIND("_", A2712, FIND("_", A2712, FIND("_", A2712) + 1) + 1) - FIND("_", A2712, FIND("_", A2712) + 1) - 1)</f>
        <v/>
      </c>
      <c r="D2712" s="125">
        <f>DATE(LEFT(E2712,4), MID(E2712,5,2), RIGHT(E2712,2))</f>
        <v/>
      </c>
      <c r="E2712">
        <f>MID(A2712, FIND("_", A2712, FIND("_", A2712, FIND("_", A2712) + 1) + 1) + 1, 8)</f>
        <v/>
      </c>
      <c r="G2712" s="95">
        <f>B2712&amp;C2712&amp;D2712</f>
        <v/>
      </c>
      <c r="H2712" s="95" t="inlineStr">
        <is>
          <t>Yes_Batch 1</t>
        </is>
      </c>
      <c r="I2712" s="95" t="e">
        <v>#N/A</v>
      </c>
      <c r="J2712" s="125" t="e">
        <v>#N/A</v>
      </c>
      <c r="K2712" s="95" t="inlineStr">
        <is>
          <t>Yes_0721 Allocation</t>
        </is>
      </c>
      <c r="L2712" s="127" t="e">
        <v>#N/A</v>
      </c>
      <c r="M2712" s="128">
        <f>VLOOKUP(G2712,Enactments!#REF!,2,FALSE)</f>
        <v/>
      </c>
      <c r="N2712" s="131">
        <f>COUNTIFS(G:G,G2712)</f>
        <v/>
      </c>
    </row>
    <row r="2713" ht="15" customHeight="1">
      <c r="A2713" t="inlineStr">
        <is>
          <t>2006_46a_738_20080406.docx</t>
        </is>
      </c>
      <c r="B2713">
        <f>LEFT(A2713, FIND("_", A2713, FIND("_", A2713) + 1) - 1)</f>
        <v/>
      </c>
      <c r="C2713">
        <f>MID(A2713, FIND("_", A2713, FIND("_", A2713) + 1) + 1, FIND("_", A2713, FIND("_", A2713, FIND("_", A2713) + 1) + 1) - FIND("_", A2713, FIND("_", A2713) + 1) - 1)</f>
        <v/>
      </c>
      <c r="D2713" s="125">
        <f>DATE(LEFT(E2713,4), MID(E2713,5,2), RIGHT(E2713,2))</f>
        <v/>
      </c>
      <c r="E2713">
        <f>MID(A2713, FIND("_", A2713, FIND("_", A2713, FIND("_", A2713) + 1) + 1) + 1, 8)</f>
        <v/>
      </c>
      <c r="G2713" s="95">
        <f>B2713&amp;C2713&amp;D2713</f>
        <v/>
      </c>
      <c r="H2713" s="95" t="inlineStr">
        <is>
          <t>Yes_Batch 1</t>
        </is>
      </c>
      <c r="I2713" s="95" t="e">
        <v>#N/A</v>
      </c>
      <c r="J2713" s="125" t="e">
        <v>#N/A</v>
      </c>
      <c r="K2713" s="95" t="inlineStr">
        <is>
          <t>Yes_0721 Allocation</t>
        </is>
      </c>
      <c r="L2713" s="127" t="e">
        <v>#N/A</v>
      </c>
      <c r="M2713" s="128">
        <f>VLOOKUP(G2713,Enactments!#REF!,2,FALSE)</f>
        <v/>
      </c>
      <c r="N2713" s="131">
        <f>COUNTIFS(G:G,G2713)</f>
        <v/>
      </c>
    </row>
    <row r="2714" ht="15" customHeight="1">
      <c r="A2714" t="inlineStr">
        <is>
          <t>1996_207s_153_20130429.docx</t>
        </is>
      </c>
      <c r="B2714">
        <f>LEFT(A2714, FIND("_", A2714, FIND("_", A2714) + 1) - 1)</f>
        <v/>
      </c>
      <c r="C2714">
        <f>MID(A2714, FIND("_", A2714, FIND("_", A2714) + 1) + 1, FIND("_", A2714, FIND("_", A2714, FIND("_", A2714) + 1) + 1) - FIND("_", A2714, FIND("_", A2714) + 1) - 1)</f>
        <v/>
      </c>
      <c r="D2714" s="125">
        <f>DATE(LEFT(E2714,4), MID(E2714,5,2), RIGHT(E2714,2))</f>
        <v/>
      </c>
      <c r="E2714">
        <f>MID(A2714, FIND("_", A2714, FIND("_", A2714, FIND("_", A2714) + 1) + 1) + 1, 8)</f>
        <v/>
      </c>
      <c r="G2714" s="95">
        <f>B2714&amp;C2714&amp;D2714</f>
        <v/>
      </c>
      <c r="H2714" s="95" t="inlineStr">
        <is>
          <t>Yes_Batch 1</t>
        </is>
      </c>
      <c r="I2714" s="95" t="e">
        <v>#N/A</v>
      </c>
      <c r="J2714" s="125" t="e">
        <v>#N/A</v>
      </c>
      <c r="K2714" s="95" t="inlineStr">
        <is>
          <t>Yes_0721 Allocation</t>
        </is>
      </c>
      <c r="L2714" s="127" t="e">
        <v>#N/A</v>
      </c>
      <c r="M2714" s="128">
        <f>VLOOKUP(G2714,Enactments!#REF!,2,FALSE)</f>
        <v/>
      </c>
      <c r="N2714" s="131">
        <f>COUNTIFS(G:G,G2714)</f>
        <v/>
      </c>
    </row>
    <row r="2715" ht="15" customHeight="1">
      <c r="A2715" t="inlineStr">
        <is>
          <t>2006_46a_790U_20160406.docx</t>
        </is>
      </c>
      <c r="B2715">
        <f>LEFT(A2715, FIND("_", A2715, FIND("_", A2715) + 1) - 1)</f>
        <v/>
      </c>
      <c r="C2715">
        <f>MID(A2715, FIND("_", A2715, FIND("_", A2715) + 1) + 1, FIND("_", A2715, FIND("_", A2715, FIND("_", A2715) + 1) + 1) - FIND("_", A2715, FIND("_", A2715) + 1) - 1)</f>
        <v/>
      </c>
      <c r="D2715" s="125">
        <f>DATE(LEFT(E2715,4), MID(E2715,5,2), RIGHT(E2715,2))</f>
        <v/>
      </c>
      <c r="E2715">
        <f>MID(A2715, FIND("_", A2715, FIND("_", A2715, FIND("_", A2715) + 1) + 1) + 1, 8)</f>
        <v/>
      </c>
      <c r="G2715" s="95">
        <f>B2715&amp;C2715&amp;D2715</f>
        <v/>
      </c>
      <c r="H2715" s="95" t="inlineStr">
        <is>
          <t>Yes_Batch 1</t>
        </is>
      </c>
      <c r="I2715" s="95" t="e">
        <v>#N/A</v>
      </c>
      <c r="J2715" s="125" t="e">
        <v>#N/A</v>
      </c>
      <c r="K2715" s="95" t="inlineStr">
        <is>
          <t>Yes_0721 Allocation</t>
        </is>
      </c>
      <c r="L2715" s="127" t="e">
        <v>#N/A</v>
      </c>
      <c r="M2715" s="128">
        <f>VLOOKUP(G2715,Enactments!#REF!,2,FALSE)</f>
        <v/>
      </c>
      <c r="N2715" s="131">
        <f>COUNTIFS(G:G,G2715)</f>
        <v/>
      </c>
    </row>
    <row r="2716" ht="15" customHeight="1">
      <c r="A2716" t="inlineStr">
        <is>
          <t>2016_1024s_8.22_20161018.docx</t>
        </is>
      </c>
      <c r="B2716">
        <f>LEFT(A2716, FIND("_", A2716, FIND("_", A2716) + 1) - 1)</f>
        <v/>
      </c>
      <c r="C2716">
        <f>MID(A2716, FIND("_", A2716, FIND("_", A2716) + 1) + 1, FIND("_", A2716, FIND("_", A2716, FIND("_", A2716) + 1) + 1) - FIND("_", A2716, FIND("_", A2716) + 1) - 1)</f>
        <v/>
      </c>
      <c r="D2716" s="125">
        <f>DATE(LEFT(E2716,4), MID(E2716,5,2), RIGHT(E2716,2))</f>
        <v/>
      </c>
      <c r="E2716">
        <f>MID(A2716, FIND("_", A2716, FIND("_", A2716, FIND("_", A2716) + 1) + 1) + 1, 8)</f>
        <v/>
      </c>
      <c r="G2716" s="95">
        <f>B2716&amp;C2716&amp;D2716</f>
        <v/>
      </c>
      <c r="H2716" s="95" t="inlineStr">
        <is>
          <t>Yes_Batch 1</t>
        </is>
      </c>
      <c r="I2716" s="95" t="e">
        <v>#N/A</v>
      </c>
      <c r="J2716" s="125" t="e">
        <v>#N/A</v>
      </c>
      <c r="K2716" s="95" t="inlineStr">
        <is>
          <t>Yes_0721 Allocation</t>
        </is>
      </c>
      <c r="L2716" s="127" t="e">
        <v>#N/A</v>
      </c>
      <c r="M2716" s="128">
        <f>VLOOKUP(G2716,Enactments!#REF!,2,FALSE)</f>
        <v/>
      </c>
      <c r="N2716" s="131">
        <f>COUNTIFS(G:G,G2716)</f>
        <v/>
      </c>
    </row>
    <row r="2717" ht="15" customHeight="1">
      <c r="A2717" t="inlineStr">
        <is>
          <t>2010_15a_SCHEDULE 19Part 1_20140401.docx</t>
        </is>
      </c>
      <c r="B2717">
        <f>LEFT(A2717, FIND("_", A2717, FIND("_", A2717) + 1) - 1)</f>
        <v/>
      </c>
      <c r="C2717">
        <f>MID(A2717, FIND("_", A2717, FIND("_", A2717) + 1) + 1, FIND("_", A2717, FIND("_", A2717, FIND("_", A2717) + 1) + 1) - FIND("_", A2717, FIND("_", A2717) + 1) - 1)</f>
        <v/>
      </c>
      <c r="D2717" s="125">
        <f>DATE(LEFT(E2717,4), MID(E2717,5,2), RIGHT(E2717,2))</f>
        <v/>
      </c>
      <c r="E2717">
        <f>MID(A2717, FIND("_", A2717, FIND("_", A2717, FIND("_", A2717) + 1) + 1) + 1, 8)</f>
        <v/>
      </c>
      <c r="G2717" s="95">
        <f>B2717&amp;C2717&amp;D2717</f>
        <v/>
      </c>
      <c r="H2717" s="95" t="inlineStr">
        <is>
          <t>Yes_Batch 1</t>
        </is>
      </c>
      <c r="I2717" s="95" t="e">
        <v>#N/A</v>
      </c>
      <c r="J2717" s="125" t="e">
        <v>#N/A</v>
      </c>
      <c r="K2717" s="95" t="inlineStr">
        <is>
          <t>Yes_0721 Allocation</t>
        </is>
      </c>
      <c r="L2717" s="127" t="e">
        <v>#N/A</v>
      </c>
      <c r="M2717" s="128">
        <f>VLOOKUP(G2717,Enactments!#REF!,2,FALSE)</f>
        <v/>
      </c>
      <c r="N2717" s="131">
        <f>COUNTIFS(G:G,G2717)</f>
        <v/>
      </c>
    </row>
    <row r="2718" ht="15" customHeight="1">
      <c r="A2718" t="inlineStr">
        <is>
          <t>2016_362s_8_20160316.docx</t>
        </is>
      </c>
      <c r="B2718">
        <f>LEFT(A2718, FIND("_", A2718, FIND("_", A2718) + 1) - 1)</f>
        <v/>
      </c>
      <c r="C2718">
        <f>MID(A2718, FIND("_", A2718, FIND("_", A2718) + 1) + 1, FIND("_", A2718, FIND("_", A2718, FIND("_", A2718) + 1) + 1) - FIND("_", A2718, FIND("_", A2718) + 1) - 1)</f>
        <v/>
      </c>
      <c r="D2718" s="125">
        <f>DATE(LEFT(E2718,4), MID(E2718,5,2), RIGHT(E2718,2))</f>
        <v/>
      </c>
      <c r="E2718">
        <f>MID(A2718, FIND("_", A2718, FIND("_", A2718, FIND("_", A2718) + 1) + 1) + 1, 8)</f>
        <v/>
      </c>
      <c r="G2718" s="95">
        <f>B2718&amp;C2718&amp;D2718</f>
        <v/>
      </c>
      <c r="H2718" s="95" t="inlineStr">
        <is>
          <t>Yes_Batch 1</t>
        </is>
      </c>
      <c r="I2718" s="95" t="e">
        <v>#N/A</v>
      </c>
      <c r="J2718" s="125" t="e">
        <v>#N/A</v>
      </c>
      <c r="K2718" s="95" t="inlineStr">
        <is>
          <t>Yes_0721 Allocation</t>
        </is>
      </c>
      <c r="L2718" s="127" t="e">
        <v>#N/A</v>
      </c>
      <c r="M2718" s="128">
        <f>VLOOKUP(G2718,Enactments!#REF!,2,FALSE)</f>
        <v/>
      </c>
      <c r="N2718" s="131">
        <f>COUNTIFS(G:G,G2718)</f>
        <v/>
      </c>
    </row>
    <row r="2719" ht="15" customHeight="1">
      <c r="A2719" t="inlineStr">
        <is>
          <t>2000_8a_309O_99990101.docx</t>
        </is>
      </c>
      <c r="B2719">
        <f>LEFT(A2719, FIND("_", A2719, FIND("_", A2719) + 1) - 1)</f>
        <v/>
      </c>
      <c r="C2719">
        <f>MID(A2719, FIND("_", A2719, FIND("_", A2719) + 1) + 1, FIND("_", A2719, FIND("_", A2719, FIND("_", A2719) + 1) + 1) - FIND("_", A2719, FIND("_", A2719) + 1) - 1)</f>
        <v/>
      </c>
      <c r="D2719" s="125">
        <f>DATE(LEFT(E2719,4), MID(E2719,5,2), RIGHT(E2719,2))</f>
        <v/>
      </c>
      <c r="E2719">
        <f>MID(A2719, FIND("_", A2719, FIND("_", A2719, FIND("_", A2719) + 1) + 1) + 1, 8)</f>
        <v/>
      </c>
      <c r="G2719" s="95">
        <f>B2719&amp;C2719&amp;D2719</f>
        <v/>
      </c>
      <c r="H2719" s="95" t="inlineStr">
        <is>
          <t>Yes_Batch 1</t>
        </is>
      </c>
      <c r="I2719" s="95" t="e">
        <v>#N/A</v>
      </c>
      <c r="J2719" s="125" t="e">
        <v>#N/A</v>
      </c>
      <c r="K2719" s="95" t="inlineStr">
        <is>
          <t>Yes_0721 Allocation</t>
        </is>
      </c>
      <c r="L2719" s="127" t="e">
        <v>#N/A</v>
      </c>
      <c r="M2719" s="128">
        <f>VLOOKUP(G2719,Enactments!#REF!,2,FALSE)</f>
        <v/>
      </c>
      <c r="N2719" s="131">
        <f>COUNTIFS(G:G,G2719)</f>
        <v/>
      </c>
    </row>
    <row r="2720" ht="15" customHeight="1">
      <c r="A2720" t="inlineStr">
        <is>
          <t>2007_3a_809D_20090422.docx</t>
        </is>
      </c>
      <c r="B2720">
        <f>LEFT(A2720, FIND("_", A2720, FIND("_", A2720) + 1) - 1)</f>
        <v/>
      </c>
      <c r="C2720">
        <f>MID(A2720, FIND("_", A2720, FIND("_", A2720) + 1) + 1, FIND("_", A2720, FIND("_", A2720, FIND("_", A2720) + 1) + 1) - FIND("_", A2720, FIND("_", A2720) + 1) - 1)</f>
        <v/>
      </c>
      <c r="D2720" s="125">
        <f>DATE(LEFT(E2720,4), MID(E2720,5,2), RIGHT(E2720,2))</f>
        <v/>
      </c>
      <c r="E2720">
        <f>MID(A2720, FIND("_", A2720, FIND("_", A2720, FIND("_", A2720) + 1) + 1) + 1, 8)</f>
        <v/>
      </c>
      <c r="G2720" s="95">
        <f>B2720&amp;C2720&amp;D2720</f>
        <v/>
      </c>
      <c r="H2720" s="95" t="inlineStr">
        <is>
          <t>Yes_Batch 1</t>
        </is>
      </c>
      <c r="I2720" s="95" t="e">
        <v>#N/A</v>
      </c>
      <c r="J2720" s="125" t="e">
        <v>#N/A</v>
      </c>
      <c r="K2720" s="95" t="inlineStr">
        <is>
          <t>Yes_0721 Allocation</t>
        </is>
      </c>
      <c r="L2720" s="127" t="e">
        <v>#N/A</v>
      </c>
      <c r="M2720" s="128">
        <f>VLOOKUP(G2720,Enactments!#REF!,2,FALSE)</f>
        <v/>
      </c>
      <c r="N2720" s="131">
        <f>COUNTIFS(G:G,G2720)</f>
        <v/>
      </c>
    </row>
    <row r="2721" ht="15" customHeight="1">
      <c r="A2721" t="inlineStr">
        <is>
          <t>1996_207s_SCHEDULE 2_20170619.docx</t>
        </is>
      </c>
      <c r="B2721">
        <f>LEFT(A2721, FIND("_", A2721, FIND("_", A2721) + 1) - 1)</f>
        <v/>
      </c>
      <c r="C2721">
        <f>MID(A2721, FIND("_", A2721, FIND("_", A2721) + 1) + 1, FIND("_", A2721, FIND("_", A2721, FIND("_", A2721) + 1) + 1) - FIND("_", A2721, FIND("_", A2721) + 1) - 1)</f>
        <v/>
      </c>
      <c r="D2721" s="125">
        <f>DATE(LEFT(E2721,4), MID(E2721,5,2), RIGHT(E2721,2))</f>
        <v/>
      </c>
      <c r="E2721">
        <f>MID(A2721, FIND("_", A2721, FIND("_", A2721, FIND("_", A2721) + 1) + 1) + 1, 8)</f>
        <v/>
      </c>
      <c r="G2721" s="95">
        <f>B2721&amp;C2721&amp;D2721</f>
        <v/>
      </c>
      <c r="H2721" s="95" t="inlineStr">
        <is>
          <t>Yes_Batch 1</t>
        </is>
      </c>
      <c r="I2721" s="95" t="e">
        <v>#N/A</v>
      </c>
      <c r="J2721" s="125" t="e">
        <v>#N/A</v>
      </c>
      <c r="K2721" s="95" t="inlineStr">
        <is>
          <t>Yes_0721 Allocation</t>
        </is>
      </c>
      <c r="L2721" s="127" t="e">
        <v>#N/A</v>
      </c>
      <c r="M2721" s="128">
        <f>VLOOKUP(G2721,Enactments!#REF!,2,FALSE)</f>
        <v/>
      </c>
      <c r="N2721" s="131">
        <f>COUNTIFS(G:G,G2721)</f>
        <v/>
      </c>
    </row>
    <row r="2722" ht="15" customHeight="1">
      <c r="A2722" t="inlineStr">
        <is>
          <t>2000_6a_SCHEDULE 6_20061002.docx</t>
        </is>
      </c>
      <c r="B2722">
        <f>LEFT(A2722, FIND("_", A2722, FIND("_", A2722) + 1) - 1)</f>
        <v/>
      </c>
      <c r="C2722">
        <f>MID(A2722, FIND("_", A2722, FIND("_", A2722) + 1) + 1, FIND("_", A2722, FIND("_", A2722, FIND("_", A2722) + 1) + 1) - FIND("_", A2722, FIND("_", A2722) + 1) - 1)</f>
        <v/>
      </c>
      <c r="D2722" s="125">
        <f>DATE(LEFT(E2722,4), MID(E2722,5,2), RIGHT(E2722,2))</f>
        <v/>
      </c>
      <c r="E2722">
        <f>MID(A2722, FIND("_", A2722, FIND("_", A2722, FIND("_", A2722) + 1) + 1) + 1, 8)</f>
        <v/>
      </c>
      <c r="G2722" s="95">
        <f>B2722&amp;C2722&amp;D2722</f>
        <v/>
      </c>
      <c r="H2722" s="95" t="inlineStr">
        <is>
          <t>Yes_Batch 1</t>
        </is>
      </c>
      <c r="I2722" s="95" t="e">
        <v>#N/A</v>
      </c>
      <c r="J2722" s="125" t="e">
        <v>#N/A</v>
      </c>
      <c r="K2722" s="95" t="inlineStr">
        <is>
          <t>Yes_0721 Allocation</t>
        </is>
      </c>
      <c r="L2722" s="127" t="e">
        <v>#N/A</v>
      </c>
      <c r="M2722" s="128">
        <f>VLOOKUP(G2722,Enactments!#REF!,2,FALSE)</f>
        <v/>
      </c>
      <c r="N2722" s="131">
        <f>COUNTIFS(G:G,G2722)</f>
        <v/>
      </c>
    </row>
    <row r="2723" ht="15" customHeight="1">
      <c r="A2723" t="inlineStr">
        <is>
          <t>1996_56a_404_20001101.docx</t>
        </is>
      </c>
      <c r="B2723">
        <f>LEFT(A2723, FIND("_", A2723, FIND("_", A2723) + 1) - 1)</f>
        <v/>
      </c>
      <c r="C2723">
        <f>MID(A2723, FIND("_", A2723, FIND("_", A2723) + 1) + 1, FIND("_", A2723, FIND("_", A2723, FIND("_", A2723) + 1) + 1) - FIND("_", A2723, FIND("_", A2723) + 1) - 1)</f>
        <v/>
      </c>
      <c r="D2723" s="125">
        <f>DATE(LEFT(E2723,4), MID(E2723,5,2), RIGHT(E2723,2))</f>
        <v/>
      </c>
      <c r="E2723">
        <f>MID(A2723, FIND("_", A2723, FIND("_", A2723, FIND("_", A2723) + 1) + 1) + 1, 8)</f>
        <v/>
      </c>
      <c r="G2723" s="95">
        <f>B2723&amp;C2723&amp;D2723</f>
        <v/>
      </c>
      <c r="H2723" s="95" t="inlineStr">
        <is>
          <t>Yes_Batch 1</t>
        </is>
      </c>
      <c r="I2723" s="95" t="e">
        <v>#N/A</v>
      </c>
      <c r="J2723" s="125" t="e">
        <v>#N/A</v>
      </c>
      <c r="K2723" s="95" t="inlineStr">
        <is>
          <t>Yes_0721 Allocation</t>
        </is>
      </c>
      <c r="L2723" s="127" t="e">
        <v>#N/A</v>
      </c>
      <c r="M2723" s="128">
        <f>VLOOKUP(G2723,Enactments!#REF!,2,FALSE)</f>
        <v/>
      </c>
      <c r="N2723" s="131">
        <f>COUNTIFS(G:G,G2723)</f>
        <v/>
      </c>
    </row>
    <row r="2724" ht="15" customHeight="1">
      <c r="A2724" t="inlineStr">
        <is>
          <t>2006_46a_413_20091223.docx</t>
        </is>
      </c>
      <c r="B2724">
        <f>LEFT(A2724, FIND("_", A2724, FIND("_", A2724) + 1) - 1)</f>
        <v/>
      </c>
      <c r="C2724">
        <f>MID(A2724, FIND("_", A2724, FIND("_", A2724) + 1) + 1, FIND("_", A2724, FIND("_", A2724, FIND("_", A2724) + 1) + 1) - FIND("_", A2724, FIND("_", A2724) + 1) - 1)</f>
        <v/>
      </c>
      <c r="D2724" s="125">
        <f>DATE(LEFT(E2724,4), MID(E2724,5,2), RIGHT(E2724,2))</f>
        <v/>
      </c>
      <c r="E2724">
        <f>MID(A2724, FIND("_", A2724, FIND("_", A2724, FIND("_", A2724) + 1) + 1) + 1, 8)</f>
        <v/>
      </c>
      <c r="G2724" s="95">
        <f>B2724&amp;C2724&amp;D2724</f>
        <v/>
      </c>
      <c r="H2724" s="95" t="inlineStr">
        <is>
          <t>Yes_Batch 1</t>
        </is>
      </c>
      <c r="I2724" s="95" t="e">
        <v>#N/A</v>
      </c>
      <c r="J2724" s="125" t="e">
        <v>#N/A</v>
      </c>
      <c r="K2724" s="95" t="inlineStr">
        <is>
          <t>Yes_0721 Allocation</t>
        </is>
      </c>
      <c r="L2724" s="127" t="e">
        <v>#N/A</v>
      </c>
      <c r="M2724" s="128">
        <f>VLOOKUP(G2724,Enactments!#REF!,2,FALSE)</f>
        <v/>
      </c>
      <c r="N2724" s="131">
        <f>COUNTIFS(G:G,G2724)</f>
        <v/>
      </c>
    </row>
    <row r="2725" ht="15" customHeight="1">
      <c r="A2725" t="inlineStr">
        <is>
          <t>1996_207s_163_20071001.docx</t>
        </is>
      </c>
      <c r="B2725">
        <f>LEFT(A2725, FIND("_", A2725, FIND("_", A2725) + 1) - 1)</f>
        <v/>
      </c>
      <c r="C2725">
        <f>MID(A2725, FIND("_", A2725, FIND("_", A2725) + 1) + 1, FIND("_", A2725, FIND("_", A2725, FIND("_", A2725) + 1) + 1) - FIND("_", A2725, FIND("_", A2725) + 1) - 1)</f>
        <v/>
      </c>
      <c r="D2725" s="125">
        <f>DATE(LEFT(E2725,4), MID(E2725,5,2), RIGHT(E2725,2))</f>
        <v/>
      </c>
      <c r="E2725">
        <f>MID(A2725, FIND("_", A2725, FIND("_", A2725, FIND("_", A2725) + 1) + 1) + 1, 8)</f>
        <v/>
      </c>
      <c r="G2725" s="95">
        <f>B2725&amp;C2725&amp;D2725</f>
        <v/>
      </c>
      <c r="H2725" s="95" t="inlineStr">
        <is>
          <t>Yes_Batch 1</t>
        </is>
      </c>
      <c r="I2725" s="95" t="e">
        <v>#N/A</v>
      </c>
      <c r="J2725" s="125" t="e">
        <v>#N/A</v>
      </c>
      <c r="K2725" s="95" t="inlineStr">
        <is>
          <t>Yes_0721 Allocation</t>
        </is>
      </c>
      <c r="L2725" s="127" t="e">
        <v>#N/A</v>
      </c>
      <c r="M2725" s="128">
        <f>VLOOKUP(G2725,Enactments!#REF!,2,FALSE)</f>
        <v/>
      </c>
      <c r="N2725" s="131">
        <f>COUNTIFS(G:G,G2725)</f>
        <v/>
      </c>
    </row>
    <row r="2726" ht="15" customHeight="1">
      <c r="A2726" t="inlineStr">
        <is>
          <t>1962_46a_SCHEDULE 1Part I_20120702.docx</t>
        </is>
      </c>
      <c r="B2726">
        <f>LEFT(A2726, FIND("_", A2726, FIND("_", A2726) + 1) - 1)</f>
        <v/>
      </c>
      <c r="C2726">
        <f>MID(A2726, FIND("_", A2726, FIND("_", A2726) + 1) + 1, FIND("_", A2726, FIND("_", A2726, FIND("_", A2726) + 1) + 1) - FIND("_", A2726, FIND("_", A2726) + 1) - 1)</f>
        <v/>
      </c>
      <c r="D2726" s="125">
        <f>DATE(LEFT(E2726,4), MID(E2726,5,2), RIGHT(E2726,2))</f>
        <v/>
      </c>
      <c r="E2726">
        <f>MID(A2726, FIND("_", A2726, FIND("_", A2726, FIND("_", A2726) + 1) + 1) + 1, 8)</f>
        <v/>
      </c>
      <c r="G2726" s="95">
        <f>B2726&amp;C2726&amp;D2726</f>
        <v/>
      </c>
      <c r="H2726" s="95" t="inlineStr">
        <is>
          <t>Yes_Batch 1</t>
        </is>
      </c>
      <c r="I2726" s="95" t="e">
        <v>#N/A</v>
      </c>
      <c r="J2726" s="125" t="e">
        <v>#N/A</v>
      </c>
      <c r="K2726" s="95" t="inlineStr">
        <is>
          <t>Yes_0721 Allocation</t>
        </is>
      </c>
      <c r="L2726" s="127" t="e">
        <v>#N/A</v>
      </c>
      <c r="M2726" s="128">
        <f>VLOOKUP(G2726,Enactments!#REF!,2,FALSE)</f>
        <v/>
      </c>
      <c r="N2726" s="131">
        <f>COUNTIFS(G:G,G2726)</f>
        <v/>
      </c>
    </row>
    <row r="2727" ht="15" customHeight="1">
      <c r="A2727" t="inlineStr">
        <is>
          <t>1970_9a_118_20080406.docx</t>
        </is>
      </c>
      <c r="B2727">
        <f>LEFT(A2727, FIND("_", A2727, FIND("_", A2727) + 1) - 1)</f>
        <v/>
      </c>
      <c r="C2727">
        <f>MID(A2727, FIND("_", A2727, FIND("_", A2727) + 1) + 1, FIND("_", A2727, FIND("_", A2727, FIND("_", A2727) + 1) + 1) - FIND("_", A2727, FIND("_", A2727) + 1) - 1)</f>
        <v/>
      </c>
      <c r="D2727" s="125">
        <f>DATE(LEFT(E2727,4), MID(E2727,5,2), RIGHT(E2727,2))</f>
        <v/>
      </c>
      <c r="E2727">
        <f>MID(A2727, FIND("_", A2727, FIND("_", A2727, FIND("_", A2727) + 1) + 1) + 1, 8)</f>
        <v/>
      </c>
      <c r="G2727" s="95">
        <f>B2727&amp;C2727&amp;D2727</f>
        <v/>
      </c>
      <c r="H2727" s="95" t="inlineStr">
        <is>
          <t>Yes_Batch 1</t>
        </is>
      </c>
      <c r="I2727" s="95" t="e">
        <v>#N/A</v>
      </c>
      <c r="J2727" s="125" t="e">
        <v>#N/A</v>
      </c>
      <c r="K2727" s="95" t="inlineStr">
        <is>
          <t>Yes_0721 Allocation</t>
        </is>
      </c>
      <c r="L2727" s="127" t="e">
        <v>#N/A</v>
      </c>
      <c r="M2727" s="128">
        <f>VLOOKUP(G2727,Enactments!#REF!,2,FALSE)</f>
        <v/>
      </c>
      <c r="N2727" s="131">
        <f>COUNTIFS(G:G,G2727)</f>
        <v/>
      </c>
    </row>
    <row r="2728" ht="15" customHeight="1">
      <c r="A2728" t="inlineStr">
        <is>
          <t>1996_207s_110_20040406.docx</t>
        </is>
      </c>
      <c r="B2728">
        <f>LEFT(A2728, FIND("_", A2728, FIND("_", A2728) + 1) - 1)</f>
        <v/>
      </c>
      <c r="C2728">
        <f>MID(A2728, FIND("_", A2728, FIND("_", A2728) + 1) + 1, FIND("_", A2728, FIND("_", A2728, FIND("_", A2728) + 1) + 1) - FIND("_", A2728, FIND("_", A2728) + 1) - 1)</f>
        <v/>
      </c>
      <c r="D2728" s="125">
        <f>DATE(LEFT(E2728,4), MID(E2728,5,2), RIGHT(E2728,2))</f>
        <v/>
      </c>
      <c r="E2728">
        <f>MID(A2728, FIND("_", A2728, FIND("_", A2728, FIND("_", A2728) + 1) + 1) + 1, 8)</f>
        <v/>
      </c>
      <c r="G2728" s="95">
        <f>B2728&amp;C2728&amp;D2728</f>
        <v/>
      </c>
      <c r="H2728" s="95" t="inlineStr">
        <is>
          <t>Yes_Batch 1</t>
        </is>
      </c>
      <c r="I2728" s="95" t="e">
        <v>#N/A</v>
      </c>
      <c r="J2728" s="125" t="e">
        <v>#N/A</v>
      </c>
      <c r="K2728" s="95" t="inlineStr">
        <is>
          <t>Yes_0721 Allocation</t>
        </is>
      </c>
      <c r="L2728" s="127" t="e">
        <v>#N/A</v>
      </c>
      <c r="M2728" s="128">
        <f>VLOOKUP(G2728,Enactments!#REF!,2,FALSE)</f>
        <v/>
      </c>
      <c r="N2728" s="131">
        <f>COUNTIFS(G:G,G2728)</f>
        <v/>
      </c>
    </row>
    <row r="2729" ht="15" customHeight="1">
      <c r="A2729" t="inlineStr">
        <is>
          <t>2000_8a_SCHEDULE 1ZAPart 4_20230829.docx</t>
        </is>
      </c>
      <c r="B2729">
        <f>LEFT(A2729, FIND("_", A2729, FIND("_", A2729) + 1) - 1)</f>
        <v/>
      </c>
      <c r="C2729">
        <f>MID(A2729, FIND("_", A2729, FIND("_", A2729) + 1) + 1, FIND("_", A2729, FIND("_", A2729, FIND("_", A2729) + 1) + 1) - FIND("_", A2729, FIND("_", A2729) + 1) - 1)</f>
        <v/>
      </c>
      <c r="D2729" s="125">
        <f>DATE(LEFT(E2729,4), MID(E2729,5,2), RIGHT(E2729,2))</f>
        <v/>
      </c>
      <c r="E2729">
        <f>MID(A2729, FIND("_", A2729, FIND("_", A2729, FIND("_", A2729) + 1) + 1) + 1, 8)</f>
        <v/>
      </c>
      <c r="G2729" s="95">
        <f>B2729&amp;C2729&amp;D2729</f>
        <v/>
      </c>
      <c r="H2729" s="95" t="inlineStr">
        <is>
          <t>Yes_Batch 1</t>
        </is>
      </c>
      <c r="I2729" s="95" t="e">
        <v>#N/A</v>
      </c>
      <c r="J2729" s="125" t="e">
        <v>#N/A</v>
      </c>
      <c r="K2729" s="95" t="inlineStr">
        <is>
          <t>Yes_0721 Allocation</t>
        </is>
      </c>
      <c r="L2729" s="127" t="e">
        <v>#N/A</v>
      </c>
      <c r="M2729" s="128">
        <f>VLOOKUP(G2729,Enactments!#REF!,2,FALSE)</f>
        <v/>
      </c>
      <c r="N2729" s="131">
        <f>COUNTIFS(G:G,G2729)</f>
        <v/>
      </c>
    </row>
    <row r="2730" ht="15" customHeight="1">
      <c r="A2730" t="inlineStr">
        <is>
          <t>1989_29a_4_20011001.docx</t>
        </is>
      </c>
      <c r="B2730">
        <f>LEFT(A2730, FIND("_", A2730, FIND("_", A2730) + 1) - 1)</f>
        <v/>
      </c>
      <c r="C2730">
        <f>MID(A2730, FIND("_", A2730, FIND("_", A2730) + 1) + 1, FIND("_", A2730, FIND("_", A2730, FIND("_", A2730) + 1) + 1) - FIND("_", A2730, FIND("_", A2730) + 1) - 1)</f>
        <v/>
      </c>
      <c r="D2730" s="125">
        <f>DATE(LEFT(E2730,4), MID(E2730,5,2), RIGHT(E2730,2))</f>
        <v/>
      </c>
      <c r="E2730">
        <f>MID(A2730, FIND("_", A2730, FIND("_", A2730, FIND("_", A2730) + 1) + 1) + 1, 8)</f>
        <v/>
      </c>
      <c r="G2730" s="95">
        <f>B2730&amp;C2730&amp;D2730</f>
        <v/>
      </c>
      <c r="H2730" s="95" t="inlineStr">
        <is>
          <t>Yes_Batch 1</t>
        </is>
      </c>
      <c r="I2730" s="95" t="e">
        <v>#N/A</v>
      </c>
      <c r="J2730" s="125" t="e">
        <v>#N/A</v>
      </c>
      <c r="K2730" s="95" t="inlineStr">
        <is>
          <t>Yes_0721 Allocation</t>
        </is>
      </c>
      <c r="L2730" s="127" t="e">
        <v>#N/A</v>
      </c>
      <c r="M2730" s="128">
        <f>VLOOKUP(G2730,Enactments!#REF!,2,FALSE)</f>
        <v/>
      </c>
      <c r="N2730" s="131">
        <f>COUNTIFS(G:G,G2730)</f>
        <v/>
      </c>
    </row>
    <row r="2731" ht="15" customHeight="1">
      <c r="A2731" t="inlineStr">
        <is>
          <t>1996_18a_140_19980801.docx</t>
        </is>
      </c>
      <c r="B2731">
        <f>LEFT(A2731, FIND("_", A2731, FIND("_", A2731) + 1) - 1)</f>
        <v/>
      </c>
      <c r="C2731">
        <f>MID(A2731, FIND("_", A2731, FIND("_", A2731) + 1) + 1, FIND("_", A2731, FIND("_", A2731, FIND("_", A2731) + 1) + 1) - FIND("_", A2731, FIND("_", A2731) + 1) - 1)</f>
        <v/>
      </c>
      <c r="D2731" s="125">
        <f>DATE(LEFT(E2731,4), MID(E2731,5,2), RIGHT(E2731,2))</f>
        <v/>
      </c>
      <c r="E2731">
        <f>MID(A2731, FIND("_", A2731, FIND("_", A2731, FIND("_", A2731) + 1) + 1) + 1, 8)</f>
        <v/>
      </c>
      <c r="G2731" s="95">
        <f>B2731&amp;C2731&amp;D2731</f>
        <v/>
      </c>
      <c r="H2731" s="95" t="inlineStr">
        <is>
          <t>Yes_Batch 1</t>
        </is>
      </c>
      <c r="I2731" s="95" t="e">
        <v>#N/A</v>
      </c>
      <c r="J2731" s="125" t="e">
        <v>#N/A</v>
      </c>
      <c r="K2731" s="95" t="inlineStr">
        <is>
          <t>Yes_0721 Allocation</t>
        </is>
      </c>
      <c r="L2731" s="127" t="e">
        <v>#N/A</v>
      </c>
      <c r="M2731" s="128">
        <f>VLOOKUP(G2731,Enactments!#REF!,2,FALSE)</f>
        <v/>
      </c>
      <c r="N2731" s="131">
        <f>COUNTIFS(G:G,G2731)</f>
        <v/>
      </c>
    </row>
    <row r="2732" ht="15" customHeight="1">
      <c r="A2732" t="inlineStr">
        <is>
          <t>2000_8a_SCHEDULE 1ZAPart 1_20160421.docx</t>
        </is>
      </c>
      <c r="B2732">
        <f>LEFT(A2732, FIND("_", A2732, FIND("_", A2732) + 1) - 1)</f>
        <v/>
      </c>
      <c r="C2732">
        <f>MID(A2732, FIND("_", A2732, FIND("_", A2732) + 1) + 1, FIND("_", A2732, FIND("_", A2732, FIND("_", A2732) + 1) + 1) - FIND("_", A2732, FIND("_", A2732) + 1) - 1)</f>
        <v/>
      </c>
      <c r="D2732" s="125">
        <f>DATE(LEFT(E2732,4), MID(E2732,5,2), RIGHT(E2732,2))</f>
        <v/>
      </c>
      <c r="E2732">
        <f>MID(A2732, FIND("_", A2732, FIND("_", A2732, FIND("_", A2732) + 1) + 1) + 1, 8)</f>
        <v/>
      </c>
      <c r="G2732" s="95">
        <f>B2732&amp;C2732&amp;D2732</f>
        <v/>
      </c>
      <c r="H2732" s="95" t="inlineStr">
        <is>
          <t>Yes_Batch 1</t>
        </is>
      </c>
      <c r="I2732" s="95" t="e">
        <v>#N/A</v>
      </c>
      <c r="J2732" s="125" t="e">
        <v>#N/A</v>
      </c>
      <c r="K2732" s="95" t="inlineStr">
        <is>
          <t>Yes_0721 Allocation</t>
        </is>
      </c>
      <c r="L2732" s="127" t="e">
        <v>#N/A</v>
      </c>
      <c r="M2732" s="128">
        <f>VLOOKUP(G2732,Enactments!#REF!,2,FALSE)</f>
        <v/>
      </c>
      <c r="N2732" s="131">
        <f>COUNTIFS(G:G,G2732)</f>
        <v/>
      </c>
    </row>
    <row r="2733" ht="15" customHeight="1">
      <c r="A2733" t="inlineStr">
        <is>
          <t>2000_8a_131F_20201231.docx</t>
        </is>
      </c>
      <c r="B2733">
        <f>LEFT(A2733, FIND("_", A2733, FIND("_", A2733) + 1) - 1)</f>
        <v/>
      </c>
      <c r="C2733">
        <f>MID(A2733, FIND("_", A2733, FIND("_", A2733) + 1) + 1, FIND("_", A2733, FIND("_", A2733, FIND("_", A2733) + 1) + 1) - FIND("_", A2733, FIND("_", A2733) + 1) - 1)</f>
        <v/>
      </c>
      <c r="D2733" s="125">
        <f>DATE(LEFT(E2733,4), MID(E2733,5,2), RIGHT(E2733,2))</f>
        <v/>
      </c>
      <c r="E2733">
        <f>MID(A2733, FIND("_", A2733, FIND("_", A2733, FIND("_", A2733) + 1) + 1) + 1, 8)</f>
        <v/>
      </c>
      <c r="G2733" s="95">
        <f>B2733&amp;C2733&amp;D2733</f>
        <v/>
      </c>
      <c r="H2733" s="95" t="inlineStr">
        <is>
          <t>Yes_Batch 1</t>
        </is>
      </c>
      <c r="I2733" s="95" t="e">
        <v>#N/A</v>
      </c>
      <c r="J2733" s="125" t="e">
        <v>#N/A</v>
      </c>
      <c r="K2733" s="95" t="inlineStr">
        <is>
          <t>Yes_0721 Allocation</t>
        </is>
      </c>
      <c r="L2733" s="127" t="e">
        <v>#N/A</v>
      </c>
      <c r="M2733" s="128">
        <f>VLOOKUP(G2733,Enactments!#REF!,2,FALSE)</f>
        <v/>
      </c>
      <c r="N2733" s="131">
        <f>COUNTIFS(G:G,G2733)</f>
        <v/>
      </c>
    </row>
    <row r="2734" ht="15" customHeight="1">
      <c r="A2734" t="inlineStr">
        <is>
          <t>2000_36a_11B_20130731.docx</t>
        </is>
      </c>
      <c r="B2734">
        <f>LEFT(A2734, FIND("_", A2734, FIND("_", A2734) + 1) - 1)</f>
        <v/>
      </c>
      <c r="C2734">
        <f>MID(A2734, FIND("_", A2734, FIND("_", A2734) + 1) + 1, FIND("_", A2734, FIND("_", A2734, FIND("_", A2734) + 1) + 1) - FIND("_", A2734, FIND("_", A2734) + 1) - 1)</f>
        <v/>
      </c>
      <c r="D2734" s="125">
        <f>DATE(LEFT(E2734,4), MID(E2734,5,2), RIGHT(E2734,2))</f>
        <v/>
      </c>
      <c r="E2734">
        <f>MID(A2734, FIND("_", A2734, FIND("_", A2734, FIND("_", A2734) + 1) + 1) + 1, 8)</f>
        <v/>
      </c>
      <c r="G2734" s="95">
        <f>B2734&amp;C2734&amp;D2734</f>
        <v/>
      </c>
      <c r="H2734" s="95" t="inlineStr">
        <is>
          <t>Yes_Batch 1</t>
        </is>
      </c>
      <c r="I2734" s="95" t="e">
        <v>#N/A</v>
      </c>
      <c r="J2734" s="125" t="e">
        <v>#N/A</v>
      </c>
      <c r="K2734" s="95" t="inlineStr">
        <is>
          <t>Yes_0721 Allocation</t>
        </is>
      </c>
      <c r="L2734" s="127" t="e">
        <v>#N/A</v>
      </c>
      <c r="M2734" s="128">
        <f>VLOOKUP(G2734,Enactments!#REF!,2,FALSE)</f>
        <v/>
      </c>
      <c r="N2734" s="131">
        <f>COUNTIFS(G:G,G2734)</f>
        <v/>
      </c>
    </row>
    <row r="2735" ht="15" customHeight="1">
      <c r="A2735" t="inlineStr">
        <is>
          <t>1985_6a_378_19850311.docx</t>
        </is>
      </c>
      <c r="B2735">
        <f>LEFT(A2735, FIND("_", A2735, FIND("_", A2735) + 1) - 1)</f>
        <v/>
      </c>
      <c r="C2735">
        <f>MID(A2735, FIND("_", A2735, FIND("_", A2735) + 1) + 1, FIND("_", A2735, FIND("_", A2735, FIND("_", A2735) + 1) + 1) - FIND("_", A2735, FIND("_", A2735) + 1) - 1)</f>
        <v/>
      </c>
      <c r="D2735" s="125">
        <f>DATE(LEFT(E2735,4), MID(E2735,5,2), RIGHT(E2735,2))</f>
        <v/>
      </c>
      <c r="E2735">
        <f>MID(A2735, FIND("_", A2735, FIND("_", A2735, FIND("_", A2735) + 1) + 1) + 1, 8)</f>
        <v/>
      </c>
      <c r="G2735" s="95">
        <f>B2735&amp;C2735&amp;D2735</f>
        <v/>
      </c>
      <c r="H2735" s="95" t="inlineStr">
        <is>
          <t>Yes_Batch 1</t>
        </is>
      </c>
      <c r="I2735" s="95" t="e">
        <v>#N/A</v>
      </c>
      <c r="J2735" s="125" t="e">
        <v>#N/A</v>
      </c>
      <c r="K2735" s="95" t="inlineStr">
        <is>
          <t>Yes_0721 Allocation</t>
        </is>
      </c>
      <c r="L2735" s="127" t="e">
        <v>#N/A</v>
      </c>
      <c r="M2735" s="128">
        <f>VLOOKUP(G2735,Enactments!#REF!,2,FALSE)</f>
        <v/>
      </c>
      <c r="N2735" s="131">
        <f>COUNTIFS(G:G,G2735)</f>
        <v/>
      </c>
    </row>
    <row r="2736" ht="15" customHeight="1">
      <c r="A2736" t="inlineStr">
        <is>
          <t>2020_17a_235_20201022.docx</t>
        </is>
      </c>
      <c r="B2736">
        <f>LEFT(A2736, FIND("_", A2736, FIND("_", A2736) + 1) - 1)</f>
        <v/>
      </c>
      <c r="C2736">
        <f>MID(A2736, FIND("_", A2736, FIND("_", A2736) + 1) + 1, FIND("_", A2736, FIND("_", A2736, FIND("_", A2736) + 1) + 1) - FIND("_", A2736, FIND("_", A2736) + 1) - 1)</f>
        <v/>
      </c>
      <c r="D2736" s="125">
        <f>DATE(LEFT(E2736,4), MID(E2736,5,2), RIGHT(E2736,2))</f>
        <v/>
      </c>
      <c r="E2736">
        <f>MID(A2736, FIND("_", A2736, FIND("_", A2736, FIND("_", A2736) + 1) + 1) + 1, 8)</f>
        <v/>
      </c>
      <c r="G2736" s="95">
        <f>B2736&amp;C2736&amp;D2736</f>
        <v/>
      </c>
      <c r="H2736" s="95" t="inlineStr">
        <is>
          <t>Yes_Batch 1</t>
        </is>
      </c>
      <c r="I2736" s="95" t="e">
        <v>#N/A</v>
      </c>
      <c r="J2736" s="125" t="e">
        <v>#N/A</v>
      </c>
      <c r="K2736" s="95" t="inlineStr">
        <is>
          <t>Yes_0721 Allocation</t>
        </is>
      </c>
      <c r="L2736" s="127" t="e">
        <v>#N/A</v>
      </c>
      <c r="M2736" s="128">
        <f>VLOOKUP(G2736,Enactments!#REF!,2,FALSE)</f>
        <v/>
      </c>
      <c r="N2736" s="131">
        <f>COUNTIFS(G:G,G2736)</f>
        <v/>
      </c>
    </row>
    <row r="2737" ht="15" customHeight="1">
      <c r="A2737" t="inlineStr">
        <is>
          <t>1970_9a_28B_20260406.docx</t>
        </is>
      </c>
      <c r="B2737">
        <f>LEFT(A2737, FIND("_", A2737, FIND("_", A2737) + 1) - 1)</f>
        <v/>
      </c>
      <c r="C2737">
        <f>MID(A2737, FIND("_", A2737, FIND("_", A2737) + 1) + 1, FIND("_", A2737, FIND("_", A2737, FIND("_", A2737) + 1) + 1) - FIND("_", A2737, FIND("_", A2737) + 1) - 1)</f>
        <v/>
      </c>
      <c r="D2737" s="125">
        <f>DATE(LEFT(E2737,4), MID(E2737,5,2), RIGHT(E2737,2))</f>
        <v/>
      </c>
      <c r="E2737">
        <f>MID(A2737, FIND("_", A2737, FIND("_", A2737, FIND("_", A2737) + 1) + 1) + 1, 8)</f>
        <v/>
      </c>
      <c r="G2737" s="95">
        <f>B2737&amp;C2737&amp;D2737</f>
        <v/>
      </c>
      <c r="H2737" s="95" t="inlineStr">
        <is>
          <t>Yes_Batch 1</t>
        </is>
      </c>
      <c r="I2737" s="95" t="e">
        <v>#N/A</v>
      </c>
      <c r="J2737" s="125" t="e">
        <v>#N/A</v>
      </c>
      <c r="K2737" s="95" t="inlineStr">
        <is>
          <t>Yes_0721 Allocation</t>
        </is>
      </c>
      <c r="L2737" s="127" t="e">
        <v>#N/A</v>
      </c>
      <c r="M2737" s="128">
        <f>VLOOKUP(G2737,Enactments!#REF!,2,FALSE)</f>
        <v/>
      </c>
      <c r="N2737" s="131">
        <f>COUNTIFS(G:G,G2737)</f>
        <v/>
      </c>
    </row>
    <row r="2738" ht="15" customHeight="1">
      <c r="A2738" t="inlineStr">
        <is>
          <t>2020_759s_3.20_20200715.docx</t>
        </is>
      </c>
      <c r="B2738">
        <f>LEFT(A2738, FIND("_", A2738, FIND("_", A2738) + 1) - 1)</f>
        <v/>
      </c>
      <c r="C2738">
        <f>MID(A2738, FIND("_", A2738, FIND("_", A2738) + 1) + 1, FIND("_", A2738, FIND("_", A2738, FIND("_", A2738) + 1) + 1) - FIND("_", A2738, FIND("_", A2738) + 1) - 1)</f>
        <v/>
      </c>
      <c r="D2738" s="125">
        <f>DATE(LEFT(E2738,4), MID(E2738,5,2), RIGHT(E2738,2))</f>
        <v/>
      </c>
      <c r="E2738">
        <f>MID(A2738, FIND("_", A2738, FIND("_", A2738, FIND("_", A2738) + 1) + 1) + 1, 8)</f>
        <v/>
      </c>
      <c r="G2738" s="95">
        <f>B2738&amp;C2738&amp;D2738</f>
        <v/>
      </c>
      <c r="H2738" s="95" t="inlineStr">
        <is>
          <t>Yes_Batch 1</t>
        </is>
      </c>
      <c r="I2738" s="95" t="e">
        <v>#N/A</v>
      </c>
      <c r="J2738" s="125" t="e">
        <v>#N/A</v>
      </c>
      <c r="K2738" s="95" t="inlineStr">
        <is>
          <t>Yes_0721 Allocation</t>
        </is>
      </c>
      <c r="L2738" s="127" t="e">
        <v>#N/A</v>
      </c>
      <c r="M2738" s="128">
        <f>VLOOKUP(G2738,Enactments!#REF!,2,FALSE)</f>
        <v/>
      </c>
      <c r="N2738" s="131">
        <f>COUNTIFS(G:G,G2738)</f>
        <v/>
      </c>
    </row>
    <row r="2739" ht="15" customHeight="1">
      <c r="A2739" t="inlineStr">
        <is>
          <t>2013_1305_Article 82_99990101.docx</t>
        </is>
      </c>
      <c r="B2739">
        <f>LEFT(A2739, FIND("_", A2739, FIND("_", A2739) + 1) - 1)</f>
        <v/>
      </c>
      <c r="C2739">
        <f>MID(A2739, FIND("_", A2739, FIND("_", A2739) + 1) + 1, FIND("_", A2739, FIND("_", A2739, FIND("_", A2739) + 1) + 1) - FIND("_", A2739, FIND("_", A2739) + 1) - 1)</f>
        <v/>
      </c>
      <c r="D2739" s="125">
        <f>DATE(LEFT(E2739,4), MID(E2739,5,2), RIGHT(E2739,2))</f>
        <v/>
      </c>
      <c r="E2739">
        <f>MID(A2739, FIND("_", A2739, FIND("_", A2739, FIND("_", A2739) + 1) + 1) + 1, 8)</f>
        <v/>
      </c>
      <c r="G2739" s="95">
        <f>B2739&amp;C2739&amp;D2739</f>
        <v/>
      </c>
      <c r="H2739" s="95" t="inlineStr">
        <is>
          <t>Yes_Batch 1</t>
        </is>
      </c>
      <c r="I2739" s="95" t="e">
        <v>#N/A</v>
      </c>
      <c r="J2739" s="125" t="e">
        <v>#N/A</v>
      </c>
      <c r="K2739" s="95" t="inlineStr">
        <is>
          <t>Yes_0721 Allocation</t>
        </is>
      </c>
      <c r="L2739" s="127" t="e">
        <v>#N/A</v>
      </c>
      <c r="M2739" s="128">
        <f>VLOOKUP(G2739,Enactments!#REF!,2,FALSE)</f>
        <v/>
      </c>
      <c r="N2739" s="131">
        <f>COUNTIFS(G:G,G2739)</f>
        <v/>
      </c>
    </row>
    <row r="2740" ht="15" customHeight="1">
      <c r="A2740" t="inlineStr">
        <is>
          <t>2016_1024s_10.155_20161018.docx</t>
        </is>
      </c>
      <c r="B2740">
        <f>LEFT(A2740, FIND("_", A2740, FIND("_", A2740) + 1) - 1)</f>
        <v/>
      </c>
      <c r="C2740">
        <f>MID(A2740, FIND("_", A2740, FIND("_", A2740) + 1) + 1, FIND("_", A2740, FIND("_", A2740, FIND("_", A2740) + 1) + 1) - FIND("_", A2740, FIND("_", A2740) + 1) - 1)</f>
        <v/>
      </c>
      <c r="D2740" s="125">
        <f>DATE(LEFT(E2740,4), MID(E2740,5,2), RIGHT(E2740,2))</f>
        <v/>
      </c>
      <c r="E2740">
        <f>MID(A2740, FIND("_", A2740, FIND("_", A2740, FIND("_", A2740) + 1) + 1) + 1, 8)</f>
        <v/>
      </c>
      <c r="G2740" s="95">
        <f>B2740&amp;C2740&amp;D2740</f>
        <v/>
      </c>
      <c r="H2740" s="95" t="inlineStr">
        <is>
          <t>Yes_Batch 1</t>
        </is>
      </c>
      <c r="I2740" s="95" t="e">
        <v>#N/A</v>
      </c>
      <c r="J2740" s="125" t="e">
        <v>#N/A</v>
      </c>
      <c r="K2740" s="95" t="inlineStr">
        <is>
          <t>Yes_0721 Allocation</t>
        </is>
      </c>
      <c r="L2740" s="127" t="e">
        <v>#N/A</v>
      </c>
      <c r="M2740" s="128">
        <f>VLOOKUP(G2740,Enactments!#REF!,2,FALSE)</f>
        <v/>
      </c>
      <c r="N2740" s="131">
        <f>COUNTIFS(G:G,G2740)</f>
        <v/>
      </c>
    </row>
    <row r="2741" ht="15" customHeight="1">
      <c r="A2741" t="inlineStr">
        <is>
          <t>1996_18a_119_19991215.docx</t>
        </is>
      </c>
      <c r="B2741">
        <f>LEFT(A2741, FIND("_", A2741, FIND("_", A2741) + 1) - 1)</f>
        <v/>
      </c>
      <c r="C2741">
        <f>MID(A2741, FIND("_", A2741, FIND("_", A2741) + 1) + 1, FIND("_", A2741, FIND("_", A2741, FIND("_", A2741) + 1) + 1) - FIND("_", A2741, FIND("_", A2741) + 1) - 1)</f>
        <v/>
      </c>
      <c r="D2741" s="125">
        <f>DATE(LEFT(E2741,4), MID(E2741,5,2), RIGHT(E2741,2))</f>
        <v/>
      </c>
      <c r="E2741">
        <f>MID(A2741, FIND("_", A2741, FIND("_", A2741, FIND("_", A2741) + 1) + 1) + 1, 8)</f>
        <v/>
      </c>
      <c r="G2741" s="95">
        <f>B2741&amp;C2741&amp;D2741</f>
        <v/>
      </c>
      <c r="H2741" s="95" t="inlineStr">
        <is>
          <t>Yes_Batch 1</t>
        </is>
      </c>
      <c r="I2741" s="95" t="e">
        <v>#N/A</v>
      </c>
      <c r="J2741" s="125" t="e">
        <v>#N/A</v>
      </c>
      <c r="K2741" s="95" t="inlineStr">
        <is>
          <t>Yes_0721 Allocation</t>
        </is>
      </c>
      <c r="L2741" s="127" t="e">
        <v>#N/A</v>
      </c>
      <c r="M2741" s="128">
        <f>VLOOKUP(G2741,Enactments!#REF!,2,FALSE)</f>
        <v/>
      </c>
      <c r="N2741" s="131">
        <f>COUNTIFS(G:G,G2741)</f>
        <v/>
      </c>
    </row>
    <row r="2742" ht="15" customHeight="1">
      <c r="A2742" t="inlineStr">
        <is>
          <t>1989_29a_SCHEDULE 1_20000728.docx</t>
        </is>
      </c>
      <c r="B2742">
        <f>LEFT(A2742, FIND("_", A2742, FIND("_", A2742) + 1) - 1)</f>
        <v/>
      </c>
      <c r="C2742">
        <f>MID(A2742, FIND("_", A2742, FIND("_", A2742) + 1) + 1, FIND("_", A2742, FIND("_", A2742, FIND("_", A2742) + 1) + 1) - FIND("_", A2742, FIND("_", A2742) + 1) - 1)</f>
        <v/>
      </c>
      <c r="D2742" s="125">
        <f>DATE(LEFT(E2742,4), MID(E2742,5,2), RIGHT(E2742,2))</f>
        <v/>
      </c>
      <c r="E2742">
        <f>MID(A2742, FIND("_", A2742, FIND("_", A2742, FIND("_", A2742) + 1) + 1) + 1, 8)</f>
        <v/>
      </c>
      <c r="G2742" s="95">
        <f>B2742&amp;C2742&amp;D2742</f>
        <v/>
      </c>
      <c r="H2742" s="95" t="inlineStr">
        <is>
          <t>Yes_Batch 1</t>
        </is>
      </c>
      <c r="I2742" s="95" t="e">
        <v>#N/A</v>
      </c>
      <c r="J2742" s="125" t="e">
        <v>#N/A</v>
      </c>
      <c r="K2742" s="95" t="inlineStr">
        <is>
          <t>Yes_0721 Allocation</t>
        </is>
      </c>
      <c r="L2742" s="127" t="e">
        <v>#N/A</v>
      </c>
      <c r="M2742" s="128">
        <f>VLOOKUP(G2742,Enactments!#REF!,2,FALSE)</f>
        <v/>
      </c>
      <c r="N2742" s="131">
        <f>COUNTIFS(G:G,G2742)</f>
        <v/>
      </c>
    </row>
    <row r="2743" ht="15" customHeight="1">
      <c r="A2743" t="inlineStr">
        <is>
          <t>2003_43a_189_20091012.docx</t>
        </is>
      </c>
      <c r="B2743">
        <f>LEFT(A2743, FIND("_", A2743, FIND("_", A2743) + 1) - 1)</f>
        <v/>
      </c>
      <c r="C2743">
        <f>MID(A2743, FIND("_", A2743, FIND("_", A2743) + 1) + 1, FIND("_", A2743, FIND("_", A2743, FIND("_", A2743) + 1) + 1) - FIND("_", A2743, FIND("_", A2743) + 1) - 1)</f>
        <v/>
      </c>
      <c r="D2743" s="125">
        <f>DATE(LEFT(E2743,4), MID(E2743,5,2), RIGHT(E2743,2))</f>
        <v/>
      </c>
      <c r="E2743">
        <f>MID(A2743, FIND("_", A2743, FIND("_", A2743, FIND("_", A2743) + 1) + 1) + 1, 8)</f>
        <v/>
      </c>
      <c r="G2743" s="95">
        <f>B2743&amp;C2743&amp;D2743</f>
        <v/>
      </c>
      <c r="H2743" s="95" t="inlineStr">
        <is>
          <t>Yes_Batch 1</t>
        </is>
      </c>
      <c r="I2743" s="95" t="e">
        <v>#N/A</v>
      </c>
      <c r="J2743" s="125" t="e">
        <v>#N/A</v>
      </c>
      <c r="K2743" s="95" t="inlineStr">
        <is>
          <t>Yes_0721 Allocation</t>
        </is>
      </c>
      <c r="L2743" s="127" t="e">
        <v>#N/A</v>
      </c>
      <c r="M2743" s="128">
        <f>VLOOKUP(G2743,Enactments!#REF!,2,FALSE)</f>
        <v/>
      </c>
      <c r="N2743" s="131">
        <f>COUNTIFS(G:G,G2743)</f>
        <v/>
      </c>
    </row>
    <row r="2744" ht="15" customHeight="1">
      <c r="A2744" t="inlineStr">
        <is>
          <t>s2000_10a_20_20000908.docx</t>
        </is>
      </c>
      <c r="B2744">
        <f>LEFT(A2744, FIND("_", A2744, FIND("_", A2744) + 1) - 1)</f>
        <v/>
      </c>
      <c r="C2744">
        <f>MID(A2744, FIND("_", A2744, FIND("_", A2744) + 1) + 1, FIND("_", A2744, FIND("_", A2744, FIND("_", A2744) + 1) + 1) - FIND("_", A2744, FIND("_", A2744) + 1) - 1)</f>
        <v/>
      </c>
      <c r="D2744" s="125">
        <f>DATE(LEFT(E2744,4), MID(E2744,5,2), RIGHT(E2744,2))</f>
        <v/>
      </c>
      <c r="E2744">
        <f>MID(A2744, FIND("_", A2744, FIND("_", A2744, FIND("_", A2744) + 1) + 1) + 1, 8)</f>
        <v/>
      </c>
      <c r="G2744" s="95">
        <f>B2744&amp;C2744&amp;D2744</f>
        <v/>
      </c>
      <c r="H2744" s="95" t="inlineStr">
        <is>
          <t>Yes_Batch 1</t>
        </is>
      </c>
      <c r="I2744" s="95" t="e">
        <v>#N/A</v>
      </c>
      <c r="J2744" s="125" t="e">
        <v>#N/A</v>
      </c>
      <c r="K2744" s="95" t="inlineStr">
        <is>
          <t>Yes_0721 Allocation</t>
        </is>
      </c>
      <c r="L2744" s="127" t="e">
        <v>#N/A</v>
      </c>
      <c r="M2744" s="128">
        <f>VLOOKUP(G2744,Enactments!#REF!,2,FALSE)</f>
        <v/>
      </c>
      <c r="N2744" s="131">
        <f>COUNTIFS(G:G,G2744)</f>
        <v/>
      </c>
    </row>
    <row r="2745" ht="15" customHeight="1">
      <c r="A2745" t="inlineStr">
        <is>
          <t>2009_22a_39_20120401.docx</t>
        </is>
      </c>
      <c r="B2745">
        <f>LEFT(A2745, FIND("_", A2745, FIND("_", A2745) + 1) - 1)</f>
        <v/>
      </c>
      <c r="C2745">
        <f>MID(A2745, FIND("_", A2745, FIND("_", A2745) + 1) + 1, FIND("_", A2745, FIND("_", A2745, FIND("_", A2745) + 1) + 1) - FIND("_", A2745, FIND("_", A2745) + 1) - 1)</f>
        <v/>
      </c>
      <c r="D2745" s="125">
        <f>DATE(LEFT(E2745,4), MID(E2745,5,2), RIGHT(E2745,2))</f>
        <v/>
      </c>
      <c r="E2745">
        <f>MID(A2745, FIND("_", A2745, FIND("_", A2745, FIND("_", A2745) + 1) + 1) + 1, 8)</f>
        <v/>
      </c>
      <c r="G2745" s="95">
        <f>B2745&amp;C2745&amp;D2745</f>
        <v/>
      </c>
      <c r="H2745" s="95" t="inlineStr">
        <is>
          <t>Yes_Batch 1</t>
        </is>
      </c>
      <c r="I2745" s="95" t="e">
        <v>#N/A</v>
      </c>
      <c r="J2745" s="125" t="e">
        <v>#N/A</v>
      </c>
      <c r="K2745" s="95" t="inlineStr">
        <is>
          <t>Yes_0721 Allocation</t>
        </is>
      </c>
      <c r="L2745" s="127" t="e">
        <v>#N/A</v>
      </c>
      <c r="M2745" s="128">
        <f>VLOOKUP(G2745,Enactments!#REF!,2,FALSE)</f>
        <v/>
      </c>
      <c r="N2745" s="131">
        <f>COUNTIFS(G:G,G2745)</f>
        <v/>
      </c>
    </row>
    <row r="2746" ht="15" customHeight="1">
      <c r="A2746" t="inlineStr">
        <is>
          <t>1998_1833s_29_19980730.docx</t>
        </is>
      </c>
      <c r="B2746">
        <f>LEFT(A2746, FIND("_", A2746, FIND("_", A2746) + 1) - 1)</f>
        <v/>
      </c>
      <c r="C2746">
        <f>MID(A2746, FIND("_", A2746, FIND("_", A2746) + 1) + 1, FIND("_", A2746, FIND("_", A2746, FIND("_", A2746) + 1) + 1) - FIND("_", A2746, FIND("_", A2746) + 1) - 1)</f>
        <v/>
      </c>
      <c r="D2746" s="125">
        <f>DATE(LEFT(E2746,4), MID(E2746,5,2), RIGHT(E2746,2))</f>
        <v/>
      </c>
      <c r="E2746">
        <f>MID(A2746, FIND("_", A2746, FIND("_", A2746, FIND("_", A2746) + 1) + 1) + 1, 8)</f>
        <v/>
      </c>
      <c r="G2746" s="95">
        <f>B2746&amp;C2746&amp;D2746</f>
        <v/>
      </c>
      <c r="H2746" s="95" t="inlineStr">
        <is>
          <t>Yes_Batch 1</t>
        </is>
      </c>
      <c r="I2746" s="95" t="e">
        <v>#N/A</v>
      </c>
      <c r="J2746" s="125" t="e">
        <v>#N/A</v>
      </c>
      <c r="K2746" s="95" t="inlineStr">
        <is>
          <t>Yes_0721 Allocation</t>
        </is>
      </c>
      <c r="L2746" s="127" t="e">
        <v>#N/A</v>
      </c>
      <c r="M2746" s="128">
        <f>VLOOKUP(G2746,Enactments!#REF!,2,FALSE)</f>
        <v/>
      </c>
      <c r="N2746" s="131">
        <f>COUNTIFS(G:G,G2746)</f>
        <v/>
      </c>
    </row>
    <row r="2747" ht="15" customHeight="1">
      <c r="A2747" t="inlineStr">
        <is>
          <t>1985_6a_351_20081001.docx</t>
        </is>
      </c>
      <c r="B2747">
        <f>LEFT(A2747, FIND("_", A2747, FIND("_", A2747) + 1) - 1)</f>
        <v/>
      </c>
      <c r="C2747">
        <f>MID(A2747, FIND("_", A2747, FIND("_", A2747) + 1) + 1, FIND("_", A2747, FIND("_", A2747, FIND("_", A2747) + 1) + 1) - FIND("_", A2747, FIND("_", A2747) + 1) - 1)</f>
        <v/>
      </c>
      <c r="D2747" s="125">
        <f>DATE(LEFT(E2747,4), MID(E2747,5,2), RIGHT(E2747,2))</f>
        <v/>
      </c>
      <c r="E2747">
        <f>MID(A2747, FIND("_", A2747, FIND("_", A2747, FIND("_", A2747) + 1) + 1) + 1, 8)</f>
        <v/>
      </c>
      <c r="G2747" s="95">
        <f>B2747&amp;C2747&amp;D2747</f>
        <v/>
      </c>
      <c r="H2747" s="95" t="inlineStr">
        <is>
          <t>Yes_Batch 1</t>
        </is>
      </c>
      <c r="I2747" s="95" t="e">
        <v>#N/A</v>
      </c>
      <c r="J2747" s="125" t="e">
        <v>#N/A</v>
      </c>
      <c r="K2747" s="95" t="inlineStr">
        <is>
          <t>Yes_0721 Allocation</t>
        </is>
      </c>
      <c r="L2747" s="127" t="e">
        <v>#N/A</v>
      </c>
      <c r="M2747" s="128">
        <f>VLOOKUP(G2747,Enactments!#REF!,2,FALSE)</f>
        <v/>
      </c>
      <c r="N2747" s="131">
        <f>COUNTIFS(G:G,G2747)</f>
        <v/>
      </c>
    </row>
    <row r="2748" ht="15" customHeight="1">
      <c r="A2748" t="inlineStr">
        <is>
          <t>2003_43a_40_20040101.docx</t>
        </is>
      </c>
      <c r="B2748">
        <f>LEFT(A2748, FIND("_", A2748, FIND("_", A2748) + 1) - 1)</f>
        <v/>
      </c>
      <c r="C2748">
        <f>MID(A2748, FIND("_", A2748, FIND("_", A2748) + 1) + 1, FIND("_", A2748, FIND("_", A2748, FIND("_", A2748) + 1) + 1) - FIND("_", A2748, FIND("_", A2748) + 1) - 1)</f>
        <v/>
      </c>
      <c r="D2748" s="125">
        <f>DATE(LEFT(E2748,4), MID(E2748,5,2), RIGHT(E2748,2))</f>
        <v/>
      </c>
      <c r="E2748">
        <f>MID(A2748, FIND("_", A2748, FIND("_", A2748, FIND("_", A2748) + 1) + 1) + 1, 8)</f>
        <v/>
      </c>
      <c r="G2748" s="95">
        <f>B2748&amp;C2748&amp;D2748</f>
        <v/>
      </c>
      <c r="H2748" s="95" t="inlineStr">
        <is>
          <t>Yes_Batch 1</t>
        </is>
      </c>
      <c r="I2748" s="95" t="e">
        <v>#N/A</v>
      </c>
      <c r="J2748" s="125" t="e">
        <v>#N/A</v>
      </c>
      <c r="K2748" s="95" t="inlineStr">
        <is>
          <t>Yes_0721 Allocation</t>
        </is>
      </c>
      <c r="L2748" s="127" t="e">
        <v>#N/A</v>
      </c>
      <c r="M2748" s="128">
        <f>VLOOKUP(G2748,Enactments!#REF!,2,FALSE)</f>
        <v/>
      </c>
      <c r="N2748" s="131">
        <f>COUNTIFS(G:G,G2748)</f>
        <v/>
      </c>
    </row>
    <row r="2749" ht="15" customHeight="1">
      <c r="A2749" t="inlineStr">
        <is>
          <t>2004_12a_227_20150406.docx</t>
        </is>
      </c>
      <c r="B2749">
        <f>LEFT(A2749, FIND("_", A2749, FIND("_", A2749) + 1) - 1)</f>
        <v/>
      </c>
      <c r="C2749">
        <f>MID(A2749, FIND("_", A2749, FIND("_", A2749) + 1) + 1, FIND("_", A2749, FIND("_", A2749, FIND("_", A2749) + 1) + 1) - FIND("_", A2749, FIND("_", A2749) + 1) - 1)</f>
        <v/>
      </c>
      <c r="D2749" s="125">
        <f>DATE(LEFT(E2749,4), MID(E2749,5,2), RIGHT(E2749,2))</f>
        <v/>
      </c>
      <c r="E2749">
        <f>MID(A2749, FIND("_", A2749, FIND("_", A2749, FIND("_", A2749) + 1) + 1) + 1, 8)</f>
        <v/>
      </c>
      <c r="G2749" s="95">
        <f>B2749&amp;C2749&amp;D2749</f>
        <v/>
      </c>
      <c r="H2749" s="95" t="inlineStr">
        <is>
          <t>Yes_Batch 1</t>
        </is>
      </c>
      <c r="I2749" s="95" t="e">
        <v>#N/A</v>
      </c>
      <c r="J2749" s="125" t="e">
        <v>#N/A</v>
      </c>
      <c r="K2749" s="95" t="inlineStr">
        <is>
          <t>Yes_0721 Allocation</t>
        </is>
      </c>
      <c r="L2749" s="127" t="e">
        <v>#N/A</v>
      </c>
      <c r="M2749" s="128">
        <f>VLOOKUP(G2749,Enactments!#REF!,2,FALSE)</f>
        <v/>
      </c>
      <c r="N2749" s="131">
        <f>COUNTIFS(G:G,G2749)</f>
        <v/>
      </c>
    </row>
    <row r="2750" ht="15" customHeight="1">
      <c r="A2750" t="inlineStr">
        <is>
          <t>1985_6a_429_19850311.docx</t>
        </is>
      </c>
      <c r="B2750">
        <f>LEFT(A2750, FIND("_", A2750, FIND("_", A2750) + 1) - 1)</f>
        <v/>
      </c>
      <c r="C2750">
        <f>MID(A2750, FIND("_", A2750, FIND("_", A2750) + 1) + 1, FIND("_", A2750, FIND("_", A2750, FIND("_", A2750) + 1) + 1) - FIND("_", A2750, FIND("_", A2750) + 1) - 1)</f>
        <v/>
      </c>
      <c r="D2750" s="125">
        <f>DATE(LEFT(E2750,4), MID(E2750,5,2), RIGHT(E2750,2))</f>
        <v/>
      </c>
      <c r="E2750">
        <f>MID(A2750, FIND("_", A2750, FIND("_", A2750, FIND("_", A2750) + 1) + 1) + 1, 8)</f>
        <v/>
      </c>
      <c r="G2750" s="95">
        <f>B2750&amp;C2750&amp;D2750</f>
        <v/>
      </c>
      <c r="H2750" s="95" t="inlineStr">
        <is>
          <t>Yes_Batch 1</t>
        </is>
      </c>
      <c r="I2750" s="95" t="e">
        <v>#N/A</v>
      </c>
      <c r="J2750" s="125" t="e">
        <v>#N/A</v>
      </c>
      <c r="K2750" s="95" t="inlineStr">
        <is>
          <t>Yes_0721 Allocation</t>
        </is>
      </c>
      <c r="L2750" s="127" t="e">
        <v>#N/A</v>
      </c>
      <c r="M2750" s="128">
        <f>VLOOKUP(G2750,Enactments!#REF!,2,FALSE)</f>
        <v/>
      </c>
      <c r="N2750" s="131">
        <f>COUNTIFS(G:G,G2750)</f>
        <v/>
      </c>
    </row>
    <row r="2751" ht="15" customHeight="1">
      <c r="A2751" t="inlineStr">
        <is>
          <t>2010_15a_SCHEDULE 15_20101001.docx</t>
        </is>
      </c>
      <c r="B2751">
        <f>LEFT(A2751, FIND("_", A2751, FIND("_", A2751) + 1) - 1)</f>
        <v/>
      </c>
      <c r="C2751">
        <f>MID(A2751, FIND("_", A2751, FIND("_", A2751) + 1) + 1, FIND("_", A2751, FIND("_", A2751, FIND("_", A2751) + 1) + 1) - FIND("_", A2751, FIND("_", A2751) + 1) - 1)</f>
        <v/>
      </c>
      <c r="D2751" s="125">
        <f>DATE(LEFT(E2751,4), MID(E2751,5,2), RIGHT(E2751,2))</f>
        <v/>
      </c>
      <c r="E2751">
        <f>MID(A2751, FIND("_", A2751, FIND("_", A2751, FIND("_", A2751) + 1) + 1) + 1, 8)</f>
        <v/>
      </c>
      <c r="G2751" s="95">
        <f>B2751&amp;C2751&amp;D2751</f>
        <v/>
      </c>
      <c r="H2751" s="95" t="inlineStr">
        <is>
          <t>Yes_Batch 1</t>
        </is>
      </c>
      <c r="I2751" s="95" t="e">
        <v>#N/A</v>
      </c>
      <c r="J2751" s="125" t="e">
        <v>#N/A</v>
      </c>
      <c r="K2751" s="95" t="inlineStr">
        <is>
          <t>Yes_0721 Allocation</t>
        </is>
      </c>
      <c r="L2751" s="127" t="e">
        <v>#N/A</v>
      </c>
      <c r="M2751" s="128">
        <f>VLOOKUP(G2751,Enactments!#REF!,2,FALSE)</f>
        <v/>
      </c>
      <c r="N2751" s="131">
        <f>COUNTIFS(G:G,G2751)</f>
        <v/>
      </c>
    </row>
    <row r="2752" ht="15" customHeight="1">
      <c r="A2752" t="inlineStr">
        <is>
          <t>1970_9a_107_19700312.docx</t>
        </is>
      </c>
      <c r="B2752">
        <f>LEFT(A2752, FIND("_", A2752, FIND("_", A2752) + 1) - 1)</f>
        <v/>
      </c>
      <c r="C2752">
        <f>MID(A2752, FIND("_", A2752, FIND("_", A2752) + 1) + 1, FIND("_", A2752, FIND("_", A2752, FIND("_", A2752) + 1) + 1) - FIND("_", A2752, FIND("_", A2752) + 1) - 1)</f>
        <v/>
      </c>
      <c r="D2752" s="125">
        <f>DATE(LEFT(E2752,4), MID(E2752,5,2), RIGHT(E2752,2))</f>
        <v/>
      </c>
      <c r="E2752">
        <f>MID(A2752, FIND("_", A2752, FIND("_", A2752, FIND("_", A2752) + 1) + 1) + 1, 8)</f>
        <v/>
      </c>
      <c r="G2752" s="95">
        <f>B2752&amp;C2752&amp;D2752</f>
        <v/>
      </c>
      <c r="H2752" s="95" t="inlineStr">
        <is>
          <t>Yes_Batch 1</t>
        </is>
      </c>
      <c r="I2752" s="95" t="e">
        <v>#N/A</v>
      </c>
      <c r="J2752" s="125" t="e">
        <v>#N/A</v>
      </c>
      <c r="K2752" s="95" t="inlineStr">
        <is>
          <t>Yes_0721 Allocation</t>
        </is>
      </c>
      <c r="L2752" s="127" t="e">
        <v>#N/A</v>
      </c>
      <c r="M2752" s="128">
        <f>VLOOKUP(G2752,Enactments!#REF!,2,FALSE)</f>
        <v/>
      </c>
      <c r="N2752" s="131">
        <f>COUNTIFS(G:G,G2752)</f>
        <v/>
      </c>
    </row>
    <row r="2753" ht="15" customHeight="1">
      <c r="A2753" t="inlineStr">
        <is>
          <t>2017_1485_Article 27_20201231.docx</t>
        </is>
      </c>
      <c r="B2753">
        <f>LEFT(A2753, FIND("_", A2753, FIND("_", A2753) + 1) - 1)</f>
        <v/>
      </c>
      <c r="C2753">
        <f>MID(A2753, FIND("_", A2753, FIND("_", A2753) + 1) + 1, FIND("_", A2753, FIND("_", A2753, FIND("_", A2753) + 1) + 1) - FIND("_", A2753, FIND("_", A2753) + 1) - 1)</f>
        <v/>
      </c>
      <c r="D2753" s="125">
        <f>DATE(LEFT(E2753,4), MID(E2753,5,2), RIGHT(E2753,2))</f>
        <v/>
      </c>
      <c r="E2753">
        <f>MID(A2753, FIND("_", A2753, FIND("_", A2753, FIND("_", A2753) + 1) + 1) + 1, 8)</f>
        <v/>
      </c>
      <c r="G2753" s="95">
        <f>B2753&amp;C2753&amp;D2753</f>
        <v/>
      </c>
      <c r="H2753" s="95" t="inlineStr">
        <is>
          <t>Yes_Batch 1</t>
        </is>
      </c>
      <c r="I2753" s="95" t="e">
        <v>#N/A</v>
      </c>
      <c r="J2753" s="125" t="e">
        <v>#N/A</v>
      </c>
      <c r="K2753" s="95" t="inlineStr">
        <is>
          <t>Yes_0721 Allocation</t>
        </is>
      </c>
      <c r="L2753" s="127" t="e">
        <v>#N/A</v>
      </c>
      <c r="M2753" s="128">
        <f>VLOOKUP(G2753,Enactments!#REF!,2,FALSE)</f>
        <v/>
      </c>
      <c r="N2753" s="131">
        <f>COUNTIFS(G:G,G2753)</f>
        <v/>
      </c>
    </row>
    <row r="2754" ht="15" customHeight="1">
      <c r="A2754" t="inlineStr">
        <is>
          <t>1985_6a_325_20061108.docx</t>
        </is>
      </c>
      <c r="B2754">
        <f>LEFT(A2754, FIND("_", A2754, FIND("_", A2754) + 1) - 1)</f>
        <v/>
      </c>
      <c r="C2754">
        <f>MID(A2754, FIND("_", A2754, FIND("_", A2754) + 1) + 1, FIND("_", A2754, FIND("_", A2754, FIND("_", A2754) + 1) + 1) - FIND("_", A2754, FIND("_", A2754) + 1) - 1)</f>
        <v/>
      </c>
      <c r="D2754" s="125">
        <f>DATE(LEFT(E2754,4), MID(E2754,5,2), RIGHT(E2754,2))</f>
        <v/>
      </c>
      <c r="E2754">
        <f>MID(A2754, FIND("_", A2754, FIND("_", A2754, FIND("_", A2754) + 1) + 1) + 1, 8)</f>
        <v/>
      </c>
      <c r="G2754" s="95">
        <f>B2754&amp;C2754&amp;D2754</f>
        <v/>
      </c>
      <c r="H2754" s="95" t="inlineStr">
        <is>
          <t>Yes_Batch 1</t>
        </is>
      </c>
      <c r="I2754" s="95" t="e">
        <v>#N/A</v>
      </c>
      <c r="J2754" s="125" t="e">
        <v>#N/A</v>
      </c>
      <c r="K2754" s="95" t="inlineStr">
        <is>
          <t>Yes_0721 Allocation</t>
        </is>
      </c>
      <c r="L2754" s="127" t="e">
        <v>#N/A</v>
      </c>
      <c r="M2754" s="128">
        <f>VLOOKUP(G2754,Enactments!#REF!,2,FALSE)</f>
        <v/>
      </c>
      <c r="N2754" s="131">
        <f>COUNTIFS(G:G,G2754)</f>
        <v/>
      </c>
    </row>
    <row r="2755" ht="15" customHeight="1">
      <c r="A2755" t="inlineStr">
        <is>
          <t>2016_1152s_SCHEDULE 7_99990101.docx</t>
        </is>
      </c>
      <c r="B2755">
        <f>LEFT(A2755, FIND("_", A2755, FIND("_", A2755) + 1) - 1)</f>
        <v/>
      </c>
      <c r="C2755">
        <f>MID(A2755, FIND("_", A2755, FIND("_", A2755) + 1) + 1, FIND("_", A2755, FIND("_", A2755, FIND("_", A2755) + 1) + 1) - FIND("_", A2755, FIND("_", A2755) + 1) - 1)</f>
        <v/>
      </c>
      <c r="D2755" s="125">
        <f>DATE(LEFT(E2755,4), MID(E2755,5,2), RIGHT(E2755,2))</f>
        <v/>
      </c>
      <c r="E2755">
        <f>MID(A2755, FIND("_", A2755, FIND("_", A2755, FIND("_", A2755) + 1) + 1) + 1, 8)</f>
        <v/>
      </c>
      <c r="G2755" s="95">
        <f>B2755&amp;C2755&amp;D2755</f>
        <v/>
      </c>
      <c r="H2755" s="95" t="inlineStr">
        <is>
          <t>Yes_Batch 1</t>
        </is>
      </c>
      <c r="I2755" s="95" t="e">
        <v>#N/A</v>
      </c>
      <c r="J2755" s="125" t="e">
        <v>#N/A</v>
      </c>
      <c r="K2755" s="95" t="inlineStr">
        <is>
          <t>Yes_0721 Allocation</t>
        </is>
      </c>
      <c r="L2755" s="127" t="e">
        <v>#N/A</v>
      </c>
      <c r="M2755" s="128">
        <f>VLOOKUP(G2755,Enactments!#REF!,2,FALSE)</f>
        <v/>
      </c>
      <c r="N2755" s="131">
        <f>COUNTIFS(G:G,G2755)</f>
        <v/>
      </c>
    </row>
    <row r="2756" ht="15" customHeight="1">
      <c r="A2756" t="inlineStr">
        <is>
          <t>1985_6a_262_20061108.docx</t>
        </is>
      </c>
      <c r="B2756">
        <f>LEFT(A2756, FIND("_", A2756, FIND("_", A2756) + 1) - 1)</f>
        <v/>
      </c>
      <c r="C2756">
        <f>MID(A2756, FIND("_", A2756, FIND("_", A2756) + 1) + 1, FIND("_", A2756, FIND("_", A2756, FIND("_", A2756) + 1) + 1) - FIND("_", A2756, FIND("_", A2756) + 1) - 1)</f>
        <v/>
      </c>
      <c r="D2756" s="125">
        <f>DATE(LEFT(E2756,4), MID(E2756,5,2), RIGHT(E2756,2))</f>
        <v/>
      </c>
      <c r="E2756">
        <f>MID(A2756, FIND("_", A2756, FIND("_", A2756, FIND("_", A2756) + 1) + 1) + 1, 8)</f>
        <v/>
      </c>
      <c r="G2756" s="95">
        <f>B2756&amp;C2756&amp;D2756</f>
        <v/>
      </c>
      <c r="H2756" s="95" t="inlineStr">
        <is>
          <t>Yes_Batch 1</t>
        </is>
      </c>
      <c r="I2756" s="95" t="e">
        <v>#N/A</v>
      </c>
      <c r="J2756" s="125" t="e">
        <v>#N/A</v>
      </c>
      <c r="K2756" s="95" t="inlineStr">
        <is>
          <t>Yes_0721 Allocation</t>
        </is>
      </c>
      <c r="L2756" s="127" t="e">
        <v>#N/A</v>
      </c>
      <c r="M2756" s="128">
        <f>VLOOKUP(G2756,Enactments!#REF!,2,FALSE)</f>
        <v/>
      </c>
      <c r="N2756" s="131">
        <f>COUNTIFS(G:G,G2756)</f>
        <v/>
      </c>
    </row>
    <row r="2757" ht="15" customHeight="1">
      <c r="A2757" t="inlineStr">
        <is>
          <t>1985_6a_251_20021231.docx</t>
        </is>
      </c>
      <c r="B2757">
        <f>LEFT(A2757, FIND("_", A2757, FIND("_", A2757) + 1) - 1)</f>
        <v/>
      </c>
      <c r="C2757">
        <f>MID(A2757, FIND("_", A2757, FIND("_", A2757) + 1) + 1, FIND("_", A2757, FIND("_", A2757, FIND("_", A2757) + 1) + 1) - FIND("_", A2757, FIND("_", A2757) + 1) - 1)</f>
        <v/>
      </c>
      <c r="D2757" s="125">
        <f>DATE(LEFT(E2757,4), MID(E2757,5,2), RIGHT(E2757,2))</f>
        <v/>
      </c>
      <c r="E2757">
        <f>MID(A2757, FIND("_", A2757, FIND("_", A2757, FIND("_", A2757) + 1) + 1) + 1, 8)</f>
        <v/>
      </c>
      <c r="G2757" s="95">
        <f>B2757&amp;C2757&amp;D2757</f>
        <v/>
      </c>
      <c r="H2757" s="95" t="inlineStr">
        <is>
          <t>Yes_Batch 1</t>
        </is>
      </c>
      <c r="I2757" s="95" t="e">
        <v>#N/A</v>
      </c>
      <c r="J2757" s="125" t="e">
        <v>#N/A</v>
      </c>
      <c r="K2757" s="95" t="inlineStr">
        <is>
          <t>Yes_0721 Allocation</t>
        </is>
      </c>
      <c r="L2757" s="127" t="e">
        <v>#N/A</v>
      </c>
      <c r="M2757" s="128">
        <f>VLOOKUP(G2757,Enactments!#REF!,2,FALSE)</f>
        <v/>
      </c>
      <c r="N2757" s="131">
        <f>COUNTIFS(G:G,G2757)</f>
        <v/>
      </c>
    </row>
    <row r="2758" ht="15" customHeight="1">
      <c r="A2758" t="inlineStr">
        <is>
          <t>2007_3a_809VJ_20120406.docx</t>
        </is>
      </c>
      <c r="B2758">
        <f>LEFT(A2758, FIND("_", A2758, FIND("_", A2758) + 1) - 1)</f>
        <v/>
      </c>
      <c r="C2758">
        <f>MID(A2758, FIND("_", A2758, FIND("_", A2758) + 1) + 1, FIND("_", A2758, FIND("_", A2758, FIND("_", A2758) + 1) + 1) - FIND("_", A2758, FIND("_", A2758) + 1) - 1)</f>
        <v/>
      </c>
      <c r="D2758" s="125">
        <f>DATE(LEFT(E2758,4), MID(E2758,5,2), RIGHT(E2758,2))</f>
        <v/>
      </c>
      <c r="E2758">
        <f>MID(A2758, FIND("_", A2758, FIND("_", A2758, FIND("_", A2758) + 1) + 1) + 1, 8)</f>
        <v/>
      </c>
      <c r="G2758" s="95">
        <f>B2758&amp;C2758&amp;D2758</f>
        <v/>
      </c>
      <c r="H2758" s="95" t="inlineStr">
        <is>
          <t>Yes_Batch 1</t>
        </is>
      </c>
      <c r="I2758" s="95" t="e">
        <v>#N/A</v>
      </c>
      <c r="J2758" s="125" t="e">
        <v>#N/A</v>
      </c>
      <c r="K2758" s="95" t="inlineStr">
        <is>
          <t>Yes_0721 Allocation</t>
        </is>
      </c>
      <c r="L2758" s="127" t="e">
        <v>#N/A</v>
      </c>
      <c r="M2758" s="128">
        <f>VLOOKUP(G2758,Enactments!#REF!,2,FALSE)</f>
        <v/>
      </c>
      <c r="N2758" s="131">
        <f>COUNTIFS(G:G,G2758)</f>
        <v/>
      </c>
    </row>
    <row r="2759" ht="15" customHeight="1">
      <c r="A2759" t="inlineStr">
        <is>
          <t>2007_3a_26_20110406.docx</t>
        </is>
      </c>
      <c r="B2759">
        <f>LEFT(A2759, FIND("_", A2759, FIND("_", A2759) + 1) - 1)</f>
        <v/>
      </c>
      <c r="C2759">
        <f>MID(A2759, FIND("_", A2759, FIND("_", A2759) + 1) + 1, FIND("_", A2759, FIND("_", A2759, FIND("_", A2759) + 1) + 1) - FIND("_", A2759, FIND("_", A2759) + 1) - 1)</f>
        <v/>
      </c>
      <c r="D2759" s="125">
        <f>DATE(LEFT(E2759,4), MID(E2759,5,2), RIGHT(E2759,2))</f>
        <v/>
      </c>
      <c r="E2759">
        <f>MID(A2759, FIND("_", A2759, FIND("_", A2759, FIND("_", A2759) + 1) + 1) + 1, 8)</f>
        <v/>
      </c>
      <c r="G2759" s="95">
        <f>B2759&amp;C2759&amp;D2759</f>
        <v/>
      </c>
      <c r="H2759" s="95" t="inlineStr">
        <is>
          <t>Yes_Batch 1</t>
        </is>
      </c>
      <c r="I2759" s="95" t="e">
        <v>#N/A</v>
      </c>
      <c r="J2759" s="125" t="e">
        <v>#N/A</v>
      </c>
      <c r="K2759" s="95" t="inlineStr">
        <is>
          <t>Yes_0721 Allocation</t>
        </is>
      </c>
      <c r="L2759" s="127" t="e">
        <v>#N/A</v>
      </c>
      <c r="M2759" s="128">
        <f>VLOOKUP(G2759,Enactments!#REF!,2,FALSE)</f>
        <v/>
      </c>
      <c r="N2759" s="131">
        <f>COUNTIFS(G:G,G2759)</f>
        <v/>
      </c>
    </row>
    <row r="2760" ht="15" customHeight="1">
      <c r="A2760" t="inlineStr">
        <is>
          <t>2003_32a_14_20031030.docx</t>
        </is>
      </c>
      <c r="B2760">
        <f>LEFT(A2760, FIND("_", A2760, FIND("_", A2760) + 1) - 1)</f>
        <v/>
      </c>
      <c r="C2760">
        <f>MID(A2760, FIND("_", A2760, FIND("_", A2760) + 1) + 1, FIND("_", A2760, FIND("_", A2760, FIND("_", A2760) + 1) + 1) - FIND("_", A2760, FIND("_", A2760) + 1) - 1)</f>
        <v/>
      </c>
      <c r="D2760" s="125">
        <f>DATE(LEFT(E2760,4), MID(E2760,5,2), RIGHT(E2760,2))</f>
        <v/>
      </c>
      <c r="E2760">
        <f>MID(A2760, FIND("_", A2760, FIND("_", A2760, FIND("_", A2760) + 1) + 1) + 1, 8)</f>
        <v/>
      </c>
      <c r="G2760" s="95">
        <f>B2760&amp;C2760&amp;D2760</f>
        <v/>
      </c>
      <c r="H2760" s="95" t="inlineStr">
        <is>
          <t>Yes_Batch 1</t>
        </is>
      </c>
      <c r="I2760" s="95" t="e">
        <v>#N/A</v>
      </c>
      <c r="J2760" s="125" t="e">
        <v>#N/A</v>
      </c>
      <c r="K2760" s="95" t="inlineStr">
        <is>
          <t>Yes_0721 Allocation</t>
        </is>
      </c>
      <c r="L2760" s="127" t="e">
        <v>#N/A</v>
      </c>
      <c r="M2760" s="128">
        <f>VLOOKUP(G2760,Enactments!#REF!,2,FALSE)</f>
        <v/>
      </c>
      <c r="N2760" s="131">
        <f>COUNTIFS(G:G,G2760)</f>
        <v/>
      </c>
    </row>
    <row r="2761" ht="15" customHeight="1">
      <c r="A2761" t="inlineStr">
        <is>
          <t>2007_3a_433_20070320.docx</t>
        </is>
      </c>
      <c r="B2761">
        <f>LEFT(A2761, FIND("_", A2761, FIND("_", A2761) + 1) - 1)</f>
        <v/>
      </c>
      <c r="C2761">
        <f>MID(A2761, FIND("_", A2761, FIND("_", A2761) + 1) + 1, FIND("_", A2761, FIND("_", A2761, FIND("_", A2761) + 1) + 1) - FIND("_", A2761, FIND("_", A2761) + 1) - 1)</f>
        <v/>
      </c>
      <c r="D2761" s="125">
        <f>DATE(LEFT(E2761,4), MID(E2761,5,2), RIGHT(E2761,2))</f>
        <v/>
      </c>
      <c r="E2761">
        <f>MID(A2761, FIND("_", A2761, FIND("_", A2761, FIND("_", A2761) + 1) + 1) + 1, 8)</f>
        <v/>
      </c>
      <c r="G2761" s="95">
        <f>B2761&amp;C2761&amp;D2761</f>
        <v/>
      </c>
      <c r="H2761" s="95" t="inlineStr">
        <is>
          <t>Yes_Batch 1</t>
        </is>
      </c>
      <c r="I2761" s="95" t="e">
        <v>#N/A</v>
      </c>
      <c r="J2761" s="125" t="e">
        <v>#N/A</v>
      </c>
      <c r="K2761" s="95" t="inlineStr">
        <is>
          <t>Yes_0721 Allocation</t>
        </is>
      </c>
      <c r="L2761" s="127" t="e">
        <v>#N/A</v>
      </c>
      <c r="M2761" s="128">
        <f>VLOOKUP(G2761,Enactments!#REF!,2,FALSE)</f>
        <v/>
      </c>
      <c r="N2761" s="131">
        <f>COUNTIFS(G:G,G2761)</f>
        <v/>
      </c>
    </row>
    <row r="2762" ht="15" customHeight="1">
      <c r="A2762" t="inlineStr">
        <is>
          <t>1989_26a_130_19890727.docx</t>
        </is>
      </c>
      <c r="B2762">
        <f>LEFT(A2762, FIND("_", A2762, FIND("_", A2762) + 1) - 1)</f>
        <v/>
      </c>
      <c r="C2762">
        <f>MID(A2762, FIND("_", A2762, FIND("_", A2762) + 1) + 1, FIND("_", A2762, FIND("_", A2762, FIND("_", A2762) + 1) + 1) - FIND("_", A2762, FIND("_", A2762) + 1) - 1)</f>
        <v/>
      </c>
      <c r="D2762" s="125">
        <f>DATE(LEFT(E2762,4), MID(E2762,5,2), RIGHT(E2762,2))</f>
        <v/>
      </c>
      <c r="E2762">
        <f>MID(A2762, FIND("_", A2762, FIND("_", A2762, FIND("_", A2762) + 1) + 1) + 1, 8)</f>
        <v/>
      </c>
      <c r="G2762" s="95">
        <f>B2762&amp;C2762&amp;D2762</f>
        <v/>
      </c>
      <c r="H2762" s="95" t="inlineStr">
        <is>
          <t>Yes_Batch 1</t>
        </is>
      </c>
      <c r="I2762" s="95" t="e">
        <v>#N/A</v>
      </c>
      <c r="J2762" s="125" t="e">
        <v>#N/A</v>
      </c>
      <c r="K2762" s="95" t="inlineStr">
        <is>
          <t>Yes_0721 Allocation</t>
        </is>
      </c>
      <c r="L2762" s="127" t="e">
        <v>#N/A</v>
      </c>
      <c r="M2762" s="128">
        <f>VLOOKUP(G2762,Enactments!#REF!,2,FALSE)</f>
        <v/>
      </c>
      <c r="N2762" s="131">
        <f>COUNTIFS(G:G,G2762)</f>
        <v/>
      </c>
    </row>
    <row r="2763" ht="15" customHeight="1">
      <c r="A2763" t="inlineStr">
        <is>
          <t>1986_1925s_SCHEDULE 4Form 2.32B_99990101.docx</t>
        </is>
      </c>
      <c r="B2763">
        <f>LEFT(A2763, FIND("_", A2763, FIND("_", A2763) + 1) - 1)</f>
        <v/>
      </c>
      <c r="C2763">
        <f>MID(A2763, FIND("_", A2763, FIND("_", A2763) + 1) + 1, FIND("_", A2763, FIND("_", A2763, FIND("_", A2763) + 1) + 1) - FIND("_", A2763, FIND("_", A2763) + 1) - 1)</f>
        <v/>
      </c>
      <c r="D2763" s="125">
        <f>DATE(LEFT(E2763,4), MID(E2763,5,2), RIGHT(E2763,2))</f>
        <v/>
      </c>
      <c r="E2763">
        <f>MID(A2763, FIND("_", A2763, FIND("_", A2763, FIND("_", A2763) + 1) + 1) + 1, 8)</f>
        <v/>
      </c>
      <c r="G2763" s="95">
        <f>B2763&amp;C2763&amp;D2763</f>
        <v/>
      </c>
      <c r="H2763" s="95" t="inlineStr">
        <is>
          <t>Yes_Batch 1</t>
        </is>
      </c>
      <c r="I2763" s="95" t="e">
        <v>#N/A</v>
      </c>
      <c r="J2763" s="125" t="e">
        <v>#N/A</v>
      </c>
      <c r="K2763" s="95" t="inlineStr">
        <is>
          <t>Yes_0721 Allocation</t>
        </is>
      </c>
      <c r="L2763" s="127" t="e">
        <v>#N/A</v>
      </c>
      <c r="M2763" s="128">
        <f>VLOOKUP(G2763,Enactments!#REF!,2,FALSE)</f>
        <v/>
      </c>
      <c r="N2763" s="131">
        <f>COUNTIFS(G:G,G2763)</f>
        <v/>
      </c>
    </row>
    <row r="2764" ht="15" customHeight="1">
      <c r="A2764" t="inlineStr">
        <is>
          <t>2007_3a_768_20160705.docx</t>
        </is>
      </c>
      <c r="B2764">
        <f>LEFT(A2764, FIND("_", A2764, FIND("_", A2764) + 1) - 1)</f>
        <v/>
      </c>
      <c r="C2764">
        <f>MID(A2764, FIND("_", A2764, FIND("_", A2764) + 1) + 1, FIND("_", A2764, FIND("_", A2764, FIND("_", A2764) + 1) + 1) - FIND("_", A2764, FIND("_", A2764) + 1) - 1)</f>
        <v/>
      </c>
      <c r="D2764" s="125">
        <f>DATE(LEFT(E2764,4), MID(E2764,5,2), RIGHT(E2764,2))</f>
        <v/>
      </c>
      <c r="E2764">
        <f>MID(A2764, FIND("_", A2764, FIND("_", A2764, FIND("_", A2764) + 1) + 1) + 1, 8)</f>
        <v/>
      </c>
      <c r="G2764" s="95">
        <f>B2764&amp;C2764&amp;D2764</f>
        <v/>
      </c>
      <c r="H2764" s="95" t="inlineStr">
        <is>
          <t>Yes_Batch 1</t>
        </is>
      </c>
      <c r="I2764" s="95" t="inlineStr">
        <is>
          <t>Completed</t>
        </is>
      </c>
      <c r="J2764" s="125" t="n">
        <v>45853</v>
      </c>
      <c r="K2764" s="95" t="e">
        <v>#N/A</v>
      </c>
      <c r="L2764" s="127" t="inlineStr">
        <is>
          <t>Submitted_2025-08-01</t>
        </is>
      </c>
      <c r="M2764" s="128">
        <f>VLOOKUP(G2764,Enactments!#REF!,2,FALSE)</f>
        <v/>
      </c>
      <c r="N2764" s="131">
        <f>COUNTIFS(G:G,G2764)</f>
        <v/>
      </c>
    </row>
    <row r="2765" ht="15" customHeight="1">
      <c r="A2765" t="inlineStr">
        <is>
          <t>1985_6a_238_20061108.docx</t>
        </is>
      </c>
      <c r="B2765">
        <f>LEFT(A2765, FIND("_", A2765, FIND("_", A2765) + 1) - 1)</f>
        <v/>
      </c>
      <c r="C2765">
        <f>MID(A2765, FIND("_", A2765, FIND("_", A2765) + 1) + 1, FIND("_", A2765, FIND("_", A2765, FIND("_", A2765) + 1) + 1) - FIND("_", A2765, FIND("_", A2765) + 1) - 1)</f>
        <v/>
      </c>
      <c r="D2765" s="125">
        <f>DATE(LEFT(E2765,4), MID(E2765,5,2), RIGHT(E2765,2))</f>
        <v/>
      </c>
      <c r="E2765">
        <f>MID(A2765, FIND("_", A2765, FIND("_", A2765, FIND("_", A2765) + 1) + 1) + 1, 8)</f>
        <v/>
      </c>
      <c r="G2765" s="95">
        <f>B2765&amp;C2765&amp;D2765</f>
        <v/>
      </c>
      <c r="H2765" s="95" t="inlineStr">
        <is>
          <t>Yes_Batch 1</t>
        </is>
      </c>
      <c r="I2765" s="95" t="e">
        <v>#N/A</v>
      </c>
      <c r="J2765" s="125" t="e">
        <v>#N/A</v>
      </c>
      <c r="K2765" s="95" t="inlineStr">
        <is>
          <t>Yes_0721 Allocation</t>
        </is>
      </c>
      <c r="L2765" s="127" t="e">
        <v>#N/A</v>
      </c>
      <c r="M2765" s="128">
        <f>VLOOKUP(G2765,Enactments!#REF!,2,FALSE)</f>
        <v/>
      </c>
      <c r="N2765" s="131">
        <f>COUNTIFS(G:G,G2765)</f>
        <v/>
      </c>
    </row>
    <row r="2766" ht="15" customHeight="1">
      <c r="A2766" t="inlineStr">
        <is>
          <t>2006_47a_43_20121201.docx</t>
        </is>
      </c>
      <c r="B2766">
        <f>LEFT(A2766, FIND("_", A2766, FIND("_", A2766) + 1) - 1)</f>
        <v/>
      </c>
      <c r="C2766">
        <f>MID(A2766, FIND("_", A2766, FIND("_", A2766) + 1) + 1, FIND("_", A2766, FIND("_", A2766, FIND("_", A2766) + 1) + 1) - FIND("_", A2766, FIND("_", A2766) + 1) - 1)</f>
        <v/>
      </c>
      <c r="D2766" s="125">
        <f>DATE(LEFT(E2766,4), MID(E2766,5,2), RIGHT(E2766,2))</f>
        <v/>
      </c>
      <c r="E2766">
        <f>MID(A2766, FIND("_", A2766, FIND("_", A2766, FIND("_", A2766) + 1) + 1) + 1, 8)</f>
        <v/>
      </c>
      <c r="G2766" s="95">
        <f>B2766&amp;C2766&amp;D2766</f>
        <v/>
      </c>
      <c r="H2766" s="95" t="inlineStr">
        <is>
          <t>Yes_Batch 1</t>
        </is>
      </c>
      <c r="I2766" s="95" t="e">
        <v>#N/A</v>
      </c>
      <c r="J2766" s="125" t="e">
        <v>#N/A</v>
      </c>
      <c r="K2766" s="95" t="inlineStr">
        <is>
          <t>Yes_0721 Allocation</t>
        </is>
      </c>
      <c r="L2766" s="127" t="e">
        <v>#N/A</v>
      </c>
      <c r="M2766" s="128">
        <f>VLOOKUP(G2766,Enactments!#REF!,2,FALSE)</f>
        <v/>
      </c>
      <c r="N2766" s="131">
        <f>COUNTIFS(G:G,G2766)</f>
        <v/>
      </c>
    </row>
    <row r="2767" ht="15" customHeight="1">
      <c r="A2767" t="inlineStr">
        <is>
          <t>1984_60a_30_19841031.docx</t>
        </is>
      </c>
      <c r="B2767">
        <f>LEFT(A2767, FIND("_", A2767, FIND("_", A2767) + 1) - 1)</f>
        <v/>
      </c>
      <c r="C2767">
        <f>MID(A2767, FIND("_", A2767, FIND("_", A2767) + 1) + 1, FIND("_", A2767, FIND("_", A2767, FIND("_", A2767) + 1) + 1) - FIND("_", A2767, FIND("_", A2767) + 1) - 1)</f>
        <v/>
      </c>
      <c r="D2767" s="125">
        <f>DATE(LEFT(E2767,4), MID(E2767,5,2), RIGHT(E2767,2))</f>
        <v/>
      </c>
      <c r="E2767">
        <f>MID(A2767, FIND("_", A2767, FIND("_", A2767, FIND("_", A2767) + 1) + 1) + 1, 8)</f>
        <v/>
      </c>
      <c r="G2767" s="95">
        <f>B2767&amp;C2767&amp;D2767</f>
        <v/>
      </c>
      <c r="H2767" s="95" t="inlineStr">
        <is>
          <t>Yes_Batch 1</t>
        </is>
      </c>
      <c r="I2767" s="95" t="e">
        <v>#N/A</v>
      </c>
      <c r="J2767" s="125" t="e">
        <v>#N/A</v>
      </c>
      <c r="K2767" s="95" t="inlineStr">
        <is>
          <t>Yes_0721 Allocation</t>
        </is>
      </c>
      <c r="L2767" s="127" t="e">
        <v>#N/A</v>
      </c>
      <c r="M2767" s="128">
        <f>VLOOKUP(G2767,Enactments!#REF!,2,FALSE)</f>
        <v/>
      </c>
      <c r="N2767" s="131">
        <f>COUNTIFS(G:G,G2767)</f>
        <v/>
      </c>
    </row>
    <row r="2768" ht="15" customHeight="1">
      <c r="A2768" t="inlineStr">
        <is>
          <t>2010_4a_728_20120401.docx</t>
        </is>
      </c>
      <c r="B2768">
        <f>LEFT(A2768, FIND("_", A2768, FIND("_", A2768) + 1) - 1)</f>
        <v/>
      </c>
      <c r="C2768">
        <f>MID(A2768, FIND("_", A2768, FIND("_", A2768) + 1) + 1, FIND("_", A2768, FIND("_", A2768, FIND("_", A2768) + 1) + 1) - FIND("_", A2768, FIND("_", A2768) + 1) - 1)</f>
        <v/>
      </c>
      <c r="D2768" s="125">
        <f>DATE(LEFT(E2768,4), MID(E2768,5,2), RIGHT(E2768,2))</f>
        <v/>
      </c>
      <c r="E2768">
        <f>MID(A2768, FIND("_", A2768, FIND("_", A2768, FIND("_", A2768) + 1) + 1) + 1, 8)</f>
        <v/>
      </c>
      <c r="G2768" s="95">
        <f>B2768&amp;C2768&amp;D2768</f>
        <v/>
      </c>
      <c r="H2768" s="95" t="inlineStr">
        <is>
          <t>Yes_Batch 1</t>
        </is>
      </c>
      <c r="I2768" s="95" t="e">
        <v>#N/A</v>
      </c>
      <c r="J2768" s="125" t="e">
        <v>#N/A</v>
      </c>
      <c r="K2768" s="95" t="inlineStr">
        <is>
          <t>Yes_0721 Allocation</t>
        </is>
      </c>
      <c r="L2768" s="127" t="e">
        <v>#N/A</v>
      </c>
      <c r="M2768" s="128">
        <f>VLOOKUP(G2768,Enactments!#REF!,2,FALSE)</f>
        <v/>
      </c>
      <c r="N2768" s="131">
        <f>COUNTIFS(G:G,G2768)</f>
        <v/>
      </c>
    </row>
    <row r="2769" ht="15" customHeight="1">
      <c r="A2769" t="inlineStr">
        <is>
          <t>2000_36a_SCHEDULE 1Part VI_20190131.docx</t>
        </is>
      </c>
      <c r="B2769">
        <f>LEFT(A2769, FIND("_", A2769, FIND("_", A2769) + 1) - 1)</f>
        <v/>
      </c>
      <c r="C2769">
        <f>MID(A2769, FIND("_", A2769, FIND("_", A2769) + 1) + 1, FIND("_", A2769, FIND("_", A2769, FIND("_", A2769) + 1) + 1) - FIND("_", A2769, FIND("_", A2769) + 1) - 1)</f>
        <v/>
      </c>
      <c r="D2769" s="125">
        <f>DATE(LEFT(E2769,4), MID(E2769,5,2), RIGHT(E2769,2))</f>
        <v/>
      </c>
      <c r="E2769">
        <f>MID(A2769, FIND("_", A2769, FIND("_", A2769, FIND("_", A2769) + 1) + 1) + 1, 8)</f>
        <v/>
      </c>
      <c r="G2769" s="95">
        <f>B2769&amp;C2769&amp;D2769</f>
        <v/>
      </c>
      <c r="H2769" s="95" t="inlineStr">
        <is>
          <t>Yes_Batch 1</t>
        </is>
      </c>
      <c r="I2769" s="95" t="e">
        <v>#N/A</v>
      </c>
      <c r="J2769" s="125" t="e">
        <v>#N/A</v>
      </c>
      <c r="K2769" s="95" t="inlineStr">
        <is>
          <t>Yes_0721 Allocation</t>
        </is>
      </c>
      <c r="L2769" s="127" t="e">
        <v>#N/A</v>
      </c>
      <c r="M2769" s="128">
        <f>VLOOKUP(G2769,Enactments!#REF!,2,FALSE)</f>
        <v/>
      </c>
      <c r="N2769" s="131">
        <f>COUNTIFS(G:G,G2769)</f>
        <v/>
      </c>
    </row>
    <row r="2770" ht="15" customHeight="1">
      <c r="A2770" t="inlineStr">
        <is>
          <t>2008_17a_143A_20100317.docx</t>
        </is>
      </c>
      <c r="B2770">
        <f>LEFT(A2770, FIND("_", A2770, FIND("_", A2770) + 1) - 1)</f>
        <v/>
      </c>
      <c r="C2770">
        <f>MID(A2770, FIND("_", A2770, FIND("_", A2770) + 1) + 1, FIND("_", A2770, FIND("_", A2770, FIND("_", A2770) + 1) + 1) - FIND("_", A2770, FIND("_", A2770) + 1) - 1)</f>
        <v/>
      </c>
      <c r="D2770" s="125">
        <f>DATE(LEFT(E2770,4), MID(E2770,5,2), RIGHT(E2770,2))</f>
        <v/>
      </c>
      <c r="E2770">
        <f>MID(A2770, FIND("_", A2770, FIND("_", A2770, FIND("_", A2770) + 1) + 1) + 1, 8)</f>
        <v/>
      </c>
      <c r="G2770" s="95">
        <f>B2770&amp;C2770&amp;D2770</f>
        <v/>
      </c>
      <c r="H2770" s="95" t="inlineStr">
        <is>
          <t>Yes_Batch 1</t>
        </is>
      </c>
      <c r="I2770" s="95" t="e">
        <v>#N/A</v>
      </c>
      <c r="J2770" s="125" t="e">
        <v>#N/A</v>
      </c>
      <c r="K2770" s="95" t="inlineStr">
        <is>
          <t>Yes_0721 Allocation</t>
        </is>
      </c>
      <c r="L2770" s="127" t="e">
        <v>#N/A</v>
      </c>
      <c r="M2770" s="128">
        <f>VLOOKUP(G2770,Enactments!#REF!,2,FALSE)</f>
        <v/>
      </c>
      <c r="N2770" s="131">
        <f>COUNTIFS(G:G,G2770)</f>
        <v/>
      </c>
    </row>
    <row r="2771" ht="15" customHeight="1">
      <c r="A2771" t="inlineStr">
        <is>
          <t>1986_1925s_6.243_20040401.docx</t>
        </is>
      </c>
      <c r="B2771">
        <f>LEFT(A2771, FIND("_", A2771, FIND("_", A2771) + 1) - 1)</f>
        <v/>
      </c>
      <c r="C2771">
        <f>MID(A2771, FIND("_", A2771, FIND("_", A2771) + 1) + 1, FIND("_", A2771, FIND("_", A2771, FIND("_", A2771) + 1) + 1) - FIND("_", A2771, FIND("_", A2771) + 1) - 1)</f>
        <v/>
      </c>
      <c r="D2771" s="125">
        <f>DATE(LEFT(E2771,4), MID(E2771,5,2), RIGHT(E2771,2))</f>
        <v/>
      </c>
      <c r="E2771">
        <f>MID(A2771, FIND("_", A2771, FIND("_", A2771, FIND("_", A2771) + 1) + 1) + 1, 8)</f>
        <v/>
      </c>
      <c r="G2771" s="95">
        <f>B2771&amp;C2771&amp;D2771</f>
        <v/>
      </c>
      <c r="H2771" s="95" t="inlineStr">
        <is>
          <t>Yes_Batch 1</t>
        </is>
      </c>
      <c r="I2771" s="95" t="e">
        <v>#N/A</v>
      </c>
      <c r="J2771" s="125" t="e">
        <v>#N/A</v>
      </c>
      <c r="K2771" s="95" t="inlineStr">
        <is>
          <t>Yes_0721 Allocation</t>
        </is>
      </c>
      <c r="L2771" s="127" t="e">
        <v>#N/A</v>
      </c>
      <c r="M2771" s="128">
        <f>VLOOKUP(G2771,Enactments!#REF!,2,FALSE)</f>
        <v/>
      </c>
      <c r="N2771" s="131">
        <f>COUNTIFS(G:G,G2771)</f>
        <v/>
      </c>
    </row>
    <row r="2772" ht="15" customHeight="1">
      <c r="A2772" t="inlineStr">
        <is>
          <t>1985_6a_260_19891116.docx</t>
        </is>
      </c>
      <c r="B2772">
        <f>LEFT(A2772, FIND("_", A2772, FIND("_", A2772) + 1) - 1)</f>
        <v/>
      </c>
      <c r="C2772">
        <f>MID(A2772, FIND("_", A2772, FIND("_", A2772) + 1) + 1, FIND("_", A2772, FIND("_", A2772, FIND("_", A2772) + 1) + 1) - FIND("_", A2772, FIND("_", A2772) + 1) - 1)</f>
        <v/>
      </c>
      <c r="D2772" s="125">
        <f>DATE(LEFT(E2772,4), MID(E2772,5,2), RIGHT(E2772,2))</f>
        <v/>
      </c>
      <c r="E2772">
        <f>MID(A2772, FIND("_", A2772, FIND("_", A2772, FIND("_", A2772) + 1) + 1) + 1, 8)</f>
        <v/>
      </c>
      <c r="G2772" s="95">
        <f>B2772&amp;C2772&amp;D2772</f>
        <v/>
      </c>
      <c r="H2772" s="95" t="inlineStr">
        <is>
          <t>Yes_Batch 1</t>
        </is>
      </c>
      <c r="I2772" s="95" t="inlineStr">
        <is>
          <t>Completed</t>
        </is>
      </c>
      <c r="J2772" s="125" t="n">
        <v>45855</v>
      </c>
      <c r="K2772" s="95" t="e">
        <v>#N/A</v>
      </c>
      <c r="L2772" s="127" t="inlineStr">
        <is>
          <t>Submitted_2025-08-01</t>
        </is>
      </c>
      <c r="M2772" s="128">
        <f>VLOOKUP(G2772,Enactments!#REF!,2,FALSE)</f>
        <v/>
      </c>
      <c r="N2772" s="131">
        <f>COUNTIFS(G:G,G2772)</f>
        <v/>
      </c>
    </row>
    <row r="2773" ht="15" customHeight="1">
      <c r="A2773" t="inlineStr">
        <is>
          <t>2010_4a_356L_20140401.docx</t>
        </is>
      </c>
      <c r="B2773">
        <f>LEFT(A2773, FIND("_", A2773, FIND("_", A2773) + 1) - 1)</f>
        <v/>
      </c>
      <c r="C2773">
        <f>MID(A2773, FIND("_", A2773, FIND("_", A2773) + 1) + 1, FIND("_", A2773, FIND("_", A2773, FIND("_", A2773) + 1) + 1) - FIND("_", A2773, FIND("_", A2773) + 1) - 1)</f>
        <v/>
      </c>
      <c r="D2773" s="125">
        <f>DATE(LEFT(E2773,4), MID(E2773,5,2), RIGHT(E2773,2))</f>
        <v/>
      </c>
      <c r="E2773">
        <f>MID(A2773, FIND("_", A2773, FIND("_", A2773, FIND("_", A2773) + 1) + 1) + 1, 8)</f>
        <v/>
      </c>
      <c r="G2773" s="95">
        <f>B2773&amp;C2773&amp;D2773</f>
        <v/>
      </c>
      <c r="H2773" s="95" t="inlineStr">
        <is>
          <t>Yes_Batch 1</t>
        </is>
      </c>
      <c r="I2773" s="95" t="e">
        <v>#N/A</v>
      </c>
      <c r="J2773" s="125" t="e">
        <v>#N/A</v>
      </c>
      <c r="K2773" s="95" t="inlineStr">
        <is>
          <t>Yes_0721 Allocation</t>
        </is>
      </c>
      <c r="L2773" s="127" t="e">
        <v>#N/A</v>
      </c>
      <c r="M2773" s="128">
        <f>VLOOKUP(G2773,Enactments!#REF!,2,FALSE)</f>
        <v/>
      </c>
      <c r="N2773" s="131">
        <f>COUNTIFS(G:G,G2773)</f>
        <v/>
      </c>
    </row>
    <row r="2774" ht="15" customHeight="1">
      <c r="A2774" t="inlineStr">
        <is>
          <t>2016_1024s_6.40_20161018.docx</t>
        </is>
      </c>
      <c r="B2774">
        <f>LEFT(A2774, FIND("_", A2774, FIND("_", A2774) + 1) - 1)</f>
        <v/>
      </c>
      <c r="C2774">
        <f>MID(A2774, FIND("_", A2774, FIND("_", A2774) + 1) + 1, FIND("_", A2774, FIND("_", A2774, FIND("_", A2774) + 1) + 1) - FIND("_", A2774, FIND("_", A2774) + 1) - 1)</f>
        <v/>
      </c>
      <c r="D2774" s="125">
        <f>DATE(LEFT(E2774,4), MID(E2774,5,2), RIGHT(E2774,2))</f>
        <v/>
      </c>
      <c r="E2774">
        <f>MID(A2774, FIND("_", A2774, FIND("_", A2774, FIND("_", A2774) + 1) + 1) + 1, 8)</f>
        <v/>
      </c>
      <c r="G2774" s="95">
        <f>B2774&amp;C2774&amp;D2774</f>
        <v/>
      </c>
      <c r="H2774" s="95" t="inlineStr">
        <is>
          <t>Yes_Batch 1</t>
        </is>
      </c>
      <c r="I2774" s="95" t="e">
        <v>#N/A</v>
      </c>
      <c r="J2774" s="125" t="e">
        <v>#N/A</v>
      </c>
      <c r="K2774" s="95" t="inlineStr">
        <is>
          <t>Yes_0721 Allocation</t>
        </is>
      </c>
      <c r="L2774" s="127" t="e">
        <v>#N/A</v>
      </c>
      <c r="M2774" s="128">
        <f>VLOOKUP(G2774,Enactments!#REF!,2,FALSE)</f>
        <v/>
      </c>
      <c r="N2774" s="131">
        <f>COUNTIFS(G:G,G2774)</f>
        <v/>
      </c>
    </row>
    <row r="2775" ht="15" customHeight="1">
      <c r="A2775" t="inlineStr">
        <is>
          <t>1996_56a_18_19960724.docx</t>
        </is>
      </c>
      <c r="B2775">
        <f>LEFT(A2775, FIND("_", A2775, FIND("_", A2775) + 1) - 1)</f>
        <v/>
      </c>
      <c r="C2775">
        <f>MID(A2775, FIND("_", A2775, FIND("_", A2775) + 1) + 1, FIND("_", A2775, FIND("_", A2775, FIND("_", A2775) + 1) + 1) - FIND("_", A2775, FIND("_", A2775) + 1) - 1)</f>
        <v/>
      </c>
      <c r="D2775" s="125">
        <f>DATE(LEFT(E2775,4), MID(E2775,5,2), RIGHT(E2775,2))</f>
        <v/>
      </c>
      <c r="E2775">
        <f>MID(A2775, FIND("_", A2775, FIND("_", A2775, FIND("_", A2775) + 1) + 1) + 1, 8)</f>
        <v/>
      </c>
      <c r="G2775" s="95">
        <f>B2775&amp;C2775&amp;D2775</f>
        <v/>
      </c>
      <c r="H2775" s="95" t="inlineStr">
        <is>
          <t>Yes_Batch 1</t>
        </is>
      </c>
      <c r="I2775" s="95" t="e">
        <v>#N/A</v>
      </c>
      <c r="J2775" s="125" t="e">
        <v>#N/A</v>
      </c>
      <c r="K2775" s="95" t="inlineStr">
        <is>
          <t>Yes_0721 Allocation</t>
        </is>
      </c>
      <c r="L2775" s="127" t="e">
        <v>#N/A</v>
      </c>
      <c r="M2775" s="128">
        <f>VLOOKUP(G2775,Enactments!#REF!,2,FALSE)</f>
        <v/>
      </c>
      <c r="N2775" s="131">
        <f>COUNTIFS(G:G,G2775)</f>
        <v/>
      </c>
    </row>
    <row r="2776" ht="15" customHeight="1">
      <c r="A2776" t="inlineStr">
        <is>
          <t>1996_18a_195_20050406.docx</t>
        </is>
      </c>
      <c r="B2776">
        <f>LEFT(A2776, FIND("_", A2776, FIND("_", A2776) + 1) - 1)</f>
        <v/>
      </c>
      <c r="C2776">
        <f>MID(A2776, FIND("_", A2776, FIND("_", A2776) + 1) + 1, FIND("_", A2776, FIND("_", A2776, FIND("_", A2776) + 1) + 1) - FIND("_", A2776, FIND("_", A2776) + 1) - 1)</f>
        <v/>
      </c>
      <c r="D2776" s="125">
        <f>DATE(LEFT(E2776,4), MID(E2776,5,2), RIGHT(E2776,2))</f>
        <v/>
      </c>
      <c r="E2776">
        <f>MID(A2776, FIND("_", A2776, FIND("_", A2776, FIND("_", A2776) + 1) + 1) + 1, 8)</f>
        <v/>
      </c>
      <c r="G2776" s="95">
        <f>B2776&amp;C2776&amp;D2776</f>
        <v/>
      </c>
      <c r="H2776" s="95" t="inlineStr">
        <is>
          <t>Yes_Batch 1</t>
        </is>
      </c>
      <c r="I2776" s="95" t="e">
        <v>#N/A</v>
      </c>
      <c r="J2776" s="125" t="e">
        <v>#N/A</v>
      </c>
      <c r="K2776" s="95" t="inlineStr">
        <is>
          <t>Yes_0721 Allocation</t>
        </is>
      </c>
      <c r="L2776" s="127" t="e">
        <v>#N/A</v>
      </c>
      <c r="M2776" s="128">
        <f>VLOOKUP(G2776,Enactments!#REF!,2,FALSE)</f>
        <v/>
      </c>
      <c r="N2776" s="131">
        <f>COUNTIFS(G:G,G2776)</f>
        <v/>
      </c>
    </row>
    <row r="2777" ht="15" customHeight="1">
      <c r="A2777" t="inlineStr">
        <is>
          <t>1986_1925s_12.18_99990101.docx</t>
        </is>
      </c>
      <c r="B2777">
        <f>LEFT(A2777, FIND("_", A2777, FIND("_", A2777) + 1) - 1)</f>
        <v/>
      </c>
      <c r="C2777">
        <f>MID(A2777, FIND("_", A2777, FIND("_", A2777) + 1) + 1, FIND("_", A2777, FIND("_", A2777, FIND("_", A2777) + 1) + 1) - FIND("_", A2777, FIND("_", A2777) + 1) - 1)</f>
        <v/>
      </c>
      <c r="D2777" s="125">
        <f>DATE(LEFT(E2777,4), MID(E2777,5,2), RIGHT(E2777,2))</f>
        <v/>
      </c>
      <c r="E2777">
        <f>MID(A2777, FIND("_", A2777, FIND("_", A2777, FIND("_", A2777) + 1) + 1) + 1, 8)</f>
        <v/>
      </c>
      <c r="G2777" s="95">
        <f>B2777&amp;C2777&amp;D2777</f>
        <v/>
      </c>
      <c r="H2777" s="95" t="inlineStr">
        <is>
          <t>Yes_Batch 1</t>
        </is>
      </c>
      <c r="I2777" s="95" t="e">
        <v>#N/A</v>
      </c>
      <c r="J2777" s="125" t="e">
        <v>#N/A</v>
      </c>
      <c r="K2777" s="95" t="inlineStr">
        <is>
          <t>Yes_0721 Allocation</t>
        </is>
      </c>
      <c r="L2777" s="127" t="e">
        <v>#N/A</v>
      </c>
      <c r="M2777" s="128">
        <f>VLOOKUP(G2777,Enactments!#REF!,2,FALSE)</f>
        <v/>
      </c>
      <c r="N2777" s="131">
        <f>COUNTIFS(G:G,G2777)</f>
        <v/>
      </c>
    </row>
    <row r="2778" ht="15" customHeight="1">
      <c r="A2778" t="inlineStr">
        <is>
          <t>2006_46a_545_20061108.docx</t>
        </is>
      </c>
      <c r="B2778">
        <f>LEFT(A2778, FIND("_", A2778, FIND("_", A2778) + 1) - 1)</f>
        <v/>
      </c>
      <c r="C2778">
        <f>MID(A2778, FIND("_", A2778, FIND("_", A2778) + 1) + 1, FIND("_", A2778, FIND("_", A2778, FIND("_", A2778) + 1) + 1) - FIND("_", A2778, FIND("_", A2778) + 1) - 1)</f>
        <v/>
      </c>
      <c r="D2778" s="125">
        <f>DATE(LEFT(E2778,4), MID(E2778,5,2), RIGHT(E2778,2))</f>
        <v/>
      </c>
      <c r="E2778">
        <f>MID(A2778, FIND("_", A2778, FIND("_", A2778, FIND("_", A2778) + 1) + 1) + 1, 8)</f>
        <v/>
      </c>
      <c r="G2778" s="95">
        <f>B2778&amp;C2778&amp;D2778</f>
        <v/>
      </c>
      <c r="H2778" s="95" t="inlineStr">
        <is>
          <t>Yes_Batch 1</t>
        </is>
      </c>
      <c r="I2778" s="95" t="e">
        <v>#N/A</v>
      </c>
      <c r="J2778" s="125" t="e">
        <v>#N/A</v>
      </c>
      <c r="K2778" s="95" t="inlineStr">
        <is>
          <t>Yes_0721 Allocation</t>
        </is>
      </c>
      <c r="L2778" s="127" t="e">
        <v>#N/A</v>
      </c>
      <c r="M2778" s="128">
        <f>VLOOKUP(G2778,Enactments!#REF!,2,FALSE)</f>
        <v/>
      </c>
      <c r="N2778" s="131">
        <f>COUNTIFS(G:G,G2778)</f>
        <v/>
      </c>
    </row>
    <row r="2779" ht="15" customHeight="1">
      <c r="A2779" t="inlineStr">
        <is>
          <t>2009_22a_247_20091112.docx</t>
        </is>
      </c>
      <c r="B2779">
        <f>LEFT(A2779, FIND("_", A2779, FIND("_", A2779) + 1) - 1)</f>
        <v/>
      </c>
      <c r="C2779">
        <f>MID(A2779, FIND("_", A2779, FIND("_", A2779) + 1) + 1, FIND("_", A2779, FIND("_", A2779, FIND("_", A2779) + 1) + 1) - FIND("_", A2779, FIND("_", A2779) + 1) - 1)</f>
        <v/>
      </c>
      <c r="D2779" s="125">
        <f>DATE(LEFT(E2779,4), MID(E2779,5,2), RIGHT(E2779,2))</f>
        <v/>
      </c>
      <c r="E2779">
        <f>MID(A2779, FIND("_", A2779, FIND("_", A2779, FIND("_", A2779) + 1) + 1) + 1, 8)</f>
        <v/>
      </c>
      <c r="G2779" s="95">
        <f>B2779&amp;C2779&amp;D2779</f>
        <v/>
      </c>
      <c r="H2779" s="95" t="inlineStr">
        <is>
          <t>Yes_Batch 1</t>
        </is>
      </c>
      <c r="I2779" s="95" t="e">
        <v>#N/A</v>
      </c>
      <c r="J2779" s="125" t="e">
        <v>#N/A</v>
      </c>
      <c r="K2779" s="95" t="inlineStr">
        <is>
          <t>Yes_0721 Allocation</t>
        </is>
      </c>
      <c r="L2779" s="127" t="e">
        <v>#N/A</v>
      </c>
      <c r="M2779" s="128">
        <f>VLOOKUP(G2779,Enactments!#REF!,2,FALSE)</f>
        <v/>
      </c>
      <c r="N2779" s="131">
        <f>COUNTIFS(G:G,G2779)</f>
        <v/>
      </c>
    </row>
    <row r="2780" ht="15" customHeight="1">
      <c r="A2780" t="inlineStr">
        <is>
          <t>2006_46a_SCHEDULE 1_20061108.docx</t>
        </is>
      </c>
      <c r="B2780">
        <f>LEFT(A2780, FIND("_", A2780, FIND("_", A2780) + 1) - 1)</f>
        <v/>
      </c>
      <c r="C2780">
        <f>MID(A2780, FIND("_", A2780, FIND("_", A2780) + 1) + 1, FIND("_", A2780, FIND("_", A2780, FIND("_", A2780) + 1) + 1) - FIND("_", A2780, FIND("_", A2780) + 1) - 1)</f>
        <v/>
      </c>
      <c r="D2780" s="125">
        <f>DATE(LEFT(E2780,4), MID(E2780,5,2), RIGHT(E2780,2))</f>
        <v/>
      </c>
      <c r="E2780">
        <f>MID(A2780, FIND("_", A2780, FIND("_", A2780, FIND("_", A2780) + 1) + 1) + 1, 8)</f>
        <v/>
      </c>
      <c r="G2780" s="95">
        <f>B2780&amp;C2780&amp;D2780</f>
        <v/>
      </c>
      <c r="H2780" s="95" t="inlineStr">
        <is>
          <t>Yes_Batch 1</t>
        </is>
      </c>
      <c r="I2780" s="95" t="e">
        <v>#N/A</v>
      </c>
      <c r="J2780" s="125" t="e">
        <v>#N/A</v>
      </c>
      <c r="K2780" s="95" t="inlineStr">
        <is>
          <t>Yes_0721 Allocation</t>
        </is>
      </c>
      <c r="L2780" s="127" t="e">
        <v>#N/A</v>
      </c>
      <c r="M2780" s="128">
        <f>VLOOKUP(G2780,Enactments!#REF!,2,FALSE)</f>
        <v/>
      </c>
      <c r="N2780" s="131">
        <f>COUNTIFS(G:G,G2780)</f>
        <v/>
      </c>
    </row>
    <row r="2781" ht="15" customHeight="1">
      <c r="A2781" t="inlineStr">
        <is>
          <t>1992_13a_27B_20140901.docx</t>
        </is>
      </c>
      <c r="B2781">
        <f>LEFT(A2781, FIND("_", A2781, FIND("_", A2781) + 1) - 1)</f>
        <v/>
      </c>
      <c r="C2781">
        <f>MID(A2781, FIND("_", A2781, FIND("_", A2781) + 1) + 1, FIND("_", A2781, FIND("_", A2781, FIND("_", A2781) + 1) + 1) - FIND("_", A2781, FIND("_", A2781) + 1) - 1)</f>
        <v/>
      </c>
      <c r="D2781" s="125">
        <f>DATE(LEFT(E2781,4), MID(E2781,5,2), RIGHT(E2781,2))</f>
        <v/>
      </c>
      <c r="E2781">
        <f>MID(A2781, FIND("_", A2781, FIND("_", A2781, FIND("_", A2781) + 1) + 1) + 1, 8)</f>
        <v/>
      </c>
      <c r="G2781" s="95">
        <f>B2781&amp;C2781&amp;D2781</f>
        <v/>
      </c>
      <c r="H2781" s="95" t="inlineStr">
        <is>
          <t>Yes_Batch 1</t>
        </is>
      </c>
      <c r="I2781" s="95" t="e">
        <v>#N/A</v>
      </c>
      <c r="J2781" s="125" t="e">
        <v>#N/A</v>
      </c>
      <c r="K2781" s="95" t="inlineStr">
        <is>
          <t>Yes_0721 Allocation</t>
        </is>
      </c>
      <c r="L2781" s="127" t="e">
        <v>#N/A</v>
      </c>
      <c r="M2781" s="128">
        <f>VLOOKUP(G2781,Enactments!#REF!,2,FALSE)</f>
        <v/>
      </c>
      <c r="N2781" s="131">
        <f>COUNTIFS(G:G,G2781)</f>
        <v/>
      </c>
    </row>
    <row r="2782" ht="15" customHeight="1">
      <c r="A2782" t="inlineStr">
        <is>
          <t>2006_46a_330_20061108.docx</t>
        </is>
      </c>
      <c r="B2782">
        <f>LEFT(A2782, FIND("_", A2782, FIND("_", A2782) + 1) - 1)</f>
        <v/>
      </c>
      <c r="C2782">
        <f>MID(A2782, FIND("_", A2782, FIND("_", A2782) + 1) + 1, FIND("_", A2782, FIND("_", A2782, FIND("_", A2782) + 1) + 1) - FIND("_", A2782, FIND("_", A2782) + 1) - 1)</f>
        <v/>
      </c>
      <c r="D2782" s="125">
        <f>DATE(LEFT(E2782,4), MID(E2782,5,2), RIGHT(E2782,2))</f>
        <v/>
      </c>
      <c r="E2782">
        <f>MID(A2782, FIND("_", A2782, FIND("_", A2782, FIND("_", A2782) + 1) + 1) + 1, 8)</f>
        <v/>
      </c>
      <c r="G2782" s="95">
        <f>B2782&amp;C2782&amp;D2782</f>
        <v/>
      </c>
      <c r="H2782" s="95" t="inlineStr">
        <is>
          <t>Yes_Batch 1</t>
        </is>
      </c>
      <c r="I2782" s="95" t="e">
        <v>#N/A</v>
      </c>
      <c r="J2782" s="125" t="e">
        <v>#N/A</v>
      </c>
      <c r="K2782" s="95" t="inlineStr">
        <is>
          <t>Yes_0721 Allocation</t>
        </is>
      </c>
      <c r="L2782" s="127" t="e">
        <v>#N/A</v>
      </c>
      <c r="M2782" s="128">
        <f>VLOOKUP(G2782,Enactments!#REF!,2,FALSE)</f>
        <v/>
      </c>
      <c r="N2782" s="131">
        <f>COUNTIFS(G:G,G2782)</f>
        <v/>
      </c>
    </row>
    <row r="2783" ht="15" customHeight="1">
      <c r="A2783" t="inlineStr">
        <is>
          <t>1986_1925s_12A.53_20100406.docx</t>
        </is>
      </c>
      <c r="B2783">
        <f>LEFT(A2783, FIND("_", A2783, FIND("_", A2783) + 1) - 1)</f>
        <v/>
      </c>
      <c r="C2783">
        <f>MID(A2783, FIND("_", A2783, FIND("_", A2783) + 1) + 1, FIND("_", A2783, FIND("_", A2783, FIND("_", A2783) + 1) + 1) - FIND("_", A2783, FIND("_", A2783) + 1) - 1)</f>
        <v/>
      </c>
      <c r="D2783" s="125">
        <f>DATE(LEFT(E2783,4), MID(E2783,5,2), RIGHT(E2783,2))</f>
        <v/>
      </c>
      <c r="E2783">
        <f>MID(A2783, FIND("_", A2783, FIND("_", A2783, FIND("_", A2783) + 1) + 1) + 1, 8)</f>
        <v/>
      </c>
      <c r="G2783" s="95">
        <f>B2783&amp;C2783&amp;D2783</f>
        <v/>
      </c>
      <c r="H2783" s="95" t="inlineStr">
        <is>
          <t>Yes_Batch 1</t>
        </is>
      </c>
      <c r="I2783" s="95" t="e">
        <v>#N/A</v>
      </c>
      <c r="J2783" s="125" t="e">
        <v>#N/A</v>
      </c>
      <c r="K2783" s="95" t="inlineStr">
        <is>
          <t>Yes_0721 Allocation</t>
        </is>
      </c>
      <c r="L2783" s="127" t="e">
        <v>#N/A</v>
      </c>
      <c r="M2783" s="128">
        <f>VLOOKUP(G2783,Enactments!#REF!,2,FALSE)</f>
        <v/>
      </c>
      <c r="N2783" s="131">
        <f>COUNTIFS(G:G,G2783)</f>
        <v/>
      </c>
    </row>
    <row r="2784" ht="15" customHeight="1">
      <c r="A2784" t="inlineStr">
        <is>
          <t>2016_1153s_73_20161129.docx</t>
        </is>
      </c>
      <c r="B2784">
        <f>LEFT(A2784, FIND("_", A2784, FIND("_", A2784) + 1) - 1)</f>
        <v/>
      </c>
      <c r="C2784">
        <f>MID(A2784, FIND("_", A2784, FIND("_", A2784) + 1) + 1, FIND("_", A2784, FIND("_", A2784, FIND("_", A2784) + 1) + 1) - FIND("_", A2784, FIND("_", A2784) + 1) - 1)</f>
        <v/>
      </c>
      <c r="D2784" s="125">
        <f>DATE(LEFT(E2784,4), MID(E2784,5,2), RIGHT(E2784,2))</f>
        <v/>
      </c>
      <c r="E2784">
        <f>MID(A2784, FIND("_", A2784, FIND("_", A2784, FIND("_", A2784) + 1) + 1) + 1, 8)</f>
        <v/>
      </c>
      <c r="G2784" s="95">
        <f>B2784&amp;C2784&amp;D2784</f>
        <v/>
      </c>
      <c r="H2784" s="95" t="inlineStr">
        <is>
          <t>Yes_Batch 1</t>
        </is>
      </c>
      <c r="I2784" s="95" t="e">
        <v>#N/A</v>
      </c>
      <c r="J2784" s="125" t="e">
        <v>#N/A</v>
      </c>
      <c r="K2784" s="95" t="inlineStr">
        <is>
          <t>Yes_0721 Allocation</t>
        </is>
      </c>
      <c r="L2784" s="127" t="e">
        <v>#N/A</v>
      </c>
      <c r="M2784" s="128">
        <f>VLOOKUP(G2784,Enactments!#REF!,2,FALSE)</f>
        <v/>
      </c>
      <c r="N2784" s="131">
        <f>COUNTIFS(G:G,G2784)</f>
        <v/>
      </c>
    </row>
    <row r="2785" ht="15" customHeight="1">
      <c r="A2785" t="inlineStr">
        <is>
          <t>2010_4a_21_20150401.docx</t>
        </is>
      </c>
      <c r="B2785">
        <f>LEFT(A2785, FIND("_", A2785, FIND("_", A2785) + 1) - 1)</f>
        <v/>
      </c>
      <c r="C2785">
        <f>MID(A2785, FIND("_", A2785, FIND("_", A2785) + 1) + 1, FIND("_", A2785, FIND("_", A2785, FIND("_", A2785) + 1) + 1) - FIND("_", A2785, FIND("_", A2785) + 1) - 1)</f>
        <v/>
      </c>
      <c r="D2785" s="125">
        <f>DATE(LEFT(E2785,4), MID(E2785,5,2), RIGHT(E2785,2))</f>
        <v/>
      </c>
      <c r="E2785">
        <f>MID(A2785, FIND("_", A2785, FIND("_", A2785, FIND("_", A2785) + 1) + 1) + 1, 8)</f>
        <v/>
      </c>
      <c r="G2785" s="95">
        <f>B2785&amp;C2785&amp;D2785</f>
        <v/>
      </c>
      <c r="H2785" s="95" t="inlineStr">
        <is>
          <t>Yes_Batch 1</t>
        </is>
      </c>
      <c r="I2785" s="95" t="e">
        <v>#N/A</v>
      </c>
      <c r="J2785" s="125" t="e">
        <v>#N/A</v>
      </c>
      <c r="K2785" s="95" t="inlineStr">
        <is>
          <t>Yes_0721 Allocation</t>
        </is>
      </c>
      <c r="L2785" s="127" t="e">
        <v>#N/A</v>
      </c>
      <c r="M2785" s="128">
        <f>VLOOKUP(G2785,Enactments!#REF!,2,FALSE)</f>
        <v/>
      </c>
      <c r="N2785" s="131">
        <f>COUNTIFS(G:G,G2785)</f>
        <v/>
      </c>
    </row>
    <row r="2786" ht="15" customHeight="1">
      <c r="A2786" t="inlineStr">
        <is>
          <t>2010_4a_357BQ_20160701.docx</t>
        </is>
      </c>
      <c r="B2786">
        <f>LEFT(A2786, FIND("_", A2786, FIND("_", A2786) + 1) - 1)</f>
        <v/>
      </c>
      <c r="C2786">
        <f>MID(A2786, FIND("_", A2786, FIND("_", A2786) + 1) + 1, FIND("_", A2786, FIND("_", A2786, FIND("_", A2786) + 1) + 1) - FIND("_", A2786, FIND("_", A2786) + 1) - 1)</f>
        <v/>
      </c>
      <c r="D2786" s="125">
        <f>DATE(LEFT(E2786,4), MID(E2786,5,2), RIGHT(E2786,2))</f>
        <v/>
      </c>
      <c r="E2786">
        <f>MID(A2786, FIND("_", A2786, FIND("_", A2786, FIND("_", A2786) + 1) + 1) + 1, 8)</f>
        <v/>
      </c>
      <c r="G2786" s="95">
        <f>B2786&amp;C2786&amp;D2786</f>
        <v/>
      </c>
      <c r="H2786" s="95" t="inlineStr">
        <is>
          <t>Yes_Batch 1</t>
        </is>
      </c>
      <c r="I2786" s="95" t="e">
        <v>#N/A</v>
      </c>
      <c r="J2786" s="125" t="e">
        <v>#N/A</v>
      </c>
      <c r="K2786" s="95" t="inlineStr">
        <is>
          <t>Yes_0721 Allocation</t>
        </is>
      </c>
      <c r="L2786" s="127" t="e">
        <v>#N/A</v>
      </c>
      <c r="M2786" s="128">
        <f>VLOOKUP(G2786,Enactments!#REF!,2,FALSE)</f>
        <v/>
      </c>
      <c r="N2786" s="131">
        <f>COUNTIFS(G:G,G2786)</f>
        <v/>
      </c>
    </row>
    <row r="2787" ht="15" customHeight="1">
      <c r="A2787" t="inlineStr">
        <is>
          <t>2006_46a_1249_20080406.docx</t>
        </is>
      </c>
      <c r="B2787">
        <f>LEFT(A2787, FIND("_", A2787, FIND("_", A2787) + 1) - 1)</f>
        <v/>
      </c>
      <c r="C2787">
        <f>MID(A2787, FIND("_", A2787, FIND("_", A2787) + 1) + 1, FIND("_", A2787, FIND("_", A2787, FIND("_", A2787) + 1) + 1) - FIND("_", A2787, FIND("_", A2787) + 1) - 1)</f>
        <v/>
      </c>
      <c r="D2787" s="125">
        <f>DATE(LEFT(E2787,4), MID(E2787,5,2), RIGHT(E2787,2))</f>
        <v/>
      </c>
      <c r="E2787">
        <f>MID(A2787, FIND("_", A2787, FIND("_", A2787, FIND("_", A2787) + 1) + 1) + 1, 8)</f>
        <v/>
      </c>
      <c r="G2787" s="95">
        <f>B2787&amp;C2787&amp;D2787</f>
        <v/>
      </c>
      <c r="H2787" s="95" t="inlineStr">
        <is>
          <t>Yes_Batch 1</t>
        </is>
      </c>
      <c r="I2787" s="95" t="e">
        <v>#N/A</v>
      </c>
      <c r="J2787" s="125" t="e">
        <v>#N/A</v>
      </c>
      <c r="K2787" s="95" t="inlineStr">
        <is>
          <t>Yes_0721 Allocation</t>
        </is>
      </c>
      <c r="L2787" s="127" t="e">
        <v>#N/A</v>
      </c>
      <c r="M2787" s="128">
        <f>VLOOKUP(G2787,Enactments!#REF!,2,FALSE)</f>
        <v/>
      </c>
      <c r="N2787" s="131">
        <f>COUNTIFS(G:G,G2787)</f>
        <v/>
      </c>
    </row>
    <row r="2788" ht="15" customHeight="1">
      <c r="A2788" t="inlineStr">
        <is>
          <t>1986_1925s_6.81_20100406.docx</t>
        </is>
      </c>
      <c r="B2788">
        <f>LEFT(A2788, FIND("_", A2788, FIND("_", A2788) + 1) - 1)</f>
        <v/>
      </c>
      <c r="C2788">
        <f>MID(A2788, FIND("_", A2788, FIND("_", A2788) + 1) + 1, FIND("_", A2788, FIND("_", A2788, FIND("_", A2788) + 1) + 1) - FIND("_", A2788, FIND("_", A2788) + 1) - 1)</f>
        <v/>
      </c>
      <c r="D2788" s="125">
        <f>DATE(LEFT(E2788,4), MID(E2788,5,2), RIGHT(E2788,2))</f>
        <v/>
      </c>
      <c r="E2788">
        <f>MID(A2788, FIND("_", A2788, FIND("_", A2788, FIND("_", A2788) + 1) + 1) + 1, 8)</f>
        <v/>
      </c>
      <c r="G2788" s="95">
        <f>B2788&amp;C2788&amp;D2788</f>
        <v/>
      </c>
      <c r="H2788" s="95" t="inlineStr">
        <is>
          <t>Yes_Batch 1</t>
        </is>
      </c>
      <c r="I2788" s="95" t="e">
        <v>#N/A</v>
      </c>
      <c r="J2788" s="125" t="e">
        <v>#N/A</v>
      </c>
      <c r="K2788" s="95" t="inlineStr">
        <is>
          <t>Yes_0721 Allocation</t>
        </is>
      </c>
      <c r="L2788" s="127" t="e">
        <v>#N/A</v>
      </c>
      <c r="M2788" s="128">
        <f>VLOOKUP(G2788,Enactments!#REF!,2,FALSE)</f>
        <v/>
      </c>
      <c r="N2788" s="131">
        <f>COUNTIFS(G:G,G2788)</f>
        <v/>
      </c>
    </row>
    <row r="2789" ht="15" customHeight="1">
      <c r="A2789" t="inlineStr">
        <is>
          <t>1985_6a_280_19850311.docx</t>
        </is>
      </c>
      <c r="B2789">
        <f>LEFT(A2789, FIND("_", A2789, FIND("_", A2789) + 1) - 1)</f>
        <v/>
      </c>
      <c r="C2789">
        <f>MID(A2789, FIND("_", A2789, FIND("_", A2789) + 1) + 1, FIND("_", A2789, FIND("_", A2789, FIND("_", A2789) + 1) + 1) - FIND("_", A2789, FIND("_", A2789) + 1) - 1)</f>
        <v/>
      </c>
      <c r="D2789" s="125">
        <f>DATE(LEFT(E2789,4), MID(E2789,5,2), RIGHT(E2789,2))</f>
        <v/>
      </c>
      <c r="E2789">
        <f>MID(A2789, FIND("_", A2789, FIND("_", A2789, FIND("_", A2789) + 1) + 1) + 1, 8)</f>
        <v/>
      </c>
      <c r="G2789" s="95">
        <f>B2789&amp;C2789&amp;D2789</f>
        <v/>
      </c>
      <c r="H2789" s="95" t="inlineStr">
        <is>
          <t>Yes_Batch 1</t>
        </is>
      </c>
      <c r="I2789" s="95" t="e">
        <v>#N/A</v>
      </c>
      <c r="J2789" s="125" t="e">
        <v>#N/A</v>
      </c>
      <c r="K2789" s="95" t="inlineStr">
        <is>
          <t>Yes_0721 Allocation</t>
        </is>
      </c>
      <c r="L2789" s="127" t="e">
        <v>#N/A</v>
      </c>
      <c r="M2789" s="128">
        <f>VLOOKUP(G2789,Enactments!#REF!,2,FALSE)</f>
        <v/>
      </c>
      <c r="N2789" s="131">
        <f>COUNTIFS(G:G,G2789)</f>
        <v/>
      </c>
    </row>
    <row r="2790" ht="15" customHeight="1">
      <c r="A2790" t="inlineStr">
        <is>
          <t>2009_22a_A2D7_20250601.docx</t>
        </is>
      </c>
      <c r="B2790">
        <f>LEFT(A2790, FIND("_", A2790, FIND("_", A2790) + 1) - 1)</f>
        <v/>
      </c>
      <c r="C2790">
        <f>MID(A2790, FIND("_", A2790, FIND("_", A2790) + 1) + 1, FIND("_", A2790, FIND("_", A2790, FIND("_", A2790) + 1) + 1) - FIND("_", A2790, FIND("_", A2790) + 1) - 1)</f>
        <v/>
      </c>
      <c r="D2790" s="125">
        <f>DATE(LEFT(E2790,4), MID(E2790,5,2), RIGHT(E2790,2))</f>
        <v/>
      </c>
      <c r="E2790">
        <f>MID(A2790, FIND("_", A2790, FIND("_", A2790, FIND("_", A2790) + 1) + 1) + 1, 8)</f>
        <v/>
      </c>
      <c r="G2790" s="95">
        <f>B2790&amp;C2790&amp;D2790</f>
        <v/>
      </c>
      <c r="H2790" s="95" t="inlineStr">
        <is>
          <t>Yes_Batch 1</t>
        </is>
      </c>
      <c r="I2790" s="95" t="e">
        <v>#N/A</v>
      </c>
      <c r="J2790" s="125" t="e">
        <v>#N/A</v>
      </c>
      <c r="K2790" s="95" t="inlineStr">
        <is>
          <t>Yes_0721 Allocation</t>
        </is>
      </c>
      <c r="L2790" s="127" t="e">
        <v>#N/A</v>
      </c>
      <c r="M2790" s="128">
        <f>VLOOKUP(G2790,Enactments!#REF!,2,FALSE)</f>
        <v/>
      </c>
      <c r="N2790" s="131">
        <f>COUNTIFS(G:G,G2790)</f>
        <v/>
      </c>
    </row>
    <row r="2791" ht="15" customHeight="1">
      <c r="A2791" t="inlineStr">
        <is>
          <t>2006_46a_689_20160630.docx</t>
        </is>
      </c>
      <c r="B2791">
        <f>LEFT(A2791, FIND("_", A2791, FIND("_", A2791) + 1) - 1)</f>
        <v/>
      </c>
      <c r="C2791">
        <f>MID(A2791, FIND("_", A2791, FIND("_", A2791) + 1) + 1, FIND("_", A2791, FIND("_", A2791, FIND("_", A2791) + 1) + 1) - FIND("_", A2791, FIND("_", A2791) + 1) - 1)</f>
        <v/>
      </c>
      <c r="D2791" s="125">
        <f>DATE(LEFT(E2791,4), MID(E2791,5,2), RIGHT(E2791,2))</f>
        <v/>
      </c>
      <c r="E2791">
        <f>MID(A2791, FIND("_", A2791, FIND("_", A2791, FIND("_", A2791) + 1) + 1) + 1, 8)</f>
        <v/>
      </c>
      <c r="G2791" s="95">
        <f>B2791&amp;C2791&amp;D2791</f>
        <v/>
      </c>
      <c r="H2791" s="95" t="inlineStr">
        <is>
          <t>Yes_Batch 1</t>
        </is>
      </c>
      <c r="I2791" s="95" t="e">
        <v>#N/A</v>
      </c>
      <c r="J2791" s="125" t="e">
        <v>#N/A</v>
      </c>
      <c r="K2791" s="95" t="inlineStr">
        <is>
          <t>Yes_0721 Allocation</t>
        </is>
      </c>
      <c r="L2791" s="127" t="e">
        <v>#N/A</v>
      </c>
      <c r="M2791" s="128">
        <f>VLOOKUP(G2791,Enactments!#REF!,2,FALSE)</f>
        <v/>
      </c>
      <c r="N2791" s="131">
        <f>COUNTIFS(G:G,G2791)</f>
        <v/>
      </c>
    </row>
    <row r="2792" ht="15" customHeight="1">
      <c r="A2792" t="inlineStr">
        <is>
          <t>2006_47a_29_20090120.docx</t>
        </is>
      </c>
      <c r="B2792">
        <f>LEFT(A2792, FIND("_", A2792, FIND("_", A2792) + 1) - 1)</f>
        <v/>
      </c>
      <c r="C2792">
        <f>MID(A2792, FIND("_", A2792, FIND("_", A2792) + 1) + 1, FIND("_", A2792, FIND("_", A2792, FIND("_", A2792) + 1) + 1) - FIND("_", A2792, FIND("_", A2792) + 1) - 1)</f>
        <v/>
      </c>
      <c r="D2792" s="125">
        <f>DATE(LEFT(E2792,4), MID(E2792,5,2), RIGHT(E2792,2))</f>
        <v/>
      </c>
      <c r="E2792">
        <f>MID(A2792, FIND("_", A2792, FIND("_", A2792, FIND("_", A2792) + 1) + 1) + 1, 8)</f>
        <v/>
      </c>
      <c r="G2792" s="95">
        <f>B2792&amp;C2792&amp;D2792</f>
        <v/>
      </c>
      <c r="H2792" s="95" t="inlineStr">
        <is>
          <t>Yes_Batch 1</t>
        </is>
      </c>
      <c r="I2792" s="95" t="e">
        <v>#N/A</v>
      </c>
      <c r="J2792" s="125" t="e">
        <v>#N/A</v>
      </c>
      <c r="K2792" s="95" t="inlineStr">
        <is>
          <t>Yes_0721 Allocation</t>
        </is>
      </c>
      <c r="L2792" s="127" t="e">
        <v>#N/A</v>
      </c>
      <c r="M2792" s="128">
        <f>VLOOKUP(G2792,Enactments!#REF!,2,FALSE)</f>
        <v/>
      </c>
      <c r="N2792" s="131">
        <f>COUNTIFS(G:G,G2792)</f>
        <v/>
      </c>
    </row>
    <row r="2793" ht="15" customHeight="1">
      <c r="A2793" t="inlineStr">
        <is>
          <t>1986_1925s_12.4A_19880111.docx</t>
        </is>
      </c>
      <c r="B2793">
        <f>LEFT(A2793, FIND("_", A2793, FIND("_", A2793) + 1) - 1)</f>
        <v/>
      </c>
      <c r="C2793">
        <f>MID(A2793, FIND("_", A2793, FIND("_", A2793) + 1) + 1, FIND("_", A2793, FIND("_", A2793, FIND("_", A2793) + 1) + 1) - FIND("_", A2793, FIND("_", A2793) + 1) - 1)</f>
        <v/>
      </c>
      <c r="D2793" s="125">
        <f>DATE(LEFT(E2793,4), MID(E2793,5,2), RIGHT(E2793,2))</f>
        <v/>
      </c>
      <c r="E2793">
        <f>MID(A2793, FIND("_", A2793, FIND("_", A2793, FIND("_", A2793) + 1) + 1) + 1, 8)</f>
        <v/>
      </c>
      <c r="G2793" s="95">
        <f>B2793&amp;C2793&amp;D2793</f>
        <v/>
      </c>
      <c r="H2793" s="95" t="inlineStr">
        <is>
          <t>Yes_Batch 1</t>
        </is>
      </c>
      <c r="I2793" s="95" t="e">
        <v>#N/A</v>
      </c>
      <c r="J2793" s="125" t="e">
        <v>#N/A</v>
      </c>
      <c r="K2793" s="95" t="inlineStr">
        <is>
          <t>Yes_0721 Allocation</t>
        </is>
      </c>
      <c r="L2793" s="127" t="e">
        <v>#N/A</v>
      </c>
      <c r="M2793" s="128">
        <f>VLOOKUP(G2793,Enactments!#REF!,2,FALSE)</f>
        <v/>
      </c>
      <c r="N2793" s="131">
        <f>COUNTIFS(G:G,G2793)</f>
        <v/>
      </c>
    </row>
    <row r="2794" ht="15" customHeight="1">
      <c r="A2794" t="inlineStr">
        <is>
          <t>1989_29a_94_19891001.docx</t>
        </is>
      </c>
      <c r="B2794">
        <f>LEFT(A2794, FIND("_", A2794, FIND("_", A2794) + 1) - 1)</f>
        <v/>
      </c>
      <c r="C2794">
        <f>MID(A2794, FIND("_", A2794, FIND("_", A2794) + 1) + 1, FIND("_", A2794, FIND("_", A2794, FIND("_", A2794) + 1) + 1) - FIND("_", A2794, FIND("_", A2794) + 1) - 1)</f>
        <v/>
      </c>
      <c r="D2794" s="125">
        <f>DATE(LEFT(E2794,4), MID(E2794,5,2), RIGHT(E2794,2))</f>
        <v/>
      </c>
      <c r="E2794">
        <f>MID(A2794, FIND("_", A2794, FIND("_", A2794, FIND("_", A2794) + 1) + 1) + 1, 8)</f>
        <v/>
      </c>
      <c r="G2794" s="95">
        <f>B2794&amp;C2794&amp;D2794</f>
        <v/>
      </c>
      <c r="H2794" s="95" t="inlineStr">
        <is>
          <t>Yes_Batch 1</t>
        </is>
      </c>
      <c r="I2794" s="95" t="e">
        <v>#N/A</v>
      </c>
      <c r="J2794" s="125" t="e">
        <v>#N/A</v>
      </c>
      <c r="K2794" s="95" t="inlineStr">
        <is>
          <t>Yes_0721 Allocation</t>
        </is>
      </c>
      <c r="L2794" s="127" t="e">
        <v>#N/A</v>
      </c>
      <c r="M2794" s="128">
        <f>VLOOKUP(G2794,Enactments!#REF!,2,FALSE)</f>
        <v/>
      </c>
      <c r="N2794" s="131">
        <f>COUNTIFS(G:G,G2794)</f>
        <v/>
      </c>
    </row>
    <row r="2795" ht="15" customHeight="1">
      <c r="A2795" t="inlineStr">
        <is>
          <t>2000_8a_89A_20130124.docx</t>
        </is>
      </c>
      <c r="B2795">
        <f>LEFT(A2795, FIND("_", A2795, FIND("_", A2795) + 1) - 1)</f>
        <v/>
      </c>
      <c r="C2795">
        <f>MID(A2795, FIND("_", A2795, FIND("_", A2795) + 1) + 1, FIND("_", A2795, FIND("_", A2795, FIND("_", A2795) + 1) + 1) - FIND("_", A2795, FIND("_", A2795) + 1) - 1)</f>
        <v/>
      </c>
      <c r="D2795" s="125">
        <f>DATE(LEFT(E2795,4), MID(E2795,5,2), RIGHT(E2795,2))</f>
        <v/>
      </c>
      <c r="E2795">
        <f>MID(A2795, FIND("_", A2795, FIND("_", A2795, FIND("_", A2795) + 1) + 1) + 1, 8)</f>
        <v/>
      </c>
      <c r="G2795" s="95">
        <f>B2795&amp;C2795&amp;D2795</f>
        <v/>
      </c>
      <c r="H2795" s="95" t="inlineStr">
        <is>
          <t>Yes_Batch 1</t>
        </is>
      </c>
      <c r="I2795" s="95" t="e">
        <v>#N/A</v>
      </c>
      <c r="J2795" s="125" t="e">
        <v>#N/A</v>
      </c>
      <c r="K2795" s="95" t="inlineStr">
        <is>
          <t>Yes_0721 Allocation</t>
        </is>
      </c>
      <c r="L2795" s="127" t="e">
        <v>#N/A</v>
      </c>
      <c r="M2795" s="128">
        <f>VLOOKUP(G2795,Enactments!#REF!,2,FALSE)</f>
        <v/>
      </c>
      <c r="N2795" s="131">
        <f>COUNTIFS(G:G,G2795)</f>
        <v/>
      </c>
    </row>
    <row r="2796" ht="15" customHeight="1">
      <c r="A2796" t="inlineStr">
        <is>
          <t>2000_8a_258_20000614.docx</t>
        </is>
      </c>
      <c r="B2796">
        <f>LEFT(A2796, FIND("_", A2796, FIND("_", A2796) + 1) - 1)</f>
        <v/>
      </c>
      <c r="C2796">
        <f>MID(A2796, FIND("_", A2796, FIND("_", A2796) + 1) + 1, FIND("_", A2796, FIND("_", A2796, FIND("_", A2796) + 1) + 1) - FIND("_", A2796, FIND("_", A2796) + 1) - 1)</f>
        <v/>
      </c>
      <c r="D2796" s="125">
        <f>DATE(LEFT(E2796,4), MID(E2796,5,2), RIGHT(E2796,2))</f>
        <v/>
      </c>
      <c r="E2796">
        <f>MID(A2796, FIND("_", A2796, FIND("_", A2796, FIND("_", A2796) + 1) + 1) + 1, 8)</f>
        <v/>
      </c>
      <c r="G2796" s="95">
        <f>B2796&amp;C2796&amp;D2796</f>
        <v/>
      </c>
      <c r="H2796" s="95" t="inlineStr">
        <is>
          <t>Yes_Batch 1</t>
        </is>
      </c>
      <c r="I2796" s="95" t="e">
        <v>#N/A</v>
      </c>
      <c r="J2796" s="125" t="e">
        <v>#N/A</v>
      </c>
      <c r="K2796" s="95" t="inlineStr">
        <is>
          <t>Yes_0721 Allocation</t>
        </is>
      </c>
      <c r="L2796" s="127" t="e">
        <v>#N/A</v>
      </c>
      <c r="M2796" s="128">
        <f>VLOOKUP(G2796,Enactments!#REF!,2,FALSE)</f>
        <v/>
      </c>
      <c r="N2796" s="131">
        <f>COUNTIFS(G:G,G2796)</f>
        <v/>
      </c>
    </row>
    <row r="2797" ht="15" customHeight="1">
      <c r="A2797" t="inlineStr">
        <is>
          <t>2007_3a_505_20080401.docx</t>
        </is>
      </c>
      <c r="B2797">
        <f>LEFT(A2797, FIND("_", A2797, FIND("_", A2797) + 1) - 1)</f>
        <v/>
      </c>
      <c r="C2797">
        <f>MID(A2797, FIND("_", A2797, FIND("_", A2797) + 1) + 1, FIND("_", A2797, FIND("_", A2797, FIND("_", A2797) + 1) + 1) - FIND("_", A2797, FIND("_", A2797) + 1) - 1)</f>
        <v/>
      </c>
      <c r="D2797" s="125">
        <f>DATE(LEFT(E2797,4), MID(E2797,5,2), RIGHT(E2797,2))</f>
        <v/>
      </c>
      <c r="E2797">
        <f>MID(A2797, FIND("_", A2797, FIND("_", A2797, FIND("_", A2797) + 1) + 1) + 1, 8)</f>
        <v/>
      </c>
      <c r="G2797" s="95">
        <f>B2797&amp;C2797&amp;D2797</f>
        <v/>
      </c>
      <c r="H2797" s="95" t="inlineStr">
        <is>
          <t>Yes_Batch 1</t>
        </is>
      </c>
      <c r="I2797" s="95" t="e">
        <v>#N/A</v>
      </c>
      <c r="J2797" s="125" t="e">
        <v>#N/A</v>
      </c>
      <c r="K2797" s="95" t="inlineStr">
        <is>
          <t>Yes_0721 Allocation</t>
        </is>
      </c>
      <c r="L2797" s="127" t="e">
        <v>#N/A</v>
      </c>
      <c r="M2797" s="128">
        <f>VLOOKUP(G2797,Enactments!#REF!,2,FALSE)</f>
        <v/>
      </c>
      <c r="N2797" s="131">
        <f>COUNTIFS(G:G,G2797)</f>
        <v/>
      </c>
    </row>
    <row r="2798" ht="15" customHeight="1">
      <c r="A2798" t="inlineStr">
        <is>
          <t>1996_56a_529_20131001.docx</t>
        </is>
      </c>
      <c r="B2798">
        <f>LEFT(A2798, FIND("_", A2798, FIND("_", A2798) + 1) - 1)</f>
        <v/>
      </c>
      <c r="C2798">
        <f>MID(A2798, FIND("_", A2798, FIND("_", A2798) + 1) + 1, FIND("_", A2798, FIND("_", A2798, FIND("_", A2798) + 1) + 1) - FIND("_", A2798, FIND("_", A2798) + 1) - 1)</f>
        <v/>
      </c>
      <c r="D2798" s="125">
        <f>DATE(LEFT(E2798,4), MID(E2798,5,2), RIGHT(E2798,2))</f>
        <v/>
      </c>
      <c r="E2798">
        <f>MID(A2798, FIND("_", A2798, FIND("_", A2798, FIND("_", A2798) + 1) + 1) + 1, 8)</f>
        <v/>
      </c>
      <c r="G2798" s="95">
        <f>B2798&amp;C2798&amp;D2798</f>
        <v/>
      </c>
      <c r="H2798" s="95" t="inlineStr">
        <is>
          <t>Yes_Batch 1</t>
        </is>
      </c>
      <c r="I2798" s="95" t="e">
        <v>#N/A</v>
      </c>
      <c r="J2798" s="125" t="e">
        <v>#N/A</v>
      </c>
      <c r="K2798" s="95" t="inlineStr">
        <is>
          <t>Yes_0721 Allocation</t>
        </is>
      </c>
      <c r="L2798" s="127" t="e">
        <v>#N/A</v>
      </c>
      <c r="M2798" s="128">
        <f>VLOOKUP(G2798,Enactments!#REF!,2,FALSE)</f>
        <v/>
      </c>
      <c r="N2798" s="131">
        <f>COUNTIFS(G:G,G2798)</f>
        <v/>
      </c>
    </row>
    <row r="2799" ht="15" customHeight="1">
      <c r="A2799" t="inlineStr">
        <is>
          <t>2007_3a_134_20070320.docx</t>
        </is>
      </c>
      <c r="B2799">
        <f>LEFT(A2799, FIND("_", A2799, FIND("_", A2799) + 1) - 1)</f>
        <v/>
      </c>
      <c r="C2799">
        <f>MID(A2799, FIND("_", A2799, FIND("_", A2799) + 1) + 1, FIND("_", A2799, FIND("_", A2799, FIND("_", A2799) + 1) + 1) - FIND("_", A2799, FIND("_", A2799) + 1) - 1)</f>
        <v/>
      </c>
      <c r="D2799" s="125">
        <f>DATE(LEFT(E2799,4), MID(E2799,5,2), RIGHT(E2799,2))</f>
        <v/>
      </c>
      <c r="E2799">
        <f>MID(A2799, FIND("_", A2799, FIND("_", A2799, FIND("_", A2799) + 1) + 1) + 1, 8)</f>
        <v/>
      </c>
      <c r="G2799" s="95">
        <f>B2799&amp;C2799&amp;D2799</f>
        <v/>
      </c>
      <c r="H2799" s="95" t="inlineStr">
        <is>
          <t>Yes_Batch 1</t>
        </is>
      </c>
      <c r="I2799" s="95" t="e">
        <v>#N/A</v>
      </c>
      <c r="J2799" s="125" t="e">
        <v>#N/A</v>
      </c>
      <c r="K2799" s="95" t="inlineStr">
        <is>
          <t>Yes_0721 Allocation</t>
        </is>
      </c>
      <c r="L2799" s="127" t="e">
        <v>#N/A</v>
      </c>
      <c r="M2799" s="128">
        <f>VLOOKUP(G2799,Enactments!#REF!,2,FALSE)</f>
        <v/>
      </c>
      <c r="N2799" s="131">
        <f>COUNTIFS(G:G,G2799)</f>
        <v/>
      </c>
    </row>
    <row r="2800" ht="15" customHeight="1">
      <c r="A2800" t="inlineStr">
        <is>
          <t>2020_17a_109_20201022.docx</t>
        </is>
      </c>
      <c r="B2800">
        <f>LEFT(A2800, FIND("_", A2800, FIND("_", A2800) + 1) - 1)</f>
        <v/>
      </c>
      <c r="C2800">
        <f>MID(A2800, FIND("_", A2800, FIND("_", A2800) + 1) + 1, FIND("_", A2800, FIND("_", A2800, FIND("_", A2800) + 1) + 1) - FIND("_", A2800, FIND("_", A2800) + 1) - 1)</f>
        <v/>
      </c>
      <c r="D2800" s="125">
        <f>DATE(LEFT(E2800,4), MID(E2800,5,2), RIGHT(E2800,2))</f>
        <v/>
      </c>
      <c r="E2800">
        <f>MID(A2800, FIND("_", A2800, FIND("_", A2800, FIND("_", A2800) + 1) + 1) + 1, 8)</f>
        <v/>
      </c>
      <c r="G2800" s="95">
        <f>B2800&amp;C2800&amp;D2800</f>
        <v/>
      </c>
      <c r="H2800" s="95" t="inlineStr">
        <is>
          <t>Yes_Batch 1</t>
        </is>
      </c>
      <c r="I2800" s="95" t="e">
        <v>#N/A</v>
      </c>
      <c r="J2800" s="125" t="e">
        <v>#N/A</v>
      </c>
      <c r="K2800" s="95" t="inlineStr">
        <is>
          <t>Yes_0721 Allocation</t>
        </is>
      </c>
      <c r="L2800" s="127" t="e">
        <v>#N/A</v>
      </c>
      <c r="M2800" s="128">
        <f>VLOOKUP(G2800,Enactments!#REF!,2,FALSE)</f>
        <v/>
      </c>
      <c r="N2800" s="131">
        <f>COUNTIFS(G:G,G2800)</f>
        <v/>
      </c>
    </row>
    <row r="2801" ht="15" customHeight="1">
      <c r="A2801" t="inlineStr">
        <is>
          <t>2009_10a_40_20090721.docx</t>
        </is>
      </c>
      <c r="B2801">
        <f>LEFT(A2801, FIND("_", A2801, FIND("_", A2801) + 1) - 1)</f>
        <v/>
      </c>
      <c r="C2801">
        <f>MID(A2801, FIND("_", A2801, FIND("_", A2801) + 1) + 1, FIND("_", A2801, FIND("_", A2801, FIND("_", A2801) + 1) + 1) - FIND("_", A2801, FIND("_", A2801) + 1) - 1)</f>
        <v/>
      </c>
      <c r="D2801" s="125">
        <f>DATE(LEFT(E2801,4), MID(E2801,5,2), RIGHT(E2801,2))</f>
        <v/>
      </c>
      <c r="E2801">
        <f>MID(A2801, FIND("_", A2801, FIND("_", A2801, FIND("_", A2801) + 1) + 1) + 1, 8)</f>
        <v/>
      </c>
      <c r="G2801" s="95">
        <f>B2801&amp;C2801&amp;D2801</f>
        <v/>
      </c>
      <c r="H2801" s="95" t="inlineStr">
        <is>
          <t>Yes_Batch 1</t>
        </is>
      </c>
      <c r="I2801" s="95" t="e">
        <v>#N/A</v>
      </c>
      <c r="J2801" s="125" t="e">
        <v>#N/A</v>
      </c>
      <c r="K2801" s="95" t="inlineStr">
        <is>
          <t>Yes_0721 Allocation</t>
        </is>
      </c>
      <c r="L2801" s="127" t="e">
        <v>#N/A</v>
      </c>
      <c r="M2801" s="128">
        <f>VLOOKUP(G2801,Enactments!#REF!,2,FALSE)</f>
        <v/>
      </c>
      <c r="N2801" s="131">
        <f>COUNTIFS(G:G,G2801)</f>
        <v/>
      </c>
    </row>
    <row r="2802" ht="15" customHeight="1">
      <c r="A2802" t="inlineStr">
        <is>
          <t>2000_8a_15_20000614.docx</t>
        </is>
      </c>
      <c r="B2802">
        <f>LEFT(A2802, FIND("_", A2802, FIND("_", A2802) + 1) - 1)</f>
        <v/>
      </c>
      <c r="C2802">
        <f>MID(A2802, FIND("_", A2802, FIND("_", A2802) + 1) + 1, FIND("_", A2802, FIND("_", A2802, FIND("_", A2802) + 1) + 1) - FIND("_", A2802, FIND("_", A2802) + 1) - 1)</f>
        <v/>
      </c>
      <c r="D2802" s="125">
        <f>DATE(LEFT(E2802,4), MID(E2802,5,2), RIGHT(E2802,2))</f>
        <v/>
      </c>
      <c r="E2802">
        <f>MID(A2802, FIND("_", A2802, FIND("_", A2802, FIND("_", A2802) + 1) + 1) + 1, 8)</f>
        <v/>
      </c>
      <c r="G2802" s="95">
        <f>B2802&amp;C2802&amp;D2802</f>
        <v/>
      </c>
      <c r="H2802" s="95" t="inlineStr">
        <is>
          <t>Yes_Batch 1</t>
        </is>
      </c>
      <c r="I2802" s="95" t="e">
        <v>#N/A</v>
      </c>
      <c r="J2802" s="125" t="e">
        <v>#N/A</v>
      </c>
      <c r="K2802" s="95" t="inlineStr">
        <is>
          <t>Yes_0721 Allocation</t>
        </is>
      </c>
      <c r="L2802" s="127" t="e">
        <v>#N/A</v>
      </c>
      <c r="M2802" s="128">
        <f>VLOOKUP(G2802,Enactments!#REF!,2,FALSE)</f>
        <v/>
      </c>
      <c r="N2802" s="131">
        <f>COUNTIFS(G:G,G2802)</f>
        <v/>
      </c>
    </row>
    <row r="2803" ht="15" customHeight="1">
      <c r="A2803" t="inlineStr">
        <is>
          <t>2000_22a_51_20080131.docx</t>
        </is>
      </c>
      <c r="B2803">
        <f>LEFT(A2803, FIND("_", A2803, FIND("_", A2803) + 1) - 1)</f>
        <v/>
      </c>
      <c r="C2803">
        <f>MID(A2803, FIND("_", A2803, FIND("_", A2803) + 1) + 1, FIND("_", A2803, FIND("_", A2803, FIND("_", A2803) + 1) + 1) - FIND("_", A2803, FIND("_", A2803) + 1) - 1)</f>
        <v/>
      </c>
      <c r="D2803" s="125">
        <f>DATE(LEFT(E2803,4), MID(E2803,5,2), RIGHT(E2803,2))</f>
        <v/>
      </c>
      <c r="E2803">
        <f>MID(A2803, FIND("_", A2803, FIND("_", A2803, FIND("_", A2803) + 1) + 1) + 1, 8)</f>
        <v/>
      </c>
      <c r="G2803" s="95">
        <f>B2803&amp;C2803&amp;D2803</f>
        <v/>
      </c>
      <c r="H2803" s="95" t="inlineStr">
        <is>
          <t>Yes_Batch 1</t>
        </is>
      </c>
      <c r="I2803" s="95" t="e">
        <v>#N/A</v>
      </c>
      <c r="J2803" s="125" t="e">
        <v>#N/A</v>
      </c>
      <c r="K2803" s="95" t="inlineStr">
        <is>
          <t>Yes_0721 Allocation</t>
        </is>
      </c>
      <c r="L2803" s="127" t="e">
        <v>#N/A</v>
      </c>
      <c r="M2803" s="128">
        <f>VLOOKUP(G2803,Enactments!#REF!,2,FALSE)</f>
        <v/>
      </c>
      <c r="N2803" s="131">
        <f>COUNTIFS(G:G,G2803)</f>
        <v/>
      </c>
    </row>
    <row r="2804" ht="15" customHeight="1">
      <c r="A2804" t="inlineStr">
        <is>
          <t>2010_4a_215_20100303.docx</t>
        </is>
      </c>
      <c r="B2804">
        <f>LEFT(A2804, FIND("_", A2804, FIND("_", A2804) + 1) - 1)</f>
        <v/>
      </c>
      <c r="C2804">
        <f>MID(A2804, FIND("_", A2804, FIND("_", A2804) + 1) + 1, FIND("_", A2804, FIND("_", A2804, FIND("_", A2804) + 1) + 1) - FIND("_", A2804, FIND("_", A2804) + 1) - 1)</f>
        <v/>
      </c>
      <c r="D2804" s="125">
        <f>DATE(LEFT(E2804,4), MID(E2804,5,2), RIGHT(E2804,2))</f>
        <v/>
      </c>
      <c r="E2804">
        <f>MID(A2804, FIND("_", A2804, FIND("_", A2804, FIND("_", A2804) + 1) + 1) + 1, 8)</f>
        <v/>
      </c>
      <c r="G2804" s="95">
        <f>B2804&amp;C2804&amp;D2804</f>
        <v/>
      </c>
      <c r="H2804" s="95" t="inlineStr">
        <is>
          <t>Yes_Batch 1</t>
        </is>
      </c>
      <c r="I2804" s="95" t="e">
        <v>#N/A</v>
      </c>
      <c r="J2804" s="125" t="e">
        <v>#N/A</v>
      </c>
      <c r="K2804" s="95" t="inlineStr">
        <is>
          <t>Yes_0721 Allocation</t>
        </is>
      </c>
      <c r="L2804" s="127" t="e">
        <v>#N/A</v>
      </c>
      <c r="M2804" s="128">
        <f>VLOOKUP(G2804,Enactments!#REF!,2,FALSE)</f>
        <v/>
      </c>
      <c r="N2804" s="131">
        <f>COUNTIFS(G:G,G2804)</f>
        <v/>
      </c>
    </row>
    <row r="2805" ht="15" customHeight="1">
      <c r="A2805" t="inlineStr">
        <is>
          <t>2020_759s_33.58_20200715.docx</t>
        </is>
      </c>
      <c r="B2805">
        <f>LEFT(A2805, FIND("_", A2805, FIND("_", A2805) + 1) - 1)</f>
        <v/>
      </c>
      <c r="C2805">
        <f>MID(A2805, FIND("_", A2805, FIND("_", A2805) + 1) + 1, FIND("_", A2805, FIND("_", A2805, FIND("_", A2805) + 1) + 1) - FIND("_", A2805, FIND("_", A2805) + 1) - 1)</f>
        <v/>
      </c>
      <c r="D2805" s="125">
        <f>DATE(LEFT(E2805,4), MID(E2805,5,2), RIGHT(E2805,2))</f>
        <v/>
      </c>
      <c r="E2805">
        <f>MID(A2805, FIND("_", A2805, FIND("_", A2805, FIND("_", A2805) + 1) + 1) + 1, 8)</f>
        <v/>
      </c>
      <c r="G2805" s="95">
        <f>B2805&amp;C2805&amp;D2805</f>
        <v/>
      </c>
      <c r="H2805" s="95" t="inlineStr">
        <is>
          <t>Yes_Batch 1</t>
        </is>
      </c>
      <c r="I2805" s="95" t="e">
        <v>#N/A</v>
      </c>
      <c r="J2805" s="125" t="e">
        <v>#N/A</v>
      </c>
      <c r="K2805" s="95" t="inlineStr">
        <is>
          <t>Yes_0721 Allocation</t>
        </is>
      </c>
      <c r="L2805" s="127" t="e">
        <v>#N/A</v>
      </c>
      <c r="M2805" s="128">
        <f>VLOOKUP(G2805,Enactments!#REF!,2,FALSE)</f>
        <v/>
      </c>
      <c r="N2805" s="131">
        <f>COUNTIFS(G:G,G2805)</f>
        <v/>
      </c>
    </row>
    <row r="2806" ht="15" customHeight="1">
      <c r="A2806" t="inlineStr">
        <is>
          <t>1985_6a_35B_20061108.docx</t>
        </is>
      </c>
      <c r="B2806">
        <f>LEFT(A2806, FIND("_", A2806, FIND("_", A2806) + 1) - 1)</f>
        <v/>
      </c>
      <c r="C2806">
        <f>MID(A2806, FIND("_", A2806, FIND("_", A2806) + 1) + 1, FIND("_", A2806, FIND("_", A2806, FIND("_", A2806) + 1) + 1) - FIND("_", A2806, FIND("_", A2806) + 1) - 1)</f>
        <v/>
      </c>
      <c r="D2806" s="125">
        <f>DATE(LEFT(E2806,4), MID(E2806,5,2), RIGHT(E2806,2))</f>
        <v/>
      </c>
      <c r="E2806">
        <f>MID(A2806, FIND("_", A2806, FIND("_", A2806, FIND("_", A2806) + 1) + 1) + 1, 8)</f>
        <v/>
      </c>
      <c r="G2806" s="95">
        <f>B2806&amp;C2806&amp;D2806</f>
        <v/>
      </c>
      <c r="H2806" s="95" t="inlineStr">
        <is>
          <t>Yes_Batch 1</t>
        </is>
      </c>
      <c r="I2806" s="95" t="e">
        <v>#N/A</v>
      </c>
      <c r="J2806" s="125" t="e">
        <v>#N/A</v>
      </c>
      <c r="K2806" s="95" t="inlineStr">
        <is>
          <t>Yes_0721 Allocation</t>
        </is>
      </c>
      <c r="L2806" s="127" t="e">
        <v>#N/A</v>
      </c>
      <c r="M2806" s="128">
        <f>VLOOKUP(G2806,Enactments!#REF!,2,FALSE)</f>
        <v/>
      </c>
      <c r="N2806" s="131">
        <f>COUNTIFS(G:G,G2806)</f>
        <v/>
      </c>
    </row>
    <row r="2807" ht="15" customHeight="1">
      <c r="A2807" t="inlineStr">
        <is>
          <t>1985_51a_SCHEDULE 1Part II_19850716.docx</t>
        </is>
      </c>
      <c r="B2807">
        <f>LEFT(A2807, FIND("_", A2807, FIND("_", A2807) + 1) - 1)</f>
        <v/>
      </c>
      <c r="C2807">
        <f>MID(A2807, FIND("_", A2807, FIND("_", A2807) + 1) + 1, FIND("_", A2807, FIND("_", A2807, FIND("_", A2807) + 1) + 1) - FIND("_", A2807, FIND("_", A2807) + 1) - 1)</f>
        <v/>
      </c>
      <c r="D2807" s="125">
        <f>DATE(LEFT(E2807,4), MID(E2807,5,2), RIGHT(E2807,2))</f>
        <v/>
      </c>
      <c r="E2807">
        <f>MID(A2807, FIND("_", A2807, FIND("_", A2807, FIND("_", A2807) + 1) + 1) + 1, 8)</f>
        <v/>
      </c>
      <c r="G2807" s="95">
        <f>B2807&amp;C2807&amp;D2807</f>
        <v/>
      </c>
      <c r="H2807" s="95" t="inlineStr">
        <is>
          <t>Yes_Batch 1</t>
        </is>
      </c>
      <c r="I2807" s="95" t="e">
        <v>#N/A</v>
      </c>
      <c r="J2807" s="125" t="e">
        <v>#N/A</v>
      </c>
      <c r="K2807" s="95" t="inlineStr">
        <is>
          <t>Yes_0721 Allocation</t>
        </is>
      </c>
      <c r="L2807" s="127" t="e">
        <v>#N/A</v>
      </c>
      <c r="M2807" s="128">
        <f>VLOOKUP(G2807,Enactments!#REF!,2,FALSE)</f>
        <v/>
      </c>
      <c r="N2807" s="131">
        <f>COUNTIFS(G:G,G2807)</f>
        <v/>
      </c>
    </row>
    <row r="2808" ht="15" customHeight="1">
      <c r="A2808" t="inlineStr">
        <is>
          <t>1997_1830s_12_20040131.docx</t>
        </is>
      </c>
      <c r="B2808">
        <f>LEFT(A2808, FIND("_", A2808, FIND("_", A2808) + 1) - 1)</f>
        <v/>
      </c>
      <c r="C2808">
        <f>MID(A2808, FIND("_", A2808, FIND("_", A2808) + 1) + 1, FIND("_", A2808, FIND("_", A2808, FIND("_", A2808) + 1) + 1) - FIND("_", A2808, FIND("_", A2808) + 1) - 1)</f>
        <v/>
      </c>
      <c r="D2808" s="125">
        <f>DATE(LEFT(E2808,4), MID(E2808,5,2), RIGHT(E2808,2))</f>
        <v/>
      </c>
      <c r="E2808">
        <f>MID(A2808, FIND("_", A2808, FIND("_", A2808, FIND("_", A2808) + 1) + 1) + 1, 8)</f>
        <v/>
      </c>
      <c r="G2808" s="95">
        <f>B2808&amp;C2808&amp;D2808</f>
        <v/>
      </c>
      <c r="H2808" s="95" t="inlineStr">
        <is>
          <t>Yes_Batch 1</t>
        </is>
      </c>
      <c r="I2808" s="95" t="e">
        <v>#N/A</v>
      </c>
      <c r="J2808" s="125" t="e">
        <v>#N/A</v>
      </c>
      <c r="K2808" s="95" t="inlineStr">
        <is>
          <t>Yes_0721 Allocation</t>
        </is>
      </c>
      <c r="L2808" s="127" t="e">
        <v>#N/A</v>
      </c>
      <c r="M2808" s="128">
        <f>VLOOKUP(G2808,Enactments!#REF!,2,FALSE)</f>
        <v/>
      </c>
      <c r="N2808" s="131">
        <f>COUNTIFS(G:G,G2808)</f>
        <v/>
      </c>
    </row>
    <row r="2809" ht="15" customHeight="1">
      <c r="A2809" t="inlineStr">
        <is>
          <t>1986_1925s_SCHEDULE 4Form 4.30_19861110.docx</t>
        </is>
      </c>
      <c r="B2809">
        <f>LEFT(A2809, FIND("_", A2809, FIND("_", A2809) + 1) - 1)</f>
        <v/>
      </c>
      <c r="C2809">
        <f>MID(A2809, FIND("_", A2809, FIND("_", A2809) + 1) + 1, FIND("_", A2809, FIND("_", A2809, FIND("_", A2809) + 1) + 1) - FIND("_", A2809, FIND("_", A2809) + 1) - 1)</f>
        <v/>
      </c>
      <c r="D2809" s="125">
        <f>DATE(LEFT(E2809,4), MID(E2809,5,2), RIGHT(E2809,2))</f>
        <v/>
      </c>
      <c r="E2809">
        <f>MID(A2809, FIND("_", A2809, FIND("_", A2809, FIND("_", A2809) + 1) + 1) + 1, 8)</f>
        <v/>
      </c>
      <c r="G2809" s="95">
        <f>B2809&amp;C2809&amp;D2809</f>
        <v/>
      </c>
      <c r="H2809" s="95" t="inlineStr">
        <is>
          <t>Yes_Batch 1</t>
        </is>
      </c>
      <c r="I2809" s="95" t="e">
        <v>#N/A</v>
      </c>
      <c r="J2809" s="125" t="e">
        <v>#N/A</v>
      </c>
      <c r="K2809" s="95" t="inlineStr">
        <is>
          <t>Yes_0721 Allocation</t>
        </is>
      </c>
      <c r="L2809" s="127" t="e">
        <v>#N/A</v>
      </c>
      <c r="M2809" s="128">
        <f>VLOOKUP(G2809,Enactments!#REF!,2,FALSE)</f>
        <v/>
      </c>
      <c r="N2809" s="131">
        <f>COUNTIFS(G:G,G2809)</f>
        <v/>
      </c>
    </row>
    <row r="2810" ht="15" customHeight="1">
      <c r="A2810" t="inlineStr">
        <is>
          <t>2000_8a_62_20000614.docx</t>
        </is>
      </c>
      <c r="B2810">
        <f>LEFT(A2810, FIND("_", A2810, FIND("_", A2810) + 1) - 1)</f>
        <v/>
      </c>
      <c r="C2810">
        <f>MID(A2810, FIND("_", A2810, FIND("_", A2810) + 1) + 1, FIND("_", A2810, FIND("_", A2810, FIND("_", A2810) + 1) + 1) - FIND("_", A2810, FIND("_", A2810) + 1) - 1)</f>
        <v/>
      </c>
      <c r="D2810" s="125">
        <f>DATE(LEFT(E2810,4), MID(E2810,5,2), RIGHT(E2810,2))</f>
        <v/>
      </c>
      <c r="E2810">
        <f>MID(A2810, FIND("_", A2810, FIND("_", A2810, FIND("_", A2810) + 1) + 1) + 1, 8)</f>
        <v/>
      </c>
      <c r="G2810" s="95">
        <f>B2810&amp;C2810&amp;D2810</f>
        <v/>
      </c>
      <c r="H2810" s="95" t="inlineStr">
        <is>
          <t>Yes_Batch 1</t>
        </is>
      </c>
      <c r="I2810" s="95" t="e">
        <v>#N/A</v>
      </c>
      <c r="J2810" s="125" t="e">
        <v>#N/A</v>
      </c>
      <c r="K2810" s="95" t="inlineStr">
        <is>
          <t>Yes_0721 Allocation</t>
        </is>
      </c>
      <c r="L2810" s="127" t="e">
        <v>#N/A</v>
      </c>
      <c r="M2810" s="128">
        <f>VLOOKUP(G2810,Enactments!#REF!,2,FALSE)</f>
        <v/>
      </c>
      <c r="N2810" s="131">
        <f>COUNTIFS(G:G,G2810)</f>
        <v/>
      </c>
    </row>
    <row r="2811" ht="15" customHeight="1">
      <c r="A2811" t="inlineStr">
        <is>
          <t>1994_23a_SCHEDULE 1_20121201.docx</t>
        </is>
      </c>
      <c r="B2811">
        <f>LEFT(A2811, FIND("_", A2811, FIND("_", A2811) + 1) - 1)</f>
        <v/>
      </c>
      <c r="C2811">
        <f>MID(A2811, FIND("_", A2811, FIND("_", A2811) + 1) + 1, FIND("_", A2811, FIND("_", A2811, FIND("_", A2811) + 1) + 1) - FIND("_", A2811, FIND("_", A2811) + 1) - 1)</f>
        <v/>
      </c>
      <c r="D2811" s="125">
        <f>DATE(LEFT(E2811,4), MID(E2811,5,2), RIGHT(E2811,2))</f>
        <v/>
      </c>
      <c r="E2811">
        <f>MID(A2811, FIND("_", A2811, FIND("_", A2811, FIND("_", A2811) + 1) + 1) + 1, 8)</f>
        <v/>
      </c>
      <c r="G2811" s="95">
        <f>B2811&amp;C2811&amp;D2811</f>
        <v/>
      </c>
      <c r="H2811" s="95" t="inlineStr">
        <is>
          <t>Yes_Batch 1</t>
        </is>
      </c>
      <c r="I2811" s="95" t="e">
        <v>#N/A</v>
      </c>
      <c r="J2811" s="125" t="e">
        <v>#N/A</v>
      </c>
      <c r="K2811" s="95" t="inlineStr">
        <is>
          <t>Yes_0721 Allocation</t>
        </is>
      </c>
      <c r="L2811" s="127" t="e">
        <v>#N/A</v>
      </c>
      <c r="M2811" s="128">
        <f>VLOOKUP(G2811,Enactments!#REF!,2,FALSE)</f>
        <v/>
      </c>
      <c r="N2811" s="131">
        <f>COUNTIFS(G:G,G2811)</f>
        <v/>
      </c>
    </row>
    <row r="2812" ht="15" customHeight="1">
      <c r="A2812" t="inlineStr">
        <is>
          <t>2007_3a_151_20100406.docx</t>
        </is>
      </c>
      <c r="B2812">
        <f>LEFT(A2812, FIND("_", A2812, FIND("_", A2812) + 1) - 1)</f>
        <v/>
      </c>
      <c r="C2812">
        <f>MID(A2812, FIND("_", A2812, FIND("_", A2812) + 1) + 1, FIND("_", A2812, FIND("_", A2812, FIND("_", A2812) + 1) + 1) - FIND("_", A2812, FIND("_", A2812) + 1) - 1)</f>
        <v/>
      </c>
      <c r="D2812" s="125">
        <f>DATE(LEFT(E2812,4), MID(E2812,5,2), RIGHT(E2812,2))</f>
        <v/>
      </c>
      <c r="E2812">
        <f>MID(A2812, FIND("_", A2812, FIND("_", A2812, FIND("_", A2812) + 1) + 1) + 1, 8)</f>
        <v/>
      </c>
      <c r="G2812" s="95">
        <f>B2812&amp;C2812&amp;D2812</f>
        <v/>
      </c>
      <c r="H2812" s="95" t="inlineStr">
        <is>
          <t>Yes_Batch 1</t>
        </is>
      </c>
      <c r="I2812" s="95" t="inlineStr">
        <is>
          <t>Completed</t>
        </is>
      </c>
      <c r="J2812" s="125" t="n">
        <v>45853</v>
      </c>
      <c r="K2812" s="95" t="e">
        <v>#N/A</v>
      </c>
      <c r="L2812" s="127" t="inlineStr">
        <is>
          <t>Submitted_2025-08-01</t>
        </is>
      </c>
      <c r="M2812" s="128">
        <f>VLOOKUP(G2812,Enactments!#REF!,2,FALSE)</f>
        <v/>
      </c>
      <c r="N2812" s="131">
        <f>COUNTIFS(G:G,G2812)</f>
        <v/>
      </c>
    </row>
    <row r="2813" ht="15" customHeight="1">
      <c r="A2813" t="inlineStr">
        <is>
          <t>1970_9a_98_20000401.docx</t>
        </is>
      </c>
      <c r="B2813">
        <f>LEFT(A2813, FIND("_", A2813, FIND("_", A2813) + 1) - 1)</f>
        <v/>
      </c>
      <c r="C2813">
        <f>MID(A2813, FIND("_", A2813, FIND("_", A2813) + 1) + 1, FIND("_", A2813, FIND("_", A2813, FIND("_", A2813) + 1) + 1) - FIND("_", A2813, FIND("_", A2813) + 1) - 1)</f>
        <v/>
      </c>
      <c r="D2813" s="125">
        <f>DATE(LEFT(E2813,4), MID(E2813,5,2), RIGHT(E2813,2))</f>
        <v/>
      </c>
      <c r="E2813">
        <f>MID(A2813, FIND("_", A2813, FIND("_", A2813, FIND("_", A2813) + 1) + 1) + 1, 8)</f>
        <v/>
      </c>
      <c r="G2813" s="95">
        <f>B2813&amp;C2813&amp;D2813</f>
        <v/>
      </c>
      <c r="H2813" s="95" t="inlineStr">
        <is>
          <t>Yes_Batch 1</t>
        </is>
      </c>
      <c r="I2813" s="95" t="e">
        <v>#N/A</v>
      </c>
      <c r="J2813" s="125" t="e">
        <v>#N/A</v>
      </c>
      <c r="K2813" s="95" t="inlineStr">
        <is>
          <t>Yes_0721 Allocation</t>
        </is>
      </c>
      <c r="L2813" s="127" t="e">
        <v>#N/A</v>
      </c>
      <c r="M2813" s="128">
        <f>VLOOKUP(G2813,Enactments!#REF!,2,FALSE)</f>
        <v/>
      </c>
      <c r="N2813" s="131">
        <f>COUNTIFS(G:G,G2813)</f>
        <v/>
      </c>
    </row>
    <row r="2814" ht="15" customHeight="1">
      <c r="A2814" t="inlineStr">
        <is>
          <t>2016_1152s_10_20161129.docx</t>
        </is>
      </c>
      <c r="B2814">
        <f>LEFT(A2814, FIND("_", A2814, FIND("_", A2814) + 1) - 1)</f>
        <v/>
      </c>
      <c r="C2814">
        <f>MID(A2814, FIND("_", A2814, FIND("_", A2814) + 1) + 1, FIND("_", A2814, FIND("_", A2814, FIND("_", A2814) + 1) + 1) - FIND("_", A2814, FIND("_", A2814) + 1) - 1)</f>
        <v/>
      </c>
      <c r="D2814" s="125">
        <f>DATE(LEFT(E2814,4), MID(E2814,5,2), RIGHT(E2814,2))</f>
        <v/>
      </c>
      <c r="E2814">
        <f>MID(A2814, FIND("_", A2814, FIND("_", A2814, FIND("_", A2814) + 1) + 1) + 1, 8)</f>
        <v/>
      </c>
      <c r="G2814" s="95">
        <f>B2814&amp;C2814&amp;D2814</f>
        <v/>
      </c>
      <c r="H2814" s="95" t="inlineStr">
        <is>
          <t>Yes_Batch 1</t>
        </is>
      </c>
      <c r="I2814" s="95" t="e">
        <v>#N/A</v>
      </c>
      <c r="J2814" s="125" t="e">
        <v>#N/A</v>
      </c>
      <c r="K2814" s="95" t="inlineStr">
        <is>
          <t>Yes_0721 Allocation</t>
        </is>
      </c>
      <c r="L2814" s="127" t="e">
        <v>#N/A</v>
      </c>
      <c r="M2814" s="128">
        <f>VLOOKUP(G2814,Enactments!#REF!,2,FALSE)</f>
        <v/>
      </c>
      <c r="N2814" s="131">
        <f>COUNTIFS(G:G,G2814)</f>
        <v/>
      </c>
    </row>
    <row r="2815" ht="15" customHeight="1">
      <c r="A2815" t="inlineStr">
        <is>
          <t>1995_18a_22_19950628.docx</t>
        </is>
      </c>
      <c r="B2815">
        <f>LEFT(A2815, FIND("_", A2815, FIND("_", A2815) + 1) - 1)</f>
        <v/>
      </c>
      <c r="C2815">
        <f>MID(A2815, FIND("_", A2815, FIND("_", A2815) + 1) + 1, FIND("_", A2815, FIND("_", A2815, FIND("_", A2815) + 1) + 1) - FIND("_", A2815, FIND("_", A2815) + 1) - 1)</f>
        <v/>
      </c>
      <c r="D2815" s="125">
        <f>DATE(LEFT(E2815,4), MID(E2815,5,2), RIGHT(E2815,2))</f>
        <v/>
      </c>
      <c r="E2815">
        <f>MID(A2815, FIND("_", A2815, FIND("_", A2815, FIND("_", A2815) + 1) + 1) + 1, 8)</f>
        <v/>
      </c>
      <c r="G2815" s="95">
        <f>B2815&amp;C2815&amp;D2815</f>
        <v/>
      </c>
      <c r="H2815" s="95" t="inlineStr">
        <is>
          <t>Yes_Batch 1</t>
        </is>
      </c>
      <c r="I2815" s="95" t="e">
        <v>#N/A</v>
      </c>
      <c r="J2815" s="125" t="e">
        <v>#N/A</v>
      </c>
      <c r="K2815" s="95" t="inlineStr">
        <is>
          <t>Yes_0721 Allocation</t>
        </is>
      </c>
      <c r="L2815" s="127" t="e">
        <v>#N/A</v>
      </c>
      <c r="M2815" s="128">
        <f>VLOOKUP(G2815,Enactments!#REF!,2,FALSE)</f>
        <v/>
      </c>
      <c r="N2815" s="131">
        <f>COUNTIFS(G:G,G2815)</f>
        <v/>
      </c>
    </row>
    <row r="2816" ht="15" customHeight="1">
      <c r="A2816" t="inlineStr">
        <is>
          <t>1986_44a_36_20120919.docx</t>
        </is>
      </c>
      <c r="B2816">
        <f>LEFT(A2816, FIND("_", A2816, FIND("_", A2816) + 1) - 1)</f>
        <v/>
      </c>
      <c r="C2816">
        <f>MID(A2816, FIND("_", A2816, FIND("_", A2816) + 1) + 1, FIND("_", A2816, FIND("_", A2816, FIND("_", A2816) + 1) + 1) - FIND("_", A2816, FIND("_", A2816) + 1) - 1)</f>
        <v/>
      </c>
      <c r="D2816" s="125">
        <f>DATE(LEFT(E2816,4), MID(E2816,5,2), RIGHT(E2816,2))</f>
        <v/>
      </c>
      <c r="E2816">
        <f>MID(A2816, FIND("_", A2816, FIND("_", A2816, FIND("_", A2816) + 1) + 1) + 1, 8)</f>
        <v/>
      </c>
      <c r="G2816" s="95">
        <f>B2816&amp;C2816&amp;D2816</f>
        <v/>
      </c>
      <c r="H2816" s="95" t="inlineStr">
        <is>
          <t>Yes_Batch 1</t>
        </is>
      </c>
      <c r="I2816" s="95" t="e">
        <v>#N/A</v>
      </c>
      <c r="J2816" s="125" t="e">
        <v>#N/A</v>
      </c>
      <c r="K2816" s="95" t="inlineStr">
        <is>
          <t>Yes_0721 Allocation</t>
        </is>
      </c>
      <c r="L2816" s="127" t="e">
        <v>#N/A</v>
      </c>
      <c r="M2816" s="128">
        <f>VLOOKUP(G2816,Enactments!#REF!,2,FALSE)</f>
        <v/>
      </c>
      <c r="N2816" s="131">
        <f>COUNTIFS(G:G,G2816)</f>
        <v/>
      </c>
    </row>
    <row r="2817" ht="15" customHeight="1">
      <c r="A2817" t="inlineStr">
        <is>
          <t>1989_29a_56A_99990101.docx</t>
        </is>
      </c>
      <c r="B2817">
        <f>LEFT(A2817, FIND("_", A2817, FIND("_", A2817) + 1) - 1)</f>
        <v/>
      </c>
      <c r="C2817">
        <f>MID(A2817, FIND("_", A2817, FIND("_", A2817) + 1) + 1, FIND("_", A2817, FIND("_", A2817, FIND("_", A2817) + 1) + 1) - FIND("_", A2817, FIND("_", A2817) + 1) - 1)</f>
        <v/>
      </c>
      <c r="D2817" s="125">
        <f>DATE(LEFT(E2817,4), MID(E2817,5,2), RIGHT(E2817,2))</f>
        <v/>
      </c>
      <c r="E2817">
        <f>MID(A2817, FIND("_", A2817, FIND("_", A2817, FIND("_", A2817) + 1) + 1) + 1, 8)</f>
        <v/>
      </c>
      <c r="G2817" s="95">
        <f>B2817&amp;C2817&amp;D2817</f>
        <v/>
      </c>
      <c r="H2817" s="95" t="inlineStr">
        <is>
          <t>Yes_Batch 1</t>
        </is>
      </c>
      <c r="I2817" s="95" t="e">
        <v>#N/A</v>
      </c>
      <c r="J2817" s="125" t="e">
        <v>#N/A</v>
      </c>
      <c r="K2817" s="95" t="inlineStr">
        <is>
          <t>Yes_0721 Allocation</t>
        </is>
      </c>
      <c r="L2817" s="127" t="e">
        <v>#N/A</v>
      </c>
      <c r="M2817" s="128">
        <f>VLOOKUP(G2817,Enactments!#REF!,2,FALSE)</f>
        <v/>
      </c>
      <c r="N2817" s="131">
        <f>COUNTIFS(G:G,G2817)</f>
        <v/>
      </c>
    </row>
    <row r="2818" ht="15" customHeight="1">
      <c r="A2818" t="inlineStr">
        <is>
          <t>1993_34a_188_19930727.docx</t>
        </is>
      </c>
      <c r="B2818">
        <f>LEFT(A2818, FIND("_", A2818, FIND("_", A2818) + 1) - 1)</f>
        <v/>
      </c>
      <c r="C2818">
        <f>MID(A2818, FIND("_", A2818, FIND("_", A2818) + 1) + 1, FIND("_", A2818, FIND("_", A2818, FIND("_", A2818) + 1) + 1) - FIND("_", A2818, FIND("_", A2818) + 1) - 1)</f>
        <v/>
      </c>
      <c r="D2818" s="125">
        <f>DATE(LEFT(E2818,4), MID(E2818,5,2), RIGHT(E2818,2))</f>
        <v/>
      </c>
      <c r="E2818">
        <f>MID(A2818, FIND("_", A2818, FIND("_", A2818, FIND("_", A2818) + 1) + 1) + 1, 8)</f>
        <v/>
      </c>
      <c r="G2818" s="95">
        <f>B2818&amp;C2818&amp;D2818</f>
        <v/>
      </c>
      <c r="H2818" s="95" t="inlineStr">
        <is>
          <t>Yes_Batch 1</t>
        </is>
      </c>
      <c r="I2818" s="95" t="e">
        <v>#N/A</v>
      </c>
      <c r="J2818" s="125" t="e">
        <v>#N/A</v>
      </c>
      <c r="K2818" s="95" t="inlineStr">
        <is>
          <t>Yes_0721 Allocation</t>
        </is>
      </c>
      <c r="L2818" s="127" t="e">
        <v>#N/A</v>
      </c>
      <c r="M2818" s="128">
        <f>VLOOKUP(G2818,Enactments!#REF!,2,FALSE)</f>
        <v/>
      </c>
      <c r="N2818" s="131">
        <f>COUNTIFS(G:G,G2818)</f>
        <v/>
      </c>
    </row>
    <row r="2819" ht="15" customHeight="1">
      <c r="A2819" t="inlineStr">
        <is>
          <t>2020_759s_11.7_20200715.docx</t>
        </is>
      </c>
      <c r="B2819">
        <f>LEFT(A2819, FIND("_", A2819, FIND("_", A2819) + 1) - 1)</f>
        <v/>
      </c>
      <c r="C2819">
        <f>MID(A2819, FIND("_", A2819, FIND("_", A2819) + 1) + 1, FIND("_", A2819, FIND("_", A2819, FIND("_", A2819) + 1) + 1) - FIND("_", A2819, FIND("_", A2819) + 1) - 1)</f>
        <v/>
      </c>
      <c r="D2819" s="125">
        <f>DATE(LEFT(E2819,4), MID(E2819,5,2), RIGHT(E2819,2))</f>
        <v/>
      </c>
      <c r="E2819">
        <f>MID(A2819, FIND("_", A2819, FIND("_", A2819, FIND("_", A2819) + 1) + 1) + 1, 8)</f>
        <v/>
      </c>
      <c r="G2819" s="95">
        <f>B2819&amp;C2819&amp;D2819</f>
        <v/>
      </c>
      <c r="H2819" s="95" t="inlineStr">
        <is>
          <t>Yes_Batch 1</t>
        </is>
      </c>
      <c r="I2819" s="95" t="e">
        <v>#N/A</v>
      </c>
      <c r="J2819" s="125" t="e">
        <v>#N/A</v>
      </c>
      <c r="K2819" s="95" t="inlineStr">
        <is>
          <t>Yes_0721 Allocation</t>
        </is>
      </c>
      <c r="L2819" s="127" t="e">
        <v>#N/A</v>
      </c>
      <c r="M2819" s="128">
        <f>VLOOKUP(G2819,Enactments!#REF!,2,FALSE)</f>
        <v/>
      </c>
      <c r="N2819" s="131">
        <f>COUNTIFS(G:G,G2819)</f>
        <v/>
      </c>
    </row>
    <row r="2820" ht="15" customHeight="1">
      <c r="A2820" t="inlineStr">
        <is>
          <t>2000_22a_9HD_20111203.docx</t>
        </is>
      </c>
      <c r="B2820">
        <f>LEFT(A2820, FIND("_", A2820, FIND("_", A2820) + 1) - 1)</f>
        <v/>
      </c>
      <c r="C2820">
        <f>MID(A2820, FIND("_", A2820, FIND("_", A2820) + 1) + 1, FIND("_", A2820, FIND("_", A2820, FIND("_", A2820) + 1) + 1) - FIND("_", A2820, FIND("_", A2820) + 1) - 1)</f>
        <v/>
      </c>
      <c r="D2820" s="125">
        <f>DATE(LEFT(E2820,4), MID(E2820,5,2), RIGHT(E2820,2))</f>
        <v/>
      </c>
      <c r="E2820">
        <f>MID(A2820, FIND("_", A2820, FIND("_", A2820, FIND("_", A2820) + 1) + 1) + 1, 8)</f>
        <v/>
      </c>
      <c r="G2820" s="95">
        <f>B2820&amp;C2820&amp;D2820</f>
        <v/>
      </c>
      <c r="H2820" s="95" t="inlineStr">
        <is>
          <t>Yes_Batch 1</t>
        </is>
      </c>
      <c r="I2820" s="95" t="e">
        <v>#N/A</v>
      </c>
      <c r="J2820" s="125" t="e">
        <v>#N/A</v>
      </c>
      <c r="K2820" s="95" t="inlineStr">
        <is>
          <t>Yes_0721 Allocation</t>
        </is>
      </c>
      <c r="L2820" s="127" t="e">
        <v>#N/A</v>
      </c>
      <c r="M2820" s="128">
        <f>VLOOKUP(G2820,Enactments!#REF!,2,FALSE)</f>
        <v/>
      </c>
      <c r="N2820" s="131">
        <f>COUNTIFS(G:G,G2820)</f>
        <v/>
      </c>
    </row>
    <row r="2821" ht="15" customHeight="1">
      <c r="A2821" t="inlineStr">
        <is>
          <t>1985_6a_11_19850311.docx</t>
        </is>
      </c>
      <c r="B2821">
        <f>LEFT(A2821, FIND("_", A2821, FIND("_", A2821) + 1) - 1)</f>
        <v/>
      </c>
      <c r="C2821">
        <f>MID(A2821, FIND("_", A2821, FIND("_", A2821) + 1) + 1, FIND("_", A2821, FIND("_", A2821, FIND("_", A2821) + 1) + 1) - FIND("_", A2821, FIND("_", A2821) + 1) - 1)</f>
        <v/>
      </c>
      <c r="D2821" s="125">
        <f>DATE(LEFT(E2821,4), MID(E2821,5,2), RIGHT(E2821,2))</f>
        <v/>
      </c>
      <c r="E2821">
        <f>MID(A2821, FIND("_", A2821, FIND("_", A2821, FIND("_", A2821) + 1) + 1) + 1, 8)</f>
        <v/>
      </c>
      <c r="G2821" s="95">
        <f>B2821&amp;C2821&amp;D2821</f>
        <v/>
      </c>
      <c r="H2821" s="95" t="inlineStr">
        <is>
          <t>Yes_Batch 1</t>
        </is>
      </c>
      <c r="I2821" s="95" t="e">
        <v>#N/A</v>
      </c>
      <c r="J2821" s="125" t="e">
        <v>#N/A</v>
      </c>
      <c r="K2821" s="95" t="inlineStr">
        <is>
          <t>Yes_0721 Allocation</t>
        </is>
      </c>
      <c r="L2821" s="127" t="e">
        <v>#N/A</v>
      </c>
      <c r="M2821" s="128">
        <f>VLOOKUP(G2821,Enactments!#REF!,2,FALSE)</f>
        <v/>
      </c>
      <c r="N2821" s="131">
        <f>COUNTIFS(G:G,G2821)</f>
        <v/>
      </c>
    </row>
    <row r="2822" ht="15" customHeight="1">
      <c r="A2822" t="inlineStr">
        <is>
          <t>2016_1152s_SCHEDULE 3_20201231.docx</t>
        </is>
      </c>
      <c r="B2822">
        <f>LEFT(A2822, FIND("_", A2822, FIND("_", A2822) + 1) - 1)</f>
        <v/>
      </c>
      <c r="C2822">
        <f>MID(A2822, FIND("_", A2822, FIND("_", A2822) + 1) + 1, FIND("_", A2822, FIND("_", A2822, FIND("_", A2822) + 1) + 1) - FIND("_", A2822, FIND("_", A2822) + 1) - 1)</f>
        <v/>
      </c>
      <c r="D2822" s="125">
        <f>DATE(LEFT(E2822,4), MID(E2822,5,2), RIGHT(E2822,2))</f>
        <v/>
      </c>
      <c r="E2822">
        <f>MID(A2822, FIND("_", A2822, FIND("_", A2822, FIND("_", A2822) + 1) + 1) + 1, 8)</f>
        <v/>
      </c>
      <c r="G2822" s="95">
        <f>B2822&amp;C2822&amp;D2822</f>
        <v/>
      </c>
      <c r="H2822" s="95" t="inlineStr">
        <is>
          <t>Yes_Batch 1</t>
        </is>
      </c>
      <c r="I2822" s="95" t="e">
        <v>#N/A</v>
      </c>
      <c r="J2822" s="125" t="e">
        <v>#N/A</v>
      </c>
      <c r="K2822" s="95" t="inlineStr">
        <is>
          <t>Yes_0721 Allocation</t>
        </is>
      </c>
      <c r="L2822" s="127" t="e">
        <v>#N/A</v>
      </c>
      <c r="M2822" s="128">
        <f>VLOOKUP(G2822,Enactments!#REF!,2,FALSE)</f>
        <v/>
      </c>
      <c r="N2822" s="131">
        <f>COUNTIFS(G:G,G2822)</f>
        <v/>
      </c>
    </row>
    <row r="2823" ht="15" customHeight="1">
      <c r="A2823" t="inlineStr">
        <is>
          <t>1998_18a_47_19980611.docx</t>
        </is>
      </c>
      <c r="B2823">
        <f>LEFT(A2823, FIND("_", A2823, FIND("_", A2823) + 1) - 1)</f>
        <v/>
      </c>
      <c r="C2823">
        <f>MID(A2823, FIND("_", A2823, FIND("_", A2823) + 1) + 1, FIND("_", A2823, FIND("_", A2823, FIND("_", A2823) + 1) + 1) - FIND("_", A2823, FIND("_", A2823) + 1) - 1)</f>
        <v/>
      </c>
      <c r="D2823" s="125">
        <f>DATE(LEFT(E2823,4), MID(E2823,5,2), RIGHT(E2823,2))</f>
        <v/>
      </c>
      <c r="E2823">
        <f>MID(A2823, FIND("_", A2823, FIND("_", A2823, FIND("_", A2823) + 1) + 1) + 1, 8)</f>
        <v/>
      </c>
      <c r="G2823" s="95">
        <f>B2823&amp;C2823&amp;D2823</f>
        <v/>
      </c>
      <c r="H2823" s="95" t="inlineStr">
        <is>
          <t>Yes_Batch 1</t>
        </is>
      </c>
      <c r="I2823" s="95" t="e">
        <v>#N/A</v>
      </c>
      <c r="J2823" s="125" t="e">
        <v>#N/A</v>
      </c>
      <c r="K2823" s="95" t="inlineStr">
        <is>
          <t>Yes_0721 Allocation</t>
        </is>
      </c>
      <c r="L2823" s="127" t="e">
        <v>#N/A</v>
      </c>
      <c r="M2823" s="128">
        <f>VLOOKUP(G2823,Enactments!#REF!,2,FALSE)</f>
        <v/>
      </c>
      <c r="N2823" s="131">
        <f>COUNTIFS(G:G,G2823)</f>
        <v/>
      </c>
    </row>
    <row r="2824" ht="15" customHeight="1">
      <c r="A2824" t="inlineStr">
        <is>
          <t>2017_1485_Article 147_20190101.docx</t>
        </is>
      </c>
      <c r="B2824">
        <f>LEFT(A2824, FIND("_", A2824, FIND("_", A2824) + 1) - 1)</f>
        <v/>
      </c>
      <c r="C2824">
        <f>MID(A2824, FIND("_", A2824, FIND("_", A2824) + 1) + 1, FIND("_", A2824, FIND("_", A2824, FIND("_", A2824) + 1) + 1) - FIND("_", A2824, FIND("_", A2824) + 1) - 1)</f>
        <v/>
      </c>
      <c r="D2824" s="125">
        <f>DATE(LEFT(E2824,4), MID(E2824,5,2), RIGHT(E2824,2))</f>
        <v/>
      </c>
      <c r="E2824">
        <f>MID(A2824, FIND("_", A2824, FIND("_", A2824, FIND("_", A2824) + 1) + 1) + 1, 8)</f>
        <v/>
      </c>
      <c r="G2824" s="95">
        <f>B2824&amp;C2824&amp;D2824</f>
        <v/>
      </c>
      <c r="H2824" s="95" t="inlineStr">
        <is>
          <t>Yes_Batch 1</t>
        </is>
      </c>
      <c r="I2824" s="95" t="e">
        <v>#N/A</v>
      </c>
      <c r="J2824" s="125" t="e">
        <v>#N/A</v>
      </c>
      <c r="K2824" s="95" t="inlineStr">
        <is>
          <t>Yes_0721 Allocation</t>
        </is>
      </c>
      <c r="L2824" s="127" t="e">
        <v>#N/A</v>
      </c>
      <c r="M2824" s="128">
        <f>VLOOKUP(G2824,Enactments!#REF!,2,FALSE)</f>
        <v/>
      </c>
      <c r="N2824" s="131">
        <f>COUNTIFS(G:G,G2824)</f>
        <v/>
      </c>
    </row>
    <row r="2825" ht="15" customHeight="1">
      <c r="A2825" t="inlineStr">
        <is>
          <t>2000_8a_347_20191209.docx</t>
        </is>
      </c>
      <c r="B2825">
        <f>LEFT(A2825, FIND("_", A2825, FIND("_", A2825) + 1) - 1)</f>
        <v/>
      </c>
      <c r="C2825">
        <f>MID(A2825, FIND("_", A2825, FIND("_", A2825) + 1) + 1, FIND("_", A2825, FIND("_", A2825, FIND("_", A2825) + 1) + 1) - FIND("_", A2825, FIND("_", A2825) + 1) - 1)</f>
        <v/>
      </c>
      <c r="D2825" s="125">
        <f>DATE(LEFT(E2825,4), MID(E2825,5,2), RIGHT(E2825,2))</f>
        <v/>
      </c>
      <c r="E2825">
        <f>MID(A2825, FIND("_", A2825, FIND("_", A2825, FIND("_", A2825) + 1) + 1) + 1, 8)</f>
        <v/>
      </c>
      <c r="G2825" s="95">
        <f>B2825&amp;C2825&amp;D2825</f>
        <v/>
      </c>
      <c r="H2825" s="95" t="inlineStr">
        <is>
          <t>Yes_Batch 1</t>
        </is>
      </c>
      <c r="I2825" s="95" t="e">
        <v>#N/A</v>
      </c>
      <c r="J2825" s="125" t="e">
        <v>#N/A</v>
      </c>
      <c r="K2825" s="95" t="inlineStr">
        <is>
          <t>Yes_0721 Allocation</t>
        </is>
      </c>
      <c r="L2825" s="127" t="e">
        <v>#N/A</v>
      </c>
      <c r="M2825" s="128">
        <f>VLOOKUP(G2825,Enactments!#REF!,2,FALSE)</f>
        <v/>
      </c>
      <c r="N2825" s="131">
        <f>COUNTIFS(G:G,G2825)</f>
        <v/>
      </c>
    </row>
    <row r="2826" ht="15" customHeight="1">
      <c r="A2826" t="inlineStr">
        <is>
          <t>1993_34a_1_19930727.docx</t>
        </is>
      </c>
      <c r="B2826">
        <f>LEFT(A2826, FIND("_", A2826, FIND("_", A2826) + 1) - 1)</f>
        <v/>
      </c>
      <c r="C2826">
        <f>MID(A2826, FIND("_", A2826, FIND("_", A2826) + 1) + 1, FIND("_", A2826, FIND("_", A2826, FIND("_", A2826) + 1) + 1) - FIND("_", A2826, FIND("_", A2826) + 1) - 1)</f>
        <v/>
      </c>
      <c r="D2826" s="125">
        <f>DATE(LEFT(E2826,4), MID(E2826,5,2), RIGHT(E2826,2))</f>
        <v/>
      </c>
      <c r="E2826">
        <f>MID(A2826, FIND("_", A2826, FIND("_", A2826, FIND("_", A2826) + 1) + 1) + 1, 8)</f>
        <v/>
      </c>
      <c r="G2826" s="95">
        <f>B2826&amp;C2826&amp;D2826</f>
        <v/>
      </c>
      <c r="H2826" s="95" t="inlineStr">
        <is>
          <t>Yes_Batch 1</t>
        </is>
      </c>
      <c r="I2826" s="95" t="e">
        <v>#N/A</v>
      </c>
      <c r="J2826" s="125" t="e">
        <v>#N/A</v>
      </c>
      <c r="K2826" s="95" t="inlineStr">
        <is>
          <t>Yes_0721 Allocation</t>
        </is>
      </c>
      <c r="L2826" s="127" t="e">
        <v>#N/A</v>
      </c>
      <c r="M2826" s="128">
        <f>VLOOKUP(G2826,Enactments!#REF!,2,FALSE)</f>
        <v/>
      </c>
      <c r="N2826" s="131">
        <f>COUNTIFS(G:G,G2826)</f>
        <v/>
      </c>
    </row>
    <row r="2827" ht="15" customHeight="1">
      <c r="A2827" t="inlineStr">
        <is>
          <t>2000_8a_SCHEDULE 1ZBPart 3_20130124.docx</t>
        </is>
      </c>
      <c r="B2827">
        <f>LEFT(A2827, FIND("_", A2827, FIND("_", A2827) + 1) - 1)</f>
        <v/>
      </c>
      <c r="C2827">
        <f>MID(A2827, FIND("_", A2827, FIND("_", A2827) + 1) + 1, FIND("_", A2827, FIND("_", A2827, FIND("_", A2827) + 1) + 1) - FIND("_", A2827, FIND("_", A2827) + 1) - 1)</f>
        <v/>
      </c>
      <c r="D2827" s="125">
        <f>DATE(LEFT(E2827,4), MID(E2827,5,2), RIGHT(E2827,2))</f>
        <v/>
      </c>
      <c r="E2827">
        <f>MID(A2827, FIND("_", A2827, FIND("_", A2827, FIND("_", A2827) + 1) + 1) + 1, 8)</f>
        <v/>
      </c>
      <c r="G2827" s="95">
        <f>B2827&amp;C2827&amp;D2827</f>
        <v/>
      </c>
      <c r="H2827" s="95" t="inlineStr">
        <is>
          <t>Yes_Batch 1</t>
        </is>
      </c>
      <c r="I2827" s="95" t="e">
        <v>#N/A</v>
      </c>
      <c r="J2827" s="125" t="e">
        <v>#N/A</v>
      </c>
      <c r="K2827" s="95" t="inlineStr">
        <is>
          <t>Yes_0721 Allocation</t>
        </is>
      </c>
      <c r="L2827" s="127" t="e">
        <v>#N/A</v>
      </c>
      <c r="M2827" s="128">
        <f>VLOOKUP(G2827,Enactments!#REF!,2,FALSE)</f>
        <v/>
      </c>
      <c r="N2827" s="131">
        <f>COUNTIFS(G:G,G2827)</f>
        <v/>
      </c>
    </row>
    <row r="2828" ht="15" customHeight="1">
      <c r="A2828" t="inlineStr">
        <is>
          <t>1985_6a_434_20010101.docx</t>
        </is>
      </c>
      <c r="B2828">
        <f>LEFT(A2828, FIND("_", A2828, FIND("_", A2828) + 1) - 1)</f>
        <v/>
      </c>
      <c r="C2828">
        <f>MID(A2828, FIND("_", A2828, FIND("_", A2828) + 1) + 1, FIND("_", A2828, FIND("_", A2828, FIND("_", A2828) + 1) + 1) - FIND("_", A2828, FIND("_", A2828) + 1) - 1)</f>
        <v/>
      </c>
      <c r="D2828" s="125">
        <f>DATE(LEFT(E2828,4), MID(E2828,5,2), RIGHT(E2828,2))</f>
        <v/>
      </c>
      <c r="E2828">
        <f>MID(A2828, FIND("_", A2828, FIND("_", A2828, FIND("_", A2828) + 1) + 1) + 1, 8)</f>
        <v/>
      </c>
      <c r="G2828" s="95">
        <f>B2828&amp;C2828&amp;D2828</f>
        <v/>
      </c>
      <c r="H2828" s="95" t="inlineStr">
        <is>
          <t>Yes_Batch 1</t>
        </is>
      </c>
      <c r="I2828" s="95" t="e">
        <v>#N/A</v>
      </c>
      <c r="J2828" s="125" t="e">
        <v>#N/A</v>
      </c>
      <c r="K2828" s="95" t="inlineStr">
        <is>
          <t>Yes_0721 Allocation</t>
        </is>
      </c>
      <c r="L2828" s="127" t="e">
        <v>#N/A</v>
      </c>
      <c r="M2828" s="128">
        <f>VLOOKUP(G2828,Enactments!#REF!,2,FALSE)</f>
        <v/>
      </c>
      <c r="N2828" s="131">
        <f>COUNTIFS(G:G,G2828)</f>
        <v/>
      </c>
    </row>
    <row r="2829" ht="15" customHeight="1">
      <c r="A2829" t="inlineStr">
        <is>
          <t>2006_46a_96_20091001.docx</t>
        </is>
      </c>
      <c r="B2829">
        <f>LEFT(A2829, FIND("_", A2829, FIND("_", A2829) + 1) - 1)</f>
        <v/>
      </c>
      <c r="C2829">
        <f>MID(A2829, FIND("_", A2829, FIND("_", A2829) + 1) + 1, FIND("_", A2829, FIND("_", A2829, FIND("_", A2829) + 1) + 1) - FIND("_", A2829, FIND("_", A2829) + 1) - 1)</f>
        <v/>
      </c>
      <c r="D2829" s="125">
        <f>DATE(LEFT(E2829,4), MID(E2829,5,2), RIGHT(E2829,2))</f>
        <v/>
      </c>
      <c r="E2829">
        <f>MID(A2829, FIND("_", A2829, FIND("_", A2829, FIND("_", A2829) + 1) + 1) + 1, 8)</f>
        <v/>
      </c>
      <c r="G2829" s="95">
        <f>B2829&amp;C2829&amp;D2829</f>
        <v/>
      </c>
      <c r="H2829" s="95" t="inlineStr">
        <is>
          <t>Yes_Batch 1</t>
        </is>
      </c>
      <c r="I2829" s="95" t="e">
        <v>#N/A</v>
      </c>
      <c r="J2829" s="125" t="e">
        <v>#N/A</v>
      </c>
      <c r="K2829" s="95" t="inlineStr">
        <is>
          <t>Yes_0721 Allocation</t>
        </is>
      </c>
      <c r="L2829" s="127" t="e">
        <v>#N/A</v>
      </c>
      <c r="M2829" s="128">
        <f>VLOOKUP(G2829,Enactments!#REF!,2,FALSE)</f>
        <v/>
      </c>
      <c r="N2829" s="131">
        <f>COUNTIFS(G:G,G2829)</f>
        <v/>
      </c>
    </row>
    <row r="2830" ht="15" customHeight="1">
      <c r="A2830" t="inlineStr">
        <is>
          <t>2023_30a_229H_20241231.docx</t>
        </is>
      </c>
      <c r="B2830">
        <f>LEFT(A2830, FIND("_", A2830, FIND("_", A2830) + 1) - 1)</f>
        <v/>
      </c>
      <c r="C2830">
        <f>MID(A2830, FIND("_", A2830, FIND("_", A2830) + 1) + 1, FIND("_", A2830, FIND("_", A2830, FIND("_", A2830) + 1) + 1) - FIND("_", A2830, FIND("_", A2830) + 1) - 1)</f>
        <v/>
      </c>
      <c r="D2830" s="125">
        <f>DATE(LEFT(E2830,4), MID(E2830,5,2), RIGHT(E2830,2))</f>
        <v/>
      </c>
      <c r="E2830">
        <f>MID(A2830, FIND("_", A2830, FIND("_", A2830, FIND("_", A2830) + 1) + 1) + 1, 8)</f>
        <v/>
      </c>
      <c r="G2830" s="95">
        <f>B2830&amp;C2830&amp;D2830</f>
        <v/>
      </c>
      <c r="H2830" s="95" t="inlineStr">
        <is>
          <t>Yes_Batch 1</t>
        </is>
      </c>
      <c r="I2830" s="95" t="e">
        <v>#N/A</v>
      </c>
      <c r="J2830" s="125" t="e">
        <v>#N/A</v>
      </c>
      <c r="K2830" s="95" t="inlineStr">
        <is>
          <t>Yes_0721 Allocation</t>
        </is>
      </c>
      <c r="L2830" s="127" t="e">
        <v>#N/A</v>
      </c>
      <c r="M2830" s="128">
        <f>VLOOKUP(G2830,Enactments!#REF!,2,FALSE)</f>
        <v/>
      </c>
      <c r="N2830" s="131">
        <f>COUNTIFS(G:G,G2830)</f>
        <v/>
      </c>
    </row>
    <row r="2831" ht="15" customHeight="1">
      <c r="A2831" t="inlineStr">
        <is>
          <t>2004_1484s_8_20040605.docx</t>
        </is>
      </c>
      <c r="B2831">
        <f>LEFT(A2831, FIND("_", A2831, FIND("_", A2831) + 1) - 1)</f>
        <v/>
      </c>
      <c r="C2831">
        <f>MID(A2831, FIND("_", A2831, FIND("_", A2831) + 1) + 1, FIND("_", A2831, FIND("_", A2831, FIND("_", A2831) + 1) + 1) - FIND("_", A2831, FIND("_", A2831) + 1) - 1)</f>
        <v/>
      </c>
      <c r="D2831" s="125">
        <f>DATE(LEFT(E2831,4), MID(E2831,5,2), RIGHT(E2831,2))</f>
        <v/>
      </c>
      <c r="E2831">
        <f>MID(A2831, FIND("_", A2831, FIND("_", A2831, FIND("_", A2831) + 1) + 1) + 1, 8)</f>
        <v/>
      </c>
      <c r="G2831" s="95">
        <f>B2831&amp;C2831&amp;D2831</f>
        <v/>
      </c>
      <c r="H2831" s="95" t="inlineStr">
        <is>
          <t>Yes_Batch 1</t>
        </is>
      </c>
      <c r="I2831" s="95" t="e">
        <v>#N/A</v>
      </c>
      <c r="J2831" s="125" t="e">
        <v>#N/A</v>
      </c>
      <c r="K2831" s="95" t="inlineStr">
        <is>
          <t>Yes_0721 Allocation</t>
        </is>
      </c>
      <c r="L2831" s="127" t="e">
        <v>#N/A</v>
      </c>
      <c r="M2831" s="128">
        <f>VLOOKUP(G2831,Enactments!#REF!,2,FALSE)</f>
        <v/>
      </c>
      <c r="N2831" s="131">
        <f>COUNTIFS(G:G,G2831)</f>
        <v/>
      </c>
    </row>
    <row r="2832" ht="15" customHeight="1">
      <c r="A2832" t="inlineStr">
        <is>
          <t>2020_759s_33.32_20200715.docx</t>
        </is>
      </c>
      <c r="B2832">
        <f>LEFT(A2832, FIND("_", A2832, FIND("_", A2832) + 1) - 1)</f>
        <v/>
      </c>
      <c r="C2832">
        <f>MID(A2832, FIND("_", A2832, FIND("_", A2832) + 1) + 1, FIND("_", A2832, FIND("_", A2832, FIND("_", A2832) + 1) + 1) - FIND("_", A2832, FIND("_", A2832) + 1) - 1)</f>
        <v/>
      </c>
      <c r="D2832" s="125">
        <f>DATE(LEFT(E2832,4), MID(E2832,5,2), RIGHT(E2832,2))</f>
        <v/>
      </c>
      <c r="E2832">
        <f>MID(A2832, FIND("_", A2832, FIND("_", A2832, FIND("_", A2832) + 1) + 1) + 1, 8)</f>
        <v/>
      </c>
      <c r="G2832" s="95">
        <f>B2832&amp;C2832&amp;D2832</f>
        <v/>
      </c>
      <c r="H2832" s="95" t="inlineStr">
        <is>
          <t>Yes_Batch 1</t>
        </is>
      </c>
      <c r="I2832" s="95" t="e">
        <v>#N/A</v>
      </c>
      <c r="J2832" s="125" t="e">
        <v>#N/A</v>
      </c>
      <c r="K2832" s="95" t="inlineStr">
        <is>
          <t>Yes_0721 Allocation</t>
        </is>
      </c>
      <c r="L2832" s="127" t="e">
        <v>#N/A</v>
      </c>
      <c r="M2832" s="128">
        <f>VLOOKUP(G2832,Enactments!#REF!,2,FALSE)</f>
        <v/>
      </c>
      <c r="N2832" s="131">
        <f>COUNTIFS(G:G,G2832)</f>
        <v/>
      </c>
    </row>
    <row r="2833" ht="15" customHeight="1">
      <c r="A2833" t="inlineStr">
        <is>
          <t>1996_56a_336ZA_20030331.docx</t>
        </is>
      </c>
      <c r="B2833">
        <f>LEFT(A2833, FIND("_", A2833, FIND("_", A2833) + 1) - 1)</f>
        <v/>
      </c>
      <c r="C2833">
        <f>MID(A2833, FIND("_", A2833, FIND("_", A2833) + 1) + 1, FIND("_", A2833, FIND("_", A2833, FIND("_", A2833) + 1) + 1) - FIND("_", A2833, FIND("_", A2833) + 1) - 1)</f>
        <v/>
      </c>
      <c r="D2833" s="125">
        <f>DATE(LEFT(E2833,4), MID(E2833,5,2), RIGHT(E2833,2))</f>
        <v/>
      </c>
      <c r="E2833">
        <f>MID(A2833, FIND("_", A2833, FIND("_", A2833, FIND("_", A2833) + 1) + 1) + 1, 8)</f>
        <v/>
      </c>
      <c r="G2833" s="95">
        <f>B2833&amp;C2833&amp;D2833</f>
        <v/>
      </c>
      <c r="H2833" s="95" t="inlineStr">
        <is>
          <t>Yes_Batch 1</t>
        </is>
      </c>
      <c r="I2833" s="95" t="e">
        <v>#N/A</v>
      </c>
      <c r="J2833" s="125" t="e">
        <v>#N/A</v>
      </c>
      <c r="K2833" s="95" t="inlineStr">
        <is>
          <t>Yes_0721 Allocation</t>
        </is>
      </c>
      <c r="L2833" s="127" t="e">
        <v>#N/A</v>
      </c>
      <c r="M2833" s="128">
        <f>VLOOKUP(G2833,Enactments!#REF!,2,FALSE)</f>
        <v/>
      </c>
      <c r="N2833" s="131">
        <f>COUNTIFS(G:G,G2833)</f>
        <v/>
      </c>
    </row>
    <row r="2834" ht="15" customHeight="1">
      <c r="A2834" t="inlineStr">
        <is>
          <t>2020_759s_50.26_20200715.docx</t>
        </is>
      </c>
      <c r="B2834">
        <f>LEFT(A2834, FIND("_", A2834, FIND("_", A2834) + 1) - 1)</f>
        <v/>
      </c>
      <c r="C2834">
        <f>MID(A2834, FIND("_", A2834, FIND("_", A2834) + 1) + 1, FIND("_", A2834, FIND("_", A2834, FIND("_", A2834) + 1) + 1) - FIND("_", A2834, FIND("_", A2834) + 1) - 1)</f>
        <v/>
      </c>
      <c r="D2834" s="125">
        <f>DATE(LEFT(E2834,4), MID(E2834,5,2), RIGHT(E2834,2))</f>
        <v/>
      </c>
      <c r="E2834">
        <f>MID(A2834, FIND("_", A2834, FIND("_", A2834, FIND("_", A2834) + 1) + 1) + 1, 8)</f>
        <v/>
      </c>
      <c r="G2834" s="95">
        <f>B2834&amp;C2834&amp;D2834</f>
        <v/>
      </c>
      <c r="H2834" s="95" t="inlineStr">
        <is>
          <t>Yes_Batch 1</t>
        </is>
      </c>
      <c r="I2834" s="95" t="e">
        <v>#N/A</v>
      </c>
      <c r="J2834" s="125" t="e">
        <v>#N/A</v>
      </c>
      <c r="K2834" s="95" t="inlineStr">
        <is>
          <t>Yes_0721 Allocation</t>
        </is>
      </c>
      <c r="L2834" s="127" t="e">
        <v>#N/A</v>
      </c>
      <c r="M2834" s="128">
        <f>VLOOKUP(G2834,Enactments!#REF!,2,FALSE)</f>
        <v/>
      </c>
      <c r="N2834" s="131">
        <f>COUNTIFS(G:G,G2834)</f>
        <v/>
      </c>
    </row>
    <row r="2835" ht="15" customHeight="1">
      <c r="A2835" t="inlineStr">
        <is>
          <t>1994_23a_SCHEDULE 3BAPart 4_20201231.docx</t>
        </is>
      </c>
      <c r="B2835">
        <f>LEFT(A2835, FIND("_", A2835, FIND("_", A2835) + 1) - 1)</f>
        <v/>
      </c>
      <c r="C2835">
        <f>MID(A2835, FIND("_", A2835, FIND("_", A2835) + 1) + 1, FIND("_", A2835, FIND("_", A2835, FIND("_", A2835) + 1) + 1) - FIND("_", A2835, FIND("_", A2835) + 1) - 1)</f>
        <v/>
      </c>
      <c r="D2835" s="125">
        <f>DATE(LEFT(E2835,4), MID(E2835,5,2), RIGHT(E2835,2))</f>
        <v/>
      </c>
      <c r="E2835">
        <f>MID(A2835, FIND("_", A2835, FIND("_", A2835, FIND("_", A2835) + 1) + 1) + 1, 8)</f>
        <v/>
      </c>
      <c r="G2835" s="95">
        <f>B2835&amp;C2835&amp;D2835</f>
        <v/>
      </c>
      <c r="H2835" s="95" t="inlineStr">
        <is>
          <t>Yes_Batch 1</t>
        </is>
      </c>
      <c r="I2835" s="95" t="e">
        <v>#N/A</v>
      </c>
      <c r="J2835" s="125" t="e">
        <v>#N/A</v>
      </c>
      <c r="K2835" s="95" t="inlineStr">
        <is>
          <t>Yes_0721 Allocation</t>
        </is>
      </c>
      <c r="L2835" s="127" t="e">
        <v>#N/A</v>
      </c>
      <c r="M2835" s="128">
        <f>VLOOKUP(G2835,Enactments!#REF!,2,FALSE)</f>
        <v/>
      </c>
      <c r="N2835" s="131">
        <f>COUNTIFS(G:G,G2835)</f>
        <v/>
      </c>
    </row>
    <row r="2836" ht="15" customHeight="1">
      <c r="A2836" t="inlineStr">
        <is>
          <t>2011_1a_SCHEDULE 2Part 2_20110216.docx</t>
        </is>
      </c>
      <c r="B2836">
        <f>LEFT(A2836, FIND("_", A2836, FIND("_", A2836) + 1) - 1)</f>
        <v/>
      </c>
      <c r="C2836">
        <f>MID(A2836, FIND("_", A2836, FIND("_", A2836) + 1) + 1, FIND("_", A2836, FIND("_", A2836, FIND("_", A2836) + 1) + 1) - FIND("_", A2836, FIND("_", A2836) + 1) - 1)</f>
        <v/>
      </c>
      <c r="D2836" s="125">
        <f>DATE(LEFT(E2836,4), MID(E2836,5,2), RIGHT(E2836,2))</f>
        <v/>
      </c>
      <c r="E2836">
        <f>MID(A2836, FIND("_", A2836, FIND("_", A2836, FIND("_", A2836) + 1) + 1) + 1, 8)</f>
        <v/>
      </c>
      <c r="G2836" s="95">
        <f>B2836&amp;C2836&amp;D2836</f>
        <v/>
      </c>
      <c r="H2836" s="95" t="inlineStr">
        <is>
          <t>Yes_Batch 1</t>
        </is>
      </c>
      <c r="I2836" s="95" t="e">
        <v>#N/A</v>
      </c>
      <c r="J2836" s="125" t="e">
        <v>#N/A</v>
      </c>
      <c r="K2836" s="95" t="inlineStr">
        <is>
          <t>Yes_0721 Allocation</t>
        </is>
      </c>
      <c r="L2836" s="127" t="e">
        <v>#N/A</v>
      </c>
      <c r="M2836" s="128">
        <f>VLOOKUP(G2836,Enactments!#REF!,2,FALSE)</f>
        <v/>
      </c>
      <c r="N2836" s="131">
        <f>COUNTIFS(G:G,G2836)</f>
        <v/>
      </c>
    </row>
    <row r="2837" ht="15" customHeight="1">
      <c r="A2837" t="inlineStr">
        <is>
          <t>1994_23a_SCHEDULE 8Part II_20020627.docx</t>
        </is>
      </c>
      <c r="B2837">
        <f>LEFT(A2837, FIND("_", A2837, FIND("_", A2837) + 1) - 1)</f>
        <v/>
      </c>
      <c r="C2837">
        <f>MID(A2837, FIND("_", A2837, FIND("_", A2837) + 1) + 1, FIND("_", A2837, FIND("_", A2837, FIND("_", A2837) + 1) + 1) - FIND("_", A2837, FIND("_", A2837) + 1) - 1)</f>
        <v/>
      </c>
      <c r="D2837" s="125">
        <f>DATE(LEFT(E2837,4), MID(E2837,5,2), RIGHT(E2837,2))</f>
        <v/>
      </c>
      <c r="E2837">
        <f>MID(A2837, FIND("_", A2837, FIND("_", A2837, FIND("_", A2837) + 1) + 1) + 1, 8)</f>
        <v/>
      </c>
      <c r="G2837" s="95">
        <f>B2837&amp;C2837&amp;D2837</f>
        <v/>
      </c>
      <c r="H2837" s="95" t="inlineStr">
        <is>
          <t>Yes_Batch 1</t>
        </is>
      </c>
      <c r="I2837" s="95" t="e">
        <v>#N/A</v>
      </c>
      <c r="J2837" s="125" t="e">
        <v>#N/A</v>
      </c>
      <c r="K2837" s="95" t="inlineStr">
        <is>
          <t>Yes_0721 Allocation</t>
        </is>
      </c>
      <c r="L2837" s="127" t="e">
        <v>#N/A</v>
      </c>
      <c r="M2837" s="128">
        <f>VLOOKUP(G2837,Enactments!#REF!,2,FALSE)</f>
        <v/>
      </c>
      <c r="N2837" s="131">
        <f>COUNTIFS(G:G,G2837)</f>
        <v/>
      </c>
    </row>
    <row r="2838" ht="15" customHeight="1">
      <c r="A2838" t="inlineStr">
        <is>
          <t>2000_6a_60_20220428.docx</t>
        </is>
      </c>
      <c r="B2838">
        <f>LEFT(A2838, FIND("_", A2838, FIND("_", A2838) + 1) - 1)</f>
        <v/>
      </c>
      <c r="C2838">
        <f>MID(A2838, FIND("_", A2838, FIND("_", A2838) + 1) + 1, FIND("_", A2838, FIND("_", A2838, FIND("_", A2838) + 1) + 1) - FIND("_", A2838, FIND("_", A2838) + 1) - 1)</f>
        <v/>
      </c>
      <c r="D2838" s="125">
        <f>DATE(LEFT(E2838,4), MID(E2838,5,2), RIGHT(E2838,2))</f>
        <v/>
      </c>
      <c r="E2838">
        <f>MID(A2838, FIND("_", A2838, FIND("_", A2838, FIND("_", A2838) + 1) + 1) + 1, 8)</f>
        <v/>
      </c>
      <c r="G2838" s="95">
        <f>B2838&amp;C2838&amp;D2838</f>
        <v/>
      </c>
      <c r="H2838" s="95" t="inlineStr">
        <is>
          <t>Yes_Batch 1</t>
        </is>
      </c>
      <c r="I2838" s="95" t="e">
        <v>#N/A</v>
      </c>
      <c r="J2838" s="125" t="e">
        <v>#N/A</v>
      </c>
      <c r="K2838" s="95" t="inlineStr">
        <is>
          <t>Yes_0721 Allocation</t>
        </is>
      </c>
      <c r="L2838" s="127" t="e">
        <v>#N/A</v>
      </c>
      <c r="M2838" s="128">
        <f>VLOOKUP(G2838,Enactments!#REF!,2,FALSE)</f>
        <v/>
      </c>
      <c r="N2838" s="131">
        <f>COUNTIFS(G:G,G2838)</f>
        <v/>
      </c>
    </row>
    <row r="2839" ht="15" customHeight="1">
      <c r="A2839" t="inlineStr">
        <is>
          <t>1996_56a_422_19990901.docx</t>
        </is>
      </c>
      <c r="B2839">
        <f>LEFT(A2839, FIND("_", A2839, FIND("_", A2839) + 1) - 1)</f>
        <v/>
      </c>
      <c r="C2839">
        <f>MID(A2839, FIND("_", A2839, FIND("_", A2839) + 1) + 1, FIND("_", A2839, FIND("_", A2839, FIND("_", A2839) + 1) + 1) - FIND("_", A2839, FIND("_", A2839) + 1) - 1)</f>
        <v/>
      </c>
      <c r="D2839" s="125">
        <f>DATE(LEFT(E2839,4), MID(E2839,5,2), RIGHT(E2839,2))</f>
        <v/>
      </c>
      <c r="E2839">
        <f>MID(A2839, FIND("_", A2839, FIND("_", A2839, FIND("_", A2839) + 1) + 1) + 1, 8)</f>
        <v/>
      </c>
      <c r="G2839" s="95">
        <f>B2839&amp;C2839&amp;D2839</f>
        <v/>
      </c>
      <c r="H2839" s="95" t="inlineStr">
        <is>
          <t>Yes_Batch 1</t>
        </is>
      </c>
      <c r="I2839" s="95" t="e">
        <v>#N/A</v>
      </c>
      <c r="J2839" s="125" t="e">
        <v>#N/A</v>
      </c>
      <c r="K2839" s="95" t="inlineStr">
        <is>
          <t>Yes_0721 Allocation</t>
        </is>
      </c>
      <c r="L2839" s="127" t="e">
        <v>#N/A</v>
      </c>
      <c r="M2839" s="128">
        <f>VLOOKUP(G2839,Enactments!#REF!,2,FALSE)</f>
        <v/>
      </c>
      <c r="N2839" s="131">
        <f>COUNTIFS(G:G,G2839)</f>
        <v/>
      </c>
    </row>
    <row r="2840" ht="15" customHeight="1">
      <c r="A2840" t="inlineStr">
        <is>
          <t>1988_52a_51_19821028.docx</t>
        </is>
      </c>
      <c r="B2840">
        <f>LEFT(A2840, FIND("_", A2840, FIND("_", A2840) + 1) - 1)</f>
        <v/>
      </c>
      <c r="C2840">
        <f>MID(A2840, FIND("_", A2840, FIND("_", A2840) + 1) + 1, FIND("_", A2840, FIND("_", A2840, FIND("_", A2840) + 1) + 1) - FIND("_", A2840, FIND("_", A2840) + 1) - 1)</f>
        <v/>
      </c>
      <c r="D2840" s="125">
        <f>DATE(LEFT(E2840,4), MID(E2840,5,2), RIGHT(E2840,2))</f>
        <v/>
      </c>
      <c r="E2840">
        <f>MID(A2840, FIND("_", A2840, FIND("_", A2840, FIND("_", A2840) + 1) + 1) + 1, 8)</f>
        <v/>
      </c>
      <c r="G2840" s="95">
        <f>B2840&amp;C2840&amp;D2840</f>
        <v/>
      </c>
      <c r="H2840" s="95" t="inlineStr">
        <is>
          <t>Yes_Batch 1</t>
        </is>
      </c>
      <c r="I2840" s="95" t="e">
        <v>#N/A</v>
      </c>
      <c r="J2840" s="125" t="e">
        <v>#N/A</v>
      </c>
      <c r="K2840" s="95" t="inlineStr">
        <is>
          <t>Yes_0721 Allocation</t>
        </is>
      </c>
      <c r="L2840" s="127" t="e">
        <v>#N/A</v>
      </c>
      <c r="M2840" s="128">
        <f>VLOOKUP(G2840,Enactments!#REF!,2,FALSE)</f>
        <v/>
      </c>
      <c r="N2840" s="131">
        <f>COUNTIFS(G:G,G2840)</f>
        <v/>
      </c>
    </row>
    <row r="2841" ht="15" customHeight="1">
      <c r="A2841" t="inlineStr">
        <is>
          <t>1992_13a_33C_20100505.docx</t>
        </is>
      </c>
      <c r="B2841">
        <f>LEFT(A2841, FIND("_", A2841, FIND("_", A2841) + 1) - 1)</f>
        <v/>
      </c>
      <c r="C2841">
        <f>MID(A2841, FIND("_", A2841, FIND("_", A2841) + 1) + 1, FIND("_", A2841, FIND("_", A2841, FIND("_", A2841) + 1) + 1) - FIND("_", A2841, FIND("_", A2841) + 1) - 1)</f>
        <v/>
      </c>
      <c r="D2841" s="125">
        <f>DATE(LEFT(E2841,4), MID(E2841,5,2), RIGHT(E2841,2))</f>
        <v/>
      </c>
      <c r="E2841">
        <f>MID(A2841, FIND("_", A2841, FIND("_", A2841, FIND("_", A2841) + 1) + 1) + 1, 8)</f>
        <v/>
      </c>
      <c r="G2841" s="95">
        <f>B2841&amp;C2841&amp;D2841</f>
        <v/>
      </c>
      <c r="H2841" s="95" t="inlineStr">
        <is>
          <t>Yes_Batch 1</t>
        </is>
      </c>
      <c r="I2841" s="95" t="e">
        <v>#N/A</v>
      </c>
      <c r="J2841" s="125" t="e">
        <v>#N/A</v>
      </c>
      <c r="K2841" s="95" t="inlineStr">
        <is>
          <t>Yes_0721 Allocation</t>
        </is>
      </c>
      <c r="L2841" s="127" t="e">
        <v>#N/A</v>
      </c>
      <c r="M2841" s="128">
        <f>VLOOKUP(G2841,Enactments!#REF!,2,FALSE)</f>
        <v/>
      </c>
      <c r="N2841" s="131">
        <f>COUNTIFS(G:G,G2841)</f>
        <v/>
      </c>
    </row>
    <row r="2842" ht="15" customHeight="1">
      <c r="A2842" t="inlineStr">
        <is>
          <t>2000_8a_165_20160101.docx</t>
        </is>
      </c>
      <c r="B2842">
        <f>LEFT(A2842, FIND("_", A2842, FIND("_", A2842) + 1) - 1)</f>
        <v/>
      </c>
      <c r="C2842">
        <f>MID(A2842, FIND("_", A2842, FIND("_", A2842) + 1) + 1, FIND("_", A2842, FIND("_", A2842, FIND("_", A2842) + 1) + 1) - FIND("_", A2842, FIND("_", A2842) + 1) - 1)</f>
        <v/>
      </c>
      <c r="D2842" s="125">
        <f>DATE(LEFT(E2842,4), MID(E2842,5,2), RIGHT(E2842,2))</f>
        <v/>
      </c>
      <c r="E2842">
        <f>MID(A2842, FIND("_", A2842, FIND("_", A2842, FIND("_", A2842) + 1) + 1) + 1, 8)</f>
        <v/>
      </c>
      <c r="G2842" s="95">
        <f>B2842&amp;C2842&amp;D2842</f>
        <v/>
      </c>
      <c r="H2842" s="95" t="inlineStr">
        <is>
          <t>Yes_Batch 1</t>
        </is>
      </c>
      <c r="I2842" s="95" t="e">
        <v>#N/A</v>
      </c>
      <c r="J2842" s="125" t="e">
        <v>#N/A</v>
      </c>
      <c r="K2842" s="95" t="inlineStr">
        <is>
          <t>Yes_0721 Allocation</t>
        </is>
      </c>
      <c r="L2842" s="127" t="e">
        <v>#N/A</v>
      </c>
      <c r="M2842" s="128">
        <f>VLOOKUP(G2842,Enactments!#REF!,2,FALSE)</f>
        <v/>
      </c>
      <c r="N2842" s="131">
        <f>COUNTIFS(G:G,G2842)</f>
        <v/>
      </c>
    </row>
    <row r="2843" ht="15" customHeight="1">
      <c r="A2843" t="inlineStr">
        <is>
          <t>2020_759s_18.1_20240401.docx</t>
        </is>
      </c>
      <c r="B2843">
        <f>LEFT(A2843, FIND("_", A2843, FIND("_", A2843) + 1) - 1)</f>
        <v/>
      </c>
      <c r="C2843">
        <f>MID(A2843, FIND("_", A2843, FIND("_", A2843) + 1) + 1, FIND("_", A2843, FIND("_", A2843, FIND("_", A2843) + 1) + 1) - FIND("_", A2843, FIND("_", A2843) + 1) - 1)</f>
        <v/>
      </c>
      <c r="D2843" s="125">
        <f>DATE(LEFT(E2843,4), MID(E2843,5,2), RIGHT(E2843,2))</f>
        <v/>
      </c>
      <c r="E2843">
        <f>MID(A2843, FIND("_", A2843, FIND("_", A2843, FIND("_", A2843) + 1) + 1) + 1, 8)</f>
        <v/>
      </c>
      <c r="G2843" s="95">
        <f>B2843&amp;C2843&amp;D2843</f>
        <v/>
      </c>
      <c r="H2843" s="95" t="inlineStr">
        <is>
          <t>Yes_Batch 1</t>
        </is>
      </c>
      <c r="I2843" s="95" t="e">
        <v>#N/A</v>
      </c>
      <c r="J2843" s="125" t="e">
        <v>#N/A</v>
      </c>
      <c r="K2843" s="95" t="inlineStr">
        <is>
          <t>Yes_0721 Allocation</t>
        </is>
      </c>
      <c r="L2843" s="127" t="e">
        <v>#N/A</v>
      </c>
      <c r="M2843" s="128">
        <f>VLOOKUP(G2843,Enactments!#REF!,2,FALSE)</f>
        <v/>
      </c>
      <c r="N2843" s="131">
        <f>COUNTIFS(G:G,G2843)</f>
        <v/>
      </c>
    </row>
    <row r="2844" ht="15" customHeight="1">
      <c r="A2844" t="inlineStr">
        <is>
          <t>1965_12a_60_19920316.docx</t>
        </is>
      </c>
      <c r="B2844">
        <f>LEFT(A2844, FIND("_", A2844, FIND("_", A2844) + 1) - 1)</f>
        <v/>
      </c>
      <c r="C2844">
        <f>MID(A2844, FIND("_", A2844, FIND("_", A2844) + 1) + 1, FIND("_", A2844, FIND("_", A2844, FIND("_", A2844) + 1) + 1) - FIND("_", A2844, FIND("_", A2844) + 1) - 1)</f>
        <v/>
      </c>
      <c r="D2844" s="125">
        <f>DATE(LEFT(E2844,4), MID(E2844,5,2), RIGHT(E2844,2))</f>
        <v/>
      </c>
      <c r="E2844">
        <f>MID(A2844, FIND("_", A2844, FIND("_", A2844, FIND("_", A2844) + 1) + 1) + 1, 8)</f>
        <v/>
      </c>
      <c r="G2844" s="95">
        <f>B2844&amp;C2844&amp;D2844</f>
        <v/>
      </c>
      <c r="H2844" s="95" t="inlineStr">
        <is>
          <t>Yes_Batch 1</t>
        </is>
      </c>
      <c r="I2844" s="95" t="e">
        <v>#N/A</v>
      </c>
      <c r="J2844" s="125" t="e">
        <v>#N/A</v>
      </c>
      <c r="K2844" s="95" t="inlineStr">
        <is>
          <t>Yes_0721 Allocation</t>
        </is>
      </c>
      <c r="L2844" s="127" t="e">
        <v>#N/A</v>
      </c>
      <c r="M2844" s="128">
        <f>VLOOKUP(G2844,Enactments!#REF!,2,FALSE)</f>
        <v/>
      </c>
      <c r="N2844" s="131">
        <f>COUNTIFS(G:G,G2844)</f>
        <v/>
      </c>
    </row>
    <row r="2845" ht="15" customHeight="1">
      <c r="A2845" t="inlineStr">
        <is>
          <t>2007_3a_769_20070320.docx</t>
        </is>
      </c>
      <c r="B2845">
        <f>LEFT(A2845, FIND("_", A2845, FIND("_", A2845) + 1) - 1)</f>
        <v/>
      </c>
      <c r="C2845">
        <f>MID(A2845, FIND("_", A2845, FIND("_", A2845) + 1) + 1, FIND("_", A2845, FIND("_", A2845, FIND("_", A2845) + 1) + 1) - FIND("_", A2845, FIND("_", A2845) + 1) - 1)</f>
        <v/>
      </c>
      <c r="D2845" s="125">
        <f>DATE(LEFT(E2845,4), MID(E2845,5,2), RIGHT(E2845,2))</f>
        <v/>
      </c>
      <c r="E2845">
        <f>MID(A2845, FIND("_", A2845, FIND("_", A2845, FIND("_", A2845) + 1) + 1) + 1, 8)</f>
        <v/>
      </c>
      <c r="G2845" s="95">
        <f>B2845&amp;C2845&amp;D2845</f>
        <v/>
      </c>
      <c r="H2845" s="95" t="inlineStr">
        <is>
          <t>Yes_Batch 1</t>
        </is>
      </c>
      <c r="I2845" s="95" t="e">
        <v>#N/A</v>
      </c>
      <c r="J2845" s="125" t="e">
        <v>#N/A</v>
      </c>
      <c r="K2845" s="95" t="inlineStr">
        <is>
          <t>Yes_0721 Allocation</t>
        </is>
      </c>
      <c r="L2845" s="127" t="e">
        <v>#N/A</v>
      </c>
      <c r="M2845" s="128">
        <f>VLOOKUP(G2845,Enactments!#REF!,2,FALSE)</f>
        <v/>
      </c>
      <c r="N2845" s="131">
        <f>COUNTIFS(G:G,G2845)</f>
        <v/>
      </c>
    </row>
    <row r="2846" ht="15" customHeight="1">
      <c r="A2846" t="inlineStr">
        <is>
          <t>2013_1306_Article 66_20190101.docx</t>
        </is>
      </c>
      <c r="B2846">
        <f>LEFT(A2846, FIND("_", A2846, FIND("_", A2846) + 1) - 1)</f>
        <v/>
      </c>
      <c r="C2846">
        <f>MID(A2846, FIND("_", A2846, FIND("_", A2846) + 1) + 1, FIND("_", A2846, FIND("_", A2846, FIND("_", A2846) + 1) + 1) - FIND("_", A2846, FIND("_", A2846) + 1) - 1)</f>
        <v/>
      </c>
      <c r="D2846" s="125">
        <f>DATE(LEFT(E2846,4), MID(E2846,5,2), RIGHT(E2846,2))</f>
        <v/>
      </c>
      <c r="E2846">
        <f>MID(A2846, FIND("_", A2846, FIND("_", A2846, FIND("_", A2846) + 1) + 1) + 1, 8)</f>
        <v/>
      </c>
      <c r="G2846" s="95">
        <f>B2846&amp;C2846&amp;D2846</f>
        <v/>
      </c>
      <c r="H2846" s="95" t="inlineStr">
        <is>
          <t>Yes_Batch 1</t>
        </is>
      </c>
      <c r="I2846" s="95" t="e">
        <v>#N/A</v>
      </c>
      <c r="J2846" s="125" t="e">
        <v>#N/A</v>
      </c>
      <c r="K2846" s="95" t="inlineStr">
        <is>
          <t>Yes_0721 Allocation</t>
        </is>
      </c>
      <c r="L2846" s="127" t="e">
        <v>#N/A</v>
      </c>
      <c r="M2846" s="128">
        <f>VLOOKUP(G2846,Enactments!#REF!,2,FALSE)</f>
        <v/>
      </c>
      <c r="N2846" s="131">
        <f>COUNTIFS(G:G,G2846)</f>
        <v/>
      </c>
    </row>
    <row r="2847" ht="15" customHeight="1">
      <c r="A2847" t="inlineStr">
        <is>
          <t>2000_8a_10_20010618.docx</t>
        </is>
      </c>
      <c r="B2847">
        <f>LEFT(A2847, FIND("_", A2847, FIND("_", A2847) + 1) - 1)</f>
        <v/>
      </c>
      <c r="C2847">
        <f>MID(A2847, FIND("_", A2847, FIND("_", A2847) + 1) + 1, FIND("_", A2847, FIND("_", A2847, FIND("_", A2847) + 1) + 1) - FIND("_", A2847, FIND("_", A2847) + 1) - 1)</f>
        <v/>
      </c>
      <c r="D2847" s="125">
        <f>DATE(LEFT(E2847,4), MID(E2847,5,2), RIGHT(E2847,2))</f>
        <v/>
      </c>
      <c r="E2847">
        <f>MID(A2847, FIND("_", A2847, FIND("_", A2847, FIND("_", A2847) + 1) + 1) + 1, 8)</f>
        <v/>
      </c>
      <c r="G2847" s="95">
        <f>B2847&amp;C2847&amp;D2847</f>
        <v/>
      </c>
      <c r="H2847" s="95" t="inlineStr">
        <is>
          <t>Yes_Batch 1</t>
        </is>
      </c>
      <c r="I2847" s="95" t="e">
        <v>#N/A</v>
      </c>
      <c r="J2847" s="125" t="e">
        <v>#N/A</v>
      </c>
      <c r="K2847" s="95" t="inlineStr">
        <is>
          <t>Yes_0721 Allocation</t>
        </is>
      </c>
      <c r="L2847" s="127" t="e">
        <v>#N/A</v>
      </c>
      <c r="M2847" s="128">
        <f>VLOOKUP(G2847,Enactments!#REF!,2,FALSE)</f>
        <v/>
      </c>
      <c r="N2847" s="131">
        <f>COUNTIFS(G:G,G2847)</f>
        <v/>
      </c>
    </row>
    <row r="2848" ht="15" customHeight="1">
      <c r="A2848" t="inlineStr">
        <is>
          <t>1996_207s_170_20010326.docx</t>
        </is>
      </c>
      <c r="B2848">
        <f>LEFT(A2848, FIND("_", A2848, FIND("_", A2848) + 1) - 1)</f>
        <v/>
      </c>
      <c r="C2848">
        <f>MID(A2848, FIND("_", A2848, FIND("_", A2848) + 1) + 1, FIND("_", A2848, FIND("_", A2848, FIND("_", A2848) + 1) + 1) - FIND("_", A2848, FIND("_", A2848) + 1) - 1)</f>
        <v/>
      </c>
      <c r="D2848" s="125">
        <f>DATE(LEFT(E2848,4), MID(E2848,5,2), RIGHT(E2848,2))</f>
        <v/>
      </c>
      <c r="E2848">
        <f>MID(A2848, FIND("_", A2848, FIND("_", A2848, FIND("_", A2848) + 1) + 1) + 1, 8)</f>
        <v/>
      </c>
      <c r="G2848" s="95">
        <f>B2848&amp;C2848&amp;D2848</f>
        <v/>
      </c>
      <c r="H2848" s="95" t="inlineStr">
        <is>
          <t>Yes_Batch 1</t>
        </is>
      </c>
      <c r="I2848" s="95" t="e">
        <v>#N/A</v>
      </c>
      <c r="J2848" s="125" t="e">
        <v>#N/A</v>
      </c>
      <c r="K2848" s="95" t="inlineStr">
        <is>
          <t>Yes_0721 Allocation</t>
        </is>
      </c>
      <c r="L2848" s="127" t="e">
        <v>#N/A</v>
      </c>
      <c r="M2848" s="128">
        <f>VLOOKUP(G2848,Enactments!#REF!,2,FALSE)</f>
        <v/>
      </c>
      <c r="N2848" s="131">
        <f>COUNTIFS(G:G,G2848)</f>
        <v/>
      </c>
    </row>
    <row r="2849" ht="15" customHeight="1">
      <c r="A2849" t="inlineStr">
        <is>
          <t>2017_692s_25_20220101.docx</t>
        </is>
      </c>
      <c r="B2849">
        <f>LEFT(A2849, FIND("_", A2849, FIND("_", A2849) + 1) - 1)</f>
        <v/>
      </c>
      <c r="C2849">
        <f>MID(A2849, FIND("_", A2849, FIND("_", A2849) + 1) + 1, FIND("_", A2849, FIND("_", A2849, FIND("_", A2849) + 1) + 1) - FIND("_", A2849, FIND("_", A2849) + 1) - 1)</f>
        <v/>
      </c>
      <c r="D2849" s="125">
        <f>DATE(LEFT(E2849,4), MID(E2849,5,2), RIGHT(E2849,2))</f>
        <v/>
      </c>
      <c r="E2849">
        <f>MID(A2849, FIND("_", A2849, FIND("_", A2849, FIND("_", A2849) + 1) + 1) + 1, 8)</f>
        <v/>
      </c>
      <c r="G2849" s="95">
        <f>B2849&amp;C2849&amp;D2849</f>
        <v/>
      </c>
      <c r="H2849" s="95" t="inlineStr">
        <is>
          <t>Yes_Batch 1</t>
        </is>
      </c>
      <c r="I2849" s="95" t="e">
        <v>#N/A</v>
      </c>
      <c r="J2849" s="125" t="e">
        <v>#N/A</v>
      </c>
      <c r="K2849" s="95" t="inlineStr">
        <is>
          <t>Yes_0721 Allocation</t>
        </is>
      </c>
      <c r="L2849" s="127" t="e">
        <v>#N/A</v>
      </c>
      <c r="M2849" s="128">
        <f>VLOOKUP(G2849,Enactments!#REF!,2,FALSE)</f>
        <v/>
      </c>
      <c r="N2849" s="131">
        <f>COUNTIFS(G:G,G2849)</f>
        <v/>
      </c>
    </row>
    <row r="2850" ht="15" customHeight="1">
      <c r="A2850" t="inlineStr">
        <is>
          <t>2006_46a_167F_20231026.docx</t>
        </is>
      </c>
      <c r="B2850">
        <f>LEFT(A2850, FIND("_", A2850, FIND("_", A2850) + 1) - 1)</f>
        <v/>
      </c>
      <c r="C2850">
        <f>MID(A2850, FIND("_", A2850, FIND("_", A2850) + 1) + 1, FIND("_", A2850, FIND("_", A2850, FIND("_", A2850) + 1) + 1) - FIND("_", A2850, FIND("_", A2850) + 1) - 1)</f>
        <v/>
      </c>
      <c r="D2850" s="125">
        <f>DATE(LEFT(E2850,4), MID(E2850,5,2), RIGHT(E2850,2))</f>
        <v/>
      </c>
      <c r="E2850">
        <f>MID(A2850, FIND("_", A2850, FIND("_", A2850, FIND("_", A2850) + 1) + 1) + 1, 8)</f>
        <v/>
      </c>
      <c r="G2850" s="95">
        <f>B2850&amp;C2850&amp;D2850</f>
        <v/>
      </c>
      <c r="H2850" s="95" t="inlineStr">
        <is>
          <t>Yes_Batch 1</t>
        </is>
      </c>
      <c r="I2850" s="95" t="e">
        <v>#N/A</v>
      </c>
      <c r="J2850" s="125" t="e">
        <v>#N/A</v>
      </c>
      <c r="K2850" s="95" t="inlineStr">
        <is>
          <t>Yes_0721 Allocation</t>
        </is>
      </c>
      <c r="L2850" s="127" t="e">
        <v>#N/A</v>
      </c>
      <c r="M2850" s="128">
        <f>VLOOKUP(G2850,Enactments!#REF!,2,FALSE)</f>
        <v/>
      </c>
      <c r="N2850" s="131">
        <f>COUNTIFS(G:G,G2850)</f>
        <v/>
      </c>
    </row>
    <row r="2851" ht="15" customHeight="1">
      <c r="A2851" t="inlineStr">
        <is>
          <t>2006_46a_414CB_20220406.docx</t>
        </is>
      </c>
      <c r="B2851">
        <f>LEFT(A2851, FIND("_", A2851, FIND("_", A2851) + 1) - 1)</f>
        <v/>
      </c>
      <c r="C2851">
        <f>MID(A2851, FIND("_", A2851, FIND("_", A2851) + 1) + 1, FIND("_", A2851, FIND("_", A2851, FIND("_", A2851) + 1) + 1) - FIND("_", A2851, FIND("_", A2851) + 1) - 1)</f>
        <v/>
      </c>
      <c r="D2851" s="125">
        <f>DATE(LEFT(E2851,4), MID(E2851,5,2), RIGHT(E2851,2))</f>
        <v/>
      </c>
      <c r="E2851">
        <f>MID(A2851, FIND("_", A2851, FIND("_", A2851, FIND("_", A2851) + 1) + 1) + 1, 8)</f>
        <v/>
      </c>
      <c r="G2851" s="95">
        <f>B2851&amp;C2851&amp;D2851</f>
        <v/>
      </c>
      <c r="H2851" s="95" t="inlineStr">
        <is>
          <t>Yes_Batch 1</t>
        </is>
      </c>
      <c r="I2851" s="95" t="e">
        <v>#N/A</v>
      </c>
      <c r="J2851" s="125" t="e">
        <v>#N/A</v>
      </c>
      <c r="K2851" s="95" t="inlineStr">
        <is>
          <t>Yes_0721 Allocation</t>
        </is>
      </c>
      <c r="L2851" s="127" t="e">
        <v>#N/A</v>
      </c>
      <c r="M2851" s="128">
        <f>VLOOKUP(G2851,Enactments!#REF!,2,FALSE)</f>
        <v/>
      </c>
      <c r="N2851" s="131">
        <f>COUNTIFS(G:G,G2851)</f>
        <v/>
      </c>
    </row>
    <row r="2852" ht="15" customHeight="1">
      <c r="A2852" t="inlineStr">
        <is>
          <t>1996_52a_83_19960823.docx</t>
        </is>
      </c>
      <c r="B2852">
        <f>LEFT(A2852, FIND("_", A2852, FIND("_", A2852) + 1) - 1)</f>
        <v/>
      </c>
      <c r="C2852">
        <f>MID(A2852, FIND("_", A2852, FIND("_", A2852) + 1) + 1, FIND("_", A2852, FIND("_", A2852, FIND("_", A2852) + 1) + 1) - FIND("_", A2852, FIND("_", A2852) + 1) - 1)</f>
        <v/>
      </c>
      <c r="D2852" s="125">
        <f>DATE(LEFT(E2852,4), MID(E2852,5,2), RIGHT(E2852,2))</f>
        <v/>
      </c>
      <c r="E2852">
        <f>MID(A2852, FIND("_", A2852, FIND("_", A2852, FIND("_", A2852) + 1) + 1) + 1, 8)</f>
        <v/>
      </c>
      <c r="G2852" s="95">
        <f>B2852&amp;C2852&amp;D2852</f>
        <v/>
      </c>
      <c r="H2852" s="95" t="inlineStr">
        <is>
          <t>Yes_Batch 1</t>
        </is>
      </c>
      <c r="I2852" s="95" t="e">
        <v>#N/A</v>
      </c>
      <c r="J2852" s="125" t="e">
        <v>#N/A</v>
      </c>
      <c r="K2852" s="95" t="inlineStr">
        <is>
          <t>Yes_0721 Allocation</t>
        </is>
      </c>
      <c r="L2852" s="127" t="e">
        <v>#N/A</v>
      </c>
      <c r="M2852" s="128">
        <f>VLOOKUP(G2852,Enactments!#REF!,2,FALSE)</f>
        <v/>
      </c>
      <c r="N2852" s="131">
        <f>COUNTIFS(G:G,G2852)</f>
        <v/>
      </c>
    </row>
    <row r="2853" ht="15" customHeight="1">
      <c r="A2853" t="inlineStr">
        <is>
          <t>1986_1925s_5A.8_99990101.docx</t>
        </is>
      </c>
      <c r="B2853">
        <f>LEFT(A2853, FIND("_", A2853, FIND("_", A2853) + 1) - 1)</f>
        <v/>
      </c>
      <c r="C2853">
        <f>MID(A2853, FIND("_", A2853, FIND("_", A2853) + 1) + 1, FIND("_", A2853, FIND("_", A2853, FIND("_", A2853) + 1) + 1) - FIND("_", A2853, FIND("_", A2853) + 1) - 1)</f>
        <v/>
      </c>
      <c r="D2853" s="125">
        <f>DATE(LEFT(E2853,4), MID(E2853,5,2), RIGHT(E2853,2))</f>
        <v/>
      </c>
      <c r="E2853">
        <f>MID(A2853, FIND("_", A2853, FIND("_", A2853, FIND("_", A2853) + 1) + 1) + 1, 8)</f>
        <v/>
      </c>
      <c r="G2853" s="95">
        <f>B2853&amp;C2853&amp;D2853</f>
        <v/>
      </c>
      <c r="H2853" s="95" t="inlineStr">
        <is>
          <t>Yes_Batch 1</t>
        </is>
      </c>
      <c r="I2853" s="95" t="e">
        <v>#N/A</v>
      </c>
      <c r="J2853" s="125" t="e">
        <v>#N/A</v>
      </c>
      <c r="K2853" s="95" t="inlineStr">
        <is>
          <t>Yes_0721 Allocation</t>
        </is>
      </c>
      <c r="L2853" s="127" t="e">
        <v>#N/A</v>
      </c>
      <c r="M2853" s="128">
        <f>VLOOKUP(G2853,Enactments!#REF!,2,FALSE)</f>
        <v/>
      </c>
      <c r="N2853" s="131">
        <f>COUNTIFS(G:G,G2853)</f>
        <v/>
      </c>
    </row>
    <row r="2854" ht="15" customHeight="1">
      <c r="A2854" t="inlineStr">
        <is>
          <t>2006_46a_1237_20080406.docx</t>
        </is>
      </c>
      <c r="B2854">
        <f>LEFT(A2854, FIND("_", A2854, FIND("_", A2854) + 1) - 1)</f>
        <v/>
      </c>
      <c r="C2854">
        <f>MID(A2854, FIND("_", A2854, FIND("_", A2854) + 1) + 1, FIND("_", A2854, FIND("_", A2854, FIND("_", A2854) + 1) + 1) - FIND("_", A2854, FIND("_", A2854) + 1) - 1)</f>
        <v/>
      </c>
      <c r="D2854" s="125">
        <f>DATE(LEFT(E2854,4), MID(E2854,5,2), RIGHT(E2854,2))</f>
        <v/>
      </c>
      <c r="E2854">
        <f>MID(A2854, FIND("_", A2854, FIND("_", A2854, FIND("_", A2854) + 1) + 1) + 1, 8)</f>
        <v/>
      </c>
      <c r="G2854" s="95">
        <f>B2854&amp;C2854&amp;D2854</f>
        <v/>
      </c>
      <c r="H2854" s="95" t="inlineStr">
        <is>
          <t>Yes_Batch 1</t>
        </is>
      </c>
      <c r="I2854" s="95" t="e">
        <v>#N/A</v>
      </c>
      <c r="J2854" s="125" t="e">
        <v>#N/A</v>
      </c>
      <c r="K2854" s="95" t="inlineStr">
        <is>
          <t>Yes_0721 Allocation</t>
        </is>
      </c>
      <c r="L2854" s="127" t="e">
        <v>#N/A</v>
      </c>
      <c r="M2854" s="128">
        <f>VLOOKUP(G2854,Enactments!#REF!,2,FALSE)</f>
        <v/>
      </c>
      <c r="N2854" s="131">
        <f>COUNTIFS(G:G,G2854)</f>
        <v/>
      </c>
    </row>
    <row r="2855" ht="15" customHeight="1">
      <c r="A2855" t="inlineStr">
        <is>
          <t>2020_7a_31_20220325.docx</t>
        </is>
      </c>
      <c r="B2855">
        <f>LEFT(A2855, FIND("_", A2855, FIND("_", A2855) + 1) - 1)</f>
        <v/>
      </c>
      <c r="C2855">
        <f>MID(A2855, FIND("_", A2855, FIND("_", A2855) + 1) + 1, FIND("_", A2855, FIND("_", A2855, FIND("_", A2855) + 1) + 1) - FIND("_", A2855, FIND("_", A2855) + 1) - 1)</f>
        <v/>
      </c>
      <c r="D2855" s="125">
        <f>DATE(LEFT(E2855,4), MID(E2855,5,2), RIGHT(E2855,2))</f>
        <v/>
      </c>
      <c r="E2855">
        <f>MID(A2855, FIND("_", A2855, FIND("_", A2855, FIND("_", A2855) + 1) + 1) + 1, 8)</f>
        <v/>
      </c>
      <c r="G2855" s="95">
        <f>B2855&amp;C2855&amp;D2855</f>
        <v/>
      </c>
      <c r="H2855" s="95" t="inlineStr">
        <is>
          <t>Yes_Batch 1</t>
        </is>
      </c>
      <c r="I2855" s="95" t="e">
        <v>#N/A</v>
      </c>
      <c r="J2855" s="125" t="e">
        <v>#N/A</v>
      </c>
      <c r="K2855" s="95" t="inlineStr">
        <is>
          <t>Yes_0721 Allocation</t>
        </is>
      </c>
      <c r="L2855" s="127" t="e">
        <v>#N/A</v>
      </c>
      <c r="M2855" s="128">
        <f>VLOOKUP(G2855,Enactments!#REF!,2,FALSE)</f>
        <v/>
      </c>
      <c r="N2855" s="131">
        <f>COUNTIFS(G:G,G2855)</f>
        <v/>
      </c>
    </row>
    <row r="2856" ht="15" customHeight="1">
      <c r="A2856" t="inlineStr">
        <is>
          <t>1985_6a_697_20101001.docx</t>
        </is>
      </c>
      <c r="B2856">
        <f>LEFT(A2856, FIND("_", A2856, FIND("_", A2856) + 1) - 1)</f>
        <v/>
      </c>
      <c r="C2856">
        <f>MID(A2856, FIND("_", A2856, FIND("_", A2856) + 1) + 1, FIND("_", A2856, FIND("_", A2856, FIND("_", A2856) + 1) + 1) - FIND("_", A2856, FIND("_", A2856) + 1) - 1)</f>
        <v/>
      </c>
      <c r="D2856" s="125">
        <f>DATE(LEFT(E2856,4), MID(E2856,5,2), RIGHT(E2856,2))</f>
        <v/>
      </c>
      <c r="E2856">
        <f>MID(A2856, FIND("_", A2856, FIND("_", A2856, FIND("_", A2856) + 1) + 1) + 1, 8)</f>
        <v/>
      </c>
      <c r="G2856" s="95">
        <f>B2856&amp;C2856&amp;D2856</f>
        <v/>
      </c>
      <c r="H2856" s="95" t="inlineStr">
        <is>
          <t>Yes_Batch 1</t>
        </is>
      </c>
      <c r="I2856" s="95" t="e">
        <v>#N/A</v>
      </c>
      <c r="J2856" s="125" t="e">
        <v>#N/A</v>
      </c>
      <c r="K2856" s="95" t="inlineStr">
        <is>
          <t>Yes_0721 Allocation</t>
        </is>
      </c>
      <c r="L2856" s="127" t="e">
        <v>#N/A</v>
      </c>
      <c r="M2856" s="128">
        <f>VLOOKUP(G2856,Enactments!#REF!,2,FALSE)</f>
        <v/>
      </c>
      <c r="N2856" s="131">
        <f>COUNTIFS(G:G,G2856)</f>
        <v/>
      </c>
    </row>
    <row r="2857" ht="15" customHeight="1">
      <c r="A2857" t="inlineStr">
        <is>
          <t>2000_8a_24_20000614.docx</t>
        </is>
      </c>
      <c r="B2857">
        <f>LEFT(A2857, FIND("_", A2857, FIND("_", A2857) + 1) - 1)</f>
        <v/>
      </c>
      <c r="C2857">
        <f>MID(A2857, FIND("_", A2857, FIND("_", A2857) + 1) + 1, FIND("_", A2857, FIND("_", A2857, FIND("_", A2857) + 1) + 1) - FIND("_", A2857, FIND("_", A2857) + 1) - 1)</f>
        <v/>
      </c>
      <c r="D2857" s="125">
        <f>DATE(LEFT(E2857,4), MID(E2857,5,2), RIGHT(E2857,2))</f>
        <v/>
      </c>
      <c r="E2857">
        <f>MID(A2857, FIND("_", A2857, FIND("_", A2857, FIND("_", A2857) + 1) + 1) + 1, 8)</f>
        <v/>
      </c>
      <c r="G2857" s="95">
        <f>B2857&amp;C2857&amp;D2857</f>
        <v/>
      </c>
      <c r="H2857" s="95" t="inlineStr">
        <is>
          <t>Yes_Batch 1</t>
        </is>
      </c>
      <c r="I2857" s="95" t="e">
        <v>#N/A</v>
      </c>
      <c r="J2857" s="125" t="e">
        <v>#N/A</v>
      </c>
      <c r="K2857" s="95" t="inlineStr">
        <is>
          <t>Yes_0721 Allocation</t>
        </is>
      </c>
      <c r="L2857" s="127" t="e">
        <v>#N/A</v>
      </c>
      <c r="M2857" s="128">
        <f>VLOOKUP(G2857,Enactments!#REF!,2,FALSE)</f>
        <v/>
      </c>
      <c r="N2857" s="131">
        <f>COUNTIFS(G:G,G2857)</f>
        <v/>
      </c>
    </row>
    <row r="2858" ht="15" customHeight="1">
      <c r="A2858" t="inlineStr">
        <is>
          <t>w2014_7a_72_20141201.docx</t>
        </is>
      </c>
      <c r="B2858">
        <f>LEFT(A2858, FIND("_", A2858, FIND("_", A2858) + 1) - 1)</f>
        <v/>
      </c>
      <c r="C2858">
        <f>MID(A2858, FIND("_", A2858, FIND("_", A2858) + 1) + 1, FIND("_", A2858, FIND("_", A2858, FIND("_", A2858) + 1) + 1) - FIND("_", A2858, FIND("_", A2858) + 1) - 1)</f>
        <v/>
      </c>
      <c r="D2858" s="125">
        <f>DATE(LEFT(E2858,4), MID(E2858,5,2), RIGHT(E2858,2))</f>
        <v/>
      </c>
      <c r="E2858">
        <f>MID(A2858, FIND("_", A2858, FIND("_", A2858, FIND("_", A2858) + 1) + 1) + 1, 8)</f>
        <v/>
      </c>
      <c r="G2858" s="95">
        <f>B2858&amp;C2858&amp;D2858</f>
        <v/>
      </c>
      <c r="H2858" s="95" t="inlineStr">
        <is>
          <t>Yes_Batch 1</t>
        </is>
      </c>
      <c r="I2858" s="95" t="e">
        <v>#N/A</v>
      </c>
      <c r="J2858" s="125" t="e">
        <v>#N/A</v>
      </c>
      <c r="K2858" s="95" t="inlineStr">
        <is>
          <t>Yes_0721 Allocation</t>
        </is>
      </c>
      <c r="L2858" s="127" t="e">
        <v>#N/A</v>
      </c>
      <c r="M2858" s="128">
        <f>VLOOKUP(G2858,Enactments!#REF!,2,FALSE)</f>
        <v/>
      </c>
      <c r="N2858" s="131">
        <f>COUNTIFS(G:G,G2858)</f>
        <v/>
      </c>
    </row>
    <row r="2859" ht="15" customHeight="1">
      <c r="A2859" t="inlineStr">
        <is>
          <t>2004_12a_272_20040722.docx</t>
        </is>
      </c>
      <c r="B2859">
        <f>LEFT(A2859, FIND("_", A2859, FIND("_", A2859) + 1) - 1)</f>
        <v/>
      </c>
      <c r="C2859">
        <f>MID(A2859, FIND("_", A2859, FIND("_", A2859) + 1) + 1, FIND("_", A2859, FIND("_", A2859, FIND("_", A2859) + 1) + 1) - FIND("_", A2859, FIND("_", A2859) + 1) - 1)</f>
        <v/>
      </c>
      <c r="D2859" s="125">
        <f>DATE(LEFT(E2859,4), MID(E2859,5,2), RIGHT(E2859,2))</f>
        <v/>
      </c>
      <c r="E2859">
        <f>MID(A2859, FIND("_", A2859, FIND("_", A2859, FIND("_", A2859) + 1) + 1) + 1, 8)</f>
        <v/>
      </c>
      <c r="G2859" s="95">
        <f>B2859&amp;C2859&amp;D2859</f>
        <v/>
      </c>
      <c r="H2859" s="95" t="inlineStr">
        <is>
          <t>Yes_Batch 1</t>
        </is>
      </c>
      <c r="I2859" s="95" t="e">
        <v>#N/A</v>
      </c>
      <c r="J2859" s="125" t="e">
        <v>#N/A</v>
      </c>
      <c r="K2859" s="95" t="inlineStr">
        <is>
          <t>Yes_0721 Allocation</t>
        </is>
      </c>
      <c r="L2859" s="127" t="e">
        <v>#N/A</v>
      </c>
      <c r="M2859" s="128">
        <f>VLOOKUP(G2859,Enactments!#REF!,2,FALSE)</f>
        <v/>
      </c>
      <c r="N2859" s="131">
        <f>COUNTIFS(G:G,G2859)</f>
        <v/>
      </c>
    </row>
    <row r="2860" ht="15" customHeight="1">
      <c r="A2860" t="inlineStr">
        <is>
          <t>2009_22a_ZA4_20170427.docx</t>
        </is>
      </c>
      <c r="B2860">
        <f>LEFT(A2860, FIND("_", A2860, FIND("_", A2860) + 1) - 1)</f>
        <v/>
      </c>
      <c r="C2860">
        <f>MID(A2860, FIND("_", A2860, FIND("_", A2860) + 1) + 1, FIND("_", A2860, FIND("_", A2860, FIND("_", A2860) + 1) + 1) - FIND("_", A2860, FIND("_", A2860) + 1) - 1)</f>
        <v/>
      </c>
      <c r="D2860" s="125">
        <f>DATE(LEFT(E2860,4), MID(E2860,5,2), RIGHT(E2860,2))</f>
        <v/>
      </c>
      <c r="E2860">
        <f>MID(A2860, FIND("_", A2860, FIND("_", A2860, FIND("_", A2860) + 1) + 1) + 1, 8)</f>
        <v/>
      </c>
      <c r="G2860" s="95">
        <f>B2860&amp;C2860&amp;D2860</f>
        <v/>
      </c>
      <c r="H2860" s="95" t="inlineStr">
        <is>
          <t>Yes_Batch 1</t>
        </is>
      </c>
      <c r="I2860" s="95" t="e">
        <v>#N/A</v>
      </c>
      <c r="J2860" s="125" t="e">
        <v>#N/A</v>
      </c>
      <c r="K2860" s="95" t="inlineStr">
        <is>
          <t>Yes_0721 Allocation</t>
        </is>
      </c>
      <c r="L2860" s="127" t="e">
        <v>#N/A</v>
      </c>
      <c r="M2860" s="128">
        <f>VLOOKUP(G2860,Enactments!#REF!,2,FALSE)</f>
        <v/>
      </c>
      <c r="N2860" s="131">
        <f>COUNTIFS(G:G,G2860)</f>
        <v/>
      </c>
    </row>
    <row r="2861" ht="15" customHeight="1">
      <c r="A2861" t="inlineStr">
        <is>
          <t>2007_3a_835I_20100406.docx</t>
        </is>
      </c>
      <c r="B2861">
        <f>LEFT(A2861, FIND("_", A2861, FIND("_", A2861) + 1) - 1)</f>
        <v/>
      </c>
      <c r="C2861">
        <f>MID(A2861, FIND("_", A2861, FIND("_", A2861) + 1) + 1, FIND("_", A2861, FIND("_", A2861, FIND("_", A2861) + 1) + 1) - FIND("_", A2861, FIND("_", A2861) + 1) - 1)</f>
        <v/>
      </c>
      <c r="D2861" s="125">
        <f>DATE(LEFT(E2861,4), MID(E2861,5,2), RIGHT(E2861,2))</f>
        <v/>
      </c>
      <c r="E2861">
        <f>MID(A2861, FIND("_", A2861, FIND("_", A2861, FIND("_", A2861) + 1) + 1) + 1, 8)</f>
        <v/>
      </c>
      <c r="G2861" s="95">
        <f>B2861&amp;C2861&amp;D2861</f>
        <v/>
      </c>
      <c r="H2861" s="95" t="inlineStr">
        <is>
          <t>Yes_Batch 1</t>
        </is>
      </c>
      <c r="I2861" s="95" t="e">
        <v>#N/A</v>
      </c>
      <c r="J2861" s="125" t="e">
        <v>#N/A</v>
      </c>
      <c r="K2861" s="95" t="inlineStr">
        <is>
          <t>Yes_0721 Allocation</t>
        </is>
      </c>
      <c r="L2861" s="127" t="e">
        <v>#N/A</v>
      </c>
      <c r="M2861" s="128">
        <f>VLOOKUP(G2861,Enactments!#REF!,2,FALSE)</f>
        <v/>
      </c>
      <c r="N2861" s="131">
        <f>COUNTIFS(G:G,G2861)</f>
        <v/>
      </c>
    </row>
    <row r="2862" ht="15" customHeight="1">
      <c r="A2862" t="inlineStr">
        <is>
          <t>2000_8a_55Z_20240207.docx</t>
        </is>
      </c>
      <c r="B2862">
        <f>LEFT(A2862, FIND("_", A2862, FIND("_", A2862) + 1) - 1)</f>
        <v/>
      </c>
      <c r="C2862">
        <f>MID(A2862, FIND("_", A2862, FIND("_", A2862) + 1) + 1, FIND("_", A2862, FIND("_", A2862, FIND("_", A2862) + 1) + 1) - FIND("_", A2862, FIND("_", A2862) + 1) - 1)</f>
        <v/>
      </c>
      <c r="D2862" s="125">
        <f>DATE(LEFT(E2862,4), MID(E2862,5,2), RIGHT(E2862,2))</f>
        <v/>
      </c>
      <c r="E2862">
        <f>MID(A2862, FIND("_", A2862, FIND("_", A2862, FIND("_", A2862) + 1) + 1) + 1, 8)</f>
        <v/>
      </c>
      <c r="G2862" s="95">
        <f>B2862&amp;C2862&amp;D2862</f>
        <v/>
      </c>
      <c r="H2862" s="95" t="inlineStr">
        <is>
          <t>Yes_Batch 1</t>
        </is>
      </c>
      <c r="I2862" s="95" t="e">
        <v>#N/A</v>
      </c>
      <c r="J2862" s="125" t="e">
        <v>#N/A</v>
      </c>
      <c r="K2862" s="95" t="inlineStr">
        <is>
          <t>Yes_0721 Allocation</t>
        </is>
      </c>
      <c r="L2862" s="127" t="e">
        <v>#N/A</v>
      </c>
      <c r="M2862" s="128">
        <f>VLOOKUP(G2862,Enactments!#REF!,2,FALSE)</f>
        <v/>
      </c>
      <c r="N2862" s="131">
        <f>COUNTIFS(G:G,G2862)</f>
        <v/>
      </c>
    </row>
    <row r="2863" ht="15" customHeight="1">
      <c r="A2863" t="inlineStr">
        <is>
          <t>2007_3a_257EG_20120406.docx</t>
        </is>
      </c>
      <c r="B2863">
        <f>LEFT(A2863, FIND("_", A2863, FIND("_", A2863) + 1) - 1)</f>
        <v/>
      </c>
      <c r="C2863">
        <f>MID(A2863, FIND("_", A2863, FIND("_", A2863) + 1) + 1, FIND("_", A2863, FIND("_", A2863, FIND("_", A2863) + 1) + 1) - FIND("_", A2863, FIND("_", A2863) + 1) - 1)</f>
        <v/>
      </c>
      <c r="D2863" s="125">
        <f>DATE(LEFT(E2863,4), MID(E2863,5,2), RIGHT(E2863,2))</f>
        <v/>
      </c>
      <c r="E2863">
        <f>MID(A2863, FIND("_", A2863, FIND("_", A2863, FIND("_", A2863) + 1) + 1) + 1, 8)</f>
        <v/>
      </c>
      <c r="G2863" s="95">
        <f>B2863&amp;C2863&amp;D2863</f>
        <v/>
      </c>
      <c r="H2863" s="95" t="inlineStr">
        <is>
          <t>Yes_Batch 1</t>
        </is>
      </c>
      <c r="I2863" s="95" t="e">
        <v>#N/A</v>
      </c>
      <c r="J2863" s="125" t="e">
        <v>#N/A</v>
      </c>
      <c r="K2863" s="95" t="inlineStr">
        <is>
          <t>Yes_0721 Allocation</t>
        </is>
      </c>
      <c r="L2863" s="127" t="e">
        <v>#N/A</v>
      </c>
      <c r="M2863" s="128">
        <f>VLOOKUP(G2863,Enactments!#REF!,2,FALSE)</f>
        <v/>
      </c>
      <c r="N2863" s="131">
        <f>COUNTIFS(G:G,G2863)</f>
        <v/>
      </c>
    </row>
    <row r="2864" ht="15" customHeight="1">
      <c r="A2864" t="inlineStr">
        <is>
          <t>1996_56a_470_20000720.docx</t>
        </is>
      </c>
      <c r="B2864">
        <f>LEFT(A2864, FIND("_", A2864, FIND("_", A2864) + 1) - 1)</f>
        <v/>
      </c>
      <c r="C2864">
        <f>MID(A2864, FIND("_", A2864, FIND("_", A2864) + 1) + 1, FIND("_", A2864, FIND("_", A2864, FIND("_", A2864) + 1) + 1) - FIND("_", A2864, FIND("_", A2864) + 1) - 1)</f>
        <v/>
      </c>
      <c r="D2864" s="125">
        <f>DATE(LEFT(E2864,4), MID(E2864,5,2), RIGHT(E2864,2))</f>
        <v/>
      </c>
      <c r="E2864">
        <f>MID(A2864, FIND("_", A2864, FIND("_", A2864, FIND("_", A2864) + 1) + 1) + 1, 8)</f>
        <v/>
      </c>
      <c r="G2864" s="95">
        <f>B2864&amp;C2864&amp;D2864</f>
        <v/>
      </c>
      <c r="H2864" s="95" t="inlineStr">
        <is>
          <t>Yes_Batch 1</t>
        </is>
      </c>
      <c r="I2864" s="95" t="e">
        <v>#N/A</v>
      </c>
      <c r="J2864" s="125" t="e">
        <v>#N/A</v>
      </c>
      <c r="K2864" s="95" t="inlineStr">
        <is>
          <t>Yes_0721 Allocation</t>
        </is>
      </c>
      <c r="L2864" s="127" t="e">
        <v>#N/A</v>
      </c>
      <c r="M2864" s="128">
        <f>VLOOKUP(G2864,Enactments!#REF!,2,FALSE)</f>
        <v/>
      </c>
      <c r="N2864" s="131">
        <f>COUNTIFS(G:G,G2864)</f>
        <v/>
      </c>
    </row>
    <row r="2865" ht="15" customHeight="1">
      <c r="A2865" t="inlineStr">
        <is>
          <t>1998_18a_33_19991001.docx</t>
        </is>
      </c>
      <c r="B2865">
        <f>LEFT(A2865, FIND("_", A2865, FIND("_", A2865) + 1) - 1)</f>
        <v/>
      </c>
      <c r="C2865">
        <f>MID(A2865, FIND("_", A2865, FIND("_", A2865) + 1) + 1, FIND("_", A2865, FIND("_", A2865, FIND("_", A2865) + 1) + 1) - FIND("_", A2865, FIND("_", A2865) + 1) - 1)</f>
        <v/>
      </c>
      <c r="D2865" s="125">
        <f>DATE(LEFT(E2865,4), MID(E2865,5,2), RIGHT(E2865,2))</f>
        <v/>
      </c>
      <c r="E2865">
        <f>MID(A2865, FIND("_", A2865, FIND("_", A2865, FIND("_", A2865) + 1) + 1) + 1, 8)</f>
        <v/>
      </c>
      <c r="G2865" s="95">
        <f>B2865&amp;C2865&amp;D2865</f>
        <v/>
      </c>
      <c r="H2865" s="95" t="inlineStr">
        <is>
          <t>Yes_Batch 1</t>
        </is>
      </c>
      <c r="I2865" s="95" t="e">
        <v>#N/A</v>
      </c>
      <c r="J2865" s="125" t="e">
        <v>#N/A</v>
      </c>
      <c r="K2865" s="95" t="inlineStr">
        <is>
          <t>Yes_0721 Allocation</t>
        </is>
      </c>
      <c r="L2865" s="127" t="e">
        <v>#N/A</v>
      </c>
      <c r="M2865" s="128">
        <f>VLOOKUP(G2865,Enactments!#REF!,2,FALSE)</f>
        <v/>
      </c>
      <c r="N2865" s="131">
        <f>COUNTIFS(G:G,G2865)</f>
        <v/>
      </c>
    </row>
    <row r="2866" ht="15" customHeight="1">
      <c r="A2866" t="inlineStr">
        <is>
          <t>1986_1925s_1.45_20030101.docx</t>
        </is>
      </c>
      <c r="B2866">
        <f>LEFT(A2866, FIND("_", A2866, FIND("_", A2866) + 1) - 1)</f>
        <v/>
      </c>
      <c r="C2866">
        <f>MID(A2866, FIND("_", A2866, FIND("_", A2866) + 1) + 1, FIND("_", A2866, FIND("_", A2866, FIND("_", A2866) + 1) + 1) - FIND("_", A2866, FIND("_", A2866) + 1) - 1)</f>
        <v/>
      </c>
      <c r="D2866" s="125">
        <f>DATE(LEFT(E2866,4), MID(E2866,5,2), RIGHT(E2866,2))</f>
        <v/>
      </c>
      <c r="E2866">
        <f>MID(A2866, FIND("_", A2866, FIND("_", A2866, FIND("_", A2866) + 1) + 1) + 1, 8)</f>
        <v/>
      </c>
      <c r="G2866" s="95">
        <f>B2866&amp;C2866&amp;D2866</f>
        <v/>
      </c>
      <c r="H2866" s="95" t="inlineStr">
        <is>
          <t>Yes_Batch 1</t>
        </is>
      </c>
      <c r="I2866" s="95" t="e">
        <v>#N/A</v>
      </c>
      <c r="J2866" s="125" t="e">
        <v>#N/A</v>
      </c>
      <c r="K2866" s="95" t="inlineStr">
        <is>
          <t>Yes_0721 Allocation</t>
        </is>
      </c>
      <c r="L2866" s="127" t="e">
        <v>#N/A</v>
      </c>
      <c r="M2866" s="128">
        <f>VLOOKUP(G2866,Enactments!#REF!,2,FALSE)</f>
        <v/>
      </c>
      <c r="N2866" s="131">
        <f>COUNTIFS(G:G,G2866)</f>
        <v/>
      </c>
    </row>
    <row r="2867" ht="15" customHeight="1">
      <c r="A2867" t="inlineStr">
        <is>
          <t>2000_8a_320_20010903.docx</t>
        </is>
      </c>
      <c r="B2867">
        <f>LEFT(A2867, FIND("_", A2867, FIND("_", A2867) + 1) - 1)</f>
        <v/>
      </c>
      <c r="C2867">
        <f>MID(A2867, FIND("_", A2867, FIND("_", A2867) + 1) + 1, FIND("_", A2867, FIND("_", A2867, FIND("_", A2867) + 1) + 1) - FIND("_", A2867, FIND("_", A2867) + 1) - 1)</f>
        <v/>
      </c>
      <c r="D2867" s="125">
        <f>DATE(LEFT(E2867,4), MID(E2867,5,2), RIGHT(E2867,2))</f>
        <v/>
      </c>
      <c r="E2867">
        <f>MID(A2867, FIND("_", A2867, FIND("_", A2867, FIND("_", A2867) + 1) + 1) + 1, 8)</f>
        <v/>
      </c>
      <c r="G2867" s="95">
        <f>B2867&amp;C2867&amp;D2867</f>
        <v/>
      </c>
      <c r="H2867" s="95" t="inlineStr">
        <is>
          <t>Yes_Batch 1</t>
        </is>
      </c>
      <c r="I2867" s="95" t="e">
        <v>#N/A</v>
      </c>
      <c r="J2867" s="125" t="e">
        <v>#N/A</v>
      </c>
      <c r="K2867" s="95" t="inlineStr">
        <is>
          <t>Yes_0721 Allocation</t>
        </is>
      </c>
      <c r="L2867" s="127" t="e">
        <v>#N/A</v>
      </c>
      <c r="M2867" s="128">
        <f>VLOOKUP(G2867,Enactments!#REF!,2,FALSE)</f>
        <v/>
      </c>
      <c r="N2867" s="131">
        <f>COUNTIFS(G:G,G2867)</f>
        <v/>
      </c>
    </row>
    <row r="2868" ht="15" customHeight="1">
      <c r="A2868" t="inlineStr">
        <is>
          <t>2020_17a_256_20210629.docx</t>
        </is>
      </c>
      <c r="B2868">
        <f>LEFT(A2868, FIND("_", A2868, FIND("_", A2868) + 1) - 1)</f>
        <v/>
      </c>
      <c r="C2868">
        <f>MID(A2868, FIND("_", A2868, FIND("_", A2868) + 1) + 1, FIND("_", A2868, FIND("_", A2868, FIND("_", A2868) + 1) + 1) - FIND("_", A2868, FIND("_", A2868) + 1) - 1)</f>
        <v/>
      </c>
      <c r="D2868" s="125">
        <f>DATE(LEFT(E2868,4), MID(E2868,5,2), RIGHT(E2868,2))</f>
        <v/>
      </c>
      <c r="E2868">
        <f>MID(A2868, FIND("_", A2868, FIND("_", A2868, FIND("_", A2868) + 1) + 1) + 1, 8)</f>
        <v/>
      </c>
      <c r="G2868" s="95">
        <f>B2868&amp;C2868&amp;D2868</f>
        <v/>
      </c>
      <c r="H2868" s="95" t="inlineStr">
        <is>
          <t>Yes_Batch 1</t>
        </is>
      </c>
      <c r="I2868" s="95" t="e">
        <v>#N/A</v>
      </c>
      <c r="J2868" s="125" t="e">
        <v>#N/A</v>
      </c>
      <c r="K2868" s="95" t="inlineStr">
        <is>
          <t>Yes_0721 Allocation</t>
        </is>
      </c>
      <c r="L2868" s="127" t="e">
        <v>#N/A</v>
      </c>
      <c r="M2868" s="128">
        <f>VLOOKUP(G2868,Enactments!#REF!,2,FALSE)</f>
        <v/>
      </c>
      <c r="N2868" s="131">
        <f>COUNTIFS(G:G,G2868)</f>
        <v/>
      </c>
    </row>
    <row r="2869" ht="15" customHeight="1">
      <c r="A2869" t="inlineStr">
        <is>
          <t>2006_46a_502_20080406.docx</t>
        </is>
      </c>
      <c r="B2869">
        <f>LEFT(A2869, FIND("_", A2869, FIND("_", A2869) + 1) - 1)</f>
        <v/>
      </c>
      <c r="C2869">
        <f>MID(A2869, FIND("_", A2869, FIND("_", A2869) + 1) + 1, FIND("_", A2869, FIND("_", A2869, FIND("_", A2869) + 1) + 1) - FIND("_", A2869, FIND("_", A2869) + 1) - 1)</f>
        <v/>
      </c>
      <c r="D2869" s="125">
        <f>DATE(LEFT(E2869,4), MID(E2869,5,2), RIGHT(E2869,2))</f>
        <v/>
      </c>
      <c r="E2869">
        <f>MID(A2869, FIND("_", A2869, FIND("_", A2869, FIND("_", A2869) + 1) + 1) + 1, 8)</f>
        <v/>
      </c>
      <c r="G2869" s="95">
        <f>B2869&amp;C2869&amp;D2869</f>
        <v/>
      </c>
      <c r="H2869" s="95" t="inlineStr">
        <is>
          <t>Yes_Batch 1</t>
        </is>
      </c>
      <c r="I2869" s="95" t="e">
        <v>#N/A</v>
      </c>
      <c r="J2869" s="125" t="e">
        <v>#N/A</v>
      </c>
      <c r="K2869" s="95" t="inlineStr">
        <is>
          <t>Yes_0721 Allocation</t>
        </is>
      </c>
      <c r="L2869" s="127" t="e">
        <v>#N/A</v>
      </c>
      <c r="M2869" s="128">
        <f>VLOOKUP(G2869,Enactments!#REF!,2,FALSE)</f>
        <v/>
      </c>
      <c r="N2869" s="131">
        <f>COUNTIFS(G:G,G2869)</f>
        <v/>
      </c>
    </row>
    <row r="2870" ht="15" customHeight="1">
      <c r="A2870" t="inlineStr">
        <is>
          <t>1989_29a_41A_20090126.docx</t>
        </is>
      </c>
      <c r="B2870">
        <f>LEFT(A2870, FIND("_", A2870, FIND("_", A2870) + 1) - 1)</f>
        <v/>
      </c>
      <c r="C2870">
        <f>MID(A2870, FIND("_", A2870, FIND("_", A2870) + 1) + 1, FIND("_", A2870, FIND("_", A2870, FIND("_", A2870) + 1) + 1) - FIND("_", A2870, FIND("_", A2870) + 1) - 1)</f>
        <v/>
      </c>
      <c r="D2870" s="125">
        <f>DATE(LEFT(E2870,4), MID(E2870,5,2), RIGHT(E2870,2))</f>
        <v/>
      </c>
      <c r="E2870">
        <f>MID(A2870, FIND("_", A2870, FIND("_", A2870, FIND("_", A2870) + 1) + 1) + 1, 8)</f>
        <v/>
      </c>
      <c r="G2870" s="95">
        <f>B2870&amp;C2870&amp;D2870</f>
        <v/>
      </c>
      <c r="H2870" s="95" t="inlineStr">
        <is>
          <t>Yes_Batch 1</t>
        </is>
      </c>
      <c r="I2870" s="95" t="e">
        <v>#N/A</v>
      </c>
      <c r="J2870" s="125" t="e">
        <v>#N/A</v>
      </c>
      <c r="K2870" s="95" t="inlineStr">
        <is>
          <t>Yes_0721 Allocation</t>
        </is>
      </c>
      <c r="L2870" s="127" t="e">
        <v>#N/A</v>
      </c>
      <c r="M2870" s="128">
        <f>VLOOKUP(G2870,Enactments!#REF!,2,FALSE)</f>
        <v/>
      </c>
      <c r="N2870" s="131">
        <f>COUNTIFS(G:G,G2870)</f>
        <v/>
      </c>
    </row>
    <row r="2871" ht="15" customHeight="1">
      <c r="A2871" t="inlineStr">
        <is>
          <t>1984_60a_63K_20131031.docx</t>
        </is>
      </c>
      <c r="B2871">
        <f>LEFT(A2871, FIND("_", A2871, FIND("_", A2871) + 1) - 1)</f>
        <v/>
      </c>
      <c r="C2871">
        <f>MID(A2871, FIND("_", A2871, FIND("_", A2871) + 1) + 1, FIND("_", A2871, FIND("_", A2871, FIND("_", A2871) + 1) + 1) - FIND("_", A2871, FIND("_", A2871) + 1) - 1)</f>
        <v/>
      </c>
      <c r="D2871" s="125">
        <f>DATE(LEFT(E2871,4), MID(E2871,5,2), RIGHT(E2871,2))</f>
        <v/>
      </c>
      <c r="E2871">
        <f>MID(A2871, FIND("_", A2871, FIND("_", A2871, FIND("_", A2871) + 1) + 1) + 1, 8)</f>
        <v/>
      </c>
      <c r="G2871" s="95">
        <f>B2871&amp;C2871&amp;D2871</f>
        <v/>
      </c>
      <c r="H2871" s="95" t="inlineStr">
        <is>
          <t>Yes_Batch 1</t>
        </is>
      </c>
      <c r="I2871" s="95" t="e">
        <v>#N/A</v>
      </c>
      <c r="J2871" s="125" t="e">
        <v>#N/A</v>
      </c>
      <c r="K2871" s="95" t="inlineStr">
        <is>
          <t>Yes_0721 Allocation</t>
        </is>
      </c>
      <c r="L2871" s="127" t="e">
        <v>#N/A</v>
      </c>
      <c r="M2871" s="128">
        <f>VLOOKUP(G2871,Enactments!#REF!,2,FALSE)</f>
        <v/>
      </c>
      <c r="N2871" s="131">
        <f>COUNTIFS(G:G,G2871)</f>
        <v/>
      </c>
    </row>
    <row r="2872" ht="15" customHeight="1">
      <c r="A2872" t="inlineStr">
        <is>
          <t>2006_46a_1159_20080406.docx</t>
        </is>
      </c>
      <c r="B2872">
        <f>LEFT(A2872, FIND("_", A2872, FIND("_", A2872) + 1) - 1)</f>
        <v/>
      </c>
      <c r="C2872">
        <f>MID(A2872, FIND("_", A2872, FIND("_", A2872) + 1) + 1, FIND("_", A2872, FIND("_", A2872, FIND("_", A2872) + 1) + 1) - FIND("_", A2872, FIND("_", A2872) + 1) - 1)</f>
        <v/>
      </c>
      <c r="D2872" s="125">
        <f>DATE(LEFT(E2872,4), MID(E2872,5,2), RIGHT(E2872,2))</f>
        <v/>
      </c>
      <c r="E2872">
        <f>MID(A2872, FIND("_", A2872, FIND("_", A2872, FIND("_", A2872) + 1) + 1) + 1, 8)</f>
        <v/>
      </c>
      <c r="G2872" s="95">
        <f>B2872&amp;C2872&amp;D2872</f>
        <v/>
      </c>
      <c r="H2872" s="95" t="inlineStr">
        <is>
          <t>Yes_Batch 1</t>
        </is>
      </c>
      <c r="I2872" s="95" t="e">
        <v>#N/A</v>
      </c>
      <c r="J2872" s="125" t="e">
        <v>#N/A</v>
      </c>
      <c r="K2872" s="95" t="inlineStr">
        <is>
          <t>Yes_0721 Allocation</t>
        </is>
      </c>
      <c r="L2872" s="127" t="e">
        <v>#N/A</v>
      </c>
      <c r="M2872" s="128">
        <f>VLOOKUP(G2872,Enactments!#REF!,2,FALSE)</f>
        <v/>
      </c>
      <c r="N2872" s="131">
        <f>COUNTIFS(G:G,G2872)</f>
        <v/>
      </c>
    </row>
    <row r="2873" ht="15" customHeight="1">
      <c r="A2873" t="inlineStr">
        <is>
          <t>1996_207s_21A_19980601.docx</t>
        </is>
      </c>
      <c r="B2873">
        <f>LEFT(A2873, FIND("_", A2873, FIND("_", A2873) + 1) - 1)</f>
        <v/>
      </c>
      <c r="C2873">
        <f>MID(A2873, FIND("_", A2873, FIND("_", A2873) + 1) + 1, FIND("_", A2873, FIND("_", A2873, FIND("_", A2873) + 1) + 1) - FIND("_", A2873, FIND("_", A2873) + 1) - 1)</f>
        <v/>
      </c>
      <c r="D2873" s="125">
        <f>DATE(LEFT(E2873,4), MID(E2873,5,2), RIGHT(E2873,2))</f>
        <v/>
      </c>
      <c r="E2873">
        <f>MID(A2873, FIND("_", A2873, FIND("_", A2873, FIND("_", A2873) + 1) + 1) + 1, 8)</f>
        <v/>
      </c>
      <c r="G2873" s="95">
        <f>B2873&amp;C2873&amp;D2873</f>
        <v/>
      </c>
      <c r="H2873" s="95" t="inlineStr">
        <is>
          <t>Yes_Batch 1</t>
        </is>
      </c>
      <c r="I2873" s="95" t="e">
        <v>#N/A</v>
      </c>
      <c r="J2873" s="125" t="e">
        <v>#N/A</v>
      </c>
      <c r="K2873" s="95" t="inlineStr">
        <is>
          <t>Yes_0721 Allocation</t>
        </is>
      </c>
      <c r="L2873" s="127" t="e">
        <v>#N/A</v>
      </c>
      <c r="M2873" s="128">
        <f>VLOOKUP(G2873,Enactments!#REF!,2,FALSE)</f>
        <v/>
      </c>
      <c r="N2873" s="131">
        <f>COUNTIFS(G:G,G2873)</f>
        <v/>
      </c>
    </row>
    <row r="2874" ht="15" customHeight="1">
      <c r="A2874" t="inlineStr">
        <is>
          <t>2016_1024s_3.50_20161018.docx</t>
        </is>
      </c>
      <c r="B2874">
        <f>LEFT(A2874, FIND("_", A2874, FIND("_", A2874) + 1) - 1)</f>
        <v/>
      </c>
      <c r="C2874">
        <f>MID(A2874, FIND("_", A2874, FIND("_", A2874) + 1) + 1, FIND("_", A2874, FIND("_", A2874, FIND("_", A2874) + 1) + 1) - FIND("_", A2874, FIND("_", A2874) + 1) - 1)</f>
        <v/>
      </c>
      <c r="D2874" s="125">
        <f>DATE(LEFT(E2874,4), MID(E2874,5,2), RIGHT(E2874,2))</f>
        <v/>
      </c>
      <c r="E2874">
        <f>MID(A2874, FIND("_", A2874, FIND("_", A2874, FIND("_", A2874) + 1) + 1) + 1, 8)</f>
        <v/>
      </c>
      <c r="G2874" s="95">
        <f>B2874&amp;C2874&amp;D2874</f>
        <v/>
      </c>
      <c r="H2874" s="95" t="inlineStr">
        <is>
          <t>Yes_Batch 1</t>
        </is>
      </c>
      <c r="I2874" s="95" t="e">
        <v>#N/A</v>
      </c>
      <c r="J2874" s="125" t="e">
        <v>#N/A</v>
      </c>
      <c r="K2874" s="95" t="inlineStr">
        <is>
          <t>Yes_0721 Allocation</t>
        </is>
      </c>
      <c r="L2874" s="127" t="e">
        <v>#N/A</v>
      </c>
      <c r="M2874" s="128">
        <f>VLOOKUP(G2874,Enactments!#REF!,2,FALSE)</f>
        <v/>
      </c>
      <c r="N2874" s="131">
        <f>COUNTIFS(G:G,G2874)</f>
        <v/>
      </c>
    </row>
    <row r="2875" ht="15" customHeight="1">
      <c r="A2875" t="inlineStr">
        <is>
          <t>1993_34a_185_20161001.docx</t>
        </is>
      </c>
      <c r="B2875">
        <f>LEFT(A2875, FIND("_", A2875, FIND("_", A2875) + 1) - 1)</f>
        <v/>
      </c>
      <c r="C2875">
        <f>MID(A2875, FIND("_", A2875, FIND("_", A2875) + 1) + 1, FIND("_", A2875, FIND("_", A2875, FIND("_", A2875) + 1) + 1) - FIND("_", A2875, FIND("_", A2875) + 1) - 1)</f>
        <v/>
      </c>
      <c r="D2875" s="125">
        <f>DATE(LEFT(E2875,4), MID(E2875,5,2), RIGHT(E2875,2))</f>
        <v/>
      </c>
      <c r="E2875">
        <f>MID(A2875, FIND("_", A2875, FIND("_", A2875, FIND("_", A2875) + 1) + 1) + 1, 8)</f>
        <v/>
      </c>
      <c r="G2875" s="95">
        <f>B2875&amp;C2875&amp;D2875</f>
        <v/>
      </c>
      <c r="H2875" s="95" t="inlineStr">
        <is>
          <t>Yes_Batch 1</t>
        </is>
      </c>
      <c r="I2875" s="95" t="e">
        <v>#N/A</v>
      </c>
      <c r="J2875" s="125" t="e">
        <v>#N/A</v>
      </c>
      <c r="K2875" s="95" t="inlineStr">
        <is>
          <t>Yes_0721 Allocation</t>
        </is>
      </c>
      <c r="L2875" s="127" t="e">
        <v>#N/A</v>
      </c>
      <c r="M2875" s="128">
        <f>VLOOKUP(G2875,Enactments!#REF!,2,FALSE)</f>
        <v/>
      </c>
      <c r="N2875" s="131">
        <f>COUNTIFS(G:G,G2875)</f>
        <v/>
      </c>
    </row>
    <row r="2876" ht="15" customHeight="1">
      <c r="A2876" t="inlineStr">
        <is>
          <t>2000_8a_80_20130401.docx</t>
        </is>
      </c>
      <c r="B2876">
        <f>LEFT(A2876, FIND("_", A2876, FIND("_", A2876) + 1) - 1)</f>
        <v/>
      </c>
      <c r="C2876">
        <f>MID(A2876, FIND("_", A2876, FIND("_", A2876) + 1) + 1, FIND("_", A2876, FIND("_", A2876, FIND("_", A2876) + 1) + 1) - FIND("_", A2876, FIND("_", A2876) + 1) - 1)</f>
        <v/>
      </c>
      <c r="D2876" s="125">
        <f>DATE(LEFT(E2876,4), MID(E2876,5,2), RIGHT(E2876,2))</f>
        <v/>
      </c>
      <c r="E2876">
        <f>MID(A2876, FIND("_", A2876, FIND("_", A2876, FIND("_", A2876) + 1) + 1) + 1, 8)</f>
        <v/>
      </c>
      <c r="G2876" s="95">
        <f>B2876&amp;C2876&amp;D2876</f>
        <v/>
      </c>
      <c r="H2876" s="95" t="inlineStr">
        <is>
          <t>Yes_Batch 1</t>
        </is>
      </c>
      <c r="I2876" s="95" t="e">
        <v>#N/A</v>
      </c>
      <c r="J2876" s="125" t="e">
        <v>#N/A</v>
      </c>
      <c r="K2876" s="95" t="inlineStr">
        <is>
          <t>Yes_0721 Allocation</t>
        </is>
      </c>
      <c r="L2876" s="127" t="e">
        <v>#N/A</v>
      </c>
      <c r="M2876" s="128">
        <f>VLOOKUP(G2876,Enactments!#REF!,2,FALSE)</f>
        <v/>
      </c>
      <c r="N2876" s="131">
        <f>COUNTIFS(G:G,G2876)</f>
        <v/>
      </c>
    </row>
    <row r="2877" ht="15" customHeight="1">
      <c r="A2877" t="inlineStr">
        <is>
          <t>2010_4a_467_20120401.docx</t>
        </is>
      </c>
      <c r="B2877">
        <f>LEFT(A2877, FIND("_", A2877, FIND("_", A2877) + 1) - 1)</f>
        <v/>
      </c>
      <c r="C2877">
        <f>MID(A2877, FIND("_", A2877, FIND("_", A2877) + 1) + 1, FIND("_", A2877, FIND("_", A2877, FIND("_", A2877) + 1) + 1) - FIND("_", A2877, FIND("_", A2877) + 1) - 1)</f>
        <v/>
      </c>
      <c r="D2877" s="125">
        <f>DATE(LEFT(E2877,4), MID(E2877,5,2), RIGHT(E2877,2))</f>
        <v/>
      </c>
      <c r="E2877">
        <f>MID(A2877, FIND("_", A2877, FIND("_", A2877, FIND("_", A2877) + 1) + 1) + 1, 8)</f>
        <v/>
      </c>
      <c r="G2877" s="95">
        <f>B2877&amp;C2877&amp;D2877</f>
        <v/>
      </c>
      <c r="H2877" s="95" t="inlineStr">
        <is>
          <t>Yes_Batch 1</t>
        </is>
      </c>
      <c r="I2877" s="95" t="e">
        <v>#N/A</v>
      </c>
      <c r="J2877" s="125" t="e">
        <v>#N/A</v>
      </c>
      <c r="K2877" s="95" t="inlineStr">
        <is>
          <t>Yes_0721 Allocation</t>
        </is>
      </c>
      <c r="L2877" s="127" t="e">
        <v>#N/A</v>
      </c>
      <c r="M2877" s="128">
        <f>VLOOKUP(G2877,Enactments!#REF!,2,FALSE)</f>
        <v/>
      </c>
      <c r="N2877" s="131">
        <f>COUNTIFS(G:G,G2877)</f>
        <v/>
      </c>
    </row>
    <row r="2878" ht="15" customHeight="1">
      <c r="A2878" t="inlineStr">
        <is>
          <t>1992_13a_65_20010511.docx</t>
        </is>
      </c>
      <c r="B2878">
        <f>LEFT(A2878, FIND("_", A2878, FIND("_", A2878) + 1) - 1)</f>
        <v/>
      </c>
      <c r="C2878">
        <f>MID(A2878, FIND("_", A2878, FIND("_", A2878) + 1) + 1, FIND("_", A2878, FIND("_", A2878, FIND("_", A2878) + 1) + 1) - FIND("_", A2878, FIND("_", A2878) + 1) - 1)</f>
        <v/>
      </c>
      <c r="D2878" s="125">
        <f>DATE(LEFT(E2878,4), MID(E2878,5,2), RIGHT(E2878,2))</f>
        <v/>
      </c>
      <c r="E2878">
        <f>MID(A2878, FIND("_", A2878, FIND("_", A2878, FIND("_", A2878) + 1) + 1) + 1, 8)</f>
        <v/>
      </c>
      <c r="G2878" s="95">
        <f>B2878&amp;C2878&amp;D2878</f>
        <v/>
      </c>
      <c r="H2878" s="95" t="inlineStr">
        <is>
          <t>Yes_Batch 1</t>
        </is>
      </c>
      <c r="I2878" s="95" t="e">
        <v>#N/A</v>
      </c>
      <c r="J2878" s="125" t="e">
        <v>#N/A</v>
      </c>
      <c r="K2878" s="95" t="inlineStr">
        <is>
          <t>Yes_0721 Allocation</t>
        </is>
      </c>
      <c r="L2878" s="127" t="e">
        <v>#N/A</v>
      </c>
      <c r="M2878" s="128">
        <f>VLOOKUP(G2878,Enactments!#REF!,2,FALSE)</f>
        <v/>
      </c>
      <c r="N2878" s="131">
        <f>COUNTIFS(G:G,G2878)</f>
        <v/>
      </c>
    </row>
    <row r="2879" ht="15" customHeight="1">
      <c r="A2879" t="inlineStr">
        <is>
          <t>2000_8a_372_20000614.docx</t>
        </is>
      </c>
      <c r="B2879">
        <f>LEFT(A2879, FIND("_", A2879, FIND("_", A2879) + 1) - 1)</f>
        <v/>
      </c>
      <c r="C2879">
        <f>MID(A2879, FIND("_", A2879, FIND("_", A2879) + 1) + 1, FIND("_", A2879, FIND("_", A2879, FIND("_", A2879) + 1) + 1) - FIND("_", A2879, FIND("_", A2879) + 1) - 1)</f>
        <v/>
      </c>
      <c r="D2879" s="125">
        <f>DATE(LEFT(E2879,4), MID(E2879,5,2), RIGHT(E2879,2))</f>
        <v/>
      </c>
      <c r="E2879">
        <f>MID(A2879, FIND("_", A2879, FIND("_", A2879, FIND("_", A2879) + 1) + 1) + 1, 8)</f>
        <v/>
      </c>
      <c r="G2879" s="95">
        <f>B2879&amp;C2879&amp;D2879</f>
        <v/>
      </c>
      <c r="H2879" s="95" t="inlineStr">
        <is>
          <t>Yes_Batch 1</t>
        </is>
      </c>
      <c r="I2879" s="95" t="e">
        <v>#N/A</v>
      </c>
      <c r="J2879" s="125" t="e">
        <v>#N/A</v>
      </c>
      <c r="K2879" s="95" t="inlineStr">
        <is>
          <t>Yes_0721 Allocation</t>
        </is>
      </c>
      <c r="L2879" s="127" t="e">
        <v>#N/A</v>
      </c>
      <c r="M2879" s="128">
        <f>VLOOKUP(G2879,Enactments!#REF!,2,FALSE)</f>
        <v/>
      </c>
      <c r="N2879" s="131">
        <f>COUNTIFS(G:G,G2879)</f>
        <v/>
      </c>
    </row>
    <row r="2880" ht="15" customHeight="1">
      <c r="A2880" t="inlineStr">
        <is>
          <t>1994_23a_48_20040101.docx</t>
        </is>
      </c>
      <c r="B2880">
        <f>LEFT(A2880, FIND("_", A2880, FIND("_", A2880) + 1) - 1)</f>
        <v/>
      </c>
      <c r="C2880">
        <f>MID(A2880, FIND("_", A2880, FIND("_", A2880) + 1) + 1, FIND("_", A2880, FIND("_", A2880, FIND("_", A2880) + 1) + 1) - FIND("_", A2880, FIND("_", A2880) + 1) - 1)</f>
        <v/>
      </c>
      <c r="D2880" s="125">
        <f>DATE(LEFT(E2880,4), MID(E2880,5,2), RIGHT(E2880,2))</f>
        <v/>
      </c>
      <c r="E2880">
        <f>MID(A2880, FIND("_", A2880, FIND("_", A2880, FIND("_", A2880) + 1) + 1) + 1, 8)</f>
        <v/>
      </c>
      <c r="G2880" s="95">
        <f>B2880&amp;C2880&amp;D2880</f>
        <v/>
      </c>
      <c r="H2880" s="95" t="inlineStr">
        <is>
          <t>Yes_Batch 1</t>
        </is>
      </c>
      <c r="I2880" s="95" t="e">
        <v>#N/A</v>
      </c>
      <c r="J2880" s="125" t="e">
        <v>#N/A</v>
      </c>
      <c r="K2880" s="95" t="inlineStr">
        <is>
          <t>Yes_0721 Allocation</t>
        </is>
      </c>
      <c r="L2880" s="127" t="e">
        <v>#N/A</v>
      </c>
      <c r="M2880" s="128">
        <f>VLOOKUP(G2880,Enactments!#REF!,2,FALSE)</f>
        <v/>
      </c>
      <c r="N2880" s="131">
        <f>COUNTIFS(G:G,G2880)</f>
        <v/>
      </c>
    </row>
    <row r="2881" ht="15" customHeight="1">
      <c r="A2881" t="inlineStr">
        <is>
          <t>1993_34a_SCHEDULE 18_20130131.docx</t>
        </is>
      </c>
      <c r="B2881">
        <f>LEFT(A2881, FIND("_", A2881, FIND("_", A2881) + 1) - 1)</f>
        <v/>
      </c>
      <c r="C2881">
        <f>MID(A2881, FIND("_", A2881, FIND("_", A2881) + 1) + 1, FIND("_", A2881, FIND("_", A2881, FIND("_", A2881) + 1) + 1) - FIND("_", A2881, FIND("_", A2881) + 1) - 1)</f>
        <v/>
      </c>
      <c r="D2881" s="125">
        <f>DATE(LEFT(E2881,4), MID(E2881,5,2), RIGHT(E2881,2))</f>
        <v/>
      </c>
      <c r="E2881">
        <f>MID(A2881, FIND("_", A2881, FIND("_", A2881, FIND("_", A2881) + 1) + 1) + 1, 8)</f>
        <v/>
      </c>
      <c r="G2881" s="95">
        <f>B2881&amp;C2881&amp;D2881</f>
        <v/>
      </c>
      <c r="H2881" s="95" t="inlineStr">
        <is>
          <t>Yes_Batch 1</t>
        </is>
      </c>
      <c r="I2881" s="95" t="e">
        <v>#N/A</v>
      </c>
      <c r="J2881" s="125" t="e">
        <v>#N/A</v>
      </c>
      <c r="K2881" s="95" t="inlineStr">
        <is>
          <t>Yes_0721 Allocation</t>
        </is>
      </c>
      <c r="L2881" s="127" t="e">
        <v>#N/A</v>
      </c>
      <c r="M2881" s="128">
        <f>VLOOKUP(G2881,Enactments!#REF!,2,FALSE)</f>
        <v/>
      </c>
      <c r="N2881" s="131">
        <f>COUNTIFS(G:G,G2881)</f>
        <v/>
      </c>
    </row>
    <row r="2882" ht="15" customHeight="1">
      <c r="A2882" t="inlineStr">
        <is>
          <t>1988_52a_6D_20180125.docx</t>
        </is>
      </c>
      <c r="B2882">
        <f>LEFT(A2882, FIND("_", A2882, FIND("_", A2882) + 1) - 1)</f>
        <v/>
      </c>
      <c r="C2882">
        <f>MID(A2882, FIND("_", A2882, FIND("_", A2882) + 1) + 1, FIND("_", A2882, FIND("_", A2882, FIND("_", A2882) + 1) + 1) - FIND("_", A2882, FIND("_", A2882) + 1) - 1)</f>
        <v/>
      </c>
      <c r="D2882" s="125">
        <f>DATE(LEFT(E2882,4), MID(E2882,5,2), RIGHT(E2882,2))</f>
        <v/>
      </c>
      <c r="E2882">
        <f>MID(A2882, FIND("_", A2882, FIND("_", A2882, FIND("_", A2882) + 1) + 1) + 1, 8)</f>
        <v/>
      </c>
      <c r="G2882" s="95">
        <f>B2882&amp;C2882&amp;D2882</f>
        <v/>
      </c>
      <c r="H2882" s="95" t="inlineStr">
        <is>
          <t>Yes_Batch 1</t>
        </is>
      </c>
      <c r="I2882" s="95" t="e">
        <v>#N/A</v>
      </c>
      <c r="J2882" s="125" t="e">
        <v>#N/A</v>
      </c>
      <c r="K2882" s="95" t="inlineStr">
        <is>
          <t>Yes_0721 Allocation</t>
        </is>
      </c>
      <c r="L2882" s="127" t="e">
        <v>#N/A</v>
      </c>
      <c r="M2882" s="128">
        <f>VLOOKUP(G2882,Enactments!#REF!,2,FALSE)</f>
        <v/>
      </c>
      <c r="N2882" s="131">
        <f>COUNTIFS(G:G,G2882)</f>
        <v/>
      </c>
    </row>
    <row r="2883" ht="15" customHeight="1">
      <c r="A2883" t="inlineStr">
        <is>
          <t>1996_52a_37_20110510.docx</t>
        </is>
      </c>
      <c r="B2883">
        <f>LEFT(A2883, FIND("_", A2883, FIND("_", A2883) + 1) - 1)</f>
        <v/>
      </c>
      <c r="C2883">
        <f>MID(A2883, FIND("_", A2883, FIND("_", A2883) + 1) + 1, FIND("_", A2883, FIND("_", A2883, FIND("_", A2883) + 1) + 1) - FIND("_", A2883, FIND("_", A2883) + 1) - 1)</f>
        <v/>
      </c>
      <c r="D2883" s="125">
        <f>DATE(LEFT(E2883,4), MID(E2883,5,2), RIGHT(E2883,2))</f>
        <v/>
      </c>
      <c r="E2883">
        <f>MID(A2883, FIND("_", A2883, FIND("_", A2883, FIND("_", A2883) + 1) + 1) + 1, 8)</f>
        <v/>
      </c>
      <c r="G2883" s="95">
        <f>B2883&amp;C2883&amp;D2883</f>
        <v/>
      </c>
      <c r="H2883" s="95" t="inlineStr">
        <is>
          <t>Yes_Batch 1</t>
        </is>
      </c>
      <c r="I2883" s="95" t="e">
        <v>#N/A</v>
      </c>
      <c r="J2883" s="125" t="e">
        <v>#N/A</v>
      </c>
      <c r="K2883" s="95" t="inlineStr">
        <is>
          <t>Yes_0721 Allocation</t>
        </is>
      </c>
      <c r="L2883" s="127" t="e">
        <v>#N/A</v>
      </c>
      <c r="M2883" s="128">
        <f>VLOOKUP(G2883,Enactments!#REF!,2,FALSE)</f>
        <v/>
      </c>
      <c r="N2883" s="131">
        <f>COUNTIFS(G:G,G2883)</f>
        <v/>
      </c>
    </row>
    <row r="2884" ht="15" customHeight="1">
      <c r="A2884" t="inlineStr">
        <is>
          <t>1988_50a_105_19881115.docx</t>
        </is>
      </c>
      <c r="B2884">
        <f>LEFT(A2884, FIND("_", A2884, FIND("_", A2884) + 1) - 1)</f>
        <v/>
      </c>
      <c r="C2884">
        <f>MID(A2884, FIND("_", A2884, FIND("_", A2884) + 1) + 1, FIND("_", A2884, FIND("_", A2884, FIND("_", A2884) + 1) + 1) - FIND("_", A2884, FIND("_", A2884) + 1) - 1)</f>
        <v/>
      </c>
      <c r="D2884" s="125">
        <f>DATE(LEFT(E2884,4), MID(E2884,5,2), RIGHT(E2884,2))</f>
        <v/>
      </c>
      <c r="E2884">
        <f>MID(A2884, FIND("_", A2884, FIND("_", A2884, FIND("_", A2884) + 1) + 1) + 1, 8)</f>
        <v/>
      </c>
      <c r="G2884" s="95">
        <f>B2884&amp;C2884&amp;D2884</f>
        <v/>
      </c>
      <c r="H2884" s="95" t="inlineStr">
        <is>
          <t>Yes_Batch 1</t>
        </is>
      </c>
      <c r="I2884" s="95" t="e">
        <v>#N/A</v>
      </c>
      <c r="J2884" s="125" t="e">
        <v>#N/A</v>
      </c>
      <c r="K2884" s="95" t="inlineStr">
        <is>
          <t>Yes_0721 Allocation</t>
        </is>
      </c>
      <c r="L2884" s="127" t="e">
        <v>#N/A</v>
      </c>
      <c r="M2884" s="128">
        <f>VLOOKUP(G2884,Enactments!#REF!,2,FALSE)</f>
        <v/>
      </c>
      <c r="N2884" s="131">
        <f>COUNTIFS(G:G,G2884)</f>
        <v/>
      </c>
    </row>
    <row r="2885" ht="15" customHeight="1">
      <c r="A2885" t="inlineStr">
        <is>
          <t>2000_8a_SCHEDULE 17Part II_20130401.docx</t>
        </is>
      </c>
      <c r="B2885">
        <f>LEFT(A2885, FIND("_", A2885, FIND("_", A2885) + 1) - 1)</f>
        <v/>
      </c>
      <c r="C2885">
        <f>MID(A2885, FIND("_", A2885, FIND("_", A2885) + 1) + 1, FIND("_", A2885, FIND("_", A2885, FIND("_", A2885) + 1) + 1) - FIND("_", A2885, FIND("_", A2885) + 1) - 1)</f>
        <v/>
      </c>
      <c r="D2885" s="125">
        <f>DATE(LEFT(E2885,4), MID(E2885,5,2), RIGHT(E2885,2))</f>
        <v/>
      </c>
      <c r="E2885">
        <f>MID(A2885, FIND("_", A2885, FIND("_", A2885, FIND("_", A2885) + 1) + 1) + 1, 8)</f>
        <v/>
      </c>
      <c r="G2885" s="95">
        <f>B2885&amp;C2885&amp;D2885</f>
        <v/>
      </c>
      <c r="H2885" s="95" t="inlineStr">
        <is>
          <t>Yes_Batch 1</t>
        </is>
      </c>
      <c r="I2885" s="95" t="e">
        <v>#N/A</v>
      </c>
      <c r="J2885" s="125" t="e">
        <v>#N/A</v>
      </c>
      <c r="K2885" s="95" t="inlineStr">
        <is>
          <t>Yes_0721 Allocation</t>
        </is>
      </c>
      <c r="L2885" s="127" t="e">
        <v>#N/A</v>
      </c>
      <c r="M2885" s="128">
        <f>VLOOKUP(G2885,Enactments!#REF!,2,FALSE)</f>
        <v/>
      </c>
      <c r="N2885" s="131">
        <f>COUNTIFS(G:G,G2885)</f>
        <v/>
      </c>
    </row>
    <row r="2886" ht="15" customHeight="1">
      <c r="A2886" t="inlineStr">
        <is>
          <t>2020_759s_38.10_20200715.docx</t>
        </is>
      </c>
      <c r="B2886">
        <f>LEFT(A2886, FIND("_", A2886, FIND("_", A2886) + 1) - 1)</f>
        <v/>
      </c>
      <c r="C2886">
        <f>MID(A2886, FIND("_", A2886, FIND("_", A2886) + 1) + 1, FIND("_", A2886, FIND("_", A2886, FIND("_", A2886) + 1) + 1) - FIND("_", A2886, FIND("_", A2886) + 1) - 1)</f>
        <v/>
      </c>
      <c r="D2886" s="125">
        <f>DATE(LEFT(E2886,4), MID(E2886,5,2), RIGHT(E2886,2))</f>
        <v/>
      </c>
      <c r="E2886">
        <f>MID(A2886, FIND("_", A2886, FIND("_", A2886, FIND("_", A2886) + 1) + 1) + 1, 8)</f>
        <v/>
      </c>
      <c r="G2886" s="95">
        <f>B2886&amp;C2886&amp;D2886</f>
        <v/>
      </c>
      <c r="H2886" s="95" t="inlineStr">
        <is>
          <t>Yes_Batch 1</t>
        </is>
      </c>
      <c r="I2886" s="95" t="e">
        <v>#N/A</v>
      </c>
      <c r="J2886" s="125" t="e">
        <v>#N/A</v>
      </c>
      <c r="K2886" s="95" t="inlineStr">
        <is>
          <t>Yes_0721 Allocation</t>
        </is>
      </c>
      <c r="L2886" s="127" t="e">
        <v>#N/A</v>
      </c>
      <c r="M2886" s="128">
        <f>VLOOKUP(G2886,Enactments!#REF!,2,FALSE)</f>
        <v/>
      </c>
      <c r="N2886" s="131">
        <f>COUNTIFS(G:G,G2886)</f>
        <v/>
      </c>
    </row>
    <row r="2887" ht="15" customHeight="1">
      <c r="A2887" t="inlineStr">
        <is>
          <t>2006_46a_403_20061108.docx</t>
        </is>
      </c>
      <c r="B2887">
        <f>LEFT(A2887, FIND("_", A2887, FIND("_", A2887) + 1) - 1)</f>
        <v/>
      </c>
      <c r="C2887">
        <f>MID(A2887, FIND("_", A2887, FIND("_", A2887) + 1) + 1, FIND("_", A2887, FIND("_", A2887, FIND("_", A2887) + 1) + 1) - FIND("_", A2887, FIND("_", A2887) + 1) - 1)</f>
        <v/>
      </c>
      <c r="D2887" s="125">
        <f>DATE(LEFT(E2887,4), MID(E2887,5,2), RIGHT(E2887,2))</f>
        <v/>
      </c>
      <c r="E2887">
        <f>MID(A2887, FIND("_", A2887, FIND("_", A2887, FIND("_", A2887) + 1) + 1) + 1, 8)</f>
        <v/>
      </c>
      <c r="G2887" s="95">
        <f>B2887&amp;C2887&amp;D2887</f>
        <v/>
      </c>
      <c r="H2887" s="95" t="inlineStr">
        <is>
          <t>Yes_Batch 1</t>
        </is>
      </c>
      <c r="I2887" s="95" t="e">
        <v>#N/A</v>
      </c>
      <c r="J2887" s="125" t="e">
        <v>#N/A</v>
      </c>
      <c r="K2887" s="95" t="inlineStr">
        <is>
          <t>Yes_0721 Allocation</t>
        </is>
      </c>
      <c r="L2887" s="127" t="e">
        <v>#N/A</v>
      </c>
      <c r="M2887" s="128">
        <f>VLOOKUP(G2887,Enactments!#REF!,2,FALSE)</f>
        <v/>
      </c>
      <c r="N2887" s="131">
        <f>COUNTIFS(G:G,G2887)</f>
        <v/>
      </c>
    </row>
    <row r="2888" ht="15" customHeight="1">
      <c r="A2888" t="inlineStr">
        <is>
          <t>2006_46a_1156_20070120.docx</t>
        </is>
      </c>
      <c r="B2888">
        <f>LEFT(A2888, FIND("_", A2888, FIND("_", A2888) + 1) - 1)</f>
        <v/>
      </c>
      <c r="C2888">
        <f>MID(A2888, FIND("_", A2888, FIND("_", A2888) + 1) + 1, FIND("_", A2888, FIND("_", A2888, FIND("_", A2888) + 1) + 1) - FIND("_", A2888, FIND("_", A2888) + 1) - 1)</f>
        <v/>
      </c>
      <c r="D2888" s="125">
        <f>DATE(LEFT(E2888,4), MID(E2888,5,2), RIGHT(E2888,2))</f>
        <v/>
      </c>
      <c r="E2888">
        <f>MID(A2888, FIND("_", A2888, FIND("_", A2888, FIND("_", A2888) + 1) + 1) + 1, 8)</f>
        <v/>
      </c>
      <c r="G2888" s="95">
        <f>B2888&amp;C2888&amp;D2888</f>
        <v/>
      </c>
      <c r="H2888" s="95" t="inlineStr">
        <is>
          <t>Yes_Batch 1</t>
        </is>
      </c>
      <c r="I2888" s="95" t="e">
        <v>#N/A</v>
      </c>
      <c r="J2888" s="125" t="e">
        <v>#N/A</v>
      </c>
      <c r="K2888" s="95" t="inlineStr">
        <is>
          <t>Yes_0721 Allocation</t>
        </is>
      </c>
      <c r="L2888" s="127" t="e">
        <v>#N/A</v>
      </c>
      <c r="M2888" s="128">
        <f>VLOOKUP(G2888,Enactments!#REF!,2,FALSE)</f>
        <v/>
      </c>
      <c r="N2888" s="131">
        <f>COUNTIFS(G:G,G2888)</f>
        <v/>
      </c>
    </row>
    <row r="2889" ht="15" customHeight="1">
      <c r="A2889" t="inlineStr">
        <is>
          <t>2013_1306_Article 2_20201231.docx</t>
        </is>
      </c>
      <c r="B2889">
        <f>LEFT(A2889, FIND("_", A2889, FIND("_", A2889) + 1) - 1)</f>
        <v/>
      </c>
      <c r="C2889">
        <f>MID(A2889, FIND("_", A2889, FIND("_", A2889) + 1) + 1, FIND("_", A2889, FIND("_", A2889, FIND("_", A2889) + 1) + 1) - FIND("_", A2889, FIND("_", A2889) + 1) - 1)</f>
        <v/>
      </c>
      <c r="D2889" s="125">
        <f>DATE(LEFT(E2889,4), MID(E2889,5,2), RIGHT(E2889,2))</f>
        <v/>
      </c>
      <c r="E2889">
        <f>MID(A2889, FIND("_", A2889, FIND("_", A2889, FIND("_", A2889) + 1) + 1) + 1, 8)</f>
        <v/>
      </c>
      <c r="G2889" s="95">
        <f>B2889&amp;C2889&amp;D2889</f>
        <v/>
      </c>
      <c r="H2889" s="95" t="inlineStr">
        <is>
          <t>Yes_Batch 1</t>
        </is>
      </c>
      <c r="I2889" s="95" t="e">
        <v>#N/A</v>
      </c>
      <c r="J2889" s="125" t="e">
        <v>#N/A</v>
      </c>
      <c r="K2889" s="95" t="inlineStr">
        <is>
          <t>Yes_0721 Allocation</t>
        </is>
      </c>
      <c r="L2889" s="127" t="e">
        <v>#N/A</v>
      </c>
      <c r="M2889" s="128">
        <f>VLOOKUP(G2889,Enactments!#REF!,2,FALSE)</f>
        <v/>
      </c>
      <c r="N2889" s="131">
        <f>COUNTIFS(G:G,G2889)</f>
        <v/>
      </c>
    </row>
    <row r="2890" ht="15" customHeight="1">
      <c r="A2890" t="inlineStr">
        <is>
          <t>1986_1925s_7.12_99990101.docx</t>
        </is>
      </c>
      <c r="B2890">
        <f>LEFT(A2890, FIND("_", A2890, FIND("_", A2890) + 1) - 1)</f>
        <v/>
      </c>
      <c r="C2890">
        <f>MID(A2890, FIND("_", A2890, FIND("_", A2890) + 1) + 1, FIND("_", A2890, FIND("_", A2890, FIND("_", A2890) + 1) + 1) - FIND("_", A2890, FIND("_", A2890) + 1) - 1)</f>
        <v/>
      </c>
      <c r="D2890" s="125">
        <f>DATE(LEFT(E2890,4), MID(E2890,5,2), RIGHT(E2890,2))</f>
        <v/>
      </c>
      <c r="E2890">
        <f>MID(A2890, FIND("_", A2890, FIND("_", A2890, FIND("_", A2890) + 1) + 1) + 1, 8)</f>
        <v/>
      </c>
      <c r="G2890" s="95">
        <f>B2890&amp;C2890&amp;D2890</f>
        <v/>
      </c>
      <c r="H2890" s="95" t="inlineStr">
        <is>
          <t>Yes_Batch 1</t>
        </is>
      </c>
      <c r="I2890" s="95" t="e">
        <v>#N/A</v>
      </c>
      <c r="J2890" s="125" t="e">
        <v>#N/A</v>
      </c>
      <c r="K2890" s="95" t="inlineStr">
        <is>
          <t>Yes_0721 Allocation</t>
        </is>
      </c>
      <c r="L2890" s="127" t="e">
        <v>#N/A</v>
      </c>
      <c r="M2890" s="128">
        <f>VLOOKUP(G2890,Enactments!#REF!,2,FALSE)</f>
        <v/>
      </c>
      <c r="N2890" s="131">
        <f>COUNTIFS(G:G,G2890)</f>
        <v/>
      </c>
    </row>
    <row r="2891" ht="15" customHeight="1">
      <c r="A2891" t="inlineStr">
        <is>
          <t>1969_54a_SCHEDULE 6_19710101.docx</t>
        </is>
      </c>
      <c r="B2891">
        <f>LEFT(A2891, FIND("_", A2891, FIND("_", A2891) + 1) - 1)</f>
        <v/>
      </c>
      <c r="C2891">
        <f>MID(A2891, FIND("_", A2891, FIND("_", A2891) + 1) + 1, FIND("_", A2891, FIND("_", A2891, FIND("_", A2891) + 1) + 1) - FIND("_", A2891, FIND("_", A2891) + 1) - 1)</f>
        <v/>
      </c>
      <c r="D2891" s="125">
        <f>DATE(LEFT(E2891,4), MID(E2891,5,2), RIGHT(E2891,2))</f>
        <v/>
      </c>
      <c r="E2891">
        <f>MID(A2891, FIND("_", A2891, FIND("_", A2891, FIND("_", A2891) + 1) + 1) + 1, 8)</f>
        <v/>
      </c>
      <c r="G2891" s="95">
        <f>B2891&amp;C2891&amp;D2891</f>
        <v/>
      </c>
      <c r="H2891" s="95" t="inlineStr">
        <is>
          <t>Yes_Batch 1</t>
        </is>
      </c>
      <c r="I2891" s="95" t="e">
        <v>#N/A</v>
      </c>
      <c r="J2891" s="125" t="e">
        <v>#N/A</v>
      </c>
      <c r="K2891" s="95" t="inlineStr">
        <is>
          <t>Yes_0721 Allocation</t>
        </is>
      </c>
      <c r="L2891" s="127" t="e">
        <v>#N/A</v>
      </c>
      <c r="M2891" s="128">
        <f>VLOOKUP(G2891,Enactments!#REF!,2,FALSE)</f>
        <v/>
      </c>
      <c r="N2891" s="131">
        <f>COUNTIFS(G:G,G2891)</f>
        <v/>
      </c>
    </row>
    <row r="2892" ht="15" customHeight="1">
      <c r="A2892" t="inlineStr">
        <is>
          <t>1993_34a_68_20030406.docx</t>
        </is>
      </c>
      <c r="B2892">
        <f>LEFT(A2892, FIND("_", A2892, FIND("_", A2892) + 1) - 1)</f>
        <v/>
      </c>
      <c r="C2892">
        <f>MID(A2892, FIND("_", A2892, FIND("_", A2892) + 1) + 1, FIND("_", A2892, FIND("_", A2892, FIND("_", A2892) + 1) + 1) - FIND("_", A2892, FIND("_", A2892) + 1) - 1)</f>
        <v/>
      </c>
      <c r="D2892" s="125">
        <f>DATE(LEFT(E2892,4), MID(E2892,5,2), RIGHT(E2892,2))</f>
        <v/>
      </c>
      <c r="E2892">
        <f>MID(A2892, FIND("_", A2892, FIND("_", A2892, FIND("_", A2892) + 1) + 1) + 1, 8)</f>
        <v/>
      </c>
      <c r="G2892" s="95">
        <f>B2892&amp;C2892&amp;D2892</f>
        <v/>
      </c>
      <c r="H2892" s="95" t="inlineStr">
        <is>
          <t>Yes_Batch 1</t>
        </is>
      </c>
      <c r="I2892" s="95" t="e">
        <v>#N/A</v>
      </c>
      <c r="J2892" s="125" t="e">
        <v>#N/A</v>
      </c>
      <c r="K2892" s="95" t="inlineStr">
        <is>
          <t>Yes_0721 Allocation</t>
        </is>
      </c>
      <c r="L2892" s="127" t="e">
        <v>#N/A</v>
      </c>
      <c r="M2892" s="128">
        <f>VLOOKUP(G2892,Enactments!#REF!,2,FALSE)</f>
        <v/>
      </c>
      <c r="N2892" s="131">
        <f>COUNTIFS(G:G,G2892)</f>
        <v/>
      </c>
    </row>
    <row r="2893" ht="15" customHeight="1">
      <c r="A2893" t="inlineStr">
        <is>
          <t>2020_17a_223_20201022.docx</t>
        </is>
      </c>
      <c r="B2893">
        <f>LEFT(A2893, FIND("_", A2893, FIND("_", A2893) + 1) - 1)</f>
        <v/>
      </c>
      <c r="C2893">
        <f>MID(A2893, FIND("_", A2893, FIND("_", A2893) + 1) + 1, FIND("_", A2893, FIND("_", A2893, FIND("_", A2893) + 1) + 1) - FIND("_", A2893, FIND("_", A2893) + 1) - 1)</f>
        <v/>
      </c>
      <c r="D2893" s="125">
        <f>DATE(LEFT(E2893,4), MID(E2893,5,2), RIGHT(E2893,2))</f>
        <v/>
      </c>
      <c r="E2893">
        <f>MID(A2893, FIND("_", A2893, FIND("_", A2893, FIND("_", A2893) + 1) + 1) + 1, 8)</f>
        <v/>
      </c>
      <c r="G2893" s="95">
        <f>B2893&amp;C2893&amp;D2893</f>
        <v/>
      </c>
      <c r="H2893" s="95" t="inlineStr">
        <is>
          <t>Yes_Batch 1</t>
        </is>
      </c>
      <c r="I2893" s="95" t="e">
        <v>#N/A</v>
      </c>
      <c r="J2893" s="125" t="e">
        <v>#N/A</v>
      </c>
      <c r="K2893" s="95" t="inlineStr">
        <is>
          <t>Yes_0721 Allocation</t>
        </is>
      </c>
      <c r="L2893" s="127" t="e">
        <v>#N/A</v>
      </c>
      <c r="M2893" s="128">
        <f>VLOOKUP(G2893,Enactments!#REF!,2,FALSE)</f>
        <v/>
      </c>
      <c r="N2893" s="131">
        <f>COUNTIFS(G:G,G2893)</f>
        <v/>
      </c>
    </row>
    <row r="2894" ht="15" customHeight="1">
      <c r="A2894" t="inlineStr">
        <is>
          <t>1986_1925s_1.26A_99990101.docx</t>
        </is>
      </c>
      <c r="B2894">
        <f>LEFT(A2894, FIND("_", A2894, FIND("_", A2894) + 1) - 1)</f>
        <v/>
      </c>
      <c r="C2894">
        <f>MID(A2894, FIND("_", A2894, FIND("_", A2894) + 1) + 1, FIND("_", A2894, FIND("_", A2894, FIND("_", A2894) + 1) + 1) - FIND("_", A2894, FIND("_", A2894) + 1) - 1)</f>
        <v/>
      </c>
      <c r="D2894" s="125">
        <f>DATE(LEFT(E2894,4), MID(E2894,5,2), RIGHT(E2894,2))</f>
        <v/>
      </c>
      <c r="E2894">
        <f>MID(A2894, FIND("_", A2894, FIND("_", A2894, FIND("_", A2894) + 1) + 1) + 1, 8)</f>
        <v/>
      </c>
      <c r="G2894" s="95">
        <f>B2894&amp;C2894&amp;D2894</f>
        <v/>
      </c>
      <c r="H2894" s="95" t="inlineStr">
        <is>
          <t>Yes_Batch 1</t>
        </is>
      </c>
      <c r="I2894" s="95" t="e">
        <v>#N/A</v>
      </c>
      <c r="J2894" s="125" t="e">
        <v>#N/A</v>
      </c>
      <c r="K2894" s="95" t="inlineStr">
        <is>
          <t>Yes_0721 Allocation</t>
        </is>
      </c>
      <c r="L2894" s="127" t="e">
        <v>#N/A</v>
      </c>
      <c r="M2894" s="128">
        <f>VLOOKUP(G2894,Enactments!#REF!,2,FALSE)</f>
        <v/>
      </c>
      <c r="N2894" s="131">
        <f>COUNTIFS(G:G,G2894)</f>
        <v/>
      </c>
    </row>
    <row r="2895" ht="15" customHeight="1">
      <c r="A2895" t="inlineStr">
        <is>
          <t>1986_44a_4AA_20060401.docx</t>
        </is>
      </c>
      <c r="B2895">
        <f>LEFT(A2895, FIND("_", A2895, FIND("_", A2895) + 1) - 1)</f>
        <v/>
      </c>
      <c r="C2895">
        <f>MID(A2895, FIND("_", A2895, FIND("_", A2895) + 1) + 1, FIND("_", A2895, FIND("_", A2895, FIND("_", A2895) + 1) + 1) - FIND("_", A2895, FIND("_", A2895) + 1) - 1)</f>
        <v/>
      </c>
      <c r="D2895" s="125">
        <f>DATE(LEFT(E2895,4), MID(E2895,5,2), RIGHT(E2895,2))</f>
        <v/>
      </c>
      <c r="E2895">
        <f>MID(A2895, FIND("_", A2895, FIND("_", A2895, FIND("_", A2895) + 1) + 1) + 1, 8)</f>
        <v/>
      </c>
      <c r="G2895" s="95">
        <f>B2895&amp;C2895&amp;D2895</f>
        <v/>
      </c>
      <c r="H2895" s="95" t="inlineStr">
        <is>
          <t>Yes_Batch 1</t>
        </is>
      </c>
      <c r="I2895" s="95" t="e">
        <v>#N/A</v>
      </c>
      <c r="J2895" s="125" t="e">
        <v>#N/A</v>
      </c>
      <c r="K2895" s="95" t="inlineStr">
        <is>
          <t>Yes_0721 Allocation</t>
        </is>
      </c>
      <c r="L2895" s="127" t="e">
        <v>#N/A</v>
      </c>
      <c r="M2895" s="128">
        <f>VLOOKUP(G2895,Enactments!#REF!,2,FALSE)</f>
        <v/>
      </c>
      <c r="N2895" s="131">
        <f>COUNTIFS(G:G,G2895)</f>
        <v/>
      </c>
    </row>
    <row r="2896" ht="15" customHeight="1">
      <c r="A2896" t="inlineStr">
        <is>
          <t>2023_37a_41_20230720.docx</t>
        </is>
      </c>
      <c r="B2896">
        <f>LEFT(A2896, FIND("_", A2896, FIND("_", A2896) + 1) - 1)</f>
        <v/>
      </c>
      <c r="C2896">
        <f>MID(A2896, FIND("_", A2896, FIND("_", A2896) + 1) + 1, FIND("_", A2896, FIND("_", A2896, FIND("_", A2896) + 1) + 1) - FIND("_", A2896, FIND("_", A2896) + 1) - 1)</f>
        <v/>
      </c>
      <c r="D2896" s="125">
        <f>DATE(LEFT(E2896,4), MID(E2896,5,2), RIGHT(E2896,2))</f>
        <v/>
      </c>
      <c r="E2896">
        <f>MID(A2896, FIND("_", A2896, FIND("_", A2896, FIND("_", A2896) + 1) + 1) + 1, 8)</f>
        <v/>
      </c>
      <c r="G2896" s="95">
        <f>B2896&amp;C2896&amp;D2896</f>
        <v/>
      </c>
      <c r="H2896" s="95" t="inlineStr">
        <is>
          <t>Yes_Batch 1</t>
        </is>
      </c>
      <c r="I2896" s="95" t="e">
        <v>#N/A</v>
      </c>
      <c r="J2896" s="125" t="e">
        <v>#N/A</v>
      </c>
      <c r="K2896" s="95" t="inlineStr">
        <is>
          <t>Yes_0721 Allocation</t>
        </is>
      </c>
      <c r="L2896" s="127" t="e">
        <v>#N/A</v>
      </c>
      <c r="M2896" s="128">
        <f>VLOOKUP(G2896,Enactments!#REF!,2,FALSE)</f>
        <v/>
      </c>
      <c r="N2896" s="131">
        <f>COUNTIFS(G:G,G2896)</f>
        <v/>
      </c>
    </row>
    <row r="2897" ht="15" customHeight="1">
      <c r="A2897" t="inlineStr">
        <is>
          <t>1994_23a_SCHEDULE 7APart II_20220401.docx</t>
        </is>
      </c>
      <c r="B2897">
        <f>LEFT(A2897, FIND("_", A2897, FIND("_", A2897) + 1) - 1)</f>
        <v/>
      </c>
      <c r="C2897">
        <f>MID(A2897, FIND("_", A2897, FIND("_", A2897) + 1) + 1, FIND("_", A2897, FIND("_", A2897, FIND("_", A2897) + 1) + 1) - FIND("_", A2897, FIND("_", A2897) + 1) - 1)</f>
        <v/>
      </c>
      <c r="D2897" s="125">
        <f>DATE(LEFT(E2897,4), MID(E2897,5,2), RIGHT(E2897,2))</f>
        <v/>
      </c>
      <c r="E2897">
        <f>MID(A2897, FIND("_", A2897, FIND("_", A2897, FIND("_", A2897) + 1) + 1) + 1, 8)</f>
        <v/>
      </c>
      <c r="G2897" s="95">
        <f>B2897&amp;C2897&amp;D2897</f>
        <v/>
      </c>
      <c r="H2897" s="95" t="inlineStr">
        <is>
          <t>Yes_Batch 1</t>
        </is>
      </c>
      <c r="I2897" s="95" t="e">
        <v>#N/A</v>
      </c>
      <c r="J2897" s="125" t="e">
        <v>#N/A</v>
      </c>
      <c r="K2897" s="95" t="inlineStr">
        <is>
          <t>Yes_0721 Allocation</t>
        </is>
      </c>
      <c r="L2897" s="127" t="e">
        <v>#N/A</v>
      </c>
      <c r="M2897" s="128">
        <f>VLOOKUP(G2897,Enactments!#REF!,2,FALSE)</f>
        <v/>
      </c>
      <c r="N2897" s="131">
        <f>COUNTIFS(G:G,G2897)</f>
        <v/>
      </c>
    </row>
    <row r="2898" ht="15" customHeight="1">
      <c r="A2898" t="inlineStr">
        <is>
          <t>1996_207s_14_20150406.docx</t>
        </is>
      </c>
      <c r="B2898">
        <f>LEFT(A2898, FIND("_", A2898, FIND("_", A2898) + 1) - 1)</f>
        <v/>
      </c>
      <c r="C2898">
        <f>MID(A2898, FIND("_", A2898, FIND("_", A2898) + 1) + 1, FIND("_", A2898, FIND("_", A2898, FIND("_", A2898) + 1) + 1) - FIND("_", A2898, FIND("_", A2898) + 1) - 1)</f>
        <v/>
      </c>
      <c r="D2898" s="125">
        <f>DATE(LEFT(E2898,4), MID(E2898,5,2), RIGHT(E2898,2))</f>
        <v/>
      </c>
      <c r="E2898">
        <f>MID(A2898, FIND("_", A2898, FIND("_", A2898, FIND("_", A2898) + 1) + 1) + 1, 8)</f>
        <v/>
      </c>
      <c r="G2898" s="95">
        <f>B2898&amp;C2898&amp;D2898</f>
        <v/>
      </c>
      <c r="H2898" s="95" t="inlineStr">
        <is>
          <t>Yes_Batch 1</t>
        </is>
      </c>
      <c r="I2898" s="95" t="e">
        <v>#N/A</v>
      </c>
      <c r="J2898" s="125" t="e">
        <v>#N/A</v>
      </c>
      <c r="K2898" s="95" t="inlineStr">
        <is>
          <t>Yes_0721 Allocation</t>
        </is>
      </c>
      <c r="L2898" s="127" t="e">
        <v>#N/A</v>
      </c>
      <c r="M2898" s="128">
        <f>VLOOKUP(G2898,Enactments!#REF!,2,FALSE)</f>
        <v/>
      </c>
      <c r="N2898" s="131">
        <f>COUNTIFS(G:G,G2898)</f>
        <v/>
      </c>
    </row>
    <row r="2899" ht="15" customHeight="1">
      <c r="A2899" t="inlineStr">
        <is>
          <t>2008_17a_2_20181001.docx</t>
        </is>
      </c>
      <c r="B2899">
        <f>LEFT(A2899, FIND("_", A2899, FIND("_", A2899) + 1) - 1)</f>
        <v/>
      </c>
      <c r="C2899">
        <f>MID(A2899, FIND("_", A2899, FIND("_", A2899) + 1) + 1, FIND("_", A2899, FIND("_", A2899, FIND("_", A2899) + 1) + 1) - FIND("_", A2899, FIND("_", A2899) + 1) - 1)</f>
        <v/>
      </c>
      <c r="D2899" s="125">
        <f>DATE(LEFT(E2899,4), MID(E2899,5,2), RIGHT(E2899,2))</f>
        <v/>
      </c>
      <c r="E2899">
        <f>MID(A2899, FIND("_", A2899, FIND("_", A2899, FIND("_", A2899) + 1) + 1) + 1, 8)</f>
        <v/>
      </c>
      <c r="G2899" s="95">
        <f>B2899&amp;C2899&amp;D2899</f>
        <v/>
      </c>
      <c r="H2899" s="95" t="inlineStr">
        <is>
          <t>Yes_Batch 1</t>
        </is>
      </c>
      <c r="I2899" s="95" t="e">
        <v>#N/A</v>
      </c>
      <c r="J2899" s="125" t="e">
        <v>#N/A</v>
      </c>
      <c r="K2899" s="95" t="inlineStr">
        <is>
          <t>Yes_0721 Allocation</t>
        </is>
      </c>
      <c r="L2899" s="127" t="e">
        <v>#N/A</v>
      </c>
      <c r="M2899" s="128">
        <f>VLOOKUP(G2899,Enactments!#REF!,2,FALSE)</f>
        <v/>
      </c>
      <c r="N2899" s="131">
        <f>COUNTIFS(G:G,G2899)</f>
        <v/>
      </c>
    </row>
    <row r="2900" ht="15" customHeight="1">
      <c r="A2900" t="inlineStr">
        <is>
          <t>2006_46a_790D_99990101.docx</t>
        </is>
      </c>
      <c r="B2900">
        <f>LEFT(A2900, FIND("_", A2900, FIND("_", A2900) + 1) - 1)</f>
        <v/>
      </c>
      <c r="C2900">
        <f>MID(A2900, FIND("_", A2900, FIND("_", A2900) + 1) + 1, FIND("_", A2900, FIND("_", A2900, FIND("_", A2900) + 1) + 1) - FIND("_", A2900, FIND("_", A2900) + 1) - 1)</f>
        <v/>
      </c>
      <c r="D2900" s="125">
        <f>DATE(LEFT(E2900,4), MID(E2900,5,2), RIGHT(E2900,2))</f>
        <v/>
      </c>
      <c r="E2900">
        <f>MID(A2900, FIND("_", A2900, FIND("_", A2900, FIND("_", A2900) + 1) + 1) + 1, 8)</f>
        <v/>
      </c>
      <c r="G2900" s="95">
        <f>B2900&amp;C2900&amp;D2900</f>
        <v/>
      </c>
      <c r="H2900" s="95" t="inlineStr">
        <is>
          <t>Yes_Batch 1</t>
        </is>
      </c>
      <c r="I2900" s="95" t="e">
        <v>#N/A</v>
      </c>
      <c r="J2900" s="125" t="e">
        <v>#N/A</v>
      </c>
      <c r="K2900" s="95" t="inlineStr">
        <is>
          <t>Yes_0721 Allocation</t>
        </is>
      </c>
      <c r="L2900" s="127" t="e">
        <v>#N/A</v>
      </c>
      <c r="M2900" s="128">
        <f>VLOOKUP(G2900,Enactments!#REF!,2,FALSE)</f>
        <v/>
      </c>
      <c r="N2900" s="131">
        <f>COUNTIFS(G:G,G2900)</f>
        <v/>
      </c>
    </row>
    <row r="2901" ht="15" customHeight="1">
      <c r="A2901" t="inlineStr">
        <is>
          <t>1985_6a_723_19850311.docx</t>
        </is>
      </c>
      <c r="B2901">
        <f>LEFT(A2901, FIND("_", A2901, FIND("_", A2901) + 1) - 1)</f>
        <v/>
      </c>
      <c r="C2901">
        <f>MID(A2901, FIND("_", A2901, FIND("_", A2901) + 1) + 1, FIND("_", A2901, FIND("_", A2901, FIND("_", A2901) + 1) + 1) - FIND("_", A2901, FIND("_", A2901) + 1) - 1)</f>
        <v/>
      </c>
      <c r="D2901" s="125">
        <f>DATE(LEFT(E2901,4), MID(E2901,5,2), RIGHT(E2901,2))</f>
        <v/>
      </c>
      <c r="E2901">
        <f>MID(A2901, FIND("_", A2901, FIND("_", A2901, FIND("_", A2901) + 1) + 1) + 1, 8)</f>
        <v/>
      </c>
      <c r="G2901" s="95">
        <f>B2901&amp;C2901&amp;D2901</f>
        <v/>
      </c>
      <c r="H2901" s="95" t="inlineStr">
        <is>
          <t>Yes_Batch 1</t>
        </is>
      </c>
      <c r="I2901" s="95" t="e">
        <v>#N/A</v>
      </c>
      <c r="J2901" s="125" t="e">
        <v>#N/A</v>
      </c>
      <c r="K2901" s="95" t="inlineStr">
        <is>
          <t>Yes_0721 Allocation</t>
        </is>
      </c>
      <c r="L2901" s="127" t="e">
        <v>#N/A</v>
      </c>
      <c r="M2901" s="128">
        <f>VLOOKUP(G2901,Enactments!#REF!,2,FALSE)</f>
        <v/>
      </c>
      <c r="N2901" s="131">
        <f>COUNTIFS(G:G,G2901)</f>
        <v/>
      </c>
    </row>
    <row r="2902" ht="15" customHeight="1">
      <c r="A2902" t="inlineStr">
        <is>
          <t>1986_1925s_6.182_20100406.docx</t>
        </is>
      </c>
      <c r="B2902">
        <f>LEFT(A2902, FIND("_", A2902, FIND("_", A2902) + 1) - 1)</f>
        <v/>
      </c>
      <c r="C2902">
        <f>MID(A2902, FIND("_", A2902, FIND("_", A2902) + 1) + 1, FIND("_", A2902, FIND("_", A2902, FIND("_", A2902) + 1) + 1) - FIND("_", A2902, FIND("_", A2902) + 1) - 1)</f>
        <v/>
      </c>
      <c r="D2902" s="125">
        <f>DATE(LEFT(E2902,4), MID(E2902,5,2), RIGHT(E2902,2))</f>
        <v/>
      </c>
      <c r="E2902">
        <f>MID(A2902, FIND("_", A2902, FIND("_", A2902, FIND("_", A2902) + 1) + 1) + 1, 8)</f>
        <v/>
      </c>
      <c r="G2902" s="95">
        <f>B2902&amp;C2902&amp;D2902</f>
        <v/>
      </c>
      <c r="H2902" s="95" t="inlineStr">
        <is>
          <t>Yes_Batch 1</t>
        </is>
      </c>
      <c r="I2902" s="95" t="e">
        <v>#N/A</v>
      </c>
      <c r="J2902" s="125" t="e">
        <v>#N/A</v>
      </c>
      <c r="K2902" s="95" t="inlineStr">
        <is>
          <t>Yes_0721 Allocation</t>
        </is>
      </c>
      <c r="L2902" s="127" t="e">
        <v>#N/A</v>
      </c>
      <c r="M2902" s="128">
        <f>VLOOKUP(G2902,Enactments!#REF!,2,FALSE)</f>
        <v/>
      </c>
      <c r="N2902" s="131">
        <f>COUNTIFS(G:G,G2902)</f>
        <v/>
      </c>
    </row>
    <row r="2903" ht="15" customHeight="1">
      <c r="A2903" t="inlineStr">
        <is>
          <t>w2015_2a_29_20160401.docx</t>
        </is>
      </c>
      <c r="B2903">
        <f>LEFT(A2903, FIND("_", A2903, FIND("_", A2903) + 1) - 1)</f>
        <v/>
      </c>
      <c r="C2903">
        <f>MID(A2903, FIND("_", A2903, FIND("_", A2903) + 1) + 1, FIND("_", A2903, FIND("_", A2903, FIND("_", A2903) + 1) + 1) - FIND("_", A2903, FIND("_", A2903) + 1) - 1)</f>
        <v/>
      </c>
      <c r="D2903" s="125">
        <f>DATE(LEFT(E2903,4), MID(E2903,5,2), RIGHT(E2903,2))</f>
        <v/>
      </c>
      <c r="E2903">
        <f>MID(A2903, FIND("_", A2903, FIND("_", A2903, FIND("_", A2903) + 1) + 1) + 1, 8)</f>
        <v/>
      </c>
      <c r="G2903" s="95">
        <f>B2903&amp;C2903&amp;D2903</f>
        <v/>
      </c>
      <c r="H2903" s="95" t="inlineStr">
        <is>
          <t>Yes_Batch 1</t>
        </is>
      </c>
      <c r="I2903" s="95" t="e">
        <v>#N/A</v>
      </c>
      <c r="J2903" s="125" t="e">
        <v>#N/A</v>
      </c>
      <c r="K2903" s="95" t="inlineStr">
        <is>
          <t>Yes_0721 Allocation</t>
        </is>
      </c>
      <c r="L2903" s="127" t="e">
        <v>#N/A</v>
      </c>
      <c r="M2903" s="128">
        <f>VLOOKUP(G2903,Enactments!#REF!,2,FALSE)</f>
        <v/>
      </c>
      <c r="N2903" s="131">
        <f>COUNTIFS(G:G,G2903)</f>
        <v/>
      </c>
    </row>
    <row r="2904" ht="15" customHeight="1">
      <c r="A2904" t="inlineStr">
        <is>
          <t>2017_692s_95_20170622.docx</t>
        </is>
      </c>
      <c r="B2904">
        <f>LEFT(A2904, FIND("_", A2904, FIND("_", A2904) + 1) - 1)</f>
        <v/>
      </c>
      <c r="C2904">
        <f>MID(A2904, FIND("_", A2904, FIND("_", A2904) + 1) + 1, FIND("_", A2904, FIND("_", A2904, FIND("_", A2904) + 1) + 1) - FIND("_", A2904, FIND("_", A2904) + 1) - 1)</f>
        <v/>
      </c>
      <c r="D2904" s="125">
        <f>DATE(LEFT(E2904,4), MID(E2904,5,2), RIGHT(E2904,2))</f>
        <v/>
      </c>
      <c r="E2904">
        <f>MID(A2904, FIND("_", A2904, FIND("_", A2904, FIND("_", A2904) + 1) + 1) + 1, 8)</f>
        <v/>
      </c>
      <c r="G2904" s="95">
        <f>B2904&amp;C2904&amp;D2904</f>
        <v/>
      </c>
      <c r="H2904" s="95" t="inlineStr">
        <is>
          <t>Yes_Batch 1</t>
        </is>
      </c>
      <c r="I2904" s="95" t="e">
        <v>#N/A</v>
      </c>
      <c r="J2904" s="125" t="e">
        <v>#N/A</v>
      </c>
      <c r="K2904" s="95" t="inlineStr">
        <is>
          <t>Yes_0721 Allocation</t>
        </is>
      </c>
      <c r="L2904" s="127" t="e">
        <v>#N/A</v>
      </c>
      <c r="M2904" s="128">
        <f>VLOOKUP(G2904,Enactments!#REF!,2,FALSE)</f>
        <v/>
      </c>
      <c r="N2904" s="131">
        <f>COUNTIFS(G:G,G2904)</f>
        <v/>
      </c>
    </row>
    <row r="2905" ht="15" customHeight="1">
      <c r="A2905" t="inlineStr">
        <is>
          <t>1996_56a_13_20180401.docx</t>
        </is>
      </c>
      <c r="B2905">
        <f>LEFT(A2905, FIND("_", A2905, FIND("_", A2905) + 1) - 1)</f>
        <v/>
      </c>
      <c r="C2905">
        <f>MID(A2905, FIND("_", A2905, FIND("_", A2905) + 1) + 1, FIND("_", A2905, FIND("_", A2905, FIND("_", A2905) + 1) + 1) - FIND("_", A2905, FIND("_", A2905) + 1) - 1)</f>
        <v/>
      </c>
      <c r="D2905" s="125">
        <f>DATE(LEFT(E2905,4), MID(E2905,5,2), RIGHT(E2905,2))</f>
        <v/>
      </c>
      <c r="E2905">
        <f>MID(A2905, FIND("_", A2905, FIND("_", A2905, FIND("_", A2905) + 1) + 1) + 1, 8)</f>
        <v/>
      </c>
      <c r="G2905" s="95">
        <f>B2905&amp;C2905&amp;D2905</f>
        <v/>
      </c>
      <c r="H2905" s="95" t="inlineStr">
        <is>
          <t>Yes_Batch 1</t>
        </is>
      </c>
      <c r="I2905" s="95" t="e">
        <v>#N/A</v>
      </c>
      <c r="J2905" s="125" t="e">
        <v>#N/A</v>
      </c>
      <c r="K2905" s="95" t="inlineStr">
        <is>
          <t>Yes_0721 Allocation</t>
        </is>
      </c>
      <c r="L2905" s="127" t="e">
        <v>#N/A</v>
      </c>
      <c r="M2905" s="128">
        <f>VLOOKUP(G2905,Enactments!#REF!,2,FALSE)</f>
        <v/>
      </c>
      <c r="N2905" s="131">
        <f>COUNTIFS(G:G,G2905)</f>
        <v/>
      </c>
    </row>
    <row r="2906" ht="15" customHeight="1">
      <c r="A2906" t="inlineStr">
        <is>
          <t>2016_1024s_1A.32_20211001.docx</t>
        </is>
      </c>
      <c r="B2906">
        <f>LEFT(A2906, FIND("_", A2906, FIND("_", A2906) + 1) - 1)</f>
        <v/>
      </c>
      <c r="C2906">
        <f>MID(A2906, FIND("_", A2906, FIND("_", A2906) + 1) + 1, FIND("_", A2906, FIND("_", A2906, FIND("_", A2906) + 1) + 1) - FIND("_", A2906, FIND("_", A2906) + 1) - 1)</f>
        <v/>
      </c>
      <c r="D2906" s="125">
        <f>DATE(LEFT(E2906,4), MID(E2906,5,2), RIGHT(E2906,2))</f>
        <v/>
      </c>
      <c r="E2906">
        <f>MID(A2906, FIND("_", A2906, FIND("_", A2906, FIND("_", A2906) + 1) + 1) + 1, 8)</f>
        <v/>
      </c>
      <c r="G2906" s="95">
        <f>B2906&amp;C2906&amp;D2906</f>
        <v/>
      </c>
      <c r="H2906" s="95" t="inlineStr">
        <is>
          <t>Yes_Batch 1</t>
        </is>
      </c>
      <c r="I2906" s="95" t="e">
        <v>#N/A</v>
      </c>
      <c r="J2906" s="125" t="e">
        <v>#N/A</v>
      </c>
      <c r="K2906" s="95" t="inlineStr">
        <is>
          <t>Yes_0721 Allocation</t>
        </is>
      </c>
      <c r="L2906" s="127" t="e">
        <v>#N/A</v>
      </c>
      <c r="M2906" s="128">
        <f>VLOOKUP(G2906,Enactments!#REF!,2,FALSE)</f>
        <v/>
      </c>
      <c r="N2906" s="131">
        <f>COUNTIFS(G:G,G2906)</f>
        <v/>
      </c>
    </row>
    <row r="2907" ht="15" customHeight="1">
      <c r="A2907" t="inlineStr">
        <is>
          <t>2007_3a_1017_20070320.docx</t>
        </is>
      </c>
      <c r="B2907">
        <f>LEFT(A2907, FIND("_", A2907, FIND("_", A2907) + 1) - 1)</f>
        <v/>
      </c>
      <c r="C2907">
        <f>MID(A2907, FIND("_", A2907, FIND("_", A2907) + 1) + 1, FIND("_", A2907, FIND("_", A2907, FIND("_", A2907) + 1) + 1) - FIND("_", A2907, FIND("_", A2907) + 1) - 1)</f>
        <v/>
      </c>
      <c r="D2907" s="125">
        <f>DATE(LEFT(E2907,4), MID(E2907,5,2), RIGHT(E2907,2))</f>
        <v/>
      </c>
      <c r="E2907">
        <f>MID(A2907, FIND("_", A2907, FIND("_", A2907, FIND("_", A2907) + 1) + 1) + 1, 8)</f>
        <v/>
      </c>
      <c r="G2907" s="95">
        <f>B2907&amp;C2907&amp;D2907</f>
        <v/>
      </c>
      <c r="H2907" s="95" t="inlineStr">
        <is>
          <t>Yes_Batch 1</t>
        </is>
      </c>
      <c r="I2907" s="95" t="e">
        <v>#N/A</v>
      </c>
      <c r="J2907" s="125" t="e">
        <v>#N/A</v>
      </c>
      <c r="K2907" s="95" t="inlineStr">
        <is>
          <t>Yes_0721 Allocation</t>
        </is>
      </c>
      <c r="L2907" s="127" t="e">
        <v>#N/A</v>
      </c>
      <c r="M2907" s="128">
        <f>VLOOKUP(G2907,Enactments!#REF!,2,FALSE)</f>
        <v/>
      </c>
      <c r="N2907" s="131">
        <f>COUNTIFS(G:G,G2907)</f>
        <v/>
      </c>
    </row>
    <row r="2908" ht="15" customHeight="1">
      <c r="A2908" t="inlineStr">
        <is>
          <t>1996_207s_5_20081124.docx</t>
        </is>
      </c>
      <c r="B2908">
        <f>LEFT(A2908, FIND("_", A2908, FIND("_", A2908) + 1) - 1)</f>
        <v/>
      </c>
      <c r="C2908">
        <f>MID(A2908, FIND("_", A2908, FIND("_", A2908) + 1) + 1, FIND("_", A2908, FIND("_", A2908, FIND("_", A2908) + 1) + 1) - FIND("_", A2908, FIND("_", A2908) + 1) - 1)</f>
        <v/>
      </c>
      <c r="D2908" s="125">
        <f>DATE(LEFT(E2908,4), MID(E2908,5,2), RIGHT(E2908,2))</f>
        <v/>
      </c>
      <c r="E2908">
        <f>MID(A2908, FIND("_", A2908, FIND("_", A2908, FIND("_", A2908) + 1) + 1) + 1, 8)</f>
        <v/>
      </c>
      <c r="G2908" s="95">
        <f>B2908&amp;C2908&amp;D2908</f>
        <v/>
      </c>
      <c r="H2908" s="95" t="inlineStr">
        <is>
          <t>Yes_Batch 1</t>
        </is>
      </c>
      <c r="I2908" s="95" t="e">
        <v>#N/A</v>
      </c>
      <c r="J2908" s="125" t="e">
        <v>#N/A</v>
      </c>
      <c r="K2908" s="95" t="inlineStr">
        <is>
          <t>Yes_0721 Allocation</t>
        </is>
      </c>
      <c r="L2908" s="127" t="e">
        <v>#N/A</v>
      </c>
      <c r="M2908" s="128">
        <f>VLOOKUP(G2908,Enactments!#REF!,2,FALSE)</f>
        <v/>
      </c>
      <c r="N2908" s="131">
        <f>COUNTIFS(G:G,G2908)</f>
        <v/>
      </c>
    </row>
    <row r="2909" ht="15" customHeight="1">
      <c r="A2909" t="inlineStr">
        <is>
          <t>1986_1925s_6.184_19861110.docx</t>
        </is>
      </c>
      <c r="B2909">
        <f>LEFT(A2909, FIND("_", A2909, FIND("_", A2909) + 1) - 1)</f>
        <v/>
      </c>
      <c r="C2909">
        <f>MID(A2909, FIND("_", A2909, FIND("_", A2909) + 1) + 1, FIND("_", A2909, FIND("_", A2909, FIND("_", A2909) + 1) + 1) - FIND("_", A2909, FIND("_", A2909) + 1) - 1)</f>
        <v/>
      </c>
      <c r="D2909" s="125">
        <f>DATE(LEFT(E2909,4), MID(E2909,5,2), RIGHT(E2909,2))</f>
        <v/>
      </c>
      <c r="E2909">
        <f>MID(A2909, FIND("_", A2909, FIND("_", A2909, FIND("_", A2909) + 1) + 1) + 1, 8)</f>
        <v/>
      </c>
      <c r="G2909" s="95">
        <f>B2909&amp;C2909&amp;D2909</f>
        <v/>
      </c>
      <c r="H2909" s="95" t="inlineStr">
        <is>
          <t>Yes_Batch 1</t>
        </is>
      </c>
      <c r="I2909" s="95" t="e">
        <v>#N/A</v>
      </c>
      <c r="J2909" s="125" t="e">
        <v>#N/A</v>
      </c>
      <c r="K2909" s="95" t="inlineStr">
        <is>
          <t>Yes_0721 Allocation</t>
        </is>
      </c>
      <c r="L2909" s="127" t="e">
        <v>#N/A</v>
      </c>
      <c r="M2909" s="128">
        <f>VLOOKUP(G2909,Enactments!#REF!,2,FALSE)</f>
        <v/>
      </c>
      <c r="N2909" s="131">
        <f>COUNTIFS(G:G,G2909)</f>
        <v/>
      </c>
    </row>
    <row r="2910" ht="15" customHeight="1">
      <c r="A2910" t="inlineStr">
        <is>
          <t>1996_56a_15ZA_20151124.docx</t>
        </is>
      </c>
      <c r="B2910">
        <f>LEFT(A2910, FIND("_", A2910, FIND("_", A2910) + 1) - 1)</f>
        <v/>
      </c>
      <c r="C2910">
        <f>MID(A2910, FIND("_", A2910, FIND("_", A2910) + 1) + 1, FIND("_", A2910, FIND("_", A2910, FIND("_", A2910) + 1) + 1) - FIND("_", A2910, FIND("_", A2910) + 1) - 1)</f>
        <v/>
      </c>
      <c r="D2910" s="125">
        <f>DATE(LEFT(E2910,4), MID(E2910,5,2), RIGHT(E2910,2))</f>
        <v/>
      </c>
      <c r="E2910">
        <f>MID(A2910, FIND("_", A2910, FIND("_", A2910, FIND("_", A2910) + 1) + 1) + 1, 8)</f>
        <v/>
      </c>
      <c r="G2910" s="95">
        <f>B2910&amp;C2910&amp;D2910</f>
        <v/>
      </c>
      <c r="H2910" s="95" t="inlineStr">
        <is>
          <t>Yes_Batch 1</t>
        </is>
      </c>
      <c r="I2910" s="95" t="e">
        <v>#N/A</v>
      </c>
      <c r="J2910" s="125" t="e">
        <v>#N/A</v>
      </c>
      <c r="K2910" s="95" t="inlineStr">
        <is>
          <t>Yes_0721 Allocation</t>
        </is>
      </c>
      <c r="L2910" s="127" t="e">
        <v>#N/A</v>
      </c>
      <c r="M2910" s="128">
        <f>VLOOKUP(G2910,Enactments!#REF!,2,FALSE)</f>
        <v/>
      </c>
      <c r="N2910" s="131">
        <f>COUNTIFS(G:G,G2910)</f>
        <v/>
      </c>
    </row>
    <row r="2911" ht="15" customHeight="1">
      <c r="A2911" t="inlineStr">
        <is>
          <t>2020_759s_38.5_20250407.docx</t>
        </is>
      </c>
      <c r="B2911">
        <f>LEFT(A2911, FIND("_", A2911, FIND("_", A2911) + 1) - 1)</f>
        <v/>
      </c>
      <c r="C2911">
        <f>MID(A2911, FIND("_", A2911, FIND("_", A2911) + 1) + 1, FIND("_", A2911, FIND("_", A2911, FIND("_", A2911) + 1) + 1) - FIND("_", A2911, FIND("_", A2911) + 1) - 1)</f>
        <v/>
      </c>
      <c r="D2911" s="125">
        <f>DATE(LEFT(E2911,4), MID(E2911,5,2), RIGHT(E2911,2))</f>
        <v/>
      </c>
      <c r="E2911">
        <f>MID(A2911, FIND("_", A2911, FIND("_", A2911, FIND("_", A2911) + 1) + 1) + 1, 8)</f>
        <v/>
      </c>
      <c r="G2911" s="95">
        <f>B2911&amp;C2911&amp;D2911</f>
        <v/>
      </c>
      <c r="H2911" s="95" t="inlineStr">
        <is>
          <t>Yes_Batch 1</t>
        </is>
      </c>
      <c r="I2911" s="95" t="e">
        <v>#N/A</v>
      </c>
      <c r="J2911" s="125" t="e">
        <v>#N/A</v>
      </c>
      <c r="K2911" s="95" t="inlineStr">
        <is>
          <t>Yes_0721 Allocation</t>
        </is>
      </c>
      <c r="L2911" s="127" t="e">
        <v>#N/A</v>
      </c>
      <c r="M2911" s="128">
        <f>VLOOKUP(G2911,Enactments!#REF!,2,FALSE)</f>
        <v/>
      </c>
      <c r="N2911" s="131">
        <f>COUNTIFS(G:G,G2911)</f>
        <v/>
      </c>
    </row>
    <row r="2912" ht="15" customHeight="1">
      <c r="A2912" t="inlineStr">
        <is>
          <t>1988_52a_97_99990101.docx</t>
        </is>
      </c>
      <c r="B2912">
        <f>LEFT(A2912, FIND("_", A2912, FIND("_", A2912) + 1) - 1)</f>
        <v/>
      </c>
      <c r="C2912">
        <f>MID(A2912, FIND("_", A2912, FIND("_", A2912) + 1) + 1, FIND("_", A2912, FIND("_", A2912, FIND("_", A2912) + 1) + 1) - FIND("_", A2912, FIND("_", A2912) + 1) - 1)</f>
        <v/>
      </c>
      <c r="D2912" s="125">
        <f>DATE(LEFT(E2912,4), MID(E2912,5,2), RIGHT(E2912,2))</f>
        <v/>
      </c>
      <c r="E2912">
        <f>MID(A2912, FIND("_", A2912, FIND("_", A2912, FIND("_", A2912) + 1) + 1) + 1, 8)</f>
        <v/>
      </c>
      <c r="G2912" s="95">
        <f>B2912&amp;C2912&amp;D2912</f>
        <v/>
      </c>
      <c r="H2912" s="95" t="inlineStr">
        <is>
          <t>Yes_Batch 1</t>
        </is>
      </c>
      <c r="I2912" s="95" t="e">
        <v>#N/A</v>
      </c>
      <c r="J2912" s="125" t="e">
        <v>#N/A</v>
      </c>
      <c r="K2912" s="95" t="inlineStr">
        <is>
          <t>Yes_0721 Allocation</t>
        </is>
      </c>
      <c r="L2912" s="127" t="e">
        <v>#N/A</v>
      </c>
      <c r="M2912" s="128">
        <f>VLOOKUP(G2912,Enactments!#REF!,2,FALSE)</f>
        <v/>
      </c>
      <c r="N2912" s="131">
        <f>COUNTIFS(G:G,G2912)</f>
        <v/>
      </c>
    </row>
    <row r="2913" ht="15" customHeight="1">
      <c r="A2913" t="inlineStr">
        <is>
          <t>1996_207s_79_20090401.docx</t>
        </is>
      </c>
      <c r="B2913">
        <f>LEFT(A2913, FIND("_", A2913, FIND("_", A2913) + 1) - 1)</f>
        <v/>
      </c>
      <c r="C2913">
        <f>MID(A2913, FIND("_", A2913, FIND("_", A2913) + 1) + 1, FIND("_", A2913, FIND("_", A2913, FIND("_", A2913) + 1) + 1) - FIND("_", A2913, FIND("_", A2913) + 1) - 1)</f>
        <v/>
      </c>
      <c r="D2913" s="125">
        <f>DATE(LEFT(E2913,4), MID(E2913,5,2), RIGHT(E2913,2))</f>
        <v/>
      </c>
      <c r="E2913">
        <f>MID(A2913, FIND("_", A2913, FIND("_", A2913, FIND("_", A2913) + 1) + 1) + 1, 8)</f>
        <v/>
      </c>
      <c r="G2913" s="95">
        <f>B2913&amp;C2913&amp;D2913</f>
        <v/>
      </c>
      <c r="H2913" s="95" t="inlineStr">
        <is>
          <t>Yes_Batch 1</t>
        </is>
      </c>
      <c r="I2913" s="95" t="e">
        <v>#N/A</v>
      </c>
      <c r="J2913" s="125" t="e">
        <v>#N/A</v>
      </c>
      <c r="K2913" s="95" t="inlineStr">
        <is>
          <t>Yes_0721 Allocation</t>
        </is>
      </c>
      <c r="L2913" s="127" t="e">
        <v>#N/A</v>
      </c>
      <c r="M2913" s="128">
        <f>VLOOKUP(G2913,Enactments!#REF!,2,FALSE)</f>
        <v/>
      </c>
      <c r="N2913" s="131">
        <f>COUNTIFS(G:G,G2913)</f>
        <v/>
      </c>
    </row>
    <row r="2914" ht="15" customHeight="1">
      <c r="A2914" t="inlineStr">
        <is>
          <t>2000_8a_26_20011201.docx</t>
        </is>
      </c>
      <c r="B2914">
        <f>LEFT(A2914, FIND("_", A2914, FIND("_", A2914) + 1) - 1)</f>
        <v/>
      </c>
      <c r="C2914">
        <f>MID(A2914, FIND("_", A2914, FIND("_", A2914) + 1) + 1, FIND("_", A2914, FIND("_", A2914, FIND("_", A2914) + 1) + 1) - FIND("_", A2914, FIND("_", A2914) + 1) - 1)</f>
        <v/>
      </c>
      <c r="D2914" s="125">
        <f>DATE(LEFT(E2914,4), MID(E2914,5,2), RIGHT(E2914,2))</f>
        <v/>
      </c>
      <c r="E2914">
        <f>MID(A2914, FIND("_", A2914, FIND("_", A2914, FIND("_", A2914) + 1) + 1) + 1, 8)</f>
        <v/>
      </c>
      <c r="G2914" s="95">
        <f>B2914&amp;C2914&amp;D2914</f>
        <v/>
      </c>
      <c r="H2914" s="95" t="inlineStr">
        <is>
          <t>Yes_Batch 1</t>
        </is>
      </c>
      <c r="I2914" s="95" t="e">
        <v>#N/A</v>
      </c>
      <c r="J2914" s="125" t="e">
        <v>#N/A</v>
      </c>
      <c r="K2914" s="95" t="inlineStr">
        <is>
          <t>Yes_0721 Allocation</t>
        </is>
      </c>
      <c r="L2914" s="127" t="e">
        <v>#N/A</v>
      </c>
      <c r="M2914" s="128">
        <f>VLOOKUP(G2914,Enactments!#REF!,2,FALSE)</f>
        <v/>
      </c>
      <c r="N2914" s="131">
        <f>COUNTIFS(G:G,G2914)</f>
        <v/>
      </c>
    </row>
    <row r="2915" ht="15" customHeight="1">
      <c r="A2915" t="inlineStr">
        <is>
          <t>1989_29a_SCHEDULE 3Part I_19890727.docx</t>
        </is>
      </c>
      <c r="B2915">
        <f>LEFT(A2915, FIND("_", A2915, FIND("_", A2915) + 1) - 1)</f>
        <v/>
      </c>
      <c r="C2915">
        <f>MID(A2915, FIND("_", A2915, FIND("_", A2915) + 1) + 1, FIND("_", A2915, FIND("_", A2915, FIND("_", A2915) + 1) + 1) - FIND("_", A2915, FIND("_", A2915) + 1) - 1)</f>
        <v/>
      </c>
      <c r="D2915" s="125">
        <f>DATE(LEFT(E2915,4), MID(E2915,5,2), RIGHT(E2915,2))</f>
        <v/>
      </c>
      <c r="E2915">
        <f>MID(A2915, FIND("_", A2915, FIND("_", A2915, FIND("_", A2915) + 1) + 1) + 1, 8)</f>
        <v/>
      </c>
      <c r="G2915" s="95">
        <f>B2915&amp;C2915&amp;D2915</f>
        <v/>
      </c>
      <c r="H2915" s="95" t="inlineStr">
        <is>
          <t>Yes_Batch 1</t>
        </is>
      </c>
      <c r="I2915" s="95" t="e">
        <v>#N/A</v>
      </c>
      <c r="J2915" s="125" t="e">
        <v>#N/A</v>
      </c>
      <c r="K2915" s="95" t="inlineStr">
        <is>
          <t>Yes_0721 Allocation</t>
        </is>
      </c>
      <c r="L2915" s="127" t="e">
        <v>#N/A</v>
      </c>
      <c r="M2915" s="128">
        <f>VLOOKUP(G2915,Enactments!#REF!,2,FALSE)</f>
        <v/>
      </c>
      <c r="N2915" s="131">
        <f>COUNTIFS(G:G,G2915)</f>
        <v/>
      </c>
    </row>
    <row r="2916" ht="15" customHeight="1">
      <c r="A2916" t="inlineStr">
        <is>
          <t>1996_56a_218_19960724.docx</t>
        </is>
      </c>
      <c r="B2916">
        <f>LEFT(A2916, FIND("_", A2916, FIND("_", A2916) + 1) - 1)</f>
        <v/>
      </c>
      <c r="C2916">
        <f>MID(A2916, FIND("_", A2916, FIND("_", A2916) + 1) + 1, FIND("_", A2916, FIND("_", A2916, FIND("_", A2916) + 1) + 1) - FIND("_", A2916, FIND("_", A2916) + 1) - 1)</f>
        <v/>
      </c>
      <c r="D2916" s="125">
        <f>DATE(LEFT(E2916,4), MID(E2916,5,2), RIGHT(E2916,2))</f>
        <v/>
      </c>
      <c r="E2916">
        <f>MID(A2916, FIND("_", A2916, FIND("_", A2916, FIND("_", A2916) + 1) + 1) + 1, 8)</f>
        <v/>
      </c>
      <c r="G2916" s="95">
        <f>B2916&amp;C2916&amp;D2916</f>
        <v/>
      </c>
      <c r="H2916" s="95" t="inlineStr">
        <is>
          <t>Yes_Batch 1</t>
        </is>
      </c>
      <c r="I2916" s="95" t="e">
        <v>#N/A</v>
      </c>
      <c r="J2916" s="125" t="e">
        <v>#N/A</v>
      </c>
      <c r="K2916" s="95" t="inlineStr">
        <is>
          <t>Yes_0721 Allocation</t>
        </is>
      </c>
      <c r="L2916" s="127" t="e">
        <v>#N/A</v>
      </c>
      <c r="M2916" s="128">
        <f>VLOOKUP(G2916,Enactments!#REF!,2,FALSE)</f>
        <v/>
      </c>
      <c r="N2916" s="131">
        <f>COUNTIFS(G:G,G2916)</f>
        <v/>
      </c>
    </row>
    <row r="2917" ht="15" customHeight="1">
      <c r="A2917" t="inlineStr">
        <is>
          <t>1989_29a_100_19900331.docx</t>
        </is>
      </c>
      <c r="B2917">
        <f>LEFT(A2917, FIND("_", A2917, FIND("_", A2917) + 1) - 1)</f>
        <v/>
      </c>
      <c r="C2917">
        <f>MID(A2917, FIND("_", A2917, FIND("_", A2917) + 1) + 1, FIND("_", A2917, FIND("_", A2917, FIND("_", A2917) + 1) + 1) - FIND("_", A2917, FIND("_", A2917) + 1) - 1)</f>
        <v/>
      </c>
      <c r="D2917" s="125">
        <f>DATE(LEFT(E2917,4), MID(E2917,5,2), RIGHT(E2917,2))</f>
        <v/>
      </c>
      <c r="E2917">
        <f>MID(A2917, FIND("_", A2917, FIND("_", A2917, FIND("_", A2917) + 1) + 1) + 1, 8)</f>
        <v/>
      </c>
      <c r="G2917" s="95">
        <f>B2917&amp;C2917&amp;D2917</f>
        <v/>
      </c>
      <c r="H2917" s="95" t="inlineStr">
        <is>
          <t>Yes_Batch 1</t>
        </is>
      </c>
      <c r="I2917" s="95" t="e">
        <v>#N/A</v>
      </c>
      <c r="J2917" s="125" t="e">
        <v>#N/A</v>
      </c>
      <c r="K2917" s="95" t="inlineStr">
        <is>
          <t>Yes_0721 Allocation</t>
        </is>
      </c>
      <c r="L2917" s="127" t="e">
        <v>#N/A</v>
      </c>
      <c r="M2917" s="128">
        <f>VLOOKUP(G2917,Enactments!#REF!,2,FALSE)</f>
        <v/>
      </c>
      <c r="N2917" s="131">
        <f>COUNTIFS(G:G,G2917)</f>
        <v/>
      </c>
    </row>
    <row r="2918" ht="15" customHeight="1">
      <c r="A2918" t="inlineStr">
        <is>
          <t>1993_34a_145_20021001.docx</t>
        </is>
      </c>
      <c r="B2918">
        <f>LEFT(A2918, FIND("_", A2918, FIND("_", A2918) + 1) - 1)</f>
        <v/>
      </c>
      <c r="C2918">
        <f>MID(A2918, FIND("_", A2918, FIND("_", A2918) + 1) + 1, FIND("_", A2918, FIND("_", A2918, FIND("_", A2918) + 1) + 1) - FIND("_", A2918, FIND("_", A2918) + 1) - 1)</f>
        <v/>
      </c>
      <c r="D2918" s="125">
        <f>DATE(LEFT(E2918,4), MID(E2918,5,2), RIGHT(E2918,2))</f>
        <v/>
      </c>
      <c r="E2918">
        <f>MID(A2918, FIND("_", A2918, FIND("_", A2918, FIND("_", A2918) + 1) + 1) + 1, 8)</f>
        <v/>
      </c>
      <c r="G2918" s="95">
        <f>B2918&amp;C2918&amp;D2918</f>
        <v/>
      </c>
      <c r="H2918" s="95" t="inlineStr">
        <is>
          <t>Yes_Batch 1</t>
        </is>
      </c>
      <c r="I2918" s="95" t="e">
        <v>#N/A</v>
      </c>
      <c r="J2918" s="125" t="e">
        <v>#N/A</v>
      </c>
      <c r="K2918" s="95" t="inlineStr">
        <is>
          <t>Yes_0721 Allocation</t>
        </is>
      </c>
      <c r="L2918" s="127" t="e">
        <v>#N/A</v>
      </c>
      <c r="M2918" s="128">
        <f>VLOOKUP(G2918,Enactments!#REF!,2,FALSE)</f>
        <v/>
      </c>
      <c r="N2918" s="131">
        <f>COUNTIFS(G:G,G2918)</f>
        <v/>
      </c>
    </row>
    <row r="2919" ht="15" customHeight="1">
      <c r="A2919" t="inlineStr">
        <is>
          <t>2002_17a_18_20070301.docx</t>
        </is>
      </c>
      <c r="B2919">
        <f>LEFT(A2919, FIND("_", A2919, FIND("_", A2919) + 1) - 1)</f>
        <v/>
      </c>
      <c r="C2919">
        <f>MID(A2919, FIND("_", A2919, FIND("_", A2919) + 1) + 1, FIND("_", A2919, FIND("_", A2919, FIND("_", A2919) + 1) + 1) - FIND("_", A2919, FIND("_", A2919) + 1) - 1)</f>
        <v/>
      </c>
      <c r="D2919" s="125">
        <f>DATE(LEFT(E2919,4), MID(E2919,5,2), RIGHT(E2919,2))</f>
        <v/>
      </c>
      <c r="E2919">
        <f>MID(A2919, FIND("_", A2919, FIND("_", A2919, FIND("_", A2919) + 1) + 1) + 1, 8)</f>
        <v/>
      </c>
      <c r="G2919" s="95">
        <f>B2919&amp;C2919&amp;D2919</f>
        <v/>
      </c>
      <c r="H2919" s="95" t="inlineStr">
        <is>
          <t>Yes_Batch 1</t>
        </is>
      </c>
      <c r="I2919" s="95" t="e">
        <v>#N/A</v>
      </c>
      <c r="J2919" s="125" t="e">
        <v>#N/A</v>
      </c>
      <c r="K2919" s="95" t="inlineStr">
        <is>
          <t>Yes_0721 Allocation</t>
        </is>
      </c>
      <c r="L2919" s="127" t="e">
        <v>#N/A</v>
      </c>
      <c r="M2919" s="128">
        <f>VLOOKUP(G2919,Enactments!#REF!,2,FALSE)</f>
        <v/>
      </c>
      <c r="N2919" s="131">
        <f>COUNTIFS(G:G,G2919)</f>
        <v/>
      </c>
    </row>
    <row r="2920" ht="15" customHeight="1">
      <c r="A2920" t="inlineStr">
        <is>
          <t>1988_52a_195_20180301.docx</t>
        </is>
      </c>
      <c r="B2920">
        <f>LEFT(A2920, FIND("_", A2920, FIND("_", A2920) + 1) - 1)</f>
        <v/>
      </c>
      <c r="C2920">
        <f>MID(A2920, FIND("_", A2920, FIND("_", A2920) + 1) + 1, FIND("_", A2920, FIND("_", A2920, FIND("_", A2920) + 1) + 1) - FIND("_", A2920, FIND("_", A2920) + 1) - 1)</f>
        <v/>
      </c>
      <c r="D2920" s="125">
        <f>DATE(LEFT(E2920,4), MID(E2920,5,2), RIGHT(E2920,2))</f>
        <v/>
      </c>
      <c r="E2920">
        <f>MID(A2920, FIND("_", A2920, FIND("_", A2920, FIND("_", A2920) + 1) + 1) + 1, 8)</f>
        <v/>
      </c>
      <c r="G2920" s="95">
        <f>B2920&amp;C2920&amp;D2920</f>
        <v/>
      </c>
      <c r="H2920" s="95" t="inlineStr">
        <is>
          <t>Yes_Batch 1</t>
        </is>
      </c>
      <c r="I2920" s="95" t="e">
        <v>#N/A</v>
      </c>
      <c r="J2920" s="125" t="e">
        <v>#N/A</v>
      </c>
      <c r="K2920" s="95" t="inlineStr">
        <is>
          <t>Yes_0721 Allocation</t>
        </is>
      </c>
      <c r="L2920" s="127" t="e">
        <v>#N/A</v>
      </c>
      <c r="M2920" s="128">
        <f>VLOOKUP(G2920,Enactments!#REF!,2,FALSE)</f>
        <v/>
      </c>
      <c r="N2920" s="131">
        <f>COUNTIFS(G:G,G2920)</f>
        <v/>
      </c>
    </row>
    <row r="2921" ht="15" customHeight="1">
      <c r="A2921" t="inlineStr">
        <is>
          <t>1986_44a_41F_20011001.docx</t>
        </is>
      </c>
      <c r="B2921">
        <f>LEFT(A2921, FIND("_", A2921, FIND("_", A2921) + 1) - 1)</f>
        <v/>
      </c>
      <c r="C2921">
        <f>MID(A2921, FIND("_", A2921, FIND("_", A2921) + 1) + 1, FIND("_", A2921, FIND("_", A2921, FIND("_", A2921) + 1) + 1) - FIND("_", A2921, FIND("_", A2921) + 1) - 1)</f>
        <v/>
      </c>
      <c r="D2921" s="125">
        <f>DATE(LEFT(E2921,4), MID(E2921,5,2), RIGHT(E2921,2))</f>
        <v/>
      </c>
      <c r="E2921">
        <f>MID(A2921, FIND("_", A2921, FIND("_", A2921, FIND("_", A2921) + 1) + 1) + 1, 8)</f>
        <v/>
      </c>
      <c r="G2921" s="95">
        <f>B2921&amp;C2921&amp;D2921</f>
        <v/>
      </c>
      <c r="H2921" s="95" t="inlineStr">
        <is>
          <t>Yes_Batch 1</t>
        </is>
      </c>
      <c r="I2921" s="95" t="e">
        <v>#N/A</v>
      </c>
      <c r="J2921" s="125" t="e">
        <v>#N/A</v>
      </c>
      <c r="K2921" s="95" t="inlineStr">
        <is>
          <t>Yes_0721 Allocation</t>
        </is>
      </c>
      <c r="L2921" s="127" t="e">
        <v>#N/A</v>
      </c>
      <c r="M2921" s="128">
        <f>VLOOKUP(G2921,Enactments!#REF!,2,FALSE)</f>
        <v/>
      </c>
      <c r="N2921" s="131">
        <f>COUNTIFS(G:G,G2921)</f>
        <v/>
      </c>
    </row>
    <row r="2922" ht="15" customHeight="1">
      <c r="A2922" t="inlineStr">
        <is>
          <t>2000_6a_12_20131015.docx</t>
        </is>
      </c>
      <c r="B2922">
        <f>LEFT(A2922, FIND("_", A2922, FIND("_", A2922) + 1) - 1)</f>
        <v/>
      </c>
      <c r="C2922">
        <f>MID(A2922, FIND("_", A2922, FIND("_", A2922) + 1) + 1, FIND("_", A2922, FIND("_", A2922, FIND("_", A2922) + 1) + 1) - FIND("_", A2922, FIND("_", A2922) + 1) - 1)</f>
        <v/>
      </c>
      <c r="D2922" s="125">
        <f>DATE(LEFT(E2922,4), MID(E2922,5,2), RIGHT(E2922,2))</f>
        <v/>
      </c>
      <c r="E2922">
        <f>MID(A2922, FIND("_", A2922, FIND("_", A2922, FIND("_", A2922) + 1) + 1) + 1, 8)</f>
        <v/>
      </c>
      <c r="G2922" s="95">
        <f>B2922&amp;C2922&amp;D2922</f>
        <v/>
      </c>
      <c r="H2922" s="95" t="inlineStr">
        <is>
          <t>Yes_Batch 1</t>
        </is>
      </c>
      <c r="I2922" s="95" t="e">
        <v>#N/A</v>
      </c>
      <c r="J2922" s="125" t="e">
        <v>#N/A</v>
      </c>
      <c r="K2922" s="95" t="inlineStr">
        <is>
          <t>Yes_0721 Allocation</t>
        </is>
      </c>
      <c r="L2922" s="127" t="e">
        <v>#N/A</v>
      </c>
      <c r="M2922" s="128">
        <f>VLOOKUP(G2922,Enactments!#REF!,2,FALSE)</f>
        <v/>
      </c>
      <c r="N2922" s="131">
        <f>COUNTIFS(G:G,G2922)</f>
        <v/>
      </c>
    </row>
    <row r="2923" ht="15" customHeight="1">
      <c r="A2923" t="inlineStr">
        <is>
          <t>1986_1925s_4.217_99990101.docx</t>
        </is>
      </c>
      <c r="B2923">
        <f>LEFT(A2923, FIND("_", A2923, FIND("_", A2923) + 1) - 1)</f>
        <v/>
      </c>
      <c r="C2923">
        <f>MID(A2923, FIND("_", A2923, FIND("_", A2923) + 1) + 1, FIND("_", A2923, FIND("_", A2923, FIND("_", A2923) + 1) + 1) - FIND("_", A2923, FIND("_", A2923) + 1) - 1)</f>
        <v/>
      </c>
      <c r="D2923" s="125">
        <f>DATE(LEFT(E2923,4), MID(E2923,5,2), RIGHT(E2923,2))</f>
        <v/>
      </c>
      <c r="E2923">
        <f>MID(A2923, FIND("_", A2923, FIND("_", A2923, FIND("_", A2923) + 1) + 1) + 1, 8)</f>
        <v/>
      </c>
      <c r="G2923" s="95">
        <f>B2923&amp;C2923&amp;D2923</f>
        <v/>
      </c>
      <c r="H2923" s="95" t="inlineStr">
        <is>
          <t>Yes_Batch 1</t>
        </is>
      </c>
      <c r="I2923" s="95" t="e">
        <v>#N/A</v>
      </c>
      <c r="J2923" s="125" t="e">
        <v>#N/A</v>
      </c>
      <c r="K2923" s="95" t="inlineStr">
        <is>
          <t>Yes_0721 Allocation</t>
        </is>
      </c>
      <c r="L2923" s="127" t="e">
        <v>#N/A</v>
      </c>
      <c r="M2923" s="128">
        <f>VLOOKUP(G2923,Enactments!#REF!,2,FALSE)</f>
        <v/>
      </c>
      <c r="N2923" s="131">
        <f>COUNTIFS(G:G,G2923)</f>
        <v/>
      </c>
    </row>
    <row r="2924" ht="15" customHeight="1">
      <c r="A2924" t="inlineStr">
        <is>
          <t>1988_52a_109B_20041011.docx</t>
        </is>
      </c>
      <c r="B2924">
        <f>LEFT(A2924, FIND("_", A2924, FIND("_", A2924) + 1) - 1)</f>
        <v/>
      </c>
      <c r="C2924">
        <f>MID(A2924, FIND("_", A2924, FIND("_", A2924) + 1) + 1, FIND("_", A2924, FIND("_", A2924, FIND("_", A2924) + 1) + 1) - FIND("_", A2924, FIND("_", A2924) + 1) - 1)</f>
        <v/>
      </c>
      <c r="D2924" s="125">
        <f>DATE(LEFT(E2924,4), MID(E2924,5,2), RIGHT(E2924,2))</f>
        <v/>
      </c>
      <c r="E2924">
        <f>MID(A2924, FIND("_", A2924, FIND("_", A2924, FIND("_", A2924) + 1) + 1) + 1, 8)</f>
        <v/>
      </c>
      <c r="G2924" s="95">
        <f>B2924&amp;C2924&amp;D2924</f>
        <v/>
      </c>
      <c r="H2924" s="95" t="inlineStr">
        <is>
          <t>Yes_Batch 1</t>
        </is>
      </c>
      <c r="I2924" s="95" t="e">
        <v>#N/A</v>
      </c>
      <c r="J2924" s="125" t="e">
        <v>#N/A</v>
      </c>
      <c r="K2924" s="95" t="inlineStr">
        <is>
          <t>Yes_0721 Allocation</t>
        </is>
      </c>
      <c r="L2924" s="127" t="e">
        <v>#N/A</v>
      </c>
      <c r="M2924" s="128">
        <f>VLOOKUP(G2924,Enactments!#REF!,2,FALSE)</f>
        <v/>
      </c>
      <c r="N2924" s="131">
        <f>COUNTIFS(G:G,G2924)</f>
        <v/>
      </c>
    </row>
    <row r="2925" ht="15" customHeight="1">
      <c r="A2925" t="inlineStr">
        <is>
          <t>2004_12a_SCHEDULE 29Part 1_20241118.docx</t>
        </is>
      </c>
      <c r="B2925">
        <f>LEFT(A2925, FIND("_", A2925, FIND("_", A2925) + 1) - 1)</f>
        <v/>
      </c>
      <c r="C2925">
        <f>MID(A2925, FIND("_", A2925, FIND("_", A2925) + 1) + 1, FIND("_", A2925, FIND("_", A2925, FIND("_", A2925) + 1) + 1) - FIND("_", A2925, FIND("_", A2925) + 1) - 1)</f>
        <v/>
      </c>
      <c r="D2925" s="125">
        <f>DATE(LEFT(E2925,4), MID(E2925,5,2), RIGHT(E2925,2))</f>
        <v/>
      </c>
      <c r="E2925">
        <f>MID(A2925, FIND("_", A2925, FIND("_", A2925, FIND("_", A2925) + 1) + 1) + 1, 8)</f>
        <v/>
      </c>
      <c r="G2925" s="95">
        <f>B2925&amp;C2925&amp;D2925</f>
        <v/>
      </c>
      <c r="H2925" s="95" t="inlineStr">
        <is>
          <t>Yes_Batch 1</t>
        </is>
      </c>
      <c r="I2925" s="95" t="e">
        <v>#N/A</v>
      </c>
      <c r="J2925" s="125" t="e">
        <v>#N/A</v>
      </c>
      <c r="K2925" s="95" t="inlineStr">
        <is>
          <t>Yes_0721 Allocation</t>
        </is>
      </c>
      <c r="L2925" s="127" t="e">
        <v>#N/A</v>
      </c>
      <c r="M2925" s="128">
        <f>VLOOKUP(G2925,Enactments!#REF!,2,FALSE)</f>
        <v/>
      </c>
      <c r="N2925" s="131">
        <f>COUNTIFS(G:G,G2925)</f>
        <v/>
      </c>
    </row>
    <row r="2926" ht="15" customHeight="1">
      <c r="A2926" t="inlineStr">
        <is>
          <t>2020_759s_15.5_20200715.docx</t>
        </is>
      </c>
      <c r="B2926">
        <f>LEFT(A2926, FIND("_", A2926, FIND("_", A2926) + 1) - 1)</f>
        <v/>
      </c>
      <c r="C2926">
        <f>MID(A2926, FIND("_", A2926, FIND("_", A2926) + 1) + 1, FIND("_", A2926, FIND("_", A2926, FIND("_", A2926) + 1) + 1) - FIND("_", A2926, FIND("_", A2926) + 1) - 1)</f>
        <v/>
      </c>
      <c r="D2926" s="125">
        <f>DATE(LEFT(E2926,4), MID(E2926,5,2), RIGHT(E2926,2))</f>
        <v/>
      </c>
      <c r="E2926">
        <f>MID(A2926, FIND("_", A2926, FIND("_", A2926, FIND("_", A2926) + 1) + 1) + 1, 8)</f>
        <v/>
      </c>
      <c r="G2926" s="95">
        <f>B2926&amp;C2926&amp;D2926</f>
        <v/>
      </c>
      <c r="H2926" s="95" t="inlineStr">
        <is>
          <t>Yes_Batch 1</t>
        </is>
      </c>
      <c r="I2926" s="95" t="e">
        <v>#N/A</v>
      </c>
      <c r="J2926" s="125" t="e">
        <v>#N/A</v>
      </c>
      <c r="K2926" s="95" t="inlineStr">
        <is>
          <t>Yes_0721 Allocation</t>
        </is>
      </c>
      <c r="L2926" s="127" t="e">
        <v>#N/A</v>
      </c>
      <c r="M2926" s="128">
        <f>VLOOKUP(G2926,Enactments!#REF!,2,FALSE)</f>
        <v/>
      </c>
      <c r="N2926" s="131">
        <f>COUNTIFS(G:G,G2926)</f>
        <v/>
      </c>
    </row>
    <row r="2927" ht="15" customHeight="1">
      <c r="A2927" t="inlineStr">
        <is>
          <t>2002_17a_SCHEDULE 8_20040401.docx</t>
        </is>
      </c>
      <c r="B2927">
        <f>LEFT(A2927, FIND("_", A2927, FIND("_", A2927) + 1) - 1)</f>
        <v/>
      </c>
      <c r="C2927">
        <f>MID(A2927, FIND("_", A2927, FIND("_", A2927) + 1) + 1, FIND("_", A2927, FIND("_", A2927, FIND("_", A2927) + 1) + 1) - FIND("_", A2927, FIND("_", A2927) + 1) - 1)</f>
        <v/>
      </c>
      <c r="D2927" s="125">
        <f>DATE(LEFT(E2927,4), MID(E2927,5,2), RIGHT(E2927,2))</f>
        <v/>
      </c>
      <c r="E2927">
        <f>MID(A2927, FIND("_", A2927, FIND("_", A2927, FIND("_", A2927) + 1) + 1) + 1, 8)</f>
        <v/>
      </c>
      <c r="G2927" s="95">
        <f>B2927&amp;C2927&amp;D2927</f>
        <v/>
      </c>
      <c r="H2927" s="95" t="inlineStr">
        <is>
          <t>Yes_Batch 1</t>
        </is>
      </c>
      <c r="I2927" s="95" t="e">
        <v>#N/A</v>
      </c>
      <c r="J2927" s="125" t="e">
        <v>#N/A</v>
      </c>
      <c r="K2927" s="95" t="inlineStr">
        <is>
          <t>Yes_0721 Allocation</t>
        </is>
      </c>
      <c r="L2927" s="127" t="e">
        <v>#N/A</v>
      </c>
      <c r="M2927" s="128">
        <f>VLOOKUP(G2927,Enactments!#REF!,2,FALSE)</f>
        <v/>
      </c>
      <c r="N2927" s="131">
        <f>COUNTIFS(G:G,G2927)</f>
        <v/>
      </c>
    </row>
    <row r="2928" ht="15" customHeight="1">
      <c r="A2928" t="inlineStr">
        <is>
          <t>1986_1925s_6.213_20100406.docx</t>
        </is>
      </c>
      <c r="B2928">
        <f>LEFT(A2928, FIND("_", A2928, FIND("_", A2928) + 1) - 1)</f>
        <v/>
      </c>
      <c r="C2928">
        <f>MID(A2928, FIND("_", A2928, FIND("_", A2928) + 1) + 1, FIND("_", A2928, FIND("_", A2928, FIND("_", A2928) + 1) + 1) - FIND("_", A2928, FIND("_", A2928) + 1) - 1)</f>
        <v/>
      </c>
      <c r="D2928" s="125">
        <f>DATE(LEFT(E2928,4), MID(E2928,5,2), RIGHT(E2928,2))</f>
        <v/>
      </c>
      <c r="E2928">
        <f>MID(A2928, FIND("_", A2928, FIND("_", A2928, FIND("_", A2928) + 1) + 1) + 1, 8)</f>
        <v/>
      </c>
      <c r="G2928" s="95">
        <f>B2928&amp;C2928&amp;D2928</f>
        <v/>
      </c>
      <c r="H2928" s="95" t="inlineStr">
        <is>
          <t>Yes_Batch 1</t>
        </is>
      </c>
      <c r="I2928" s="95" t="e">
        <v>#N/A</v>
      </c>
      <c r="J2928" s="125" t="e">
        <v>#N/A</v>
      </c>
      <c r="K2928" s="95" t="inlineStr">
        <is>
          <t>Yes_0721 Allocation</t>
        </is>
      </c>
      <c r="L2928" s="127" t="e">
        <v>#N/A</v>
      </c>
      <c r="M2928" s="128">
        <f>VLOOKUP(G2928,Enactments!#REF!,2,FALSE)</f>
        <v/>
      </c>
      <c r="N2928" s="131">
        <f>COUNTIFS(G:G,G2928)</f>
        <v/>
      </c>
    </row>
    <row r="2929" ht="15" customHeight="1">
      <c r="A2929" t="inlineStr">
        <is>
          <t>1970_9a_98A_20090101.docx</t>
        </is>
      </c>
      <c r="B2929">
        <f>LEFT(A2929, FIND("_", A2929, FIND("_", A2929) + 1) - 1)</f>
        <v/>
      </c>
      <c r="C2929">
        <f>MID(A2929, FIND("_", A2929, FIND("_", A2929) + 1) + 1, FIND("_", A2929, FIND("_", A2929, FIND("_", A2929) + 1) + 1) - FIND("_", A2929, FIND("_", A2929) + 1) - 1)</f>
        <v/>
      </c>
      <c r="D2929" s="125">
        <f>DATE(LEFT(E2929,4), MID(E2929,5,2), RIGHT(E2929,2))</f>
        <v/>
      </c>
      <c r="E2929">
        <f>MID(A2929, FIND("_", A2929, FIND("_", A2929, FIND("_", A2929) + 1) + 1) + 1, 8)</f>
        <v/>
      </c>
      <c r="G2929" s="95">
        <f>B2929&amp;C2929&amp;D2929</f>
        <v/>
      </c>
      <c r="H2929" s="95" t="inlineStr">
        <is>
          <t>Yes_Batch 1</t>
        </is>
      </c>
      <c r="I2929" s="95" t="e">
        <v>#N/A</v>
      </c>
      <c r="J2929" s="125" t="e">
        <v>#N/A</v>
      </c>
      <c r="K2929" s="95" t="inlineStr">
        <is>
          <t>Yes_0721 Allocation</t>
        </is>
      </c>
      <c r="L2929" s="127" t="e">
        <v>#N/A</v>
      </c>
      <c r="M2929" s="128">
        <f>VLOOKUP(G2929,Enactments!#REF!,2,FALSE)</f>
        <v/>
      </c>
      <c r="N2929" s="131">
        <f>COUNTIFS(G:G,G2929)</f>
        <v/>
      </c>
    </row>
    <row r="2930" ht="15" customHeight="1">
      <c r="A2930" t="inlineStr">
        <is>
          <t>2007_3a_334_20070320.docx</t>
        </is>
      </c>
      <c r="B2930">
        <f>LEFT(A2930, FIND("_", A2930, FIND("_", A2930) + 1) - 1)</f>
        <v/>
      </c>
      <c r="C2930">
        <f>MID(A2930, FIND("_", A2930, FIND("_", A2930) + 1) + 1, FIND("_", A2930, FIND("_", A2930, FIND("_", A2930) + 1) + 1) - FIND("_", A2930, FIND("_", A2930) + 1) - 1)</f>
        <v/>
      </c>
      <c r="D2930" s="125">
        <f>DATE(LEFT(E2930,4), MID(E2930,5,2), RIGHT(E2930,2))</f>
        <v/>
      </c>
      <c r="E2930">
        <f>MID(A2930, FIND("_", A2930, FIND("_", A2930, FIND("_", A2930) + 1) + 1) + 1, 8)</f>
        <v/>
      </c>
      <c r="G2930" s="95">
        <f>B2930&amp;C2930&amp;D2930</f>
        <v/>
      </c>
      <c r="H2930" s="95" t="inlineStr">
        <is>
          <t>Yes_Batch 1</t>
        </is>
      </c>
      <c r="I2930" s="95" t="e">
        <v>#N/A</v>
      </c>
      <c r="J2930" s="125" t="e">
        <v>#N/A</v>
      </c>
      <c r="K2930" s="95" t="inlineStr">
        <is>
          <t>Yes_0721 Allocation</t>
        </is>
      </c>
      <c r="L2930" s="127" t="e">
        <v>#N/A</v>
      </c>
      <c r="M2930" s="128">
        <f>VLOOKUP(G2930,Enactments!#REF!,2,FALSE)</f>
        <v/>
      </c>
      <c r="N2930" s="131">
        <f>COUNTIFS(G:G,G2930)</f>
        <v/>
      </c>
    </row>
    <row r="2931" ht="15" customHeight="1">
      <c r="A2931" t="inlineStr">
        <is>
          <t>2002_17a_38_20020625.docx</t>
        </is>
      </c>
      <c r="B2931">
        <f>LEFT(A2931, FIND("_", A2931, FIND("_", A2931) + 1) - 1)</f>
        <v/>
      </c>
      <c r="C2931">
        <f>MID(A2931, FIND("_", A2931, FIND("_", A2931) + 1) + 1, FIND("_", A2931, FIND("_", A2931, FIND("_", A2931) + 1) + 1) - FIND("_", A2931, FIND("_", A2931) + 1) - 1)</f>
        <v/>
      </c>
      <c r="D2931" s="125">
        <f>DATE(LEFT(E2931,4), MID(E2931,5,2), RIGHT(E2931,2))</f>
        <v/>
      </c>
      <c r="E2931">
        <f>MID(A2931, FIND("_", A2931, FIND("_", A2931, FIND("_", A2931) + 1) + 1) + 1, 8)</f>
        <v/>
      </c>
      <c r="G2931" s="95">
        <f>B2931&amp;C2931&amp;D2931</f>
        <v/>
      </c>
      <c r="H2931" s="95" t="inlineStr">
        <is>
          <t>Yes_Batch 1</t>
        </is>
      </c>
      <c r="I2931" s="95" t="e">
        <v>#N/A</v>
      </c>
      <c r="J2931" s="125" t="e">
        <v>#N/A</v>
      </c>
      <c r="K2931" s="95" t="inlineStr">
        <is>
          <t>Yes_0721 Allocation</t>
        </is>
      </c>
      <c r="L2931" s="127" t="e">
        <v>#N/A</v>
      </c>
      <c r="M2931" s="128">
        <f>VLOOKUP(G2931,Enactments!#REF!,2,FALSE)</f>
        <v/>
      </c>
      <c r="N2931" s="131">
        <f>COUNTIFS(G:G,G2931)</f>
        <v/>
      </c>
    </row>
    <row r="2932" ht="15" customHeight="1">
      <c r="A2932" t="inlineStr">
        <is>
          <t>1996_56a_SCHEDULE 35A_20070525.docx</t>
        </is>
      </c>
      <c r="B2932">
        <f>LEFT(A2932, FIND("_", A2932, FIND("_", A2932) + 1) - 1)</f>
        <v/>
      </c>
      <c r="C2932">
        <f>MID(A2932, FIND("_", A2932, FIND("_", A2932) + 1) + 1, FIND("_", A2932, FIND("_", A2932, FIND("_", A2932) + 1) + 1) - FIND("_", A2932, FIND("_", A2932) + 1) - 1)</f>
        <v/>
      </c>
      <c r="D2932" s="125">
        <f>DATE(LEFT(E2932,4), MID(E2932,5,2), RIGHT(E2932,2))</f>
        <v/>
      </c>
      <c r="E2932">
        <f>MID(A2932, FIND("_", A2932, FIND("_", A2932, FIND("_", A2932) + 1) + 1) + 1, 8)</f>
        <v/>
      </c>
      <c r="G2932" s="95">
        <f>B2932&amp;C2932&amp;D2932</f>
        <v/>
      </c>
      <c r="H2932" s="95" t="inlineStr">
        <is>
          <t>Yes_Batch 1</t>
        </is>
      </c>
      <c r="I2932" s="95" t="e">
        <v>#N/A</v>
      </c>
      <c r="J2932" s="125" t="e">
        <v>#N/A</v>
      </c>
      <c r="K2932" s="95" t="inlineStr">
        <is>
          <t>Yes_0721 Allocation</t>
        </is>
      </c>
      <c r="L2932" s="127" t="e">
        <v>#N/A</v>
      </c>
      <c r="M2932" s="128">
        <f>VLOOKUP(G2932,Enactments!#REF!,2,FALSE)</f>
        <v/>
      </c>
      <c r="N2932" s="131">
        <f>COUNTIFS(G:G,G2932)</f>
        <v/>
      </c>
    </row>
    <row r="2933" ht="15" customHeight="1">
      <c r="A2933" t="inlineStr">
        <is>
          <t>1986_44a_48_19990401.docx</t>
        </is>
      </c>
      <c r="B2933">
        <f>LEFT(A2933, FIND("_", A2933, FIND("_", A2933) + 1) - 1)</f>
        <v/>
      </c>
      <c r="C2933">
        <f>MID(A2933, FIND("_", A2933, FIND("_", A2933) + 1) + 1, FIND("_", A2933, FIND("_", A2933, FIND("_", A2933) + 1) + 1) - FIND("_", A2933, FIND("_", A2933) + 1) - 1)</f>
        <v/>
      </c>
      <c r="D2933" s="125">
        <f>DATE(LEFT(E2933,4), MID(E2933,5,2), RIGHT(E2933,2))</f>
        <v/>
      </c>
      <c r="E2933">
        <f>MID(A2933, FIND("_", A2933, FIND("_", A2933, FIND("_", A2933) + 1) + 1) + 1, 8)</f>
        <v/>
      </c>
      <c r="G2933" s="95">
        <f>B2933&amp;C2933&amp;D2933</f>
        <v/>
      </c>
      <c r="H2933" s="95" t="inlineStr">
        <is>
          <t>Yes_Batch 1</t>
        </is>
      </c>
      <c r="I2933" s="95" t="e">
        <v>#N/A</v>
      </c>
      <c r="J2933" s="125" t="e">
        <v>#N/A</v>
      </c>
      <c r="K2933" s="95" t="inlineStr">
        <is>
          <t>Yes_0721 Allocation</t>
        </is>
      </c>
      <c r="L2933" s="127" t="e">
        <v>#N/A</v>
      </c>
      <c r="M2933" s="128">
        <f>VLOOKUP(G2933,Enactments!#REF!,2,FALSE)</f>
        <v/>
      </c>
      <c r="N2933" s="131">
        <f>COUNTIFS(G:G,G2933)</f>
        <v/>
      </c>
    </row>
    <row r="2934" ht="15" customHeight="1">
      <c r="A2934" t="inlineStr">
        <is>
          <t>2007_3a_693_20100324.docx</t>
        </is>
      </c>
      <c r="B2934">
        <f>LEFT(A2934, FIND("_", A2934, FIND("_", A2934) + 1) - 1)</f>
        <v/>
      </c>
      <c r="C2934">
        <f>MID(A2934, FIND("_", A2934, FIND("_", A2934) + 1) + 1, FIND("_", A2934, FIND("_", A2934, FIND("_", A2934) + 1) + 1) - FIND("_", A2934, FIND("_", A2934) + 1) - 1)</f>
        <v/>
      </c>
      <c r="D2934" s="125">
        <f>DATE(LEFT(E2934,4), MID(E2934,5,2), RIGHT(E2934,2))</f>
        <v/>
      </c>
      <c r="E2934">
        <f>MID(A2934, FIND("_", A2934, FIND("_", A2934, FIND("_", A2934) + 1) + 1) + 1, 8)</f>
        <v/>
      </c>
      <c r="G2934" s="95">
        <f>B2934&amp;C2934&amp;D2934</f>
        <v/>
      </c>
      <c r="H2934" s="95" t="inlineStr">
        <is>
          <t>Yes_Batch 1</t>
        </is>
      </c>
      <c r="I2934" s="95" t="e">
        <v>#N/A</v>
      </c>
      <c r="J2934" s="125" t="e">
        <v>#N/A</v>
      </c>
      <c r="K2934" s="95" t="inlineStr">
        <is>
          <t>Yes_0721 Allocation</t>
        </is>
      </c>
      <c r="L2934" s="127" t="e">
        <v>#N/A</v>
      </c>
      <c r="M2934" s="128">
        <f>VLOOKUP(G2934,Enactments!#REF!,2,FALSE)</f>
        <v/>
      </c>
      <c r="N2934" s="131">
        <f>COUNTIFS(G:G,G2934)</f>
        <v/>
      </c>
    </row>
    <row r="2935" ht="15" customHeight="1">
      <c r="A2935" t="inlineStr">
        <is>
          <t>1989_635s_3_20000101.docx</t>
        </is>
      </c>
      <c r="B2935">
        <f>LEFT(A2935, FIND("_", A2935, FIND("_", A2935) + 1) - 1)</f>
        <v/>
      </c>
      <c r="C2935">
        <f>MID(A2935, FIND("_", A2935, FIND("_", A2935) + 1) + 1, FIND("_", A2935, FIND("_", A2935, FIND("_", A2935) + 1) + 1) - FIND("_", A2935, FIND("_", A2935) + 1) - 1)</f>
        <v/>
      </c>
      <c r="D2935" s="125">
        <f>DATE(LEFT(E2935,4), MID(E2935,5,2), RIGHT(E2935,2))</f>
        <v/>
      </c>
      <c r="E2935">
        <f>MID(A2935, FIND("_", A2935, FIND("_", A2935, FIND("_", A2935) + 1) + 1) + 1, 8)</f>
        <v/>
      </c>
      <c r="G2935" s="95">
        <f>B2935&amp;C2935&amp;D2935</f>
        <v/>
      </c>
      <c r="H2935" s="95" t="inlineStr">
        <is>
          <t>Yes_Batch 1</t>
        </is>
      </c>
      <c r="I2935" s="95" t="e">
        <v>#N/A</v>
      </c>
      <c r="J2935" s="125" t="e">
        <v>#N/A</v>
      </c>
      <c r="K2935" s="95" t="inlineStr">
        <is>
          <t>Yes_0721 Allocation</t>
        </is>
      </c>
      <c r="L2935" s="127" t="e">
        <v>#N/A</v>
      </c>
      <c r="M2935" s="128">
        <f>VLOOKUP(G2935,Enactments!#REF!,2,FALSE)</f>
        <v/>
      </c>
      <c r="N2935" s="131">
        <f>COUNTIFS(G:G,G2935)</f>
        <v/>
      </c>
    </row>
    <row r="2936" ht="15" customHeight="1">
      <c r="A2936" t="inlineStr">
        <is>
          <t>1996_56a_17D_99990101.docx</t>
        </is>
      </c>
      <c r="B2936">
        <f>LEFT(A2936, FIND("_", A2936, FIND("_", A2936) + 1) - 1)</f>
        <v/>
      </c>
      <c r="C2936">
        <f>MID(A2936, FIND("_", A2936, FIND("_", A2936) + 1) + 1, FIND("_", A2936, FIND("_", A2936, FIND("_", A2936) + 1) + 1) - FIND("_", A2936, FIND("_", A2936) + 1) - 1)</f>
        <v/>
      </c>
      <c r="D2936" s="125">
        <f>DATE(LEFT(E2936,4), MID(E2936,5,2), RIGHT(E2936,2))</f>
        <v/>
      </c>
      <c r="E2936">
        <f>MID(A2936, FIND("_", A2936, FIND("_", A2936, FIND("_", A2936) + 1) + 1) + 1, 8)</f>
        <v/>
      </c>
      <c r="G2936" s="95">
        <f>B2936&amp;C2936&amp;D2936</f>
        <v/>
      </c>
      <c r="H2936" s="95" t="inlineStr">
        <is>
          <t>Yes_Batch 1</t>
        </is>
      </c>
      <c r="I2936" s="95" t="e">
        <v>#N/A</v>
      </c>
      <c r="J2936" s="125" t="e">
        <v>#N/A</v>
      </c>
      <c r="K2936" s="95" t="inlineStr">
        <is>
          <t>Yes_0721 Allocation</t>
        </is>
      </c>
      <c r="L2936" s="127" t="e">
        <v>#N/A</v>
      </c>
      <c r="M2936" s="128">
        <f>VLOOKUP(G2936,Enactments!#REF!,2,FALSE)</f>
        <v/>
      </c>
      <c r="N2936" s="131">
        <f>COUNTIFS(G:G,G2936)</f>
        <v/>
      </c>
    </row>
    <row r="2937" ht="15" customHeight="1">
      <c r="A2937" t="inlineStr">
        <is>
          <t>1996_52a_143N_20050430.docx</t>
        </is>
      </c>
      <c r="B2937">
        <f>LEFT(A2937, FIND("_", A2937, FIND("_", A2937) + 1) - 1)</f>
        <v/>
      </c>
      <c r="C2937">
        <f>MID(A2937, FIND("_", A2937, FIND("_", A2937) + 1) + 1, FIND("_", A2937, FIND("_", A2937, FIND("_", A2937) + 1) + 1) - FIND("_", A2937, FIND("_", A2937) + 1) - 1)</f>
        <v/>
      </c>
      <c r="D2937" s="125">
        <f>DATE(LEFT(E2937,4), MID(E2937,5,2), RIGHT(E2937,2))</f>
        <v/>
      </c>
      <c r="E2937">
        <f>MID(A2937, FIND("_", A2937, FIND("_", A2937, FIND("_", A2937) + 1) + 1) + 1, 8)</f>
        <v/>
      </c>
      <c r="G2937" s="95">
        <f>B2937&amp;C2937&amp;D2937</f>
        <v/>
      </c>
      <c r="H2937" s="95" t="inlineStr">
        <is>
          <t>Yes_Batch 1</t>
        </is>
      </c>
      <c r="I2937" s="95" t="e">
        <v>#N/A</v>
      </c>
      <c r="J2937" s="125" t="e">
        <v>#N/A</v>
      </c>
      <c r="K2937" s="95" t="inlineStr">
        <is>
          <t>Yes_0721 Allocation</t>
        </is>
      </c>
      <c r="L2937" s="127" t="e">
        <v>#N/A</v>
      </c>
      <c r="M2937" s="128">
        <f>VLOOKUP(G2937,Enactments!#REF!,2,FALSE)</f>
        <v/>
      </c>
      <c r="N2937" s="131">
        <f>COUNTIFS(G:G,G2937)</f>
        <v/>
      </c>
    </row>
    <row r="2938" ht="15" customHeight="1">
      <c r="A2938" t="inlineStr">
        <is>
          <t>2007_3a_924_20140101.docx</t>
        </is>
      </c>
      <c r="B2938">
        <f>LEFT(A2938, FIND("_", A2938, FIND("_", A2938) + 1) - 1)</f>
        <v/>
      </c>
      <c r="C2938">
        <f>MID(A2938, FIND("_", A2938, FIND("_", A2938) + 1) + 1, FIND("_", A2938, FIND("_", A2938, FIND("_", A2938) + 1) + 1) - FIND("_", A2938, FIND("_", A2938) + 1) - 1)</f>
        <v/>
      </c>
      <c r="D2938" s="125">
        <f>DATE(LEFT(E2938,4), MID(E2938,5,2), RIGHT(E2938,2))</f>
        <v/>
      </c>
      <c r="E2938">
        <f>MID(A2938, FIND("_", A2938, FIND("_", A2938, FIND("_", A2938) + 1) + 1) + 1, 8)</f>
        <v/>
      </c>
      <c r="G2938" s="95">
        <f>B2938&amp;C2938&amp;D2938</f>
        <v/>
      </c>
      <c r="H2938" s="95" t="inlineStr">
        <is>
          <t>Yes_Batch 1</t>
        </is>
      </c>
      <c r="I2938" s="95" t="e">
        <v>#N/A</v>
      </c>
      <c r="J2938" s="125" t="e">
        <v>#N/A</v>
      </c>
      <c r="K2938" s="95" t="inlineStr">
        <is>
          <t>Yes_0721 Allocation</t>
        </is>
      </c>
      <c r="L2938" s="127" t="e">
        <v>#N/A</v>
      </c>
      <c r="M2938" s="128">
        <f>VLOOKUP(G2938,Enactments!#REF!,2,FALSE)</f>
        <v/>
      </c>
      <c r="N2938" s="131">
        <f>COUNTIFS(G:G,G2938)</f>
        <v/>
      </c>
    </row>
    <row r="2939" ht="15" customHeight="1">
      <c r="A2939" t="inlineStr">
        <is>
          <t>s2009_12a_94A_20200323.docx</t>
        </is>
      </c>
      <c r="B2939">
        <f>LEFT(A2939, FIND("_", A2939, FIND("_", A2939) + 1) - 1)</f>
        <v/>
      </c>
      <c r="C2939">
        <f>MID(A2939, FIND("_", A2939, FIND("_", A2939) + 1) + 1, FIND("_", A2939, FIND("_", A2939, FIND("_", A2939) + 1) + 1) - FIND("_", A2939, FIND("_", A2939) + 1) - 1)</f>
        <v/>
      </c>
      <c r="D2939" s="125">
        <f>DATE(LEFT(E2939,4), MID(E2939,5,2), RIGHT(E2939,2))</f>
        <v/>
      </c>
      <c r="E2939">
        <f>MID(A2939, FIND("_", A2939, FIND("_", A2939, FIND("_", A2939) + 1) + 1) + 1, 8)</f>
        <v/>
      </c>
      <c r="G2939" s="95">
        <f>B2939&amp;C2939&amp;D2939</f>
        <v/>
      </c>
      <c r="H2939" s="95" t="inlineStr">
        <is>
          <t>Yes_Batch 1</t>
        </is>
      </c>
      <c r="I2939" s="95" t="e">
        <v>#N/A</v>
      </c>
      <c r="J2939" s="125" t="e">
        <v>#N/A</v>
      </c>
      <c r="K2939" s="95" t="inlineStr">
        <is>
          <t>Yes_0721 Allocation</t>
        </is>
      </c>
      <c r="L2939" s="127" t="e">
        <v>#N/A</v>
      </c>
      <c r="M2939" s="128">
        <f>VLOOKUP(G2939,Enactments!#REF!,2,FALSE)</f>
        <v/>
      </c>
      <c r="N2939" s="131">
        <f>COUNTIFS(G:G,G2939)</f>
        <v/>
      </c>
    </row>
    <row r="2940" ht="15" customHeight="1">
      <c r="A2940" t="inlineStr">
        <is>
          <t>2000_8a_SCHEDULE 8_20000614.docx</t>
        </is>
      </c>
      <c r="B2940">
        <f>LEFT(A2940, FIND("_", A2940, FIND("_", A2940) + 1) - 1)</f>
        <v/>
      </c>
      <c r="C2940">
        <f>MID(A2940, FIND("_", A2940, FIND("_", A2940) + 1) + 1, FIND("_", A2940, FIND("_", A2940, FIND("_", A2940) + 1) + 1) - FIND("_", A2940, FIND("_", A2940) + 1) - 1)</f>
        <v/>
      </c>
      <c r="D2940" s="125">
        <f>DATE(LEFT(E2940,4), MID(E2940,5,2), RIGHT(E2940,2))</f>
        <v/>
      </c>
      <c r="E2940">
        <f>MID(A2940, FIND("_", A2940, FIND("_", A2940, FIND("_", A2940) + 1) + 1) + 1, 8)</f>
        <v/>
      </c>
      <c r="G2940" s="95">
        <f>B2940&amp;C2940&amp;D2940</f>
        <v/>
      </c>
      <c r="H2940" s="95" t="inlineStr">
        <is>
          <t>Yes_Batch 1</t>
        </is>
      </c>
      <c r="I2940" s="95" t="e">
        <v>#N/A</v>
      </c>
      <c r="J2940" s="125" t="e">
        <v>#N/A</v>
      </c>
      <c r="K2940" s="95" t="inlineStr">
        <is>
          <t>Yes_0721 Allocation</t>
        </is>
      </c>
      <c r="L2940" s="127" t="e">
        <v>#N/A</v>
      </c>
      <c r="M2940" s="128">
        <f>VLOOKUP(G2940,Enactments!#REF!,2,FALSE)</f>
        <v/>
      </c>
      <c r="N2940" s="131">
        <f>COUNTIFS(G:G,G2940)</f>
        <v/>
      </c>
    </row>
    <row r="2941" ht="15" customHeight="1">
      <c r="A2941" t="inlineStr">
        <is>
          <t>2009_10a_SCHEDULE 19_20160915.docx</t>
        </is>
      </c>
      <c r="B2941">
        <f>LEFT(A2941, FIND("_", A2941, FIND("_", A2941) + 1) - 1)</f>
        <v/>
      </c>
      <c r="C2941">
        <f>MID(A2941, FIND("_", A2941, FIND("_", A2941) + 1) + 1, FIND("_", A2941, FIND("_", A2941, FIND("_", A2941) + 1) + 1) - FIND("_", A2941, FIND("_", A2941) + 1) - 1)</f>
        <v/>
      </c>
      <c r="D2941" s="125">
        <f>DATE(LEFT(E2941,4), MID(E2941,5,2), RIGHT(E2941,2))</f>
        <v/>
      </c>
      <c r="E2941">
        <f>MID(A2941, FIND("_", A2941, FIND("_", A2941, FIND("_", A2941) + 1) + 1) + 1, 8)</f>
        <v/>
      </c>
      <c r="G2941" s="95">
        <f>B2941&amp;C2941&amp;D2941</f>
        <v/>
      </c>
      <c r="H2941" s="95" t="inlineStr">
        <is>
          <t>Yes_Batch 1</t>
        </is>
      </c>
      <c r="I2941" s="95" t="e">
        <v>#N/A</v>
      </c>
      <c r="J2941" s="125" t="e">
        <v>#N/A</v>
      </c>
      <c r="K2941" s="95" t="inlineStr">
        <is>
          <t>Yes_0721 Allocation</t>
        </is>
      </c>
      <c r="L2941" s="127" t="e">
        <v>#N/A</v>
      </c>
      <c r="M2941" s="128">
        <f>VLOOKUP(G2941,Enactments!#REF!,2,FALSE)</f>
        <v/>
      </c>
      <c r="N2941" s="131">
        <f>COUNTIFS(G:G,G2941)</f>
        <v/>
      </c>
    </row>
    <row r="2942" ht="15" customHeight="1">
      <c r="A2942" t="inlineStr">
        <is>
          <t>2006_46a_36_20091001.docx</t>
        </is>
      </c>
      <c r="B2942">
        <f>LEFT(A2942, FIND("_", A2942, FIND("_", A2942) + 1) - 1)</f>
        <v/>
      </c>
      <c r="C2942">
        <f>MID(A2942, FIND("_", A2942, FIND("_", A2942) + 1) + 1, FIND("_", A2942, FIND("_", A2942, FIND("_", A2942) + 1) + 1) - FIND("_", A2942, FIND("_", A2942) + 1) - 1)</f>
        <v/>
      </c>
      <c r="D2942" s="125">
        <f>DATE(LEFT(E2942,4), MID(E2942,5,2), RIGHT(E2942,2))</f>
        <v/>
      </c>
      <c r="E2942">
        <f>MID(A2942, FIND("_", A2942, FIND("_", A2942, FIND("_", A2942) + 1) + 1) + 1, 8)</f>
        <v/>
      </c>
      <c r="G2942" s="95">
        <f>B2942&amp;C2942&amp;D2942</f>
        <v/>
      </c>
      <c r="H2942" s="95" t="inlineStr">
        <is>
          <t>Yes_Batch 1</t>
        </is>
      </c>
      <c r="I2942" s="95" t="e">
        <v>#N/A</v>
      </c>
      <c r="J2942" s="125" t="e">
        <v>#N/A</v>
      </c>
      <c r="K2942" s="95" t="inlineStr">
        <is>
          <t>Yes_0721 Allocation</t>
        </is>
      </c>
      <c r="L2942" s="127" t="e">
        <v>#N/A</v>
      </c>
      <c r="M2942" s="128">
        <f>VLOOKUP(G2942,Enactments!#REF!,2,FALSE)</f>
        <v/>
      </c>
      <c r="N2942" s="131">
        <f>COUNTIFS(G:G,G2942)</f>
        <v/>
      </c>
    </row>
    <row r="2943" ht="15" customHeight="1">
      <c r="A2943" t="inlineStr">
        <is>
          <t>2014_809_Article 56_20190101.docx</t>
        </is>
      </c>
      <c r="B2943">
        <f>LEFT(A2943, FIND("_", A2943, FIND("_", A2943) + 1) - 1)</f>
        <v/>
      </c>
      <c r="C2943">
        <f>MID(A2943, FIND("_", A2943, FIND("_", A2943) + 1) + 1, FIND("_", A2943, FIND("_", A2943, FIND("_", A2943) + 1) + 1) - FIND("_", A2943, FIND("_", A2943) + 1) - 1)</f>
        <v/>
      </c>
      <c r="D2943" s="125">
        <f>DATE(LEFT(E2943,4), MID(E2943,5,2), RIGHT(E2943,2))</f>
        <v/>
      </c>
      <c r="E2943">
        <f>MID(A2943, FIND("_", A2943, FIND("_", A2943, FIND("_", A2943) + 1) + 1) + 1, 8)</f>
        <v/>
      </c>
      <c r="G2943" s="95">
        <f>B2943&amp;C2943&amp;D2943</f>
        <v/>
      </c>
      <c r="H2943" s="95" t="inlineStr">
        <is>
          <t>Yes_Batch 1</t>
        </is>
      </c>
      <c r="I2943" s="95" t="e">
        <v>#N/A</v>
      </c>
      <c r="J2943" s="125" t="e">
        <v>#N/A</v>
      </c>
      <c r="K2943" s="95" t="inlineStr">
        <is>
          <t>Yes_0721 Allocation</t>
        </is>
      </c>
      <c r="L2943" s="127" t="e">
        <v>#N/A</v>
      </c>
      <c r="M2943" s="128">
        <f>VLOOKUP(G2943,Enactments!#REF!,2,FALSE)</f>
        <v/>
      </c>
      <c r="N2943" s="131">
        <f>COUNTIFS(G:G,G2943)</f>
        <v/>
      </c>
    </row>
    <row r="2944" ht="15" customHeight="1">
      <c r="A2944" t="inlineStr">
        <is>
          <t>2010_4a_357XE_99990101.docx</t>
        </is>
      </c>
      <c r="B2944">
        <f>LEFT(A2944, FIND("_", A2944, FIND("_", A2944) + 1) - 1)</f>
        <v/>
      </c>
      <c r="C2944">
        <f>MID(A2944, FIND("_", A2944, FIND("_", A2944) + 1) + 1, FIND("_", A2944, FIND("_", A2944, FIND("_", A2944) + 1) + 1) - FIND("_", A2944, FIND("_", A2944) + 1) - 1)</f>
        <v/>
      </c>
      <c r="D2944" s="125">
        <f>DATE(LEFT(E2944,4), MID(E2944,5,2), RIGHT(E2944,2))</f>
        <v/>
      </c>
      <c r="E2944">
        <f>MID(A2944, FIND("_", A2944, FIND("_", A2944, FIND("_", A2944) + 1) + 1) + 1, 8)</f>
        <v/>
      </c>
      <c r="G2944" s="95">
        <f>B2944&amp;C2944&amp;D2944</f>
        <v/>
      </c>
      <c r="H2944" s="95" t="inlineStr">
        <is>
          <t>Yes_Batch 1</t>
        </is>
      </c>
      <c r="I2944" s="95" t="e">
        <v>#N/A</v>
      </c>
      <c r="J2944" s="125" t="e">
        <v>#N/A</v>
      </c>
      <c r="K2944" s="95" t="inlineStr">
        <is>
          <t>Yes_0721 Allocation</t>
        </is>
      </c>
      <c r="L2944" s="127" t="e">
        <v>#N/A</v>
      </c>
      <c r="M2944" s="128">
        <f>VLOOKUP(G2944,Enactments!#REF!,2,FALSE)</f>
        <v/>
      </c>
      <c r="N2944" s="131">
        <f>COUNTIFS(G:G,G2944)</f>
        <v/>
      </c>
    </row>
    <row r="2945" ht="15" customHeight="1">
      <c r="A2945" t="inlineStr">
        <is>
          <t>2020_17a_418_20201022.docx</t>
        </is>
      </c>
      <c r="B2945">
        <f>LEFT(A2945, FIND("_", A2945, FIND("_", A2945) + 1) - 1)</f>
        <v/>
      </c>
      <c r="C2945">
        <f>MID(A2945, FIND("_", A2945, FIND("_", A2945) + 1) + 1, FIND("_", A2945, FIND("_", A2945, FIND("_", A2945) + 1) + 1) - FIND("_", A2945, FIND("_", A2945) + 1) - 1)</f>
        <v/>
      </c>
      <c r="D2945" s="125">
        <f>DATE(LEFT(E2945,4), MID(E2945,5,2), RIGHT(E2945,2))</f>
        <v/>
      </c>
      <c r="E2945">
        <f>MID(A2945, FIND("_", A2945, FIND("_", A2945, FIND("_", A2945) + 1) + 1) + 1, 8)</f>
        <v/>
      </c>
      <c r="G2945" s="95">
        <f>B2945&amp;C2945&amp;D2945</f>
        <v/>
      </c>
      <c r="H2945" s="95" t="inlineStr">
        <is>
          <t>Yes_Batch 1</t>
        </is>
      </c>
      <c r="I2945" s="95" t="e">
        <v>#N/A</v>
      </c>
      <c r="J2945" s="125" t="e">
        <v>#N/A</v>
      </c>
      <c r="K2945" s="95" t="inlineStr">
        <is>
          <t>Yes_0721 Allocation</t>
        </is>
      </c>
      <c r="L2945" s="127" t="e">
        <v>#N/A</v>
      </c>
      <c r="M2945" s="128">
        <f>VLOOKUP(G2945,Enactments!#REF!,2,FALSE)</f>
        <v/>
      </c>
      <c r="N2945" s="131">
        <f>COUNTIFS(G:G,G2945)</f>
        <v/>
      </c>
    </row>
    <row r="2946" ht="15" customHeight="1">
      <c r="A2946" t="inlineStr">
        <is>
          <t>2008_17a_57_20081201.docx</t>
        </is>
      </c>
      <c r="B2946">
        <f>LEFT(A2946, FIND("_", A2946, FIND("_", A2946) + 1) - 1)</f>
        <v/>
      </c>
      <c r="C2946">
        <f>MID(A2946, FIND("_", A2946, FIND("_", A2946) + 1) + 1, FIND("_", A2946, FIND("_", A2946, FIND("_", A2946) + 1) + 1) - FIND("_", A2946, FIND("_", A2946) + 1) - 1)</f>
        <v/>
      </c>
      <c r="D2946" s="125">
        <f>DATE(LEFT(E2946,4), MID(E2946,5,2), RIGHT(E2946,2))</f>
        <v/>
      </c>
      <c r="E2946">
        <f>MID(A2946, FIND("_", A2946, FIND("_", A2946, FIND("_", A2946) + 1) + 1) + 1, 8)</f>
        <v/>
      </c>
      <c r="G2946" s="95">
        <f>B2946&amp;C2946&amp;D2946</f>
        <v/>
      </c>
      <c r="H2946" s="95" t="inlineStr">
        <is>
          <t>Yes_Batch 1</t>
        </is>
      </c>
      <c r="I2946" s="95" t="e">
        <v>#N/A</v>
      </c>
      <c r="J2946" s="125" t="e">
        <v>#N/A</v>
      </c>
      <c r="K2946" s="95" t="inlineStr">
        <is>
          <t>Yes_0721 Allocation</t>
        </is>
      </c>
      <c r="L2946" s="127" t="e">
        <v>#N/A</v>
      </c>
      <c r="M2946" s="128">
        <f>VLOOKUP(G2946,Enactments!#REF!,2,FALSE)</f>
        <v/>
      </c>
      <c r="N2946" s="131">
        <f>COUNTIFS(G:G,G2946)</f>
        <v/>
      </c>
    </row>
    <row r="2947" ht="15" customHeight="1">
      <c r="A2947" t="inlineStr">
        <is>
          <t>2004_12a_269_20240406.docx</t>
        </is>
      </c>
      <c r="B2947">
        <f>LEFT(A2947, FIND("_", A2947, FIND("_", A2947) + 1) - 1)</f>
        <v/>
      </c>
      <c r="C2947">
        <f>MID(A2947, FIND("_", A2947, FIND("_", A2947) + 1) + 1, FIND("_", A2947, FIND("_", A2947, FIND("_", A2947) + 1) + 1) - FIND("_", A2947, FIND("_", A2947) + 1) - 1)</f>
        <v/>
      </c>
      <c r="D2947" s="125">
        <f>DATE(LEFT(E2947,4), MID(E2947,5,2), RIGHT(E2947,2))</f>
        <v/>
      </c>
      <c r="E2947">
        <f>MID(A2947, FIND("_", A2947, FIND("_", A2947, FIND("_", A2947) + 1) + 1) + 1, 8)</f>
        <v/>
      </c>
      <c r="G2947" s="95">
        <f>B2947&amp;C2947&amp;D2947</f>
        <v/>
      </c>
      <c r="H2947" s="95" t="inlineStr">
        <is>
          <t>Yes_Batch 1</t>
        </is>
      </c>
      <c r="I2947" s="95" t="e">
        <v>#N/A</v>
      </c>
      <c r="J2947" s="125" t="e">
        <v>#N/A</v>
      </c>
      <c r="K2947" s="95" t="inlineStr">
        <is>
          <t>Yes_0721 Allocation</t>
        </is>
      </c>
      <c r="L2947" s="127" t="e">
        <v>#N/A</v>
      </c>
      <c r="M2947" s="128">
        <f>VLOOKUP(G2947,Enactments!#REF!,2,FALSE)</f>
        <v/>
      </c>
      <c r="N2947" s="131">
        <f>COUNTIFS(G:G,G2947)</f>
        <v/>
      </c>
    </row>
    <row r="2948" ht="15" customHeight="1">
      <c r="A2948" t="inlineStr">
        <is>
          <t>2020_7a_56_20200325.docx</t>
        </is>
      </c>
      <c r="B2948">
        <f>LEFT(A2948, FIND("_", A2948, FIND("_", A2948) + 1) - 1)</f>
        <v/>
      </c>
      <c r="C2948">
        <f>MID(A2948, FIND("_", A2948, FIND("_", A2948) + 1) + 1, FIND("_", A2948, FIND("_", A2948, FIND("_", A2948) + 1) + 1) - FIND("_", A2948, FIND("_", A2948) + 1) - 1)</f>
        <v/>
      </c>
      <c r="D2948" s="125">
        <f>DATE(LEFT(E2948,4), MID(E2948,5,2), RIGHT(E2948,2))</f>
        <v/>
      </c>
      <c r="E2948">
        <f>MID(A2948, FIND("_", A2948, FIND("_", A2948, FIND("_", A2948) + 1) + 1) + 1, 8)</f>
        <v/>
      </c>
      <c r="G2948" s="95">
        <f>B2948&amp;C2948&amp;D2948</f>
        <v/>
      </c>
      <c r="H2948" s="95" t="inlineStr">
        <is>
          <t>Yes_Batch 1</t>
        </is>
      </c>
      <c r="I2948" s="95" t="e">
        <v>#N/A</v>
      </c>
      <c r="J2948" s="125" t="e">
        <v>#N/A</v>
      </c>
      <c r="K2948" s="95" t="inlineStr">
        <is>
          <t>Yes_0721 Allocation</t>
        </is>
      </c>
      <c r="L2948" s="127" t="e">
        <v>#N/A</v>
      </c>
      <c r="M2948" s="128">
        <f>VLOOKUP(G2948,Enactments!#REF!,2,FALSE)</f>
        <v/>
      </c>
      <c r="N2948" s="131">
        <f>COUNTIFS(G:G,G2948)</f>
        <v/>
      </c>
    </row>
    <row r="2949" ht="15" customHeight="1">
      <c r="A2949" t="inlineStr">
        <is>
          <t>2019_1241_ANNEX VII_20190101.docx</t>
        </is>
      </c>
      <c r="B2949">
        <f>LEFT(A2949, FIND("_", A2949, FIND("_", A2949) + 1) - 1)</f>
        <v/>
      </c>
      <c r="C2949">
        <f>MID(A2949, FIND("_", A2949, FIND("_", A2949) + 1) + 1, FIND("_", A2949, FIND("_", A2949, FIND("_", A2949) + 1) + 1) - FIND("_", A2949, FIND("_", A2949) + 1) - 1)</f>
        <v/>
      </c>
      <c r="D2949" s="125">
        <f>DATE(LEFT(E2949,4), MID(E2949,5,2), RIGHT(E2949,2))</f>
        <v/>
      </c>
      <c r="E2949">
        <f>MID(A2949, FIND("_", A2949, FIND("_", A2949, FIND("_", A2949) + 1) + 1) + 1, 8)</f>
        <v/>
      </c>
      <c r="G2949" s="95">
        <f>B2949&amp;C2949&amp;D2949</f>
        <v/>
      </c>
      <c r="H2949" s="95" t="inlineStr">
        <is>
          <t>Yes_Batch 1</t>
        </is>
      </c>
      <c r="I2949" s="95" t="e">
        <v>#N/A</v>
      </c>
      <c r="J2949" s="125" t="e">
        <v>#N/A</v>
      </c>
      <c r="K2949" s="95" t="inlineStr">
        <is>
          <t>Yes_0721 Allocation</t>
        </is>
      </c>
      <c r="L2949" s="127" t="e">
        <v>#N/A</v>
      </c>
      <c r="M2949" s="128">
        <f>VLOOKUP(G2949,Enactments!#REF!,2,FALSE)</f>
        <v/>
      </c>
      <c r="N2949" s="131">
        <f>COUNTIFS(G:G,G2949)</f>
        <v/>
      </c>
    </row>
    <row r="2950" ht="15" customHeight="1">
      <c r="A2950" t="inlineStr">
        <is>
          <t>1986_1925s_SCHEDULE 4Form 2.16B_20030915.docx</t>
        </is>
      </c>
      <c r="B2950">
        <f>LEFT(A2950, FIND("_", A2950, FIND("_", A2950) + 1) - 1)</f>
        <v/>
      </c>
      <c r="C2950">
        <f>MID(A2950, FIND("_", A2950, FIND("_", A2950) + 1) + 1, FIND("_", A2950, FIND("_", A2950, FIND("_", A2950) + 1) + 1) - FIND("_", A2950, FIND("_", A2950) + 1) - 1)</f>
        <v/>
      </c>
      <c r="D2950" s="125">
        <f>DATE(LEFT(E2950,4), MID(E2950,5,2), RIGHT(E2950,2))</f>
        <v/>
      </c>
      <c r="E2950">
        <f>MID(A2950, FIND("_", A2950, FIND("_", A2950, FIND("_", A2950) + 1) + 1) + 1, 8)</f>
        <v/>
      </c>
      <c r="G2950" s="95">
        <f>B2950&amp;C2950&amp;D2950</f>
        <v/>
      </c>
      <c r="H2950" s="95" t="inlineStr">
        <is>
          <t>Yes_Batch 1</t>
        </is>
      </c>
      <c r="I2950" s="95" t="e">
        <v>#N/A</v>
      </c>
      <c r="J2950" s="125" t="e">
        <v>#N/A</v>
      </c>
      <c r="K2950" s="95" t="inlineStr">
        <is>
          <t>Yes_0721 Allocation</t>
        </is>
      </c>
      <c r="L2950" s="127" t="e">
        <v>#N/A</v>
      </c>
      <c r="M2950" s="128">
        <f>VLOOKUP(G2950,Enactments!#REF!,2,FALSE)</f>
        <v/>
      </c>
      <c r="N2950" s="131">
        <f>COUNTIFS(G:G,G2950)</f>
        <v/>
      </c>
    </row>
    <row r="2951" ht="15" customHeight="1">
      <c r="A2951" t="inlineStr">
        <is>
          <t>2007_3a_55D_20200625.docx</t>
        </is>
      </c>
      <c r="B2951">
        <f>LEFT(A2951, FIND("_", A2951, FIND("_", A2951) + 1) - 1)</f>
        <v/>
      </c>
      <c r="C2951">
        <f>MID(A2951, FIND("_", A2951, FIND("_", A2951) + 1) + 1, FIND("_", A2951, FIND("_", A2951, FIND("_", A2951) + 1) + 1) - FIND("_", A2951, FIND("_", A2951) + 1) - 1)</f>
        <v/>
      </c>
      <c r="D2951" s="125">
        <f>DATE(LEFT(E2951,4), MID(E2951,5,2), RIGHT(E2951,2))</f>
        <v/>
      </c>
      <c r="E2951">
        <f>MID(A2951, FIND("_", A2951, FIND("_", A2951, FIND("_", A2951) + 1) + 1) + 1, 8)</f>
        <v/>
      </c>
      <c r="G2951" s="95">
        <f>B2951&amp;C2951&amp;D2951</f>
        <v/>
      </c>
      <c r="H2951" s="95" t="inlineStr">
        <is>
          <t>Yes_Batch 1</t>
        </is>
      </c>
      <c r="I2951" s="95" t="e">
        <v>#N/A</v>
      </c>
      <c r="J2951" s="125" t="e">
        <v>#N/A</v>
      </c>
      <c r="K2951" s="95" t="inlineStr">
        <is>
          <t>Yes_0721 Allocation</t>
        </is>
      </c>
      <c r="L2951" s="127" t="e">
        <v>#N/A</v>
      </c>
      <c r="M2951" s="128">
        <f>VLOOKUP(G2951,Enactments!#REF!,2,FALSE)</f>
        <v/>
      </c>
      <c r="N2951" s="131">
        <f>COUNTIFS(G:G,G2951)</f>
        <v/>
      </c>
    </row>
    <row r="2952" ht="15" customHeight="1">
      <c r="A2952" t="inlineStr">
        <is>
          <t>2000_36a_19_20021130.docx</t>
        </is>
      </c>
      <c r="B2952">
        <f>LEFT(A2952, FIND("_", A2952, FIND("_", A2952) + 1) - 1)</f>
        <v/>
      </c>
      <c r="C2952">
        <f>MID(A2952, FIND("_", A2952, FIND("_", A2952) + 1) + 1, FIND("_", A2952, FIND("_", A2952, FIND("_", A2952) + 1) + 1) - FIND("_", A2952, FIND("_", A2952) + 1) - 1)</f>
        <v/>
      </c>
      <c r="D2952" s="125">
        <f>DATE(LEFT(E2952,4), MID(E2952,5,2), RIGHT(E2952,2))</f>
        <v/>
      </c>
      <c r="E2952">
        <f>MID(A2952, FIND("_", A2952, FIND("_", A2952, FIND("_", A2952) + 1) + 1) + 1, 8)</f>
        <v/>
      </c>
      <c r="G2952" s="95">
        <f>B2952&amp;C2952&amp;D2952</f>
        <v/>
      </c>
      <c r="H2952" s="95" t="inlineStr">
        <is>
          <t>Yes_Batch 1</t>
        </is>
      </c>
      <c r="I2952" s="95" t="e">
        <v>#N/A</v>
      </c>
      <c r="J2952" s="125" t="e">
        <v>#N/A</v>
      </c>
      <c r="K2952" s="95" t="inlineStr">
        <is>
          <t>Yes_0721 Allocation</t>
        </is>
      </c>
      <c r="L2952" s="127" t="e">
        <v>#N/A</v>
      </c>
      <c r="M2952" s="128">
        <f>VLOOKUP(G2952,Enactments!#REF!,2,FALSE)</f>
        <v/>
      </c>
      <c r="N2952" s="131">
        <f>COUNTIFS(G:G,G2952)</f>
        <v/>
      </c>
    </row>
    <row r="2953" ht="15" customHeight="1">
      <c r="A2953" t="inlineStr">
        <is>
          <t>1996_18a_80B_20240524.docx</t>
        </is>
      </c>
      <c r="B2953">
        <f>LEFT(A2953, FIND("_", A2953, FIND("_", A2953) + 1) - 1)</f>
        <v/>
      </c>
      <c r="C2953">
        <f>MID(A2953, FIND("_", A2953, FIND("_", A2953) + 1) + 1, FIND("_", A2953, FIND("_", A2953, FIND("_", A2953) + 1) + 1) - FIND("_", A2953, FIND("_", A2953) + 1) - 1)</f>
        <v/>
      </c>
      <c r="D2953" s="125">
        <f>DATE(LEFT(E2953,4), MID(E2953,5,2), RIGHT(E2953,2))</f>
        <v/>
      </c>
      <c r="E2953">
        <f>MID(A2953, FIND("_", A2953, FIND("_", A2953, FIND("_", A2953) + 1) + 1) + 1, 8)</f>
        <v/>
      </c>
      <c r="G2953" s="95">
        <f>B2953&amp;C2953&amp;D2953</f>
        <v/>
      </c>
      <c r="H2953" s="95" t="inlineStr">
        <is>
          <t>Yes_Batch 1</t>
        </is>
      </c>
      <c r="I2953" s="95" t="e">
        <v>#N/A</v>
      </c>
      <c r="J2953" s="125" t="e">
        <v>#N/A</v>
      </c>
      <c r="K2953" s="95" t="inlineStr">
        <is>
          <t>Yes_0721 Allocation</t>
        </is>
      </c>
      <c r="L2953" s="127" t="e">
        <v>#N/A</v>
      </c>
      <c r="M2953" s="128">
        <f>VLOOKUP(G2953,Enactments!#REF!,2,FALSE)</f>
        <v/>
      </c>
      <c r="N2953" s="131">
        <f>COUNTIFS(G:G,G2953)</f>
        <v/>
      </c>
    </row>
    <row r="2954" ht="15" customHeight="1">
      <c r="A2954" t="inlineStr">
        <is>
          <t>1994_23a_SCHEDULE 10Part 1_20020601.docx</t>
        </is>
      </c>
      <c r="B2954">
        <f>LEFT(A2954, FIND("_", A2954, FIND("_", A2954) + 1) - 1)</f>
        <v/>
      </c>
      <c r="C2954">
        <f>MID(A2954, FIND("_", A2954, FIND("_", A2954) + 1) + 1, FIND("_", A2954, FIND("_", A2954, FIND("_", A2954) + 1) + 1) - FIND("_", A2954, FIND("_", A2954) + 1) - 1)</f>
        <v/>
      </c>
      <c r="D2954" s="125">
        <f>DATE(LEFT(E2954,4), MID(E2954,5,2), RIGHT(E2954,2))</f>
        <v/>
      </c>
      <c r="E2954">
        <f>MID(A2954, FIND("_", A2954, FIND("_", A2954, FIND("_", A2954) + 1) + 1) + 1, 8)</f>
        <v/>
      </c>
      <c r="G2954" s="95">
        <f>B2954&amp;C2954&amp;D2954</f>
        <v/>
      </c>
      <c r="H2954" s="95" t="inlineStr">
        <is>
          <t>Yes_Batch 1</t>
        </is>
      </c>
      <c r="I2954" s="95" t="e">
        <v>#N/A</v>
      </c>
      <c r="J2954" s="125" t="e">
        <v>#N/A</v>
      </c>
      <c r="K2954" s="95" t="inlineStr">
        <is>
          <t>Yes_0721 Allocation</t>
        </is>
      </c>
      <c r="L2954" s="127" t="e">
        <v>#N/A</v>
      </c>
      <c r="M2954" s="128">
        <f>VLOOKUP(G2954,Enactments!#REF!,2,FALSE)</f>
        <v/>
      </c>
      <c r="N2954" s="131">
        <f>COUNTIFS(G:G,G2954)</f>
        <v/>
      </c>
    </row>
    <row r="2955" ht="15" customHeight="1">
      <c r="A2955" t="inlineStr">
        <is>
          <t>2006_46a_1087B_20231026.docx</t>
        </is>
      </c>
      <c r="B2955">
        <f>LEFT(A2955, FIND("_", A2955, FIND("_", A2955) + 1) - 1)</f>
        <v/>
      </c>
      <c r="C2955">
        <f>MID(A2955, FIND("_", A2955, FIND("_", A2955) + 1) + 1, FIND("_", A2955, FIND("_", A2955, FIND("_", A2955) + 1) + 1) - FIND("_", A2955, FIND("_", A2955) + 1) - 1)</f>
        <v/>
      </c>
      <c r="D2955" s="125">
        <f>DATE(LEFT(E2955,4), MID(E2955,5,2), RIGHT(E2955,2))</f>
        <v/>
      </c>
      <c r="E2955">
        <f>MID(A2955, FIND("_", A2955, FIND("_", A2955, FIND("_", A2955) + 1) + 1) + 1, 8)</f>
        <v/>
      </c>
      <c r="G2955" s="95">
        <f>B2955&amp;C2955&amp;D2955</f>
        <v/>
      </c>
      <c r="H2955" s="95" t="inlineStr">
        <is>
          <t>Yes_Batch 1</t>
        </is>
      </c>
      <c r="I2955" s="95" t="e">
        <v>#N/A</v>
      </c>
      <c r="J2955" s="125" t="e">
        <v>#N/A</v>
      </c>
      <c r="K2955" s="95" t="inlineStr">
        <is>
          <t>Yes_0721 Allocation</t>
        </is>
      </c>
      <c r="L2955" s="127" t="e">
        <v>#N/A</v>
      </c>
      <c r="M2955" s="128">
        <f>VLOOKUP(G2955,Enactments!#REF!,2,FALSE)</f>
        <v/>
      </c>
      <c r="N2955" s="131">
        <f>COUNTIFS(G:G,G2955)</f>
        <v/>
      </c>
    </row>
    <row r="2956" ht="15" customHeight="1">
      <c r="A2956" t="inlineStr">
        <is>
          <t>s2009_12a_86_20090804.docx</t>
        </is>
      </c>
      <c r="B2956">
        <f>LEFT(A2956, FIND("_", A2956, FIND("_", A2956) + 1) - 1)</f>
        <v/>
      </c>
      <c r="C2956">
        <f>MID(A2956, FIND("_", A2956, FIND("_", A2956) + 1) + 1, FIND("_", A2956, FIND("_", A2956, FIND("_", A2956) + 1) + 1) - FIND("_", A2956, FIND("_", A2956) + 1) - 1)</f>
        <v/>
      </c>
      <c r="D2956" s="125">
        <f>DATE(LEFT(E2956,4), MID(E2956,5,2), RIGHT(E2956,2))</f>
        <v/>
      </c>
      <c r="E2956">
        <f>MID(A2956, FIND("_", A2956, FIND("_", A2956, FIND("_", A2956) + 1) + 1) + 1, 8)</f>
        <v/>
      </c>
      <c r="G2956" s="95">
        <f>B2956&amp;C2956&amp;D2956</f>
        <v/>
      </c>
      <c r="H2956" s="95" t="inlineStr">
        <is>
          <t>Yes_Batch 1</t>
        </is>
      </c>
      <c r="I2956" s="95" t="e">
        <v>#N/A</v>
      </c>
      <c r="J2956" s="125" t="e">
        <v>#N/A</v>
      </c>
      <c r="K2956" s="95" t="inlineStr">
        <is>
          <t>Yes_0721 Allocation</t>
        </is>
      </c>
      <c r="L2956" s="127" t="e">
        <v>#N/A</v>
      </c>
      <c r="M2956" s="128">
        <f>VLOOKUP(G2956,Enactments!#REF!,2,FALSE)</f>
        <v/>
      </c>
      <c r="N2956" s="131">
        <f>COUNTIFS(G:G,G2956)</f>
        <v/>
      </c>
    </row>
    <row r="2957" ht="15" customHeight="1">
      <c r="A2957" t="inlineStr">
        <is>
          <t>1996_18a_47C_20200118.docx</t>
        </is>
      </c>
      <c r="B2957">
        <f>LEFT(A2957, FIND("_", A2957, FIND("_", A2957) + 1) - 1)</f>
        <v/>
      </c>
      <c r="C2957">
        <f>MID(A2957, FIND("_", A2957, FIND("_", A2957) + 1) + 1, FIND("_", A2957, FIND("_", A2957, FIND("_", A2957) + 1) + 1) - FIND("_", A2957, FIND("_", A2957) + 1) - 1)</f>
        <v/>
      </c>
      <c r="D2957" s="125">
        <f>DATE(LEFT(E2957,4), MID(E2957,5,2), RIGHT(E2957,2))</f>
        <v/>
      </c>
      <c r="E2957">
        <f>MID(A2957, FIND("_", A2957, FIND("_", A2957, FIND("_", A2957) + 1) + 1) + 1, 8)</f>
        <v/>
      </c>
      <c r="G2957" s="95">
        <f>B2957&amp;C2957&amp;D2957</f>
        <v/>
      </c>
      <c r="H2957" s="95" t="inlineStr">
        <is>
          <t>Yes_Batch 1</t>
        </is>
      </c>
      <c r="I2957" s="95" t="e">
        <v>#N/A</v>
      </c>
      <c r="J2957" s="125" t="e">
        <v>#N/A</v>
      </c>
      <c r="K2957" s="95" t="inlineStr">
        <is>
          <t>Yes_0721 Allocation</t>
        </is>
      </c>
      <c r="L2957" s="127" t="e">
        <v>#N/A</v>
      </c>
      <c r="M2957" s="128">
        <f>VLOOKUP(G2957,Enactments!#REF!,2,FALSE)</f>
        <v/>
      </c>
      <c r="N2957" s="131">
        <f>COUNTIFS(G:G,G2957)</f>
        <v/>
      </c>
    </row>
    <row r="2958" ht="15" customHeight="1">
      <c r="A2958" t="inlineStr">
        <is>
          <t>2006_46a_909_20080406.docx</t>
        </is>
      </c>
      <c r="B2958">
        <f>LEFT(A2958, FIND("_", A2958, FIND("_", A2958) + 1) - 1)</f>
        <v/>
      </c>
      <c r="C2958">
        <f>MID(A2958, FIND("_", A2958, FIND("_", A2958) + 1) + 1, FIND("_", A2958, FIND("_", A2958, FIND("_", A2958) + 1) + 1) - FIND("_", A2958, FIND("_", A2958) + 1) - 1)</f>
        <v/>
      </c>
      <c r="D2958" s="125">
        <f>DATE(LEFT(E2958,4), MID(E2958,5,2), RIGHT(E2958,2))</f>
        <v/>
      </c>
      <c r="E2958">
        <f>MID(A2958, FIND("_", A2958, FIND("_", A2958, FIND("_", A2958) + 1) + 1) + 1, 8)</f>
        <v/>
      </c>
      <c r="G2958" s="95">
        <f>B2958&amp;C2958&amp;D2958</f>
        <v/>
      </c>
      <c r="H2958" s="95" t="inlineStr">
        <is>
          <t>Yes_Batch 1</t>
        </is>
      </c>
      <c r="I2958" s="95" t="e">
        <v>#N/A</v>
      </c>
      <c r="J2958" s="125" t="e">
        <v>#N/A</v>
      </c>
      <c r="K2958" s="95" t="inlineStr">
        <is>
          <t>Yes_0721 Allocation</t>
        </is>
      </c>
      <c r="L2958" s="127" t="e">
        <v>#N/A</v>
      </c>
      <c r="M2958" s="128">
        <f>VLOOKUP(G2958,Enactments!#REF!,2,FALSE)</f>
        <v/>
      </c>
      <c r="N2958" s="131">
        <f>COUNTIFS(G:G,G2958)</f>
        <v/>
      </c>
    </row>
    <row r="2959" ht="15" customHeight="1">
      <c r="A2959" t="inlineStr">
        <is>
          <t>2006_46a_226D_20190610.docx</t>
        </is>
      </c>
      <c r="B2959">
        <f>LEFT(A2959, FIND("_", A2959, FIND("_", A2959) + 1) - 1)</f>
        <v/>
      </c>
      <c r="C2959">
        <f>MID(A2959, FIND("_", A2959, FIND("_", A2959) + 1) + 1, FIND("_", A2959, FIND("_", A2959, FIND("_", A2959) + 1) + 1) - FIND("_", A2959, FIND("_", A2959) + 1) - 1)</f>
        <v/>
      </c>
      <c r="D2959" s="125">
        <f>DATE(LEFT(E2959,4), MID(E2959,5,2), RIGHT(E2959,2))</f>
        <v/>
      </c>
      <c r="E2959">
        <f>MID(A2959, FIND("_", A2959, FIND("_", A2959, FIND("_", A2959) + 1) + 1) + 1, 8)</f>
        <v/>
      </c>
      <c r="G2959" s="95">
        <f>B2959&amp;C2959&amp;D2959</f>
        <v/>
      </c>
      <c r="H2959" s="95" t="inlineStr">
        <is>
          <t>Yes_Batch 1</t>
        </is>
      </c>
      <c r="I2959" s="95" t="e">
        <v>#N/A</v>
      </c>
      <c r="J2959" s="125" t="e">
        <v>#N/A</v>
      </c>
      <c r="K2959" s="95" t="inlineStr">
        <is>
          <t>Yes_0721 Allocation</t>
        </is>
      </c>
      <c r="L2959" s="127" t="e">
        <v>#N/A</v>
      </c>
      <c r="M2959" s="128">
        <f>VLOOKUP(G2959,Enactments!#REF!,2,FALSE)</f>
        <v/>
      </c>
      <c r="N2959" s="131">
        <f>COUNTIFS(G:G,G2959)</f>
        <v/>
      </c>
    </row>
    <row r="2960" ht="15" customHeight="1">
      <c r="A2960" t="inlineStr">
        <is>
          <t>1996_18a_156_20061001.docx</t>
        </is>
      </c>
      <c r="B2960">
        <f>LEFT(A2960, FIND("_", A2960, FIND("_", A2960) + 1) - 1)</f>
        <v/>
      </c>
      <c r="C2960">
        <f>MID(A2960, FIND("_", A2960, FIND("_", A2960) + 1) + 1, FIND("_", A2960, FIND("_", A2960, FIND("_", A2960) + 1) + 1) - FIND("_", A2960, FIND("_", A2960) + 1) - 1)</f>
        <v/>
      </c>
      <c r="D2960" s="125">
        <f>DATE(LEFT(E2960,4), MID(E2960,5,2), RIGHT(E2960,2))</f>
        <v/>
      </c>
      <c r="E2960">
        <f>MID(A2960, FIND("_", A2960, FIND("_", A2960, FIND("_", A2960) + 1) + 1) + 1, 8)</f>
        <v/>
      </c>
      <c r="G2960" s="95">
        <f>B2960&amp;C2960&amp;D2960</f>
        <v/>
      </c>
      <c r="H2960" s="95" t="inlineStr">
        <is>
          <t>Yes_Batch 1</t>
        </is>
      </c>
      <c r="I2960" s="95" t="e">
        <v>#N/A</v>
      </c>
      <c r="J2960" s="125" t="e">
        <v>#N/A</v>
      </c>
      <c r="K2960" s="95" t="inlineStr">
        <is>
          <t>Yes_0721 Allocation</t>
        </is>
      </c>
      <c r="L2960" s="127" t="e">
        <v>#N/A</v>
      </c>
      <c r="M2960" s="128">
        <f>VLOOKUP(G2960,Enactments!#REF!,2,FALSE)</f>
        <v/>
      </c>
      <c r="N2960" s="131">
        <f>COUNTIFS(G:G,G2960)</f>
        <v/>
      </c>
    </row>
    <row r="2961" ht="15" customHeight="1">
      <c r="A2961" t="inlineStr">
        <is>
          <t>1989_29a_15_20011001.docx</t>
        </is>
      </c>
      <c r="B2961">
        <f>LEFT(A2961, FIND("_", A2961, FIND("_", A2961) + 1) - 1)</f>
        <v/>
      </c>
      <c r="C2961">
        <f>MID(A2961, FIND("_", A2961, FIND("_", A2961) + 1) + 1, FIND("_", A2961, FIND("_", A2961, FIND("_", A2961) + 1) + 1) - FIND("_", A2961, FIND("_", A2961) + 1) - 1)</f>
        <v/>
      </c>
      <c r="D2961" s="125">
        <f>DATE(LEFT(E2961,4), MID(E2961,5,2), RIGHT(E2961,2))</f>
        <v/>
      </c>
      <c r="E2961">
        <f>MID(A2961, FIND("_", A2961, FIND("_", A2961, FIND("_", A2961) + 1) + 1) + 1, 8)</f>
        <v/>
      </c>
      <c r="G2961" s="95">
        <f>B2961&amp;C2961&amp;D2961</f>
        <v/>
      </c>
      <c r="H2961" s="95" t="inlineStr">
        <is>
          <t>Yes_Batch 1</t>
        </is>
      </c>
      <c r="I2961" s="95" t="e">
        <v>#N/A</v>
      </c>
      <c r="J2961" s="125" t="e">
        <v>#N/A</v>
      </c>
      <c r="K2961" s="95" t="inlineStr">
        <is>
          <t>Yes_0721 Allocation</t>
        </is>
      </c>
      <c r="L2961" s="127" t="e">
        <v>#N/A</v>
      </c>
      <c r="M2961" s="128">
        <f>VLOOKUP(G2961,Enactments!#REF!,2,FALSE)</f>
        <v/>
      </c>
      <c r="N2961" s="131">
        <f>COUNTIFS(G:G,G2961)</f>
        <v/>
      </c>
    </row>
    <row r="2962" ht="15" customHeight="1">
      <c r="A2962" t="inlineStr">
        <is>
          <t>2000_8a_144H_99990101.docx</t>
        </is>
      </c>
      <c r="B2962">
        <f>LEFT(A2962, FIND("_", A2962, FIND("_", A2962) + 1) - 1)</f>
        <v/>
      </c>
      <c r="C2962">
        <f>MID(A2962, FIND("_", A2962, FIND("_", A2962) + 1) + 1, FIND("_", A2962, FIND("_", A2962, FIND("_", A2962) + 1) + 1) - FIND("_", A2962, FIND("_", A2962) + 1) - 1)</f>
        <v/>
      </c>
      <c r="D2962" s="125">
        <f>DATE(LEFT(E2962,4), MID(E2962,5,2), RIGHT(E2962,2))</f>
        <v/>
      </c>
      <c r="E2962">
        <f>MID(A2962, FIND("_", A2962, FIND("_", A2962, FIND("_", A2962) + 1) + 1) + 1, 8)</f>
        <v/>
      </c>
      <c r="G2962" s="95">
        <f>B2962&amp;C2962&amp;D2962</f>
        <v/>
      </c>
      <c r="H2962" s="95" t="inlineStr">
        <is>
          <t>Yes_Batch 1</t>
        </is>
      </c>
      <c r="I2962" s="95" t="e">
        <v>#N/A</v>
      </c>
      <c r="J2962" s="125" t="e">
        <v>#N/A</v>
      </c>
      <c r="K2962" s="95" t="inlineStr">
        <is>
          <t>Yes_0721 Allocation</t>
        </is>
      </c>
      <c r="L2962" s="127" t="e">
        <v>#N/A</v>
      </c>
      <c r="M2962" s="128">
        <f>VLOOKUP(G2962,Enactments!#REF!,2,FALSE)</f>
        <v/>
      </c>
      <c r="N2962" s="131">
        <f>COUNTIFS(G:G,G2962)</f>
        <v/>
      </c>
    </row>
    <row r="2963" ht="15" customHeight="1">
      <c r="A2963" t="inlineStr">
        <is>
          <t>1986_1925s_12A.54_99990101.docx</t>
        </is>
      </c>
      <c r="B2963">
        <f>LEFT(A2963, FIND("_", A2963, FIND("_", A2963) + 1) - 1)</f>
        <v/>
      </c>
      <c r="C2963">
        <f>MID(A2963, FIND("_", A2963, FIND("_", A2963) + 1) + 1, FIND("_", A2963, FIND("_", A2963, FIND("_", A2963) + 1) + 1) - FIND("_", A2963, FIND("_", A2963) + 1) - 1)</f>
        <v/>
      </c>
      <c r="D2963" s="125">
        <f>DATE(LEFT(E2963,4), MID(E2963,5,2), RIGHT(E2963,2))</f>
        <v/>
      </c>
      <c r="E2963">
        <f>MID(A2963, FIND("_", A2963, FIND("_", A2963, FIND("_", A2963) + 1) + 1) + 1, 8)</f>
        <v/>
      </c>
      <c r="G2963" s="95">
        <f>B2963&amp;C2963&amp;D2963</f>
        <v/>
      </c>
      <c r="H2963" s="95" t="inlineStr">
        <is>
          <t>Yes_Batch 1</t>
        </is>
      </c>
      <c r="I2963" s="95" t="e">
        <v>#N/A</v>
      </c>
      <c r="J2963" s="125" t="e">
        <v>#N/A</v>
      </c>
      <c r="K2963" s="95" t="inlineStr">
        <is>
          <t>Yes_0721 Allocation</t>
        </is>
      </c>
      <c r="L2963" s="127" t="e">
        <v>#N/A</v>
      </c>
      <c r="M2963" s="128">
        <f>VLOOKUP(G2963,Enactments!#REF!,2,FALSE)</f>
        <v/>
      </c>
      <c r="N2963" s="131">
        <f>COUNTIFS(G:G,G2963)</f>
        <v/>
      </c>
    </row>
    <row r="2964" ht="15" customHeight="1">
      <c r="A2964" t="inlineStr">
        <is>
          <t>2006_46a_261_20071001.docx</t>
        </is>
      </c>
      <c r="B2964">
        <f>LEFT(A2964, FIND("_", A2964, FIND("_", A2964) + 1) - 1)</f>
        <v/>
      </c>
      <c r="C2964">
        <f>MID(A2964, FIND("_", A2964, FIND("_", A2964) + 1) + 1, FIND("_", A2964, FIND("_", A2964, FIND("_", A2964) + 1) + 1) - FIND("_", A2964, FIND("_", A2964) + 1) - 1)</f>
        <v/>
      </c>
      <c r="D2964" s="125">
        <f>DATE(LEFT(E2964,4), MID(E2964,5,2), RIGHT(E2964,2))</f>
        <v/>
      </c>
      <c r="E2964">
        <f>MID(A2964, FIND("_", A2964, FIND("_", A2964, FIND("_", A2964) + 1) + 1) + 1, 8)</f>
        <v/>
      </c>
      <c r="G2964" s="95">
        <f>B2964&amp;C2964&amp;D2964</f>
        <v/>
      </c>
      <c r="H2964" s="95" t="inlineStr">
        <is>
          <t>Yes_Batch 1</t>
        </is>
      </c>
      <c r="I2964" s="95" t="e">
        <v>#N/A</v>
      </c>
      <c r="J2964" s="125" t="e">
        <v>#N/A</v>
      </c>
      <c r="K2964" s="95" t="inlineStr">
        <is>
          <t>Yes_0721 Allocation</t>
        </is>
      </c>
      <c r="L2964" s="127" t="e">
        <v>#N/A</v>
      </c>
      <c r="M2964" s="128">
        <f>VLOOKUP(G2964,Enactments!#REF!,2,FALSE)</f>
        <v/>
      </c>
      <c r="N2964" s="131">
        <f>COUNTIFS(G:G,G2964)</f>
        <v/>
      </c>
    </row>
    <row r="2965" ht="15" customHeight="1">
      <c r="A2965" t="inlineStr">
        <is>
          <t>2000_22a_17_20120504.docx</t>
        </is>
      </c>
      <c r="B2965">
        <f>LEFT(A2965, FIND("_", A2965, FIND("_", A2965) + 1) - 1)</f>
        <v/>
      </c>
      <c r="C2965">
        <f>MID(A2965, FIND("_", A2965, FIND("_", A2965) + 1) + 1, FIND("_", A2965, FIND("_", A2965, FIND("_", A2965) + 1) + 1) - FIND("_", A2965, FIND("_", A2965) + 1) - 1)</f>
        <v/>
      </c>
      <c r="D2965" s="125">
        <f>DATE(LEFT(E2965,4), MID(E2965,5,2), RIGHT(E2965,2))</f>
        <v/>
      </c>
      <c r="E2965">
        <f>MID(A2965, FIND("_", A2965, FIND("_", A2965, FIND("_", A2965) + 1) + 1) + 1, 8)</f>
        <v/>
      </c>
      <c r="G2965" s="95">
        <f>B2965&amp;C2965&amp;D2965</f>
        <v/>
      </c>
      <c r="H2965" s="95" t="inlineStr">
        <is>
          <t>Yes_Batch 1</t>
        </is>
      </c>
      <c r="I2965" s="95" t="e">
        <v>#N/A</v>
      </c>
      <c r="J2965" s="125" t="e">
        <v>#N/A</v>
      </c>
      <c r="K2965" s="95" t="inlineStr">
        <is>
          <t>Yes_0721 Allocation</t>
        </is>
      </c>
      <c r="L2965" s="127" t="e">
        <v>#N/A</v>
      </c>
      <c r="M2965" s="128">
        <f>VLOOKUP(G2965,Enactments!#REF!,2,FALSE)</f>
        <v/>
      </c>
      <c r="N2965" s="131">
        <f>COUNTIFS(G:G,G2965)</f>
        <v/>
      </c>
    </row>
    <row r="2966" ht="15" customHeight="1">
      <c r="A2966" t="inlineStr">
        <is>
          <t>1996_56a_74_19990901.docx</t>
        </is>
      </c>
      <c r="B2966">
        <f>LEFT(A2966, FIND("_", A2966, FIND("_", A2966) + 1) - 1)</f>
        <v/>
      </c>
      <c r="C2966">
        <f>MID(A2966, FIND("_", A2966, FIND("_", A2966) + 1) + 1, FIND("_", A2966, FIND("_", A2966, FIND("_", A2966) + 1) + 1) - FIND("_", A2966, FIND("_", A2966) + 1) - 1)</f>
        <v/>
      </c>
      <c r="D2966" s="125">
        <f>DATE(LEFT(E2966,4), MID(E2966,5,2), RIGHT(E2966,2))</f>
        <v/>
      </c>
      <c r="E2966">
        <f>MID(A2966, FIND("_", A2966, FIND("_", A2966, FIND("_", A2966) + 1) + 1) + 1, 8)</f>
        <v/>
      </c>
      <c r="G2966" s="95">
        <f>B2966&amp;C2966&amp;D2966</f>
        <v/>
      </c>
      <c r="H2966" s="95" t="inlineStr">
        <is>
          <t>Yes_Batch 1</t>
        </is>
      </c>
      <c r="I2966" s="95" t="e">
        <v>#N/A</v>
      </c>
      <c r="J2966" s="125" t="e">
        <v>#N/A</v>
      </c>
      <c r="K2966" s="95" t="inlineStr">
        <is>
          <t>Yes_0721 Allocation</t>
        </is>
      </c>
      <c r="L2966" s="127" t="e">
        <v>#N/A</v>
      </c>
      <c r="M2966" s="128">
        <f>VLOOKUP(G2966,Enactments!#REF!,2,FALSE)</f>
        <v/>
      </c>
      <c r="N2966" s="131">
        <f>COUNTIFS(G:G,G2966)</f>
        <v/>
      </c>
    </row>
    <row r="2967" ht="15" customHeight="1">
      <c r="A2967" t="inlineStr">
        <is>
          <t>2001_838s_19_20010309.docx</t>
        </is>
      </c>
      <c r="B2967">
        <f>LEFT(A2967, FIND("_", A2967, FIND("_", A2967) + 1) - 1)</f>
        <v/>
      </c>
      <c r="C2967">
        <f>MID(A2967, FIND("_", A2967, FIND("_", A2967) + 1) + 1, FIND("_", A2967, FIND("_", A2967, FIND("_", A2967) + 1) + 1) - FIND("_", A2967, FIND("_", A2967) + 1) - 1)</f>
        <v/>
      </c>
      <c r="D2967" s="125">
        <f>DATE(LEFT(E2967,4), MID(E2967,5,2), RIGHT(E2967,2))</f>
        <v/>
      </c>
      <c r="E2967">
        <f>MID(A2967, FIND("_", A2967, FIND("_", A2967, FIND("_", A2967) + 1) + 1) + 1, 8)</f>
        <v/>
      </c>
      <c r="G2967" s="95">
        <f>B2967&amp;C2967&amp;D2967</f>
        <v/>
      </c>
      <c r="H2967" s="95" t="inlineStr">
        <is>
          <t>Yes_Batch 1</t>
        </is>
      </c>
      <c r="I2967" s="95" t="e">
        <v>#N/A</v>
      </c>
      <c r="J2967" s="125" t="e">
        <v>#N/A</v>
      </c>
      <c r="K2967" s="95" t="inlineStr">
        <is>
          <t>Yes_0721 Allocation</t>
        </is>
      </c>
      <c r="L2967" s="127" t="e">
        <v>#N/A</v>
      </c>
      <c r="M2967" s="128">
        <f>VLOOKUP(G2967,Enactments!#REF!,2,FALSE)</f>
        <v/>
      </c>
      <c r="N2967" s="131">
        <f>COUNTIFS(G:G,G2967)</f>
        <v/>
      </c>
    </row>
    <row r="2968" ht="15" customHeight="1">
      <c r="A2968" t="inlineStr">
        <is>
          <t>1996_52a_162_20030127.docx</t>
        </is>
      </c>
      <c r="B2968">
        <f>LEFT(A2968, FIND("_", A2968, FIND("_", A2968) + 1) - 1)</f>
        <v/>
      </c>
      <c r="C2968">
        <f>MID(A2968, FIND("_", A2968, FIND("_", A2968) + 1) + 1, FIND("_", A2968, FIND("_", A2968, FIND("_", A2968) + 1) + 1) - FIND("_", A2968, FIND("_", A2968) + 1) - 1)</f>
        <v/>
      </c>
      <c r="D2968" s="125">
        <f>DATE(LEFT(E2968,4), MID(E2968,5,2), RIGHT(E2968,2))</f>
        <v/>
      </c>
      <c r="E2968">
        <f>MID(A2968, FIND("_", A2968, FIND("_", A2968, FIND("_", A2968) + 1) + 1) + 1, 8)</f>
        <v/>
      </c>
      <c r="G2968" s="95">
        <f>B2968&amp;C2968&amp;D2968</f>
        <v/>
      </c>
      <c r="H2968" s="95" t="inlineStr">
        <is>
          <t>Yes_Batch 1</t>
        </is>
      </c>
      <c r="I2968" s="95" t="e">
        <v>#N/A</v>
      </c>
      <c r="J2968" s="125" t="e">
        <v>#N/A</v>
      </c>
      <c r="K2968" s="95" t="inlineStr">
        <is>
          <t>Yes_0721 Allocation</t>
        </is>
      </c>
      <c r="L2968" s="127" t="e">
        <v>#N/A</v>
      </c>
      <c r="M2968" s="128">
        <f>VLOOKUP(G2968,Enactments!#REF!,2,FALSE)</f>
        <v/>
      </c>
      <c r="N2968" s="131">
        <f>COUNTIFS(G:G,G2968)</f>
        <v/>
      </c>
    </row>
    <row r="2969" ht="15" customHeight="1">
      <c r="A2969" t="inlineStr">
        <is>
          <t>1986_1925s_5.57_20170406.docx</t>
        </is>
      </c>
      <c r="B2969">
        <f>LEFT(A2969, FIND("_", A2969, FIND("_", A2969) + 1) - 1)</f>
        <v/>
      </c>
      <c r="C2969">
        <f>MID(A2969, FIND("_", A2969, FIND("_", A2969) + 1) + 1, FIND("_", A2969, FIND("_", A2969, FIND("_", A2969) + 1) + 1) - FIND("_", A2969, FIND("_", A2969) + 1) - 1)</f>
        <v/>
      </c>
      <c r="D2969" s="125">
        <f>DATE(LEFT(E2969,4), MID(E2969,5,2), RIGHT(E2969,2))</f>
        <v/>
      </c>
      <c r="E2969">
        <f>MID(A2969, FIND("_", A2969, FIND("_", A2969, FIND("_", A2969) + 1) + 1) + 1, 8)</f>
        <v/>
      </c>
      <c r="G2969" s="95">
        <f>B2969&amp;C2969&amp;D2969</f>
        <v/>
      </c>
      <c r="H2969" s="95" t="inlineStr">
        <is>
          <t>Yes_Batch 1</t>
        </is>
      </c>
      <c r="I2969" s="95" t="e">
        <v>#N/A</v>
      </c>
      <c r="J2969" s="125" t="e">
        <v>#N/A</v>
      </c>
      <c r="K2969" s="95" t="inlineStr">
        <is>
          <t>Yes_0721 Allocation</t>
        </is>
      </c>
      <c r="L2969" s="127" t="e">
        <v>#N/A</v>
      </c>
      <c r="M2969" s="128">
        <f>VLOOKUP(G2969,Enactments!#REF!,2,FALSE)</f>
        <v/>
      </c>
      <c r="N2969" s="131">
        <f>COUNTIFS(G:G,G2969)</f>
        <v/>
      </c>
    </row>
    <row r="2970" ht="15" customHeight="1">
      <c r="A2970" t="inlineStr">
        <is>
          <t>2006_46a_25_20091001.docx</t>
        </is>
      </c>
      <c r="B2970">
        <f>LEFT(A2970, FIND("_", A2970, FIND("_", A2970) + 1) - 1)</f>
        <v/>
      </c>
      <c r="C2970">
        <f>MID(A2970, FIND("_", A2970, FIND("_", A2970) + 1) + 1, FIND("_", A2970, FIND("_", A2970, FIND("_", A2970) + 1) + 1) - FIND("_", A2970, FIND("_", A2970) + 1) - 1)</f>
        <v/>
      </c>
      <c r="D2970" s="125">
        <f>DATE(LEFT(E2970,4), MID(E2970,5,2), RIGHT(E2970,2))</f>
        <v/>
      </c>
      <c r="E2970">
        <f>MID(A2970, FIND("_", A2970, FIND("_", A2970, FIND("_", A2970) + 1) + 1) + 1, 8)</f>
        <v/>
      </c>
      <c r="G2970" s="95">
        <f>B2970&amp;C2970&amp;D2970</f>
        <v/>
      </c>
      <c r="H2970" s="95" t="inlineStr">
        <is>
          <t>Yes_Batch 1</t>
        </is>
      </c>
      <c r="I2970" s="95" t="e">
        <v>#N/A</v>
      </c>
      <c r="J2970" s="125" t="e">
        <v>#N/A</v>
      </c>
      <c r="K2970" s="95" t="inlineStr">
        <is>
          <t>Yes_0721 Allocation</t>
        </is>
      </c>
      <c r="L2970" s="127" t="e">
        <v>#N/A</v>
      </c>
      <c r="M2970" s="128">
        <f>VLOOKUP(G2970,Enactments!#REF!,2,FALSE)</f>
        <v/>
      </c>
      <c r="N2970" s="131">
        <f>COUNTIFS(G:G,G2970)</f>
        <v/>
      </c>
    </row>
    <row r="2971" ht="15" customHeight="1">
      <c r="A2971" t="inlineStr">
        <is>
          <t>2000_6a_160_20091112.docx</t>
        </is>
      </c>
      <c r="B2971">
        <f>LEFT(A2971, FIND("_", A2971, FIND("_", A2971) + 1) - 1)</f>
        <v/>
      </c>
      <c r="C2971">
        <f>MID(A2971, FIND("_", A2971, FIND("_", A2971) + 1) + 1, FIND("_", A2971, FIND("_", A2971, FIND("_", A2971) + 1) + 1) - FIND("_", A2971, FIND("_", A2971) + 1) - 1)</f>
        <v/>
      </c>
      <c r="D2971" s="125">
        <f>DATE(LEFT(E2971,4), MID(E2971,5,2), RIGHT(E2971,2))</f>
        <v/>
      </c>
      <c r="E2971">
        <f>MID(A2971, FIND("_", A2971, FIND("_", A2971, FIND("_", A2971) + 1) + 1) + 1, 8)</f>
        <v/>
      </c>
      <c r="G2971" s="95">
        <f>B2971&amp;C2971&amp;D2971</f>
        <v/>
      </c>
      <c r="H2971" s="95" t="inlineStr">
        <is>
          <t>Yes_Batch 1</t>
        </is>
      </c>
      <c r="I2971" s="95" t="e">
        <v>#N/A</v>
      </c>
      <c r="J2971" s="125" t="e">
        <v>#N/A</v>
      </c>
      <c r="K2971" s="95" t="inlineStr">
        <is>
          <t>Yes_0721 Allocation</t>
        </is>
      </c>
      <c r="L2971" s="127" t="e">
        <v>#N/A</v>
      </c>
      <c r="M2971" s="128">
        <f>VLOOKUP(G2971,Enactments!#REF!,2,FALSE)</f>
        <v/>
      </c>
      <c r="N2971" s="131">
        <f>COUNTIFS(G:G,G2971)</f>
        <v/>
      </c>
    </row>
    <row r="2972" ht="15" customHeight="1">
      <c r="A2972" t="inlineStr">
        <is>
          <t>1996_56a_557_20250901.docx</t>
        </is>
      </c>
      <c r="B2972">
        <f>LEFT(A2972, FIND("_", A2972, FIND("_", A2972) + 1) - 1)</f>
        <v/>
      </c>
      <c r="C2972">
        <f>MID(A2972, FIND("_", A2972, FIND("_", A2972) + 1) + 1, FIND("_", A2972, FIND("_", A2972, FIND("_", A2972) + 1) + 1) - FIND("_", A2972, FIND("_", A2972) + 1) - 1)</f>
        <v/>
      </c>
      <c r="D2972" s="125">
        <f>DATE(LEFT(E2972,4), MID(E2972,5,2), RIGHT(E2972,2))</f>
        <v/>
      </c>
      <c r="E2972">
        <f>MID(A2972, FIND("_", A2972, FIND("_", A2972, FIND("_", A2972) + 1) + 1) + 1, 8)</f>
        <v/>
      </c>
      <c r="G2972" s="95">
        <f>B2972&amp;C2972&amp;D2972</f>
        <v/>
      </c>
      <c r="H2972" s="95" t="inlineStr">
        <is>
          <t>Yes_Batch 1</t>
        </is>
      </c>
      <c r="I2972" s="95" t="e">
        <v>#N/A</v>
      </c>
      <c r="J2972" s="125" t="e">
        <v>#N/A</v>
      </c>
      <c r="K2972" s="95" t="inlineStr">
        <is>
          <t>Yes_0721 Allocation</t>
        </is>
      </c>
      <c r="L2972" s="127" t="e">
        <v>#N/A</v>
      </c>
      <c r="M2972" s="128">
        <f>VLOOKUP(G2972,Enactments!#REF!,2,FALSE)</f>
        <v/>
      </c>
      <c r="N2972" s="131">
        <f>COUNTIFS(G:G,G2972)</f>
        <v/>
      </c>
    </row>
    <row r="2973" ht="15" customHeight="1">
      <c r="A2973" t="inlineStr">
        <is>
          <t>1982_16a_71_19820527.docx</t>
        </is>
      </c>
      <c r="B2973">
        <f>LEFT(A2973, FIND("_", A2973, FIND("_", A2973) + 1) - 1)</f>
        <v/>
      </c>
      <c r="C2973">
        <f>MID(A2973, FIND("_", A2973, FIND("_", A2973) + 1) + 1, FIND("_", A2973, FIND("_", A2973, FIND("_", A2973) + 1) + 1) - FIND("_", A2973, FIND("_", A2973) + 1) - 1)</f>
        <v/>
      </c>
      <c r="D2973" s="125">
        <f>DATE(LEFT(E2973,4), MID(E2973,5,2), RIGHT(E2973,2))</f>
        <v/>
      </c>
      <c r="E2973">
        <f>MID(A2973, FIND("_", A2973, FIND("_", A2973, FIND("_", A2973) + 1) + 1) + 1, 8)</f>
        <v/>
      </c>
      <c r="G2973" s="95">
        <f>B2973&amp;C2973&amp;D2973</f>
        <v/>
      </c>
      <c r="H2973" s="95" t="inlineStr">
        <is>
          <t>Yes_Batch 1</t>
        </is>
      </c>
      <c r="I2973" s="95" t="e">
        <v>#N/A</v>
      </c>
      <c r="J2973" s="125" t="e">
        <v>#N/A</v>
      </c>
      <c r="K2973" s="95" t="inlineStr">
        <is>
          <t>Yes_0721 Allocation</t>
        </is>
      </c>
      <c r="L2973" s="127" t="e">
        <v>#N/A</v>
      </c>
      <c r="M2973" s="128">
        <f>VLOOKUP(G2973,Enactments!#REF!,2,FALSE)</f>
        <v/>
      </c>
      <c r="N2973" s="131">
        <f>COUNTIFS(G:G,G2973)</f>
        <v/>
      </c>
    </row>
    <row r="2974" ht="15" customHeight="1">
      <c r="A2974" t="inlineStr">
        <is>
          <t>1996_52a_SCHEDULE 4_19960724.docx</t>
        </is>
      </c>
      <c r="B2974">
        <f>LEFT(A2974, FIND("_", A2974, FIND("_", A2974) + 1) - 1)</f>
        <v/>
      </c>
      <c r="C2974">
        <f>MID(A2974, FIND("_", A2974, FIND("_", A2974) + 1) + 1, FIND("_", A2974, FIND("_", A2974, FIND("_", A2974) + 1) + 1) - FIND("_", A2974, FIND("_", A2974) + 1) - 1)</f>
        <v/>
      </c>
      <c r="D2974" s="125">
        <f>DATE(LEFT(E2974,4), MID(E2974,5,2), RIGHT(E2974,2))</f>
        <v/>
      </c>
      <c r="E2974">
        <f>MID(A2974, FIND("_", A2974, FIND("_", A2974, FIND("_", A2974) + 1) + 1) + 1, 8)</f>
        <v/>
      </c>
      <c r="G2974" s="95">
        <f>B2974&amp;C2974&amp;D2974</f>
        <v/>
      </c>
      <c r="H2974" s="95" t="inlineStr">
        <is>
          <t>Yes_Batch 1</t>
        </is>
      </c>
      <c r="I2974" s="95" t="e">
        <v>#N/A</v>
      </c>
      <c r="J2974" s="125" t="e">
        <v>#N/A</v>
      </c>
      <c r="K2974" s="95" t="inlineStr">
        <is>
          <t>Yes_0721 Allocation</t>
        </is>
      </c>
      <c r="L2974" s="127" t="e">
        <v>#N/A</v>
      </c>
      <c r="M2974" s="128">
        <f>VLOOKUP(G2974,Enactments!#REF!,2,FALSE)</f>
        <v/>
      </c>
      <c r="N2974" s="131">
        <f>COUNTIFS(G:G,G2974)</f>
        <v/>
      </c>
    </row>
    <row r="2975" ht="15" customHeight="1">
      <c r="A2975" t="inlineStr">
        <is>
          <t>w2009_2m_21_20090610.docx</t>
        </is>
      </c>
      <c r="B2975">
        <f>LEFT(A2975, FIND("_", A2975, FIND("_", A2975) + 1) - 1)</f>
        <v/>
      </c>
      <c r="C2975">
        <f>MID(A2975, FIND("_", A2975, FIND("_", A2975) + 1) + 1, FIND("_", A2975, FIND("_", A2975, FIND("_", A2975) + 1) + 1) - FIND("_", A2975, FIND("_", A2975) + 1) - 1)</f>
        <v/>
      </c>
      <c r="D2975" s="125">
        <f>DATE(LEFT(E2975,4), MID(E2975,5,2), RIGHT(E2975,2))</f>
        <v/>
      </c>
      <c r="E2975">
        <f>MID(A2975, FIND("_", A2975, FIND("_", A2975, FIND("_", A2975) + 1) + 1) + 1, 8)</f>
        <v/>
      </c>
      <c r="G2975" s="95">
        <f>B2975&amp;C2975&amp;D2975</f>
        <v/>
      </c>
      <c r="H2975" s="95" t="inlineStr">
        <is>
          <t>Yes_Batch 1</t>
        </is>
      </c>
      <c r="I2975" s="95" t="e">
        <v>#N/A</v>
      </c>
      <c r="J2975" s="125" t="e">
        <v>#N/A</v>
      </c>
      <c r="K2975" s="95" t="inlineStr">
        <is>
          <t>Yes_0721 Allocation</t>
        </is>
      </c>
      <c r="L2975" s="127" t="e">
        <v>#N/A</v>
      </c>
      <c r="M2975" s="128">
        <f>VLOOKUP(G2975,Enactments!#REF!,2,FALSE)</f>
        <v/>
      </c>
      <c r="N2975" s="131">
        <f>COUNTIFS(G:G,G2975)</f>
        <v/>
      </c>
    </row>
    <row r="2976" ht="15" customHeight="1">
      <c r="A2976" t="inlineStr">
        <is>
          <t>2007_3a_1016_20091201.docx</t>
        </is>
      </c>
      <c r="B2976">
        <f>LEFT(A2976, FIND("_", A2976, FIND("_", A2976) + 1) - 1)</f>
        <v/>
      </c>
      <c r="C2976">
        <f>MID(A2976, FIND("_", A2976, FIND("_", A2976) + 1) + 1, FIND("_", A2976, FIND("_", A2976, FIND("_", A2976) + 1) + 1) - FIND("_", A2976, FIND("_", A2976) + 1) - 1)</f>
        <v/>
      </c>
      <c r="D2976" s="125">
        <f>DATE(LEFT(E2976,4), MID(E2976,5,2), RIGHT(E2976,2))</f>
        <v/>
      </c>
      <c r="E2976">
        <f>MID(A2976, FIND("_", A2976, FIND("_", A2976, FIND("_", A2976) + 1) + 1) + 1, 8)</f>
        <v/>
      </c>
      <c r="G2976" s="95">
        <f>B2976&amp;C2976&amp;D2976</f>
        <v/>
      </c>
      <c r="H2976" s="95" t="inlineStr">
        <is>
          <t>Yes_Batch 1</t>
        </is>
      </c>
      <c r="I2976" s="95" t="e">
        <v>#N/A</v>
      </c>
      <c r="J2976" s="125" t="e">
        <v>#N/A</v>
      </c>
      <c r="K2976" s="95" t="inlineStr">
        <is>
          <t>Yes_0721 Allocation</t>
        </is>
      </c>
      <c r="L2976" s="127" t="e">
        <v>#N/A</v>
      </c>
      <c r="M2976" s="128">
        <f>VLOOKUP(G2976,Enactments!#REF!,2,FALSE)</f>
        <v/>
      </c>
      <c r="N2976" s="131">
        <f>COUNTIFS(G:G,G2976)</f>
        <v/>
      </c>
    </row>
    <row r="2977" ht="15" customHeight="1">
      <c r="A2977" t="inlineStr">
        <is>
          <t>2000_8a_215_20170731.docx</t>
        </is>
      </c>
      <c r="B2977">
        <f>LEFT(A2977, FIND("_", A2977, FIND("_", A2977) + 1) - 1)</f>
        <v/>
      </c>
      <c r="C2977">
        <f>MID(A2977, FIND("_", A2977, FIND("_", A2977) + 1) + 1, FIND("_", A2977, FIND("_", A2977, FIND("_", A2977) + 1) + 1) - FIND("_", A2977, FIND("_", A2977) + 1) - 1)</f>
        <v/>
      </c>
      <c r="D2977" s="125">
        <f>DATE(LEFT(E2977,4), MID(E2977,5,2), RIGHT(E2977,2))</f>
        <v/>
      </c>
      <c r="E2977">
        <f>MID(A2977, FIND("_", A2977, FIND("_", A2977, FIND("_", A2977) + 1) + 1) + 1, 8)</f>
        <v/>
      </c>
      <c r="G2977" s="95">
        <f>B2977&amp;C2977&amp;D2977</f>
        <v/>
      </c>
      <c r="H2977" s="95" t="inlineStr">
        <is>
          <t>Yes_Batch 1</t>
        </is>
      </c>
      <c r="I2977" s="95" t="e">
        <v>#N/A</v>
      </c>
      <c r="J2977" s="125" t="e">
        <v>#N/A</v>
      </c>
      <c r="K2977" s="95" t="inlineStr">
        <is>
          <t>Yes_0721 Allocation</t>
        </is>
      </c>
      <c r="L2977" s="127" t="e">
        <v>#N/A</v>
      </c>
      <c r="M2977" s="128">
        <f>VLOOKUP(G2977,Enactments!#REF!,2,FALSE)</f>
        <v/>
      </c>
      <c r="N2977" s="131">
        <f>COUNTIFS(G:G,G2977)</f>
        <v/>
      </c>
    </row>
    <row r="2978" ht="15" customHeight="1">
      <c r="A2978" t="inlineStr">
        <is>
          <t>1993_34a_141_19930727.docx</t>
        </is>
      </c>
      <c r="B2978">
        <f>LEFT(A2978, FIND("_", A2978, FIND("_", A2978) + 1) - 1)</f>
        <v/>
      </c>
      <c r="C2978">
        <f>MID(A2978, FIND("_", A2978, FIND("_", A2978) + 1) + 1, FIND("_", A2978, FIND("_", A2978, FIND("_", A2978) + 1) + 1) - FIND("_", A2978, FIND("_", A2978) + 1) - 1)</f>
        <v/>
      </c>
      <c r="D2978" s="125">
        <f>DATE(LEFT(E2978,4), MID(E2978,5,2), RIGHT(E2978,2))</f>
        <v/>
      </c>
      <c r="E2978">
        <f>MID(A2978, FIND("_", A2978, FIND("_", A2978, FIND("_", A2978) + 1) + 1) + 1, 8)</f>
        <v/>
      </c>
      <c r="G2978" s="95">
        <f>B2978&amp;C2978&amp;D2978</f>
        <v/>
      </c>
      <c r="H2978" s="95" t="inlineStr">
        <is>
          <t>Yes_Batch 1</t>
        </is>
      </c>
      <c r="I2978" s="95" t="e">
        <v>#N/A</v>
      </c>
      <c r="J2978" s="125" t="e">
        <v>#N/A</v>
      </c>
      <c r="K2978" s="95" t="inlineStr">
        <is>
          <t>Yes_0721 Allocation</t>
        </is>
      </c>
      <c r="L2978" s="127" t="e">
        <v>#N/A</v>
      </c>
      <c r="M2978" s="128">
        <f>VLOOKUP(G2978,Enactments!#REF!,2,FALSE)</f>
        <v/>
      </c>
      <c r="N2978" s="131">
        <f>COUNTIFS(G:G,G2978)</f>
        <v/>
      </c>
    </row>
    <row r="2979" ht="15" customHeight="1">
      <c r="A2979" t="inlineStr">
        <is>
          <t>1985_6a_350_19850311.docx</t>
        </is>
      </c>
      <c r="B2979">
        <f>LEFT(A2979, FIND("_", A2979, FIND("_", A2979) + 1) - 1)</f>
        <v/>
      </c>
      <c r="C2979">
        <f>MID(A2979, FIND("_", A2979, FIND("_", A2979) + 1) + 1, FIND("_", A2979, FIND("_", A2979, FIND("_", A2979) + 1) + 1) - FIND("_", A2979, FIND("_", A2979) + 1) - 1)</f>
        <v/>
      </c>
      <c r="D2979" s="125">
        <f>DATE(LEFT(E2979,4), MID(E2979,5,2), RIGHT(E2979,2))</f>
        <v/>
      </c>
      <c r="E2979">
        <f>MID(A2979, FIND("_", A2979, FIND("_", A2979, FIND("_", A2979) + 1) + 1) + 1, 8)</f>
        <v/>
      </c>
      <c r="G2979" s="95">
        <f>B2979&amp;C2979&amp;D2979</f>
        <v/>
      </c>
      <c r="H2979" s="95" t="inlineStr">
        <is>
          <t>Yes_Batch 1</t>
        </is>
      </c>
      <c r="I2979" s="95" t="e">
        <v>#N/A</v>
      </c>
      <c r="J2979" s="125" t="e">
        <v>#N/A</v>
      </c>
      <c r="K2979" s="95" t="inlineStr">
        <is>
          <t>Yes_0721 Allocation</t>
        </is>
      </c>
      <c r="L2979" s="127" t="e">
        <v>#N/A</v>
      </c>
      <c r="M2979" s="128">
        <f>VLOOKUP(G2979,Enactments!#REF!,2,FALSE)</f>
        <v/>
      </c>
      <c r="N2979" s="131">
        <f>COUNTIFS(G:G,G2979)</f>
        <v/>
      </c>
    </row>
    <row r="2980" ht="15" customHeight="1">
      <c r="A2980" t="inlineStr">
        <is>
          <t>1986_1925s_4.230_19861110.docx</t>
        </is>
      </c>
      <c r="B2980">
        <f>LEFT(A2980, FIND("_", A2980, FIND("_", A2980) + 1) - 1)</f>
        <v/>
      </c>
      <c r="C2980">
        <f>MID(A2980, FIND("_", A2980, FIND("_", A2980) + 1) + 1, FIND("_", A2980, FIND("_", A2980, FIND("_", A2980) + 1) + 1) - FIND("_", A2980, FIND("_", A2980) + 1) - 1)</f>
        <v/>
      </c>
      <c r="D2980" s="125">
        <f>DATE(LEFT(E2980,4), MID(E2980,5,2), RIGHT(E2980,2))</f>
        <v/>
      </c>
      <c r="E2980">
        <f>MID(A2980, FIND("_", A2980, FIND("_", A2980, FIND("_", A2980) + 1) + 1) + 1, 8)</f>
        <v/>
      </c>
      <c r="G2980" s="95">
        <f>B2980&amp;C2980&amp;D2980</f>
        <v/>
      </c>
      <c r="H2980" s="95" t="inlineStr">
        <is>
          <t>Yes_Batch 1</t>
        </is>
      </c>
      <c r="I2980" s="95" t="e">
        <v>#N/A</v>
      </c>
      <c r="J2980" s="125" t="e">
        <v>#N/A</v>
      </c>
      <c r="K2980" s="95" t="inlineStr">
        <is>
          <t>Yes_0721 Allocation</t>
        </is>
      </c>
      <c r="L2980" s="127" t="e">
        <v>#N/A</v>
      </c>
      <c r="M2980" s="128">
        <f>VLOOKUP(G2980,Enactments!#REF!,2,FALSE)</f>
        <v/>
      </c>
      <c r="N2980" s="131">
        <f>COUNTIFS(G:G,G2980)</f>
        <v/>
      </c>
    </row>
    <row r="2981" ht="15" customHeight="1">
      <c r="A2981" t="inlineStr">
        <is>
          <t>1988_33a_148_19880729.docx</t>
        </is>
      </c>
      <c r="B2981">
        <f>LEFT(A2981, FIND("_", A2981, FIND("_", A2981) + 1) - 1)</f>
        <v/>
      </c>
      <c r="C2981">
        <f>MID(A2981, FIND("_", A2981, FIND("_", A2981) + 1) + 1, FIND("_", A2981, FIND("_", A2981, FIND("_", A2981) + 1) + 1) - FIND("_", A2981, FIND("_", A2981) + 1) - 1)</f>
        <v/>
      </c>
      <c r="D2981" s="125">
        <f>DATE(LEFT(E2981,4), MID(E2981,5,2), RIGHT(E2981,2))</f>
        <v/>
      </c>
      <c r="E2981">
        <f>MID(A2981, FIND("_", A2981, FIND("_", A2981, FIND("_", A2981) + 1) + 1) + 1, 8)</f>
        <v/>
      </c>
      <c r="G2981" s="95">
        <f>B2981&amp;C2981&amp;D2981</f>
        <v/>
      </c>
      <c r="H2981" s="95" t="inlineStr">
        <is>
          <t>Yes_Batch 1</t>
        </is>
      </c>
      <c r="I2981" s="95" t="e">
        <v>#N/A</v>
      </c>
      <c r="J2981" s="125" t="e">
        <v>#N/A</v>
      </c>
      <c r="K2981" s="95" t="inlineStr">
        <is>
          <t>Yes_0721 Allocation</t>
        </is>
      </c>
      <c r="L2981" s="127" t="e">
        <v>#N/A</v>
      </c>
      <c r="M2981" s="128">
        <f>VLOOKUP(G2981,Enactments!#REF!,2,FALSE)</f>
        <v/>
      </c>
      <c r="N2981" s="131">
        <f>COUNTIFS(G:G,G2981)</f>
        <v/>
      </c>
    </row>
    <row r="2982" ht="15" customHeight="1">
      <c r="A2982" t="inlineStr">
        <is>
          <t>1988_52a_113_20130702.docx</t>
        </is>
      </c>
      <c r="B2982">
        <f>LEFT(A2982, FIND("_", A2982, FIND("_", A2982) + 1) - 1)</f>
        <v/>
      </c>
      <c r="C2982">
        <f>MID(A2982, FIND("_", A2982, FIND("_", A2982) + 1) + 1, FIND("_", A2982, FIND("_", A2982, FIND("_", A2982) + 1) + 1) - FIND("_", A2982, FIND("_", A2982) + 1) - 1)</f>
        <v/>
      </c>
      <c r="D2982" s="125">
        <f>DATE(LEFT(E2982,4), MID(E2982,5,2), RIGHT(E2982,2))</f>
        <v/>
      </c>
      <c r="E2982">
        <f>MID(A2982, FIND("_", A2982, FIND("_", A2982, FIND("_", A2982) + 1) + 1) + 1, 8)</f>
        <v/>
      </c>
      <c r="G2982" s="95">
        <f>B2982&amp;C2982&amp;D2982</f>
        <v/>
      </c>
      <c r="H2982" s="95" t="inlineStr">
        <is>
          <t>Yes_Batch 1</t>
        </is>
      </c>
      <c r="I2982" s="95" t="e">
        <v>#N/A</v>
      </c>
      <c r="J2982" s="125" t="e">
        <v>#N/A</v>
      </c>
      <c r="K2982" s="95" t="inlineStr">
        <is>
          <t>Yes_0721 Allocation</t>
        </is>
      </c>
      <c r="L2982" s="127" t="e">
        <v>#N/A</v>
      </c>
      <c r="M2982" s="128">
        <f>VLOOKUP(G2982,Enactments!#REF!,2,FALSE)</f>
        <v/>
      </c>
      <c r="N2982" s="131">
        <f>COUNTIFS(G:G,G2982)</f>
        <v/>
      </c>
    </row>
    <row r="2983" ht="15" customHeight="1">
      <c r="A2983" t="inlineStr">
        <is>
          <t>2010_9a_13_20160516.docx</t>
        </is>
      </c>
      <c r="B2983">
        <f>LEFT(A2983, FIND("_", A2983, FIND("_", A2983) + 1) - 1)</f>
        <v/>
      </c>
      <c r="C2983">
        <f>MID(A2983, FIND("_", A2983, FIND("_", A2983) + 1) + 1, FIND("_", A2983, FIND("_", A2983, FIND("_", A2983) + 1) + 1) - FIND("_", A2983, FIND("_", A2983) + 1) - 1)</f>
        <v/>
      </c>
      <c r="D2983" s="125">
        <f>DATE(LEFT(E2983,4), MID(E2983,5,2), RIGHT(E2983,2))</f>
        <v/>
      </c>
      <c r="E2983">
        <f>MID(A2983, FIND("_", A2983, FIND("_", A2983, FIND("_", A2983) + 1) + 1) + 1, 8)</f>
        <v/>
      </c>
      <c r="G2983" s="95">
        <f>B2983&amp;C2983&amp;D2983</f>
        <v/>
      </c>
      <c r="H2983" s="95" t="inlineStr">
        <is>
          <t>Yes_Batch 1</t>
        </is>
      </c>
      <c r="I2983" s="95" t="e">
        <v>#N/A</v>
      </c>
      <c r="J2983" s="125" t="e">
        <v>#N/A</v>
      </c>
      <c r="K2983" s="95" t="inlineStr">
        <is>
          <t>Yes_0721 Allocation</t>
        </is>
      </c>
      <c r="L2983" s="127" t="e">
        <v>#N/A</v>
      </c>
      <c r="M2983" s="128">
        <f>VLOOKUP(G2983,Enactments!#REF!,2,FALSE)</f>
        <v/>
      </c>
      <c r="N2983" s="131">
        <f>COUNTIFS(G:G,G2983)</f>
        <v/>
      </c>
    </row>
    <row r="2984" ht="15" customHeight="1">
      <c r="A2984" t="inlineStr">
        <is>
          <t>2000_36a_13_20151209.docx</t>
        </is>
      </c>
      <c r="B2984">
        <f>LEFT(A2984, FIND("_", A2984, FIND("_", A2984) + 1) - 1)</f>
        <v/>
      </c>
      <c r="C2984">
        <f>MID(A2984, FIND("_", A2984, FIND("_", A2984) + 1) + 1, FIND("_", A2984, FIND("_", A2984, FIND("_", A2984) + 1) + 1) - FIND("_", A2984, FIND("_", A2984) + 1) - 1)</f>
        <v/>
      </c>
      <c r="D2984" s="125">
        <f>DATE(LEFT(E2984,4), MID(E2984,5,2), RIGHT(E2984,2))</f>
        <v/>
      </c>
      <c r="E2984">
        <f>MID(A2984, FIND("_", A2984, FIND("_", A2984, FIND("_", A2984) + 1) + 1) + 1, 8)</f>
        <v/>
      </c>
      <c r="G2984" s="95">
        <f>B2984&amp;C2984&amp;D2984</f>
        <v/>
      </c>
      <c r="H2984" s="95" t="inlineStr">
        <is>
          <t>Yes_Batch 1</t>
        </is>
      </c>
      <c r="I2984" s="95" t="e">
        <v>#N/A</v>
      </c>
      <c r="J2984" s="125" t="e">
        <v>#N/A</v>
      </c>
      <c r="K2984" s="95" t="inlineStr">
        <is>
          <t>Yes_0721 Allocation</t>
        </is>
      </c>
      <c r="L2984" s="127" t="e">
        <v>#N/A</v>
      </c>
      <c r="M2984" s="128">
        <f>VLOOKUP(G2984,Enactments!#REF!,2,FALSE)</f>
        <v/>
      </c>
      <c r="N2984" s="131">
        <f>COUNTIFS(G:G,G2984)</f>
        <v/>
      </c>
    </row>
    <row r="2985" ht="15" customHeight="1">
      <c r="A2985" t="inlineStr">
        <is>
          <t>1996_56a_556_20230901.docx</t>
        </is>
      </c>
      <c r="B2985">
        <f>LEFT(A2985, FIND("_", A2985, FIND("_", A2985) + 1) - 1)</f>
        <v/>
      </c>
      <c r="C2985">
        <f>MID(A2985, FIND("_", A2985, FIND("_", A2985) + 1) + 1, FIND("_", A2985, FIND("_", A2985, FIND("_", A2985) + 1) + 1) - FIND("_", A2985, FIND("_", A2985) + 1) - 1)</f>
        <v/>
      </c>
      <c r="D2985" s="125">
        <f>DATE(LEFT(E2985,4), MID(E2985,5,2), RIGHT(E2985,2))</f>
        <v/>
      </c>
      <c r="E2985">
        <f>MID(A2985, FIND("_", A2985, FIND("_", A2985, FIND("_", A2985) + 1) + 1) + 1, 8)</f>
        <v/>
      </c>
      <c r="G2985" s="95">
        <f>B2985&amp;C2985&amp;D2985</f>
        <v/>
      </c>
      <c r="H2985" s="95" t="inlineStr">
        <is>
          <t>Yes_Batch 1</t>
        </is>
      </c>
      <c r="I2985" s="95" t="e">
        <v>#N/A</v>
      </c>
      <c r="J2985" s="125" t="e">
        <v>#N/A</v>
      </c>
      <c r="K2985" s="95" t="inlineStr">
        <is>
          <t>Yes_0721 Allocation</t>
        </is>
      </c>
      <c r="L2985" s="127" t="e">
        <v>#N/A</v>
      </c>
      <c r="M2985" s="128">
        <f>VLOOKUP(G2985,Enactments!#REF!,2,FALSE)</f>
        <v/>
      </c>
      <c r="N2985" s="131">
        <f>COUNTIFS(G:G,G2985)</f>
        <v/>
      </c>
    </row>
    <row r="2986" ht="15" customHeight="1">
      <c r="A2986" t="inlineStr">
        <is>
          <t>1996_18a_195_20231204.docx</t>
        </is>
      </c>
      <c r="B2986">
        <f>LEFT(A2986, FIND("_", A2986, FIND("_", A2986) + 1) - 1)</f>
        <v/>
      </c>
      <c r="C2986">
        <f>MID(A2986, FIND("_", A2986, FIND("_", A2986) + 1) + 1, FIND("_", A2986, FIND("_", A2986, FIND("_", A2986) + 1) + 1) - FIND("_", A2986, FIND("_", A2986) + 1) - 1)</f>
        <v/>
      </c>
      <c r="D2986" s="125">
        <f>DATE(LEFT(E2986,4), MID(E2986,5,2), RIGHT(E2986,2))</f>
        <v/>
      </c>
      <c r="E2986">
        <f>MID(A2986, FIND("_", A2986, FIND("_", A2986, FIND("_", A2986) + 1) + 1) + 1, 8)</f>
        <v/>
      </c>
      <c r="G2986" s="95">
        <f>B2986&amp;C2986&amp;D2986</f>
        <v/>
      </c>
      <c r="H2986" s="95" t="inlineStr">
        <is>
          <t>Yes_Batch 1</t>
        </is>
      </c>
      <c r="I2986" s="95" t="e">
        <v>#N/A</v>
      </c>
      <c r="J2986" s="125" t="e">
        <v>#N/A</v>
      </c>
      <c r="K2986" s="95" t="inlineStr">
        <is>
          <t>Yes_0721 Allocation</t>
        </is>
      </c>
      <c r="L2986" s="127" t="e">
        <v>#N/A</v>
      </c>
      <c r="M2986" s="128">
        <f>VLOOKUP(G2986,Enactments!#REF!,2,FALSE)</f>
        <v/>
      </c>
      <c r="N2986" s="131">
        <f>COUNTIFS(G:G,G2986)</f>
        <v/>
      </c>
    </row>
    <row r="2987" ht="15" customHeight="1">
      <c r="A2987" t="inlineStr">
        <is>
          <t>2010_4a_937A_20100401.docx</t>
        </is>
      </c>
      <c r="B2987">
        <f>LEFT(A2987, FIND("_", A2987, FIND("_", A2987) + 1) - 1)</f>
        <v/>
      </c>
      <c r="C2987">
        <f>MID(A2987, FIND("_", A2987, FIND("_", A2987) + 1) + 1, FIND("_", A2987, FIND("_", A2987, FIND("_", A2987) + 1) + 1) - FIND("_", A2987, FIND("_", A2987) + 1) - 1)</f>
        <v/>
      </c>
      <c r="D2987" s="125">
        <f>DATE(LEFT(E2987,4), MID(E2987,5,2), RIGHT(E2987,2))</f>
        <v/>
      </c>
      <c r="E2987">
        <f>MID(A2987, FIND("_", A2987, FIND("_", A2987, FIND("_", A2987) + 1) + 1) + 1, 8)</f>
        <v/>
      </c>
      <c r="G2987" s="95">
        <f>B2987&amp;C2987&amp;D2987</f>
        <v/>
      </c>
      <c r="H2987" s="95" t="inlineStr">
        <is>
          <t>Yes_Batch 1</t>
        </is>
      </c>
      <c r="I2987" s="95" t="e">
        <v>#N/A</v>
      </c>
      <c r="J2987" s="125" t="e">
        <v>#N/A</v>
      </c>
      <c r="K2987" s="95" t="inlineStr">
        <is>
          <t>Yes_0721 Allocation</t>
        </is>
      </c>
      <c r="L2987" s="127" t="e">
        <v>#N/A</v>
      </c>
      <c r="M2987" s="128">
        <f>VLOOKUP(G2987,Enactments!#REF!,2,FALSE)</f>
        <v/>
      </c>
      <c r="N2987" s="131">
        <f>COUNTIFS(G:G,G2987)</f>
        <v/>
      </c>
    </row>
    <row r="2988" ht="15" customHeight="1">
      <c r="A2988" t="inlineStr">
        <is>
          <t>2000_22a_5_20110710.docx</t>
        </is>
      </c>
      <c r="B2988">
        <f>LEFT(A2988, FIND("_", A2988, FIND("_", A2988) + 1) - 1)</f>
        <v/>
      </c>
      <c r="C2988">
        <f>MID(A2988, FIND("_", A2988, FIND("_", A2988) + 1) + 1, FIND("_", A2988, FIND("_", A2988, FIND("_", A2988) + 1) + 1) - FIND("_", A2988, FIND("_", A2988) + 1) - 1)</f>
        <v/>
      </c>
      <c r="D2988" s="125">
        <f>DATE(LEFT(E2988,4), MID(E2988,5,2), RIGHT(E2988,2))</f>
        <v/>
      </c>
      <c r="E2988">
        <f>MID(A2988, FIND("_", A2988, FIND("_", A2988, FIND("_", A2988) + 1) + 1) + 1, 8)</f>
        <v/>
      </c>
      <c r="G2988" s="95">
        <f>B2988&amp;C2988&amp;D2988</f>
        <v/>
      </c>
      <c r="H2988" s="95" t="inlineStr">
        <is>
          <t>Yes_Batch 1</t>
        </is>
      </c>
      <c r="I2988" s="95" t="e">
        <v>#N/A</v>
      </c>
      <c r="J2988" s="125" t="e">
        <v>#N/A</v>
      </c>
      <c r="K2988" s="95" t="inlineStr">
        <is>
          <t>Yes_0721 Allocation</t>
        </is>
      </c>
      <c r="L2988" s="127" t="e">
        <v>#N/A</v>
      </c>
      <c r="M2988" s="128">
        <f>VLOOKUP(G2988,Enactments!#REF!,2,FALSE)</f>
        <v/>
      </c>
      <c r="N2988" s="131">
        <f>COUNTIFS(G:G,G2988)</f>
        <v/>
      </c>
    </row>
    <row r="2989" ht="15" customHeight="1">
      <c r="A2989" t="inlineStr">
        <is>
          <t>2000_8a_64C_20201207.docx</t>
        </is>
      </c>
      <c r="B2989">
        <f>LEFT(A2989, FIND("_", A2989, FIND("_", A2989) + 1) - 1)</f>
        <v/>
      </c>
      <c r="C2989">
        <f>MID(A2989, FIND("_", A2989, FIND("_", A2989) + 1) + 1, FIND("_", A2989, FIND("_", A2989, FIND("_", A2989) + 1) + 1) - FIND("_", A2989, FIND("_", A2989) + 1) - 1)</f>
        <v/>
      </c>
      <c r="D2989" s="125">
        <f>DATE(LEFT(E2989,4), MID(E2989,5,2), RIGHT(E2989,2))</f>
        <v/>
      </c>
      <c r="E2989">
        <f>MID(A2989, FIND("_", A2989, FIND("_", A2989, FIND("_", A2989) + 1) + 1) + 1, 8)</f>
        <v/>
      </c>
      <c r="G2989" s="95">
        <f>B2989&amp;C2989&amp;D2989</f>
        <v/>
      </c>
      <c r="H2989" s="95" t="inlineStr">
        <is>
          <t>Yes_Batch 1</t>
        </is>
      </c>
      <c r="I2989" s="95" t="e">
        <v>#N/A</v>
      </c>
      <c r="J2989" s="125" t="e">
        <v>#N/A</v>
      </c>
      <c r="K2989" s="95" t="inlineStr">
        <is>
          <t>Yes_0721 Allocation</t>
        </is>
      </c>
      <c r="L2989" s="127" t="e">
        <v>#N/A</v>
      </c>
      <c r="M2989" s="128">
        <f>VLOOKUP(G2989,Enactments!#REF!,2,FALSE)</f>
        <v/>
      </c>
      <c r="N2989" s="131">
        <f>COUNTIFS(G:G,G2989)</f>
        <v/>
      </c>
    </row>
    <row r="2990" ht="15" customHeight="1">
      <c r="A2990" t="inlineStr">
        <is>
          <t>w2014_7a_129_20140917.docx</t>
        </is>
      </c>
      <c r="B2990">
        <f>LEFT(A2990, FIND("_", A2990, FIND("_", A2990) + 1) - 1)</f>
        <v/>
      </c>
      <c r="C2990">
        <f>MID(A2990, FIND("_", A2990, FIND("_", A2990) + 1) + 1, FIND("_", A2990, FIND("_", A2990, FIND("_", A2990) + 1) + 1) - FIND("_", A2990, FIND("_", A2990) + 1) - 1)</f>
        <v/>
      </c>
      <c r="D2990" s="125">
        <f>DATE(LEFT(E2990,4), MID(E2990,5,2), RIGHT(E2990,2))</f>
        <v/>
      </c>
      <c r="E2990">
        <f>MID(A2990, FIND("_", A2990, FIND("_", A2990, FIND("_", A2990) + 1) + 1) + 1, 8)</f>
        <v/>
      </c>
      <c r="G2990" s="95">
        <f>B2990&amp;C2990&amp;D2990</f>
        <v/>
      </c>
      <c r="H2990" s="95" t="inlineStr">
        <is>
          <t>Yes_Batch 1</t>
        </is>
      </c>
      <c r="I2990" s="95" t="e">
        <v>#N/A</v>
      </c>
      <c r="J2990" s="125" t="e">
        <v>#N/A</v>
      </c>
      <c r="K2990" s="95" t="inlineStr">
        <is>
          <t>Yes_0721 Allocation</t>
        </is>
      </c>
      <c r="L2990" s="127" t="e">
        <v>#N/A</v>
      </c>
      <c r="M2990" s="128">
        <f>VLOOKUP(G2990,Enactments!#REF!,2,FALSE)</f>
        <v/>
      </c>
      <c r="N2990" s="131">
        <f>COUNTIFS(G:G,G2990)</f>
        <v/>
      </c>
    </row>
    <row r="2991" ht="15" customHeight="1">
      <c r="A2991" t="inlineStr">
        <is>
          <t>s2005_9a_14_20051007.docx</t>
        </is>
      </c>
      <c r="B2991">
        <f>LEFT(A2991, FIND("_", A2991, FIND("_", A2991) + 1) - 1)</f>
        <v/>
      </c>
      <c r="C2991">
        <f>MID(A2991, FIND("_", A2991, FIND("_", A2991) + 1) + 1, FIND("_", A2991, FIND("_", A2991, FIND("_", A2991) + 1) + 1) - FIND("_", A2991, FIND("_", A2991) + 1) - 1)</f>
        <v/>
      </c>
      <c r="D2991" s="125">
        <f>DATE(LEFT(E2991,4), MID(E2991,5,2), RIGHT(E2991,2))</f>
        <v/>
      </c>
      <c r="E2991">
        <f>MID(A2991, FIND("_", A2991, FIND("_", A2991, FIND("_", A2991) + 1) + 1) + 1, 8)</f>
        <v/>
      </c>
      <c r="G2991" s="95">
        <f>B2991&amp;C2991&amp;D2991</f>
        <v/>
      </c>
      <c r="H2991" s="95" t="inlineStr">
        <is>
          <t>Yes_Batch 1</t>
        </is>
      </c>
      <c r="I2991" s="95" t="e">
        <v>#N/A</v>
      </c>
      <c r="J2991" s="125" t="e">
        <v>#N/A</v>
      </c>
      <c r="K2991" s="95" t="inlineStr">
        <is>
          <t>Yes_0721 Allocation</t>
        </is>
      </c>
      <c r="L2991" s="127" t="e">
        <v>#N/A</v>
      </c>
      <c r="M2991" s="128">
        <f>VLOOKUP(G2991,Enactments!#REF!,2,FALSE)</f>
        <v/>
      </c>
      <c r="N2991" s="131">
        <f>COUNTIFS(G:G,G2991)</f>
        <v/>
      </c>
    </row>
    <row r="2992" ht="15" customHeight="1">
      <c r="A2992" t="inlineStr">
        <is>
          <t>1985_6a_581_19850311.docx</t>
        </is>
      </c>
      <c r="B2992">
        <f>LEFT(A2992, FIND("_", A2992, FIND("_", A2992) + 1) - 1)</f>
        <v/>
      </c>
      <c r="C2992">
        <f>MID(A2992, FIND("_", A2992, FIND("_", A2992) + 1) + 1, FIND("_", A2992, FIND("_", A2992, FIND("_", A2992) + 1) + 1) - FIND("_", A2992, FIND("_", A2992) + 1) - 1)</f>
        <v/>
      </c>
      <c r="D2992" s="125">
        <f>DATE(LEFT(E2992,4), MID(E2992,5,2), RIGHT(E2992,2))</f>
        <v/>
      </c>
      <c r="E2992">
        <f>MID(A2992, FIND("_", A2992, FIND("_", A2992, FIND("_", A2992) + 1) + 1) + 1, 8)</f>
        <v/>
      </c>
      <c r="G2992" s="95">
        <f>B2992&amp;C2992&amp;D2992</f>
        <v/>
      </c>
      <c r="H2992" s="95" t="inlineStr">
        <is>
          <t>Yes_Batch 1</t>
        </is>
      </c>
      <c r="I2992" s="95" t="e">
        <v>#N/A</v>
      </c>
      <c r="J2992" s="125" t="e">
        <v>#N/A</v>
      </c>
      <c r="K2992" s="95" t="inlineStr">
        <is>
          <t>Yes_0721 Allocation</t>
        </is>
      </c>
      <c r="L2992" s="127" t="e">
        <v>#N/A</v>
      </c>
      <c r="M2992" s="128">
        <f>VLOOKUP(G2992,Enactments!#REF!,2,FALSE)</f>
        <v/>
      </c>
      <c r="N2992" s="131">
        <f>COUNTIFS(G:G,G2992)</f>
        <v/>
      </c>
    </row>
    <row r="2993" ht="15" customHeight="1">
      <c r="A2993" t="inlineStr">
        <is>
          <t>2006_46a_485_20160617.docx</t>
        </is>
      </c>
      <c r="B2993">
        <f>LEFT(A2993, FIND("_", A2993, FIND("_", A2993) + 1) - 1)</f>
        <v/>
      </c>
      <c r="C2993">
        <f>MID(A2993, FIND("_", A2993, FIND("_", A2993) + 1) + 1, FIND("_", A2993, FIND("_", A2993, FIND("_", A2993) + 1) + 1) - FIND("_", A2993, FIND("_", A2993) + 1) - 1)</f>
        <v/>
      </c>
      <c r="D2993" s="125">
        <f>DATE(LEFT(E2993,4), MID(E2993,5,2), RIGHT(E2993,2))</f>
        <v/>
      </c>
      <c r="E2993">
        <f>MID(A2993, FIND("_", A2993, FIND("_", A2993, FIND("_", A2993) + 1) + 1) + 1, 8)</f>
        <v/>
      </c>
      <c r="G2993" s="95">
        <f>B2993&amp;C2993&amp;D2993</f>
        <v/>
      </c>
      <c r="H2993" s="95" t="inlineStr">
        <is>
          <t>Yes_Batch 1</t>
        </is>
      </c>
      <c r="I2993" s="95" t="e">
        <v>#N/A</v>
      </c>
      <c r="J2993" s="125" t="e">
        <v>#N/A</v>
      </c>
      <c r="K2993" s="95" t="inlineStr">
        <is>
          <t>Yes_0721 Allocation</t>
        </is>
      </c>
      <c r="L2993" s="127" t="e">
        <v>#N/A</v>
      </c>
      <c r="M2993" s="128">
        <f>VLOOKUP(G2993,Enactments!#REF!,2,FALSE)</f>
        <v/>
      </c>
      <c r="N2993" s="131">
        <f>COUNTIFS(G:G,G2993)</f>
        <v/>
      </c>
    </row>
    <row r="2994" ht="15" customHeight="1">
      <c r="A2994" t="inlineStr">
        <is>
          <t>w2016_6a_12_20171018.docx</t>
        </is>
      </c>
      <c r="B2994">
        <f>LEFT(A2994, FIND("_", A2994, FIND("_", A2994) + 1) - 1)</f>
        <v/>
      </c>
      <c r="C2994">
        <f>MID(A2994, FIND("_", A2994, FIND("_", A2994) + 1) + 1, FIND("_", A2994, FIND("_", A2994, FIND("_", A2994) + 1) + 1) - FIND("_", A2994, FIND("_", A2994) + 1) - 1)</f>
        <v/>
      </c>
      <c r="D2994" s="125">
        <f>DATE(LEFT(E2994,4), MID(E2994,5,2), RIGHT(E2994,2))</f>
        <v/>
      </c>
      <c r="E2994">
        <f>MID(A2994, FIND("_", A2994, FIND("_", A2994, FIND("_", A2994) + 1) + 1) + 1, 8)</f>
        <v/>
      </c>
      <c r="G2994" s="95">
        <f>B2994&amp;C2994&amp;D2994</f>
        <v/>
      </c>
      <c r="H2994" s="95" t="inlineStr">
        <is>
          <t>Yes_Batch 1</t>
        </is>
      </c>
      <c r="I2994" s="95" t="e">
        <v>#N/A</v>
      </c>
      <c r="J2994" s="125" t="e">
        <v>#N/A</v>
      </c>
      <c r="K2994" s="95" t="inlineStr">
        <is>
          <t>Yes_0721 Allocation</t>
        </is>
      </c>
      <c r="L2994" s="127" t="e">
        <v>#N/A</v>
      </c>
      <c r="M2994" s="128">
        <f>VLOOKUP(G2994,Enactments!#REF!,2,FALSE)</f>
        <v/>
      </c>
      <c r="N2994" s="131">
        <f>COUNTIFS(G:G,G2994)</f>
        <v/>
      </c>
    </row>
    <row r="2995" ht="15" customHeight="1">
      <c r="A2995" t="inlineStr">
        <is>
          <t>2008_17a_SCHEDULE 8_20100401.docx</t>
        </is>
      </c>
      <c r="B2995">
        <f>LEFT(A2995, FIND("_", A2995, FIND("_", A2995) + 1) - 1)</f>
        <v/>
      </c>
      <c r="C2995">
        <f>MID(A2995, FIND("_", A2995, FIND("_", A2995) + 1) + 1, FIND("_", A2995, FIND("_", A2995, FIND("_", A2995) + 1) + 1) - FIND("_", A2995, FIND("_", A2995) + 1) - 1)</f>
        <v/>
      </c>
      <c r="D2995" s="125">
        <f>DATE(LEFT(E2995,4), MID(E2995,5,2), RIGHT(E2995,2))</f>
        <v/>
      </c>
      <c r="E2995">
        <f>MID(A2995, FIND("_", A2995, FIND("_", A2995, FIND("_", A2995) + 1) + 1) + 1, 8)</f>
        <v/>
      </c>
      <c r="G2995" s="95">
        <f>B2995&amp;C2995&amp;D2995</f>
        <v/>
      </c>
      <c r="H2995" s="95" t="inlineStr">
        <is>
          <t>Yes_Batch 1</t>
        </is>
      </c>
      <c r="I2995" s="95" t="e">
        <v>#N/A</v>
      </c>
      <c r="J2995" s="125" t="e">
        <v>#N/A</v>
      </c>
      <c r="K2995" s="95" t="inlineStr">
        <is>
          <t>Yes_0721 Allocation</t>
        </is>
      </c>
      <c r="L2995" s="127" t="e">
        <v>#N/A</v>
      </c>
      <c r="M2995" s="128">
        <f>VLOOKUP(G2995,Enactments!#REF!,2,FALSE)</f>
        <v/>
      </c>
      <c r="N2995" s="131">
        <f>COUNTIFS(G:G,G2995)</f>
        <v/>
      </c>
    </row>
    <row r="2996" ht="15" customHeight="1">
      <c r="A2996" t="inlineStr">
        <is>
          <t>1986_1925s_6.163_19861110.docx</t>
        </is>
      </c>
      <c r="B2996">
        <f>LEFT(A2996, FIND("_", A2996, FIND("_", A2996) + 1) - 1)</f>
        <v/>
      </c>
      <c r="C2996">
        <f>MID(A2996, FIND("_", A2996, FIND("_", A2996) + 1) + 1, FIND("_", A2996, FIND("_", A2996, FIND("_", A2996) + 1) + 1) - FIND("_", A2996, FIND("_", A2996) + 1) - 1)</f>
        <v/>
      </c>
      <c r="D2996" s="125">
        <f>DATE(LEFT(E2996,4), MID(E2996,5,2), RIGHT(E2996,2))</f>
        <v/>
      </c>
      <c r="E2996">
        <f>MID(A2996, FIND("_", A2996, FIND("_", A2996, FIND("_", A2996) + 1) + 1) + 1, 8)</f>
        <v/>
      </c>
      <c r="G2996" s="95">
        <f>B2996&amp;C2996&amp;D2996</f>
        <v/>
      </c>
      <c r="H2996" s="95" t="inlineStr">
        <is>
          <t>Yes_Batch 1</t>
        </is>
      </c>
      <c r="I2996" s="95" t="e">
        <v>#N/A</v>
      </c>
      <c r="J2996" s="125" t="e">
        <v>#N/A</v>
      </c>
      <c r="K2996" s="95" t="inlineStr">
        <is>
          <t>Yes_0721 Allocation</t>
        </is>
      </c>
      <c r="L2996" s="127" t="e">
        <v>#N/A</v>
      </c>
      <c r="M2996" s="128">
        <f>VLOOKUP(G2996,Enactments!#REF!,2,FALSE)</f>
        <v/>
      </c>
      <c r="N2996" s="131">
        <f>COUNTIFS(G:G,G2996)</f>
        <v/>
      </c>
    </row>
    <row r="2997" ht="15" customHeight="1">
      <c r="A2997" t="inlineStr">
        <is>
          <t>1986_1925s_2.76_20030915.docx</t>
        </is>
      </c>
      <c r="B2997">
        <f>LEFT(A2997, FIND("_", A2997, FIND("_", A2997) + 1) - 1)</f>
        <v/>
      </c>
      <c r="C2997">
        <f>MID(A2997, FIND("_", A2997, FIND("_", A2997) + 1) + 1, FIND("_", A2997, FIND("_", A2997, FIND("_", A2997) + 1) + 1) - FIND("_", A2997, FIND("_", A2997) + 1) - 1)</f>
        <v/>
      </c>
      <c r="D2997" s="125">
        <f>DATE(LEFT(E2997,4), MID(E2997,5,2), RIGHT(E2997,2))</f>
        <v/>
      </c>
      <c r="E2997">
        <f>MID(A2997, FIND("_", A2997, FIND("_", A2997, FIND("_", A2997) + 1) + 1) + 1, 8)</f>
        <v/>
      </c>
      <c r="G2997" s="95">
        <f>B2997&amp;C2997&amp;D2997</f>
        <v/>
      </c>
      <c r="H2997" s="95" t="inlineStr">
        <is>
          <t>Yes_Batch 1</t>
        </is>
      </c>
      <c r="I2997" s="95" t="e">
        <v>#N/A</v>
      </c>
      <c r="J2997" s="125" t="e">
        <v>#N/A</v>
      </c>
      <c r="K2997" s="95" t="inlineStr">
        <is>
          <t>Yes_0721 Allocation</t>
        </is>
      </c>
      <c r="L2997" s="127" t="e">
        <v>#N/A</v>
      </c>
      <c r="M2997" s="128">
        <f>VLOOKUP(G2997,Enactments!#REF!,2,FALSE)</f>
        <v/>
      </c>
      <c r="N2997" s="131">
        <f>COUNTIFS(G:G,G2997)</f>
        <v/>
      </c>
    </row>
    <row r="2998" ht="15" customHeight="1">
      <c r="A2998" t="inlineStr">
        <is>
          <t>1996_56a_SCHEDULE 4Part IV_19970321.docx</t>
        </is>
      </c>
      <c r="B2998">
        <f>LEFT(A2998, FIND("_", A2998, FIND("_", A2998) + 1) - 1)</f>
        <v/>
      </c>
      <c r="C2998">
        <f>MID(A2998, FIND("_", A2998, FIND("_", A2998) + 1) + 1, FIND("_", A2998, FIND("_", A2998, FIND("_", A2998) + 1) + 1) - FIND("_", A2998, FIND("_", A2998) + 1) - 1)</f>
        <v/>
      </c>
      <c r="D2998" s="125">
        <f>DATE(LEFT(E2998,4), MID(E2998,5,2), RIGHT(E2998,2))</f>
        <v/>
      </c>
      <c r="E2998">
        <f>MID(A2998, FIND("_", A2998, FIND("_", A2998, FIND("_", A2998) + 1) + 1) + 1, 8)</f>
        <v/>
      </c>
      <c r="G2998" s="95">
        <f>B2998&amp;C2998&amp;D2998</f>
        <v/>
      </c>
      <c r="H2998" s="95" t="inlineStr">
        <is>
          <t>Yes_Batch 1</t>
        </is>
      </c>
      <c r="I2998" s="95" t="e">
        <v>#N/A</v>
      </c>
      <c r="J2998" s="125" t="e">
        <v>#N/A</v>
      </c>
      <c r="K2998" s="95" t="inlineStr">
        <is>
          <t>Yes_0721 Allocation</t>
        </is>
      </c>
      <c r="L2998" s="127" t="e">
        <v>#N/A</v>
      </c>
      <c r="M2998" s="128">
        <f>VLOOKUP(G2998,Enactments!#REF!,2,FALSE)</f>
        <v/>
      </c>
      <c r="N2998" s="131">
        <f>COUNTIFS(G:G,G2998)</f>
        <v/>
      </c>
    </row>
    <row r="2999" ht="15" customHeight="1">
      <c r="A2999" t="inlineStr">
        <is>
          <t>2023_52a_168_20240131.docx</t>
        </is>
      </c>
      <c r="B2999">
        <f>LEFT(A2999, FIND("_", A2999, FIND("_", A2999) + 1) - 1)</f>
        <v/>
      </c>
      <c r="C2999">
        <f>MID(A2999, FIND("_", A2999, FIND("_", A2999) + 1) + 1, FIND("_", A2999, FIND("_", A2999, FIND("_", A2999) + 1) + 1) - FIND("_", A2999, FIND("_", A2999) + 1) - 1)</f>
        <v/>
      </c>
      <c r="D2999" s="125">
        <f>DATE(LEFT(E2999,4), MID(E2999,5,2), RIGHT(E2999,2))</f>
        <v/>
      </c>
      <c r="E2999">
        <f>MID(A2999, FIND("_", A2999, FIND("_", A2999, FIND("_", A2999) + 1) + 1) + 1, 8)</f>
        <v/>
      </c>
      <c r="G2999" s="95">
        <f>B2999&amp;C2999&amp;D2999</f>
        <v/>
      </c>
      <c r="H2999" s="95" t="inlineStr">
        <is>
          <t>Yes_Batch 1</t>
        </is>
      </c>
      <c r="I2999" s="95" t="e">
        <v>#N/A</v>
      </c>
      <c r="J2999" s="125" t="e">
        <v>#N/A</v>
      </c>
      <c r="K2999" s="95" t="inlineStr">
        <is>
          <t>Yes_0721 Allocation</t>
        </is>
      </c>
      <c r="L2999" s="127" t="e">
        <v>#N/A</v>
      </c>
      <c r="M2999" s="128">
        <f>VLOOKUP(G2999,Enactments!#REF!,2,FALSE)</f>
        <v/>
      </c>
      <c r="N2999" s="131">
        <f>COUNTIFS(G:G,G2999)</f>
        <v/>
      </c>
    </row>
    <row r="3000" ht="15" customHeight="1">
      <c r="A3000" t="inlineStr">
        <is>
          <t>2000_8a_140A_20160307.docx</t>
        </is>
      </c>
      <c r="B3000">
        <f>LEFT(A3000, FIND("_", A3000, FIND("_", A3000) + 1) - 1)</f>
        <v/>
      </c>
      <c r="C3000">
        <f>MID(A3000, FIND("_", A3000, FIND("_", A3000) + 1) + 1, FIND("_", A3000, FIND("_", A3000, FIND("_", A3000) + 1) + 1) - FIND("_", A3000, FIND("_", A3000) + 1) - 1)</f>
        <v/>
      </c>
      <c r="D3000" s="125">
        <f>DATE(LEFT(E3000,4), MID(E3000,5,2), RIGHT(E3000,2))</f>
        <v/>
      </c>
      <c r="E3000">
        <f>MID(A3000, FIND("_", A3000, FIND("_", A3000, FIND("_", A3000) + 1) + 1) + 1, 8)</f>
        <v/>
      </c>
      <c r="G3000" s="95">
        <f>B3000&amp;C3000&amp;D3000</f>
        <v/>
      </c>
      <c r="H3000" s="95" t="inlineStr">
        <is>
          <t>Yes_Batch 1</t>
        </is>
      </c>
      <c r="I3000" s="95" t="e">
        <v>#N/A</v>
      </c>
      <c r="J3000" s="125" t="e">
        <v>#N/A</v>
      </c>
      <c r="K3000" s="95" t="inlineStr">
        <is>
          <t>Yes_0721 Allocation</t>
        </is>
      </c>
      <c r="L3000" s="127" t="e">
        <v>#N/A</v>
      </c>
      <c r="M3000" s="128">
        <f>VLOOKUP(G3000,Enactments!#REF!,2,FALSE)</f>
        <v/>
      </c>
      <c r="N3000" s="131">
        <f>COUNTIFS(G:G,G3000)</f>
        <v/>
      </c>
    </row>
    <row r="3001" ht="15" customHeight="1">
      <c r="A3001" t="inlineStr">
        <is>
          <t>1994_23a_SCHEDULE 9ZBPart 2_20201217.docx</t>
        </is>
      </c>
      <c r="B3001">
        <f>LEFT(A3001, FIND("_", A3001, FIND("_", A3001) + 1) - 1)</f>
        <v/>
      </c>
      <c r="C3001">
        <f>MID(A3001, FIND("_", A3001, FIND("_", A3001) + 1) + 1, FIND("_", A3001, FIND("_", A3001, FIND("_", A3001) + 1) + 1) - FIND("_", A3001, FIND("_", A3001) + 1) - 1)</f>
        <v/>
      </c>
      <c r="D3001" s="125">
        <f>DATE(LEFT(E3001,4), MID(E3001,5,2), RIGHT(E3001,2))</f>
        <v/>
      </c>
      <c r="E3001">
        <f>MID(A3001, FIND("_", A3001, FIND("_", A3001, FIND("_", A3001) + 1) + 1) + 1, 8)</f>
        <v/>
      </c>
      <c r="G3001" s="95">
        <f>B3001&amp;C3001&amp;D3001</f>
        <v/>
      </c>
      <c r="H3001" s="95" t="inlineStr">
        <is>
          <t>Yes_Batch 1</t>
        </is>
      </c>
      <c r="I3001" s="95" t="e">
        <v>#N/A</v>
      </c>
      <c r="J3001" s="125" t="e">
        <v>#N/A</v>
      </c>
      <c r="K3001" s="95" t="inlineStr">
        <is>
          <t>Yes_0721 Allocation</t>
        </is>
      </c>
      <c r="L3001" s="127" t="e">
        <v>#N/A</v>
      </c>
      <c r="M3001" s="128">
        <f>VLOOKUP(G3001,Enactments!#REF!,2,FALSE)</f>
        <v/>
      </c>
      <c r="N3001" s="131">
        <f>COUNTIFS(G:G,G3001)</f>
        <v/>
      </c>
    </row>
    <row r="3002" ht="15" customHeight="1">
      <c r="A3002" t="inlineStr">
        <is>
          <t>2007_3a_607_20130406.docx</t>
        </is>
      </c>
      <c r="B3002">
        <f>LEFT(A3002, FIND("_", A3002, FIND("_", A3002) + 1) - 1)</f>
        <v/>
      </c>
      <c r="C3002">
        <f>MID(A3002, FIND("_", A3002, FIND("_", A3002) + 1) + 1, FIND("_", A3002, FIND("_", A3002, FIND("_", A3002) + 1) + 1) - FIND("_", A3002, FIND("_", A3002) + 1) - 1)</f>
        <v/>
      </c>
      <c r="D3002" s="125">
        <f>DATE(LEFT(E3002,4), MID(E3002,5,2), RIGHT(E3002,2))</f>
        <v/>
      </c>
      <c r="E3002">
        <f>MID(A3002, FIND("_", A3002, FIND("_", A3002, FIND("_", A3002) + 1) + 1) + 1, 8)</f>
        <v/>
      </c>
      <c r="G3002" s="95">
        <f>B3002&amp;C3002&amp;D3002</f>
        <v/>
      </c>
      <c r="H3002" s="95" t="inlineStr">
        <is>
          <t>Yes_Batch 1</t>
        </is>
      </c>
      <c r="I3002" s="95" t="e">
        <v>#N/A</v>
      </c>
      <c r="J3002" s="125" t="e">
        <v>#N/A</v>
      </c>
      <c r="K3002" s="95" t="inlineStr">
        <is>
          <t>Yes_0721 Allocation</t>
        </is>
      </c>
      <c r="L3002" s="127" t="e">
        <v>#N/A</v>
      </c>
      <c r="M3002" s="128">
        <f>VLOOKUP(G3002,Enactments!#REF!,2,FALSE)</f>
        <v/>
      </c>
      <c r="N3002" s="131">
        <f>COUNTIFS(G:G,G3002)</f>
        <v/>
      </c>
    </row>
    <row r="3003" ht="15" customHeight="1">
      <c r="A3003" t="inlineStr">
        <is>
          <t>2000_8a_143_20010618.docx</t>
        </is>
      </c>
      <c r="B3003">
        <f>LEFT(A3003, FIND("_", A3003, FIND("_", A3003) + 1) - 1)</f>
        <v/>
      </c>
      <c r="C3003">
        <f>MID(A3003, FIND("_", A3003, FIND("_", A3003) + 1) + 1, FIND("_", A3003, FIND("_", A3003, FIND("_", A3003) + 1) + 1) - FIND("_", A3003, FIND("_", A3003) + 1) - 1)</f>
        <v/>
      </c>
      <c r="D3003" s="125">
        <f>DATE(LEFT(E3003,4), MID(E3003,5,2), RIGHT(E3003,2))</f>
        <v/>
      </c>
      <c r="E3003">
        <f>MID(A3003, FIND("_", A3003, FIND("_", A3003, FIND("_", A3003) + 1) + 1) + 1, 8)</f>
        <v/>
      </c>
      <c r="G3003" s="95">
        <f>B3003&amp;C3003&amp;D3003</f>
        <v/>
      </c>
      <c r="H3003" s="95" t="inlineStr">
        <is>
          <t>Yes_Batch 1</t>
        </is>
      </c>
      <c r="I3003" s="95" t="e">
        <v>#N/A</v>
      </c>
      <c r="J3003" s="125" t="e">
        <v>#N/A</v>
      </c>
      <c r="K3003" s="95" t="inlineStr">
        <is>
          <t>Yes_0721 Allocation</t>
        </is>
      </c>
      <c r="L3003" s="127" t="e">
        <v>#N/A</v>
      </c>
      <c r="M3003" s="128">
        <f>VLOOKUP(G3003,Enactments!#REF!,2,FALSE)</f>
        <v/>
      </c>
      <c r="N3003" s="131">
        <f>COUNTIFS(G:G,G3003)</f>
        <v/>
      </c>
    </row>
    <row r="3004" ht="15" customHeight="1">
      <c r="A3004" t="inlineStr">
        <is>
          <t>1988_33a_134_19880729.docx</t>
        </is>
      </c>
      <c r="B3004">
        <f>LEFT(A3004, FIND("_", A3004, FIND("_", A3004) + 1) - 1)</f>
        <v/>
      </c>
      <c r="C3004">
        <f>MID(A3004, FIND("_", A3004, FIND("_", A3004) + 1) + 1, FIND("_", A3004, FIND("_", A3004, FIND("_", A3004) + 1) + 1) - FIND("_", A3004, FIND("_", A3004) + 1) - 1)</f>
        <v/>
      </c>
      <c r="D3004" s="125">
        <f>DATE(LEFT(E3004,4), MID(E3004,5,2), RIGHT(E3004,2))</f>
        <v/>
      </c>
      <c r="E3004">
        <f>MID(A3004, FIND("_", A3004, FIND("_", A3004, FIND("_", A3004) + 1) + 1) + 1, 8)</f>
        <v/>
      </c>
      <c r="G3004" s="95">
        <f>B3004&amp;C3004&amp;D3004</f>
        <v/>
      </c>
      <c r="H3004" s="95" t="inlineStr">
        <is>
          <t>Yes_Batch 1</t>
        </is>
      </c>
      <c r="I3004" s="95" t="inlineStr">
        <is>
          <t>Completed</t>
        </is>
      </c>
      <c r="J3004" s="125" t="n">
        <v>45856</v>
      </c>
      <c r="K3004" s="95" t="e">
        <v>#N/A</v>
      </c>
      <c r="L3004" s="127" t="inlineStr">
        <is>
          <t>Submitted_2025-08-01</t>
        </is>
      </c>
      <c r="M3004" s="128">
        <f>VLOOKUP(G3004,Enactments!#REF!,2,FALSE)</f>
        <v/>
      </c>
      <c r="N3004" s="131">
        <f>COUNTIFS(G:G,G3004)</f>
        <v/>
      </c>
    </row>
    <row r="3005" ht="15" customHeight="1">
      <c r="A3005" t="inlineStr">
        <is>
          <t>1996_56a_329A_99990101.docx</t>
        </is>
      </c>
      <c r="B3005">
        <f>LEFT(A3005, FIND("_", A3005, FIND("_", A3005) + 1) - 1)</f>
        <v/>
      </c>
      <c r="C3005">
        <f>MID(A3005, FIND("_", A3005, FIND("_", A3005) + 1) + 1, FIND("_", A3005, FIND("_", A3005, FIND("_", A3005) + 1) + 1) - FIND("_", A3005, FIND("_", A3005) + 1) - 1)</f>
        <v/>
      </c>
      <c r="D3005" s="125">
        <f>DATE(LEFT(E3005,4), MID(E3005,5,2), RIGHT(E3005,2))</f>
        <v/>
      </c>
      <c r="E3005">
        <f>MID(A3005, FIND("_", A3005, FIND("_", A3005, FIND("_", A3005) + 1) + 1) + 1, 8)</f>
        <v/>
      </c>
      <c r="G3005" s="95">
        <f>B3005&amp;C3005&amp;D3005</f>
        <v/>
      </c>
      <c r="H3005" s="95" t="inlineStr">
        <is>
          <t>Yes_Batch 1</t>
        </is>
      </c>
      <c r="I3005" s="95" t="e">
        <v>#N/A</v>
      </c>
      <c r="J3005" s="125" t="e">
        <v>#N/A</v>
      </c>
      <c r="K3005" s="95" t="inlineStr">
        <is>
          <t>Yes_0721 Allocation</t>
        </is>
      </c>
      <c r="L3005" s="127" t="e">
        <v>#N/A</v>
      </c>
      <c r="M3005" s="128">
        <f>VLOOKUP(G3005,Enactments!#REF!,2,FALSE)</f>
        <v/>
      </c>
      <c r="N3005" s="131">
        <f>COUNTIFS(G:G,G3005)</f>
        <v/>
      </c>
    </row>
    <row r="3006" ht="15" customHeight="1">
      <c r="A3006" t="inlineStr">
        <is>
          <t>2004_2a_5_20040401.docx</t>
        </is>
      </c>
      <c r="B3006">
        <f>LEFT(A3006, FIND("_", A3006, FIND("_", A3006) + 1) - 1)</f>
        <v/>
      </c>
      <c r="C3006">
        <f>MID(A3006, FIND("_", A3006, FIND("_", A3006) + 1) + 1, FIND("_", A3006, FIND("_", A3006, FIND("_", A3006) + 1) + 1) - FIND("_", A3006, FIND("_", A3006) + 1) - 1)</f>
        <v/>
      </c>
      <c r="D3006" s="125">
        <f>DATE(LEFT(E3006,4), MID(E3006,5,2), RIGHT(E3006,2))</f>
        <v/>
      </c>
      <c r="E3006">
        <f>MID(A3006, FIND("_", A3006, FIND("_", A3006, FIND("_", A3006) + 1) + 1) + 1, 8)</f>
        <v/>
      </c>
      <c r="G3006" s="95">
        <f>B3006&amp;C3006&amp;D3006</f>
        <v/>
      </c>
      <c r="H3006" s="95" t="inlineStr">
        <is>
          <t>Yes_Batch 1</t>
        </is>
      </c>
      <c r="I3006" s="95" t="e">
        <v>#N/A</v>
      </c>
      <c r="J3006" s="125" t="e">
        <v>#N/A</v>
      </c>
      <c r="K3006" s="95" t="inlineStr">
        <is>
          <t>Yes_0721 Allocation</t>
        </is>
      </c>
      <c r="L3006" s="127" t="e">
        <v>#N/A</v>
      </c>
      <c r="M3006" s="128">
        <f>VLOOKUP(G3006,Enactments!#REF!,2,FALSE)</f>
        <v/>
      </c>
      <c r="N3006" s="131">
        <f>COUNTIFS(G:G,G3006)</f>
        <v/>
      </c>
    </row>
    <row r="3007" ht="15" customHeight="1">
      <c r="A3007" t="inlineStr">
        <is>
          <t>2000_8a_417_20190323.docx</t>
        </is>
      </c>
      <c r="B3007">
        <f>LEFT(A3007, FIND("_", A3007, FIND("_", A3007) + 1) - 1)</f>
        <v/>
      </c>
      <c r="C3007">
        <f>MID(A3007, FIND("_", A3007, FIND("_", A3007) + 1) + 1, FIND("_", A3007, FIND("_", A3007, FIND("_", A3007) + 1) + 1) - FIND("_", A3007, FIND("_", A3007) + 1) - 1)</f>
        <v/>
      </c>
      <c r="D3007" s="125">
        <f>DATE(LEFT(E3007,4), MID(E3007,5,2), RIGHT(E3007,2))</f>
        <v/>
      </c>
      <c r="E3007">
        <f>MID(A3007, FIND("_", A3007, FIND("_", A3007, FIND("_", A3007) + 1) + 1) + 1, 8)</f>
        <v/>
      </c>
      <c r="G3007" s="95">
        <f>B3007&amp;C3007&amp;D3007</f>
        <v/>
      </c>
      <c r="H3007" s="95" t="inlineStr">
        <is>
          <t>Yes_Batch 1</t>
        </is>
      </c>
      <c r="I3007" s="95" t="e">
        <v>#N/A</v>
      </c>
      <c r="J3007" s="125" t="e">
        <v>#N/A</v>
      </c>
      <c r="K3007" s="95" t="inlineStr">
        <is>
          <t>Yes_0721 Allocation</t>
        </is>
      </c>
      <c r="L3007" s="127" t="e">
        <v>#N/A</v>
      </c>
      <c r="M3007" s="128">
        <f>VLOOKUP(G3007,Enactments!#REF!,2,FALSE)</f>
        <v/>
      </c>
      <c r="N3007" s="131">
        <f>COUNTIFS(G:G,G3007)</f>
        <v/>
      </c>
    </row>
    <row r="3008" ht="15" customHeight="1">
      <c r="A3008" t="inlineStr">
        <is>
          <t>2000_8a_261Q_20130606.docx</t>
        </is>
      </c>
      <c r="B3008">
        <f>LEFT(A3008, FIND("_", A3008, FIND("_", A3008) + 1) - 1)</f>
        <v/>
      </c>
      <c r="C3008">
        <f>MID(A3008, FIND("_", A3008, FIND("_", A3008) + 1) + 1, FIND("_", A3008, FIND("_", A3008, FIND("_", A3008) + 1) + 1) - FIND("_", A3008, FIND("_", A3008) + 1) - 1)</f>
        <v/>
      </c>
      <c r="D3008" s="125">
        <f>DATE(LEFT(E3008,4), MID(E3008,5,2), RIGHT(E3008,2))</f>
        <v/>
      </c>
      <c r="E3008">
        <f>MID(A3008, FIND("_", A3008, FIND("_", A3008, FIND("_", A3008) + 1) + 1) + 1, 8)</f>
        <v/>
      </c>
      <c r="G3008" s="95">
        <f>B3008&amp;C3008&amp;D3008</f>
        <v/>
      </c>
      <c r="H3008" s="95" t="inlineStr">
        <is>
          <t>Yes_Batch 1</t>
        </is>
      </c>
      <c r="I3008" s="95" t="e">
        <v>#N/A</v>
      </c>
      <c r="J3008" s="125" t="e">
        <v>#N/A</v>
      </c>
      <c r="K3008" s="95" t="inlineStr">
        <is>
          <t>Yes_0721 Allocation</t>
        </is>
      </c>
      <c r="L3008" s="127" t="e">
        <v>#N/A</v>
      </c>
      <c r="M3008" s="128">
        <f>VLOOKUP(G3008,Enactments!#REF!,2,FALSE)</f>
        <v/>
      </c>
      <c r="N3008" s="131">
        <f>COUNTIFS(G:G,G3008)</f>
        <v/>
      </c>
    </row>
    <row r="3009" ht="15" customHeight="1">
      <c r="A3009" t="inlineStr">
        <is>
          <t>2013_1305_Article 16_20201231.docx</t>
        </is>
      </c>
      <c r="B3009">
        <f>LEFT(A3009, FIND("_", A3009, FIND("_", A3009) + 1) - 1)</f>
        <v/>
      </c>
      <c r="C3009">
        <f>MID(A3009, FIND("_", A3009, FIND("_", A3009) + 1) + 1, FIND("_", A3009, FIND("_", A3009, FIND("_", A3009) + 1) + 1) - FIND("_", A3009, FIND("_", A3009) + 1) - 1)</f>
        <v/>
      </c>
      <c r="D3009" s="125">
        <f>DATE(LEFT(E3009,4), MID(E3009,5,2), RIGHT(E3009,2))</f>
        <v/>
      </c>
      <c r="E3009">
        <f>MID(A3009, FIND("_", A3009, FIND("_", A3009, FIND("_", A3009) + 1) + 1) + 1, 8)</f>
        <v/>
      </c>
      <c r="G3009" s="95">
        <f>B3009&amp;C3009&amp;D3009</f>
        <v/>
      </c>
      <c r="H3009" s="95" t="inlineStr">
        <is>
          <t>Yes_Batch 1</t>
        </is>
      </c>
      <c r="I3009" s="95" t="e">
        <v>#N/A</v>
      </c>
      <c r="J3009" s="125" t="e">
        <v>#N/A</v>
      </c>
      <c r="K3009" s="95" t="inlineStr">
        <is>
          <t>Yes_0721 Allocation</t>
        </is>
      </c>
      <c r="L3009" s="127" t="e">
        <v>#N/A</v>
      </c>
      <c r="M3009" s="128">
        <f>VLOOKUP(G3009,Enactments!#REF!,2,FALSE)</f>
        <v/>
      </c>
      <c r="N3009" s="131">
        <f>COUNTIFS(G:G,G3009)</f>
        <v/>
      </c>
    </row>
    <row r="3010" ht="15" customHeight="1">
      <c r="A3010" t="inlineStr">
        <is>
          <t>1986_1925s_12A.14_20100406.docx</t>
        </is>
      </c>
      <c r="B3010">
        <f>LEFT(A3010, FIND("_", A3010, FIND("_", A3010) + 1) - 1)</f>
        <v/>
      </c>
      <c r="C3010">
        <f>MID(A3010, FIND("_", A3010, FIND("_", A3010) + 1) + 1, FIND("_", A3010, FIND("_", A3010, FIND("_", A3010) + 1) + 1) - FIND("_", A3010, FIND("_", A3010) + 1) - 1)</f>
        <v/>
      </c>
      <c r="D3010" s="125">
        <f>DATE(LEFT(E3010,4), MID(E3010,5,2), RIGHT(E3010,2))</f>
        <v/>
      </c>
      <c r="E3010">
        <f>MID(A3010, FIND("_", A3010, FIND("_", A3010, FIND("_", A3010) + 1) + 1) + 1, 8)</f>
        <v/>
      </c>
      <c r="G3010" s="95">
        <f>B3010&amp;C3010&amp;D3010</f>
        <v/>
      </c>
      <c r="H3010" s="95" t="inlineStr">
        <is>
          <t>Yes_Batch 1</t>
        </is>
      </c>
      <c r="I3010" s="95" t="e">
        <v>#N/A</v>
      </c>
      <c r="J3010" s="125" t="e">
        <v>#N/A</v>
      </c>
      <c r="K3010" s="95" t="inlineStr">
        <is>
          <t>Yes_0721 Allocation</t>
        </is>
      </c>
      <c r="L3010" s="127" t="e">
        <v>#N/A</v>
      </c>
      <c r="M3010" s="128">
        <f>VLOOKUP(G3010,Enactments!#REF!,2,FALSE)</f>
        <v/>
      </c>
      <c r="N3010" s="131">
        <f>COUNTIFS(G:G,G3010)</f>
        <v/>
      </c>
    </row>
    <row r="3011" ht="15" customHeight="1">
      <c r="A3011" t="inlineStr">
        <is>
          <t>2007_3a_367_20070320.docx</t>
        </is>
      </c>
      <c r="B3011">
        <f>LEFT(A3011, FIND("_", A3011, FIND("_", A3011) + 1) - 1)</f>
        <v/>
      </c>
      <c r="C3011">
        <f>MID(A3011, FIND("_", A3011, FIND("_", A3011) + 1) + 1, FIND("_", A3011, FIND("_", A3011, FIND("_", A3011) + 1) + 1) - FIND("_", A3011, FIND("_", A3011) + 1) - 1)</f>
        <v/>
      </c>
      <c r="D3011" s="125">
        <f>DATE(LEFT(E3011,4), MID(E3011,5,2), RIGHT(E3011,2))</f>
        <v/>
      </c>
      <c r="E3011">
        <f>MID(A3011, FIND("_", A3011, FIND("_", A3011, FIND("_", A3011) + 1) + 1) + 1, 8)</f>
        <v/>
      </c>
      <c r="G3011" s="95">
        <f>B3011&amp;C3011&amp;D3011</f>
        <v/>
      </c>
      <c r="H3011" s="95" t="inlineStr">
        <is>
          <t>Yes_Batch 1</t>
        </is>
      </c>
      <c r="I3011" s="95" t="e">
        <v>#N/A</v>
      </c>
      <c r="J3011" s="125" t="e">
        <v>#N/A</v>
      </c>
      <c r="K3011" s="95" t="inlineStr">
        <is>
          <t>Yes_0721 Allocation</t>
        </is>
      </c>
      <c r="L3011" s="127" t="e">
        <v>#N/A</v>
      </c>
      <c r="M3011" s="128">
        <f>VLOOKUP(G3011,Enactments!#REF!,2,FALSE)</f>
        <v/>
      </c>
      <c r="N3011" s="131">
        <f>COUNTIFS(G:G,G3011)</f>
        <v/>
      </c>
    </row>
    <row r="3012" ht="15" customHeight="1">
      <c r="A3012" t="inlineStr">
        <is>
          <t>2000_8a_192R_20201229.docx</t>
        </is>
      </c>
      <c r="B3012">
        <f>LEFT(A3012, FIND("_", A3012, FIND("_", A3012) + 1) - 1)</f>
        <v/>
      </c>
      <c r="C3012">
        <f>MID(A3012, FIND("_", A3012, FIND("_", A3012) + 1) + 1, FIND("_", A3012, FIND("_", A3012, FIND("_", A3012) + 1) + 1) - FIND("_", A3012, FIND("_", A3012) + 1) - 1)</f>
        <v/>
      </c>
      <c r="D3012" s="125">
        <f>DATE(LEFT(E3012,4), MID(E3012,5,2), RIGHT(E3012,2))</f>
        <v/>
      </c>
      <c r="E3012">
        <f>MID(A3012, FIND("_", A3012, FIND("_", A3012, FIND("_", A3012) + 1) + 1) + 1, 8)</f>
        <v/>
      </c>
      <c r="G3012" s="95">
        <f>B3012&amp;C3012&amp;D3012</f>
        <v/>
      </c>
      <c r="H3012" s="95" t="inlineStr">
        <is>
          <t>Yes_Batch 1</t>
        </is>
      </c>
      <c r="I3012" s="95" t="e">
        <v>#N/A</v>
      </c>
      <c r="J3012" s="125" t="e">
        <v>#N/A</v>
      </c>
      <c r="K3012" s="95" t="inlineStr">
        <is>
          <t>Yes_0721 Allocation</t>
        </is>
      </c>
      <c r="L3012" s="127" t="e">
        <v>#N/A</v>
      </c>
      <c r="M3012" s="128">
        <f>VLOOKUP(G3012,Enactments!#REF!,2,FALSE)</f>
        <v/>
      </c>
      <c r="N3012" s="131">
        <f>COUNTIFS(G:G,G3012)</f>
        <v/>
      </c>
    </row>
    <row r="3013" ht="15" customHeight="1">
      <c r="A3013" t="inlineStr">
        <is>
          <t>2000_22a_73_20001101.docx</t>
        </is>
      </c>
      <c r="B3013">
        <f>LEFT(A3013, FIND("_", A3013, FIND("_", A3013) + 1) - 1)</f>
        <v/>
      </c>
      <c r="C3013">
        <f>MID(A3013, FIND("_", A3013, FIND("_", A3013) + 1) + 1, FIND("_", A3013, FIND("_", A3013, FIND("_", A3013) + 1) + 1) - FIND("_", A3013, FIND("_", A3013) + 1) - 1)</f>
        <v/>
      </c>
      <c r="D3013" s="125">
        <f>DATE(LEFT(E3013,4), MID(E3013,5,2), RIGHT(E3013,2))</f>
        <v/>
      </c>
      <c r="E3013">
        <f>MID(A3013, FIND("_", A3013, FIND("_", A3013, FIND("_", A3013) + 1) + 1) + 1, 8)</f>
        <v/>
      </c>
      <c r="G3013" s="95">
        <f>B3013&amp;C3013&amp;D3013</f>
        <v/>
      </c>
      <c r="H3013" s="95" t="inlineStr">
        <is>
          <t>Yes_Batch 1</t>
        </is>
      </c>
      <c r="I3013" s="95" t="e">
        <v>#N/A</v>
      </c>
      <c r="J3013" s="125" t="e">
        <v>#N/A</v>
      </c>
      <c r="K3013" s="95" t="inlineStr">
        <is>
          <t>Yes_0721 Allocation</t>
        </is>
      </c>
      <c r="L3013" s="127" t="e">
        <v>#N/A</v>
      </c>
      <c r="M3013" s="128">
        <f>VLOOKUP(G3013,Enactments!#REF!,2,FALSE)</f>
        <v/>
      </c>
      <c r="N3013" s="131">
        <f>COUNTIFS(G:G,G3013)</f>
        <v/>
      </c>
    </row>
    <row r="3014" ht="15" customHeight="1">
      <c r="A3014" t="inlineStr">
        <is>
          <t>2000_22a_SCHEDULE 6_20000728.docx</t>
        </is>
      </c>
      <c r="B3014">
        <f>LEFT(A3014, FIND("_", A3014, FIND("_", A3014) + 1) - 1)</f>
        <v/>
      </c>
      <c r="C3014">
        <f>MID(A3014, FIND("_", A3014, FIND("_", A3014) + 1) + 1, FIND("_", A3014, FIND("_", A3014, FIND("_", A3014) + 1) + 1) - FIND("_", A3014, FIND("_", A3014) + 1) - 1)</f>
        <v/>
      </c>
      <c r="D3014" s="125">
        <f>DATE(LEFT(E3014,4), MID(E3014,5,2), RIGHT(E3014,2))</f>
        <v/>
      </c>
      <c r="E3014">
        <f>MID(A3014, FIND("_", A3014, FIND("_", A3014, FIND("_", A3014) + 1) + 1) + 1, 8)</f>
        <v/>
      </c>
      <c r="G3014" s="95">
        <f>B3014&amp;C3014&amp;D3014</f>
        <v/>
      </c>
      <c r="H3014" s="95" t="inlineStr">
        <is>
          <t>Yes_Batch 1</t>
        </is>
      </c>
      <c r="I3014" s="95" t="e">
        <v>#N/A</v>
      </c>
      <c r="J3014" s="125" t="e">
        <v>#N/A</v>
      </c>
      <c r="K3014" s="95" t="inlineStr">
        <is>
          <t>Yes_0721 Allocation</t>
        </is>
      </c>
      <c r="L3014" s="127" t="e">
        <v>#N/A</v>
      </c>
      <c r="M3014" s="128">
        <f>VLOOKUP(G3014,Enactments!#REF!,2,FALSE)</f>
        <v/>
      </c>
      <c r="N3014" s="131">
        <f>COUNTIFS(G:G,G3014)</f>
        <v/>
      </c>
    </row>
    <row r="3015" ht="15" customHeight="1">
      <c r="A3015" t="inlineStr">
        <is>
          <t>w2016_6a_75_20180401.docx</t>
        </is>
      </c>
      <c r="B3015">
        <f>LEFT(A3015, FIND("_", A3015, FIND("_", A3015) + 1) - 1)</f>
        <v/>
      </c>
      <c r="C3015">
        <f>MID(A3015, FIND("_", A3015, FIND("_", A3015) + 1) + 1, FIND("_", A3015, FIND("_", A3015, FIND("_", A3015) + 1) + 1) - FIND("_", A3015, FIND("_", A3015) + 1) - 1)</f>
        <v/>
      </c>
      <c r="D3015" s="125">
        <f>DATE(LEFT(E3015,4), MID(E3015,5,2), RIGHT(E3015,2))</f>
        <v/>
      </c>
      <c r="E3015">
        <f>MID(A3015, FIND("_", A3015, FIND("_", A3015, FIND("_", A3015) + 1) + 1) + 1, 8)</f>
        <v/>
      </c>
      <c r="G3015" s="95">
        <f>B3015&amp;C3015&amp;D3015</f>
        <v/>
      </c>
      <c r="H3015" s="95" t="inlineStr">
        <is>
          <t>Yes_Batch 1</t>
        </is>
      </c>
      <c r="I3015" s="95" t="e">
        <v>#N/A</v>
      </c>
      <c r="J3015" s="125" t="e">
        <v>#N/A</v>
      </c>
      <c r="K3015" s="95" t="inlineStr">
        <is>
          <t>Yes_0721 Allocation</t>
        </is>
      </c>
      <c r="L3015" s="127" t="e">
        <v>#N/A</v>
      </c>
      <c r="M3015" s="128">
        <f>VLOOKUP(G3015,Enactments!#REF!,2,FALSE)</f>
        <v/>
      </c>
      <c r="N3015" s="131">
        <f>COUNTIFS(G:G,G3015)</f>
        <v/>
      </c>
    </row>
    <row r="3016" ht="15" customHeight="1">
      <c r="A3016" t="inlineStr">
        <is>
          <t>1996_18a_192_19991215.docx</t>
        </is>
      </c>
      <c r="B3016">
        <f>LEFT(A3016, FIND("_", A3016, FIND("_", A3016) + 1) - 1)</f>
        <v/>
      </c>
      <c r="C3016">
        <f>MID(A3016, FIND("_", A3016, FIND("_", A3016) + 1) + 1, FIND("_", A3016, FIND("_", A3016, FIND("_", A3016) + 1) + 1) - FIND("_", A3016, FIND("_", A3016) + 1) - 1)</f>
        <v/>
      </c>
      <c r="D3016" s="125">
        <f>DATE(LEFT(E3016,4), MID(E3016,5,2), RIGHT(E3016,2))</f>
        <v/>
      </c>
      <c r="E3016">
        <f>MID(A3016, FIND("_", A3016, FIND("_", A3016, FIND("_", A3016) + 1) + 1) + 1, 8)</f>
        <v/>
      </c>
      <c r="G3016" s="95">
        <f>B3016&amp;C3016&amp;D3016</f>
        <v/>
      </c>
      <c r="H3016" s="95" t="inlineStr">
        <is>
          <t>Yes_Batch 1</t>
        </is>
      </c>
      <c r="I3016" s="95" t="e">
        <v>#N/A</v>
      </c>
      <c r="J3016" s="125" t="e">
        <v>#N/A</v>
      </c>
      <c r="K3016" s="95" t="inlineStr">
        <is>
          <t>Yes_0721 Allocation</t>
        </is>
      </c>
      <c r="L3016" s="127" t="e">
        <v>#N/A</v>
      </c>
      <c r="M3016" s="128">
        <f>VLOOKUP(G3016,Enactments!#REF!,2,FALSE)</f>
        <v/>
      </c>
      <c r="N3016" s="131">
        <f>COUNTIFS(G:G,G3016)</f>
        <v/>
      </c>
    </row>
    <row r="3017" ht="15" customHeight="1">
      <c r="A3017" t="inlineStr">
        <is>
          <t>1986_1925s_4.92_20050401.docx</t>
        </is>
      </c>
      <c r="B3017">
        <f>LEFT(A3017, FIND("_", A3017, FIND("_", A3017) + 1) - 1)</f>
        <v/>
      </c>
      <c r="C3017">
        <f>MID(A3017, FIND("_", A3017, FIND("_", A3017) + 1) + 1, FIND("_", A3017, FIND("_", A3017, FIND("_", A3017) + 1) + 1) - FIND("_", A3017, FIND("_", A3017) + 1) - 1)</f>
        <v/>
      </c>
      <c r="D3017" s="125">
        <f>DATE(LEFT(E3017,4), MID(E3017,5,2), RIGHT(E3017,2))</f>
        <v/>
      </c>
      <c r="E3017">
        <f>MID(A3017, FIND("_", A3017, FIND("_", A3017, FIND("_", A3017) + 1) + 1) + 1, 8)</f>
        <v/>
      </c>
      <c r="G3017" s="95">
        <f>B3017&amp;C3017&amp;D3017</f>
        <v/>
      </c>
      <c r="H3017" s="95" t="inlineStr">
        <is>
          <t>Yes_Batch 1</t>
        </is>
      </c>
      <c r="I3017" s="95" t="e">
        <v>#N/A</v>
      </c>
      <c r="J3017" s="125" t="e">
        <v>#N/A</v>
      </c>
      <c r="K3017" s="95" t="inlineStr">
        <is>
          <t>Yes_0721 Allocation</t>
        </is>
      </c>
      <c r="L3017" s="127" t="e">
        <v>#N/A</v>
      </c>
      <c r="M3017" s="128">
        <f>VLOOKUP(G3017,Enactments!#REF!,2,FALSE)</f>
        <v/>
      </c>
      <c r="N3017" s="131">
        <f>COUNTIFS(G:G,G3017)</f>
        <v/>
      </c>
    </row>
    <row r="3018" ht="15" customHeight="1">
      <c r="A3018" t="inlineStr">
        <is>
          <t>1996_207s_SCHEDULE 2_20140407.docx</t>
        </is>
      </c>
      <c r="B3018">
        <f>LEFT(A3018, FIND("_", A3018, FIND("_", A3018) + 1) - 1)</f>
        <v/>
      </c>
      <c r="C3018">
        <f>MID(A3018, FIND("_", A3018, FIND("_", A3018) + 1) + 1, FIND("_", A3018, FIND("_", A3018, FIND("_", A3018) + 1) + 1) - FIND("_", A3018, FIND("_", A3018) + 1) - 1)</f>
        <v/>
      </c>
      <c r="D3018" s="125">
        <f>DATE(LEFT(E3018,4), MID(E3018,5,2), RIGHT(E3018,2))</f>
        <v/>
      </c>
      <c r="E3018">
        <f>MID(A3018, FIND("_", A3018, FIND("_", A3018, FIND("_", A3018) + 1) + 1) + 1, 8)</f>
        <v/>
      </c>
      <c r="G3018" s="95">
        <f>B3018&amp;C3018&amp;D3018</f>
        <v/>
      </c>
      <c r="H3018" s="95" t="inlineStr">
        <is>
          <t>Yes_Batch 1</t>
        </is>
      </c>
      <c r="I3018" s="95" t="e">
        <v>#N/A</v>
      </c>
      <c r="J3018" s="125" t="e">
        <v>#N/A</v>
      </c>
      <c r="K3018" s="95" t="inlineStr">
        <is>
          <t>Yes_0721 Allocation</t>
        </is>
      </c>
      <c r="L3018" s="127" t="e">
        <v>#N/A</v>
      </c>
      <c r="M3018" s="128">
        <f>VLOOKUP(G3018,Enactments!#REF!,2,FALSE)</f>
        <v/>
      </c>
      <c r="N3018" s="131">
        <f>COUNTIFS(G:G,G3018)</f>
        <v/>
      </c>
    </row>
    <row r="3019" ht="15" customHeight="1">
      <c r="A3019" t="inlineStr">
        <is>
          <t>2010_4a_357WC_20150326.docx</t>
        </is>
      </c>
      <c r="B3019">
        <f>LEFT(A3019, FIND("_", A3019, FIND("_", A3019) + 1) - 1)</f>
        <v/>
      </c>
      <c r="C3019">
        <f>MID(A3019, FIND("_", A3019, FIND("_", A3019) + 1) + 1, FIND("_", A3019, FIND("_", A3019, FIND("_", A3019) + 1) + 1) - FIND("_", A3019, FIND("_", A3019) + 1) - 1)</f>
        <v/>
      </c>
      <c r="D3019" s="125">
        <f>DATE(LEFT(E3019,4), MID(E3019,5,2), RIGHT(E3019,2))</f>
        <v/>
      </c>
      <c r="E3019">
        <f>MID(A3019, FIND("_", A3019, FIND("_", A3019, FIND("_", A3019) + 1) + 1) + 1, 8)</f>
        <v/>
      </c>
      <c r="G3019" s="95">
        <f>B3019&amp;C3019&amp;D3019</f>
        <v/>
      </c>
      <c r="H3019" s="95" t="inlineStr">
        <is>
          <t>Yes_Batch 1</t>
        </is>
      </c>
      <c r="I3019" s="95" t="e">
        <v>#N/A</v>
      </c>
      <c r="J3019" s="125" t="e">
        <v>#N/A</v>
      </c>
      <c r="K3019" s="95" t="inlineStr">
        <is>
          <t>Yes_0721 Allocation</t>
        </is>
      </c>
      <c r="L3019" s="127" t="e">
        <v>#N/A</v>
      </c>
      <c r="M3019" s="128">
        <f>VLOOKUP(G3019,Enactments!#REF!,2,FALSE)</f>
        <v/>
      </c>
      <c r="N3019" s="131">
        <f>COUNTIFS(G:G,G3019)</f>
        <v/>
      </c>
    </row>
    <row r="3020" ht="15" customHeight="1">
      <c r="A3020" t="inlineStr">
        <is>
          <t>2000_8a_391_20230829.docx</t>
        </is>
      </c>
      <c r="B3020">
        <f>LEFT(A3020, FIND("_", A3020, FIND("_", A3020) + 1) - 1)</f>
        <v/>
      </c>
      <c r="C3020">
        <f>MID(A3020, FIND("_", A3020, FIND("_", A3020) + 1) + 1, FIND("_", A3020, FIND("_", A3020, FIND("_", A3020) + 1) + 1) - FIND("_", A3020, FIND("_", A3020) + 1) - 1)</f>
        <v/>
      </c>
      <c r="D3020" s="125">
        <f>DATE(LEFT(E3020,4), MID(E3020,5,2), RIGHT(E3020,2))</f>
        <v/>
      </c>
      <c r="E3020">
        <f>MID(A3020, FIND("_", A3020, FIND("_", A3020, FIND("_", A3020) + 1) + 1) + 1, 8)</f>
        <v/>
      </c>
      <c r="G3020" s="95">
        <f>B3020&amp;C3020&amp;D3020</f>
        <v/>
      </c>
      <c r="H3020" s="95" t="inlineStr">
        <is>
          <t>Yes_Batch 1</t>
        </is>
      </c>
      <c r="I3020" s="95" t="e">
        <v>#N/A</v>
      </c>
      <c r="J3020" s="125" t="e">
        <v>#N/A</v>
      </c>
      <c r="K3020" s="95" t="inlineStr">
        <is>
          <t>Yes_0721 Allocation</t>
        </is>
      </c>
      <c r="L3020" s="127" t="e">
        <v>#N/A</v>
      </c>
      <c r="M3020" s="128">
        <f>VLOOKUP(G3020,Enactments!#REF!,2,FALSE)</f>
        <v/>
      </c>
      <c r="N3020" s="131">
        <f>COUNTIFS(G:G,G3020)</f>
        <v/>
      </c>
    </row>
    <row r="3021" ht="15" customHeight="1">
      <c r="A3021" t="inlineStr">
        <is>
          <t>2009_10a_120_20090721.docx</t>
        </is>
      </c>
      <c r="B3021">
        <f>LEFT(A3021, FIND("_", A3021, FIND("_", A3021) + 1) - 1)</f>
        <v/>
      </c>
      <c r="C3021">
        <f>MID(A3021, FIND("_", A3021, FIND("_", A3021) + 1) + 1, FIND("_", A3021, FIND("_", A3021, FIND("_", A3021) + 1) + 1) - FIND("_", A3021, FIND("_", A3021) + 1) - 1)</f>
        <v/>
      </c>
      <c r="D3021" s="125">
        <f>DATE(LEFT(E3021,4), MID(E3021,5,2), RIGHT(E3021,2))</f>
        <v/>
      </c>
      <c r="E3021">
        <f>MID(A3021, FIND("_", A3021, FIND("_", A3021, FIND("_", A3021) + 1) + 1) + 1, 8)</f>
        <v/>
      </c>
      <c r="G3021" s="95">
        <f>B3021&amp;C3021&amp;D3021</f>
        <v/>
      </c>
      <c r="H3021" s="95" t="inlineStr">
        <is>
          <t>Yes_Batch 1</t>
        </is>
      </c>
      <c r="I3021" s="95" t="e">
        <v>#N/A</v>
      </c>
      <c r="J3021" s="125" t="e">
        <v>#N/A</v>
      </c>
      <c r="K3021" s="95" t="inlineStr">
        <is>
          <t>Yes_0721 Allocation</t>
        </is>
      </c>
      <c r="L3021" s="127" t="e">
        <v>#N/A</v>
      </c>
      <c r="M3021" s="128">
        <f>VLOOKUP(G3021,Enactments!#REF!,2,FALSE)</f>
        <v/>
      </c>
      <c r="N3021" s="131">
        <f>COUNTIFS(G:G,G3021)</f>
        <v/>
      </c>
    </row>
    <row r="3022" ht="15" customHeight="1">
      <c r="A3022" t="inlineStr">
        <is>
          <t>2006_46a_1186_20070120.docx</t>
        </is>
      </c>
      <c r="B3022">
        <f>LEFT(A3022, FIND("_", A3022, FIND("_", A3022) + 1) - 1)</f>
        <v/>
      </c>
      <c r="C3022">
        <f>MID(A3022, FIND("_", A3022, FIND("_", A3022) + 1) + 1, FIND("_", A3022, FIND("_", A3022, FIND("_", A3022) + 1) + 1) - FIND("_", A3022, FIND("_", A3022) + 1) - 1)</f>
        <v/>
      </c>
      <c r="D3022" s="125">
        <f>DATE(LEFT(E3022,4), MID(E3022,5,2), RIGHT(E3022,2))</f>
        <v/>
      </c>
      <c r="E3022">
        <f>MID(A3022, FIND("_", A3022, FIND("_", A3022, FIND("_", A3022) + 1) + 1) + 1, 8)</f>
        <v/>
      </c>
      <c r="G3022" s="95">
        <f>B3022&amp;C3022&amp;D3022</f>
        <v/>
      </c>
      <c r="H3022" s="95" t="inlineStr">
        <is>
          <t>Yes_Batch 1</t>
        </is>
      </c>
      <c r="I3022" s="95" t="e">
        <v>#N/A</v>
      </c>
      <c r="J3022" s="125" t="e">
        <v>#N/A</v>
      </c>
      <c r="K3022" s="95" t="inlineStr">
        <is>
          <t>Yes_0721 Allocation</t>
        </is>
      </c>
      <c r="L3022" s="127" t="e">
        <v>#N/A</v>
      </c>
      <c r="M3022" s="128">
        <f>VLOOKUP(G3022,Enactments!#REF!,2,FALSE)</f>
        <v/>
      </c>
      <c r="N3022" s="131">
        <f>COUNTIFS(G:G,G3022)</f>
        <v/>
      </c>
    </row>
    <row r="3023" ht="15" customHeight="1">
      <c r="A3023" t="inlineStr">
        <is>
          <t>1998_18a_32_19980611.docx</t>
        </is>
      </c>
      <c r="B3023">
        <f>LEFT(A3023, FIND("_", A3023, FIND("_", A3023) + 1) - 1)</f>
        <v/>
      </c>
      <c r="C3023">
        <f>MID(A3023, FIND("_", A3023, FIND("_", A3023) + 1) + 1, FIND("_", A3023, FIND("_", A3023, FIND("_", A3023) + 1) + 1) - FIND("_", A3023, FIND("_", A3023) + 1) - 1)</f>
        <v/>
      </c>
      <c r="D3023" s="125">
        <f>DATE(LEFT(E3023,4), MID(E3023,5,2), RIGHT(E3023,2))</f>
        <v/>
      </c>
      <c r="E3023">
        <f>MID(A3023, FIND("_", A3023, FIND("_", A3023, FIND("_", A3023) + 1) + 1) + 1, 8)</f>
        <v/>
      </c>
      <c r="G3023" s="95">
        <f>B3023&amp;C3023&amp;D3023</f>
        <v/>
      </c>
      <c r="H3023" s="95" t="inlineStr">
        <is>
          <t>Yes_Batch 1</t>
        </is>
      </c>
      <c r="I3023" s="95" t="e">
        <v>#N/A</v>
      </c>
      <c r="J3023" s="125" t="e">
        <v>#N/A</v>
      </c>
      <c r="K3023" s="95" t="inlineStr">
        <is>
          <t>Yes_0721 Allocation</t>
        </is>
      </c>
      <c r="L3023" s="127" t="e">
        <v>#N/A</v>
      </c>
      <c r="M3023" s="128">
        <f>VLOOKUP(G3023,Enactments!#REF!,2,FALSE)</f>
        <v/>
      </c>
      <c r="N3023" s="131">
        <f>COUNTIFS(G:G,G3023)</f>
        <v/>
      </c>
    </row>
    <row r="3024" ht="15" customHeight="1">
      <c r="A3024" t="inlineStr">
        <is>
          <t>2003_43a_97_20031120.docx</t>
        </is>
      </c>
      <c r="B3024">
        <f>LEFT(A3024, FIND("_", A3024, FIND("_", A3024) + 1) - 1)</f>
        <v/>
      </c>
      <c r="C3024">
        <f>MID(A3024, FIND("_", A3024, FIND("_", A3024) + 1) + 1, FIND("_", A3024, FIND("_", A3024, FIND("_", A3024) + 1) + 1) - FIND("_", A3024, FIND("_", A3024) + 1) - 1)</f>
        <v/>
      </c>
      <c r="D3024" s="125">
        <f>DATE(LEFT(E3024,4), MID(E3024,5,2), RIGHT(E3024,2))</f>
        <v/>
      </c>
      <c r="E3024">
        <f>MID(A3024, FIND("_", A3024, FIND("_", A3024, FIND("_", A3024) + 1) + 1) + 1, 8)</f>
        <v/>
      </c>
      <c r="G3024" s="95">
        <f>B3024&amp;C3024&amp;D3024</f>
        <v/>
      </c>
      <c r="H3024" s="95" t="inlineStr">
        <is>
          <t>Yes_Batch 1</t>
        </is>
      </c>
      <c r="I3024" s="95" t="e">
        <v>#N/A</v>
      </c>
      <c r="J3024" s="125" t="e">
        <v>#N/A</v>
      </c>
      <c r="K3024" s="95" t="inlineStr">
        <is>
          <t>Yes_0721 Allocation</t>
        </is>
      </c>
      <c r="L3024" s="127" t="e">
        <v>#N/A</v>
      </c>
      <c r="M3024" s="128">
        <f>VLOOKUP(G3024,Enactments!#REF!,2,FALSE)</f>
        <v/>
      </c>
      <c r="N3024" s="131">
        <f>COUNTIFS(G:G,G3024)</f>
        <v/>
      </c>
    </row>
    <row r="3025" ht="15" customHeight="1">
      <c r="A3025" t="inlineStr">
        <is>
          <t>1985_6a_SCHEDULE 9Part IV_20080406.docx</t>
        </is>
      </c>
      <c r="B3025">
        <f>LEFT(A3025, FIND("_", A3025, FIND("_", A3025) + 1) - 1)</f>
        <v/>
      </c>
      <c r="C3025">
        <f>MID(A3025, FIND("_", A3025, FIND("_", A3025) + 1) + 1, FIND("_", A3025, FIND("_", A3025, FIND("_", A3025) + 1) + 1) - FIND("_", A3025, FIND("_", A3025) + 1) - 1)</f>
        <v/>
      </c>
      <c r="D3025" s="125">
        <f>DATE(LEFT(E3025,4), MID(E3025,5,2), RIGHT(E3025,2))</f>
        <v/>
      </c>
      <c r="E3025">
        <f>MID(A3025, FIND("_", A3025, FIND("_", A3025, FIND("_", A3025) + 1) + 1) + 1, 8)</f>
        <v/>
      </c>
      <c r="G3025" s="95">
        <f>B3025&amp;C3025&amp;D3025</f>
        <v/>
      </c>
      <c r="H3025" s="95" t="inlineStr">
        <is>
          <t>Yes_Batch 1</t>
        </is>
      </c>
      <c r="I3025" s="95" t="e">
        <v>#N/A</v>
      </c>
      <c r="J3025" s="125" t="e">
        <v>#N/A</v>
      </c>
      <c r="K3025" s="95" t="inlineStr">
        <is>
          <t>Yes_0721 Allocation</t>
        </is>
      </c>
      <c r="L3025" s="127" t="e">
        <v>#N/A</v>
      </c>
      <c r="M3025" s="128">
        <f>VLOOKUP(G3025,Enactments!#REF!,2,FALSE)</f>
        <v/>
      </c>
      <c r="N3025" s="131">
        <f>COUNTIFS(G:G,G3025)</f>
        <v/>
      </c>
    </row>
    <row r="3026" ht="15" customHeight="1">
      <c r="A3026" t="inlineStr">
        <is>
          <t>2010_4a_329B_20131205.docx</t>
        </is>
      </c>
      <c r="B3026">
        <f>LEFT(A3026, FIND("_", A3026, FIND("_", A3026) + 1) - 1)</f>
        <v/>
      </c>
      <c r="C3026">
        <f>MID(A3026, FIND("_", A3026, FIND("_", A3026) + 1) + 1, FIND("_", A3026, FIND("_", A3026, FIND("_", A3026) + 1) + 1) - FIND("_", A3026, FIND("_", A3026) + 1) - 1)</f>
        <v/>
      </c>
      <c r="D3026" s="125">
        <f>DATE(LEFT(E3026,4), MID(E3026,5,2), RIGHT(E3026,2))</f>
        <v/>
      </c>
      <c r="E3026">
        <f>MID(A3026, FIND("_", A3026, FIND("_", A3026, FIND("_", A3026) + 1) + 1) + 1, 8)</f>
        <v/>
      </c>
      <c r="G3026" s="95">
        <f>B3026&amp;C3026&amp;D3026</f>
        <v/>
      </c>
      <c r="H3026" s="95" t="inlineStr">
        <is>
          <t>Yes_Batch 1</t>
        </is>
      </c>
      <c r="I3026" s="95" t="e">
        <v>#N/A</v>
      </c>
      <c r="J3026" s="125" t="e">
        <v>#N/A</v>
      </c>
      <c r="K3026" s="95" t="inlineStr">
        <is>
          <t>Yes_0721 Allocation</t>
        </is>
      </c>
      <c r="L3026" s="127" t="e">
        <v>#N/A</v>
      </c>
      <c r="M3026" s="128">
        <f>VLOOKUP(G3026,Enactments!#REF!,2,FALSE)</f>
        <v/>
      </c>
      <c r="N3026" s="131">
        <f>COUNTIFS(G:G,G3026)</f>
        <v/>
      </c>
    </row>
    <row r="3027" ht="15" customHeight="1">
      <c r="A3027" t="inlineStr">
        <is>
          <t>1986_1925s_SCHEDULE 1_20011201.docx</t>
        </is>
      </c>
      <c r="B3027">
        <f>LEFT(A3027, FIND("_", A3027, FIND("_", A3027) + 1) - 1)</f>
        <v/>
      </c>
      <c r="C3027">
        <f>MID(A3027, FIND("_", A3027, FIND("_", A3027) + 1) + 1, FIND("_", A3027, FIND("_", A3027, FIND("_", A3027) + 1) + 1) - FIND("_", A3027, FIND("_", A3027) + 1) - 1)</f>
        <v/>
      </c>
      <c r="D3027" s="125">
        <f>DATE(LEFT(E3027,4), MID(E3027,5,2), RIGHT(E3027,2))</f>
        <v/>
      </c>
      <c r="E3027">
        <f>MID(A3027, FIND("_", A3027, FIND("_", A3027, FIND("_", A3027) + 1) + 1) + 1, 8)</f>
        <v/>
      </c>
      <c r="G3027" s="95">
        <f>B3027&amp;C3027&amp;D3027</f>
        <v/>
      </c>
      <c r="H3027" s="95" t="inlineStr">
        <is>
          <t>Yes_Batch 1</t>
        </is>
      </c>
      <c r="I3027" s="95" t="e">
        <v>#N/A</v>
      </c>
      <c r="J3027" s="125" t="e">
        <v>#N/A</v>
      </c>
      <c r="K3027" s="95" t="inlineStr">
        <is>
          <t>Yes_0721 Allocation</t>
        </is>
      </c>
      <c r="L3027" s="127" t="e">
        <v>#N/A</v>
      </c>
      <c r="M3027" s="128">
        <f>VLOOKUP(G3027,Enactments!#REF!,2,FALSE)</f>
        <v/>
      </c>
      <c r="N3027" s="131">
        <f>COUNTIFS(G:G,G3027)</f>
        <v/>
      </c>
    </row>
    <row r="3028" ht="15" customHeight="1">
      <c r="A3028" t="inlineStr">
        <is>
          <t>1988_52a_85_20050802.docx</t>
        </is>
      </c>
      <c r="B3028">
        <f>LEFT(A3028, FIND("_", A3028, FIND("_", A3028) + 1) - 1)</f>
        <v/>
      </c>
      <c r="C3028">
        <f>MID(A3028, FIND("_", A3028, FIND("_", A3028) + 1) + 1, FIND("_", A3028, FIND("_", A3028, FIND("_", A3028) + 1) + 1) - FIND("_", A3028, FIND("_", A3028) + 1) - 1)</f>
        <v/>
      </c>
      <c r="D3028" s="125">
        <f>DATE(LEFT(E3028,4), MID(E3028,5,2), RIGHT(E3028,2))</f>
        <v/>
      </c>
      <c r="E3028">
        <f>MID(A3028, FIND("_", A3028, FIND("_", A3028, FIND("_", A3028) + 1) + 1) + 1, 8)</f>
        <v/>
      </c>
      <c r="G3028" s="95">
        <f>B3028&amp;C3028&amp;D3028</f>
        <v/>
      </c>
      <c r="H3028" s="95" t="inlineStr">
        <is>
          <t>Yes_Batch 1</t>
        </is>
      </c>
      <c r="I3028" s="95" t="e">
        <v>#N/A</v>
      </c>
      <c r="J3028" s="125" t="e">
        <v>#N/A</v>
      </c>
      <c r="K3028" s="95" t="inlineStr">
        <is>
          <t>Yes_0721 Allocation</t>
        </is>
      </c>
      <c r="L3028" s="127" t="e">
        <v>#N/A</v>
      </c>
      <c r="M3028" s="128">
        <f>VLOOKUP(G3028,Enactments!#REF!,2,FALSE)</f>
        <v/>
      </c>
      <c r="N3028" s="131">
        <f>COUNTIFS(G:G,G3028)</f>
        <v/>
      </c>
    </row>
    <row r="3029" ht="15" customHeight="1">
      <c r="A3029" t="inlineStr">
        <is>
          <t>1996_52a_160A_20120115.docx</t>
        </is>
      </c>
      <c r="B3029">
        <f>LEFT(A3029, FIND("_", A3029, FIND("_", A3029) + 1) - 1)</f>
        <v/>
      </c>
      <c r="C3029">
        <f>MID(A3029, FIND("_", A3029, FIND("_", A3029) + 1) + 1, FIND("_", A3029, FIND("_", A3029, FIND("_", A3029) + 1) + 1) - FIND("_", A3029, FIND("_", A3029) + 1) - 1)</f>
        <v/>
      </c>
      <c r="D3029" s="125">
        <f>DATE(LEFT(E3029,4), MID(E3029,5,2), RIGHT(E3029,2))</f>
        <v/>
      </c>
      <c r="E3029">
        <f>MID(A3029, FIND("_", A3029, FIND("_", A3029, FIND("_", A3029) + 1) + 1) + 1, 8)</f>
        <v/>
      </c>
      <c r="G3029" s="95">
        <f>B3029&amp;C3029&amp;D3029</f>
        <v/>
      </c>
      <c r="H3029" s="95" t="inlineStr">
        <is>
          <t>Yes_Batch 1</t>
        </is>
      </c>
      <c r="I3029" s="95" t="e">
        <v>#N/A</v>
      </c>
      <c r="J3029" s="125" t="e">
        <v>#N/A</v>
      </c>
      <c r="K3029" s="95" t="inlineStr">
        <is>
          <t>Yes_0721 Allocation</t>
        </is>
      </c>
      <c r="L3029" s="127" t="e">
        <v>#N/A</v>
      </c>
      <c r="M3029" s="128">
        <f>VLOOKUP(G3029,Enactments!#REF!,2,FALSE)</f>
        <v/>
      </c>
      <c r="N3029" s="131">
        <f>COUNTIFS(G:G,G3029)</f>
        <v/>
      </c>
    </row>
    <row r="3030" ht="15" customHeight="1">
      <c r="A3030" t="inlineStr">
        <is>
          <t>2000_8a_199A_20201231.docx</t>
        </is>
      </c>
      <c r="B3030">
        <f>LEFT(A3030, FIND("_", A3030, FIND("_", A3030) + 1) - 1)</f>
        <v/>
      </c>
      <c r="C3030">
        <f>MID(A3030, FIND("_", A3030, FIND("_", A3030) + 1) + 1, FIND("_", A3030, FIND("_", A3030, FIND("_", A3030) + 1) + 1) - FIND("_", A3030, FIND("_", A3030) + 1) - 1)</f>
        <v/>
      </c>
      <c r="D3030" s="125">
        <f>DATE(LEFT(E3030,4), MID(E3030,5,2), RIGHT(E3030,2))</f>
        <v/>
      </c>
      <c r="E3030">
        <f>MID(A3030, FIND("_", A3030, FIND("_", A3030, FIND("_", A3030) + 1) + 1) + 1, 8)</f>
        <v/>
      </c>
      <c r="G3030" s="95">
        <f>B3030&amp;C3030&amp;D3030</f>
        <v/>
      </c>
      <c r="H3030" s="95" t="inlineStr">
        <is>
          <t>Yes_Batch 1</t>
        </is>
      </c>
      <c r="I3030" s="95" t="e">
        <v>#N/A</v>
      </c>
      <c r="J3030" s="125" t="e">
        <v>#N/A</v>
      </c>
      <c r="K3030" s="95" t="inlineStr">
        <is>
          <t>Yes_0721 Allocation</t>
        </is>
      </c>
      <c r="L3030" s="127" t="e">
        <v>#N/A</v>
      </c>
      <c r="M3030" s="128">
        <f>VLOOKUP(G3030,Enactments!#REF!,2,FALSE)</f>
        <v/>
      </c>
      <c r="N3030" s="131">
        <f>COUNTIFS(G:G,G3030)</f>
        <v/>
      </c>
    </row>
    <row r="3031" ht="15" customHeight="1">
      <c r="A3031" t="inlineStr">
        <is>
          <t>1996_18a_98ZE_20140406.docx</t>
        </is>
      </c>
      <c r="B3031">
        <f>LEFT(A3031, FIND("_", A3031, FIND("_", A3031) + 1) - 1)</f>
        <v/>
      </c>
      <c r="C3031">
        <f>MID(A3031, FIND("_", A3031, FIND("_", A3031) + 1) + 1, FIND("_", A3031, FIND("_", A3031, FIND("_", A3031) + 1) + 1) - FIND("_", A3031, FIND("_", A3031) + 1) - 1)</f>
        <v/>
      </c>
      <c r="D3031" s="125">
        <f>DATE(LEFT(E3031,4), MID(E3031,5,2), RIGHT(E3031,2))</f>
        <v/>
      </c>
      <c r="E3031">
        <f>MID(A3031, FIND("_", A3031, FIND("_", A3031, FIND("_", A3031) + 1) + 1) + 1, 8)</f>
        <v/>
      </c>
      <c r="G3031" s="95">
        <f>B3031&amp;C3031&amp;D3031</f>
        <v/>
      </c>
      <c r="H3031" s="95" t="inlineStr">
        <is>
          <t>Yes_Batch 1</t>
        </is>
      </c>
      <c r="I3031" s="95" t="e">
        <v>#N/A</v>
      </c>
      <c r="J3031" s="125" t="e">
        <v>#N/A</v>
      </c>
      <c r="K3031" s="95" t="inlineStr">
        <is>
          <t>Yes_0721 Allocation</t>
        </is>
      </c>
      <c r="L3031" s="127" t="e">
        <v>#N/A</v>
      </c>
      <c r="M3031" s="128">
        <f>VLOOKUP(G3031,Enactments!#REF!,2,FALSE)</f>
        <v/>
      </c>
      <c r="N3031" s="131">
        <f>COUNTIFS(G:G,G3031)</f>
        <v/>
      </c>
    </row>
    <row r="3032" ht="15" customHeight="1">
      <c r="A3032" t="inlineStr">
        <is>
          <t>1986_44a_36_99990101.docx</t>
        </is>
      </c>
      <c r="B3032">
        <f>LEFT(A3032, FIND("_", A3032, FIND("_", A3032) + 1) - 1)</f>
        <v/>
      </c>
      <c r="C3032">
        <f>MID(A3032, FIND("_", A3032, FIND("_", A3032) + 1) + 1, FIND("_", A3032, FIND("_", A3032, FIND("_", A3032) + 1) + 1) - FIND("_", A3032, FIND("_", A3032) + 1) - 1)</f>
        <v/>
      </c>
      <c r="D3032" s="125">
        <f>DATE(LEFT(E3032,4), MID(E3032,5,2), RIGHT(E3032,2))</f>
        <v/>
      </c>
      <c r="E3032">
        <f>MID(A3032, FIND("_", A3032, FIND("_", A3032, FIND("_", A3032) + 1) + 1) + 1, 8)</f>
        <v/>
      </c>
      <c r="G3032" s="95">
        <f>B3032&amp;C3032&amp;D3032</f>
        <v/>
      </c>
      <c r="H3032" s="95" t="inlineStr">
        <is>
          <t>Yes_Batch 1</t>
        </is>
      </c>
      <c r="I3032" s="95" t="e">
        <v>#N/A</v>
      </c>
      <c r="J3032" s="125" t="e">
        <v>#N/A</v>
      </c>
      <c r="K3032" s="95" t="inlineStr">
        <is>
          <t>Yes_0721 Allocation</t>
        </is>
      </c>
      <c r="L3032" s="127" t="e">
        <v>#N/A</v>
      </c>
      <c r="M3032" s="128">
        <f>VLOOKUP(G3032,Enactments!#REF!,2,FALSE)</f>
        <v/>
      </c>
      <c r="N3032" s="131">
        <f>COUNTIFS(G:G,G3032)</f>
        <v/>
      </c>
    </row>
    <row r="3033" ht="15" customHeight="1">
      <c r="A3033" t="inlineStr">
        <is>
          <t>1988_33a_145_19880729.docx</t>
        </is>
      </c>
      <c r="B3033">
        <f>LEFT(A3033, FIND("_", A3033, FIND("_", A3033) + 1) - 1)</f>
        <v/>
      </c>
      <c r="C3033">
        <f>MID(A3033, FIND("_", A3033, FIND("_", A3033) + 1) + 1, FIND("_", A3033, FIND("_", A3033, FIND("_", A3033) + 1) + 1) - FIND("_", A3033, FIND("_", A3033) + 1) - 1)</f>
        <v/>
      </c>
      <c r="D3033" s="125">
        <f>DATE(LEFT(E3033,4), MID(E3033,5,2), RIGHT(E3033,2))</f>
        <v/>
      </c>
      <c r="E3033">
        <f>MID(A3033, FIND("_", A3033, FIND("_", A3033, FIND("_", A3033) + 1) + 1) + 1, 8)</f>
        <v/>
      </c>
      <c r="G3033" s="95">
        <f>B3033&amp;C3033&amp;D3033</f>
        <v/>
      </c>
      <c r="H3033" s="95" t="inlineStr">
        <is>
          <t>Yes_Batch 1</t>
        </is>
      </c>
      <c r="I3033" s="95" t="e">
        <v>#N/A</v>
      </c>
      <c r="J3033" s="125" t="e">
        <v>#N/A</v>
      </c>
      <c r="K3033" s="95" t="inlineStr">
        <is>
          <t>Yes_0721 Allocation</t>
        </is>
      </c>
      <c r="L3033" s="127" t="e">
        <v>#N/A</v>
      </c>
      <c r="M3033" s="128">
        <f>VLOOKUP(G3033,Enactments!#REF!,2,FALSE)</f>
        <v/>
      </c>
      <c r="N3033" s="131">
        <f>COUNTIFS(G:G,G3033)</f>
        <v/>
      </c>
    </row>
    <row r="3034" ht="15" customHeight="1">
      <c r="A3034" t="inlineStr">
        <is>
          <t>s2016_1a_72_20170511.docx</t>
        </is>
      </c>
      <c r="B3034">
        <f>LEFT(A3034, FIND("_", A3034, FIND("_", A3034) + 1) - 1)</f>
        <v/>
      </c>
      <c r="C3034">
        <f>MID(A3034, FIND("_", A3034, FIND("_", A3034) + 1) + 1, FIND("_", A3034, FIND("_", A3034, FIND("_", A3034) + 1) + 1) - FIND("_", A3034, FIND("_", A3034) + 1) - 1)</f>
        <v/>
      </c>
      <c r="D3034" s="125">
        <f>DATE(LEFT(E3034,4), MID(E3034,5,2), RIGHT(E3034,2))</f>
        <v/>
      </c>
      <c r="E3034">
        <f>MID(A3034, FIND("_", A3034, FIND("_", A3034, FIND("_", A3034) + 1) + 1) + 1, 8)</f>
        <v/>
      </c>
      <c r="G3034" s="95">
        <f>B3034&amp;C3034&amp;D3034</f>
        <v/>
      </c>
      <c r="H3034" s="95" t="inlineStr">
        <is>
          <t>Yes_Batch 1</t>
        </is>
      </c>
      <c r="I3034" s="95" t="e">
        <v>#N/A</v>
      </c>
      <c r="J3034" s="125" t="e">
        <v>#N/A</v>
      </c>
      <c r="K3034" s="95" t="inlineStr">
        <is>
          <t>Yes_0721 Allocation</t>
        </is>
      </c>
      <c r="L3034" s="127" t="e">
        <v>#N/A</v>
      </c>
      <c r="M3034" s="128">
        <f>VLOOKUP(G3034,Enactments!#REF!,2,FALSE)</f>
        <v/>
      </c>
      <c r="N3034" s="131">
        <f>COUNTIFS(G:G,G3034)</f>
        <v/>
      </c>
    </row>
    <row r="3035" ht="15" customHeight="1">
      <c r="A3035" t="inlineStr">
        <is>
          <t>1996_52a_124B_99990101.docx</t>
        </is>
      </c>
      <c r="B3035">
        <f>LEFT(A3035, FIND("_", A3035, FIND("_", A3035) + 1) - 1)</f>
        <v/>
      </c>
      <c r="C3035">
        <f>MID(A3035, FIND("_", A3035, FIND("_", A3035) + 1) + 1, FIND("_", A3035, FIND("_", A3035, FIND("_", A3035) + 1) + 1) - FIND("_", A3035, FIND("_", A3035) + 1) - 1)</f>
        <v/>
      </c>
      <c r="D3035" s="125">
        <f>DATE(LEFT(E3035,4), MID(E3035,5,2), RIGHT(E3035,2))</f>
        <v/>
      </c>
      <c r="E3035">
        <f>MID(A3035, FIND("_", A3035, FIND("_", A3035, FIND("_", A3035) + 1) + 1) + 1, 8)</f>
        <v/>
      </c>
      <c r="G3035" s="95">
        <f>B3035&amp;C3035&amp;D3035</f>
        <v/>
      </c>
      <c r="H3035" s="95" t="inlineStr">
        <is>
          <t>Yes_Batch 1</t>
        </is>
      </c>
      <c r="I3035" s="95" t="e">
        <v>#N/A</v>
      </c>
      <c r="J3035" s="125" t="e">
        <v>#N/A</v>
      </c>
      <c r="K3035" s="95" t="inlineStr">
        <is>
          <t>Yes_0721 Allocation</t>
        </is>
      </c>
      <c r="L3035" s="127" t="e">
        <v>#N/A</v>
      </c>
      <c r="M3035" s="128">
        <f>VLOOKUP(G3035,Enactments!#REF!,2,FALSE)</f>
        <v/>
      </c>
      <c r="N3035" s="131">
        <f>COUNTIFS(G:G,G3035)</f>
        <v/>
      </c>
    </row>
    <row r="3036" ht="15" customHeight="1">
      <c r="A3036" t="inlineStr">
        <is>
          <t>2020_17a_258_20201022.docx</t>
        </is>
      </c>
      <c r="B3036">
        <f>LEFT(A3036, FIND("_", A3036, FIND("_", A3036) + 1) - 1)</f>
        <v/>
      </c>
      <c r="C3036">
        <f>MID(A3036, FIND("_", A3036, FIND("_", A3036) + 1) + 1, FIND("_", A3036, FIND("_", A3036, FIND("_", A3036) + 1) + 1) - FIND("_", A3036, FIND("_", A3036) + 1) - 1)</f>
        <v/>
      </c>
      <c r="D3036" s="125">
        <f>DATE(LEFT(E3036,4), MID(E3036,5,2), RIGHT(E3036,2))</f>
        <v/>
      </c>
      <c r="E3036">
        <f>MID(A3036, FIND("_", A3036, FIND("_", A3036, FIND("_", A3036) + 1) + 1) + 1, 8)</f>
        <v/>
      </c>
      <c r="G3036" s="95">
        <f>B3036&amp;C3036&amp;D3036</f>
        <v/>
      </c>
      <c r="H3036" s="95" t="inlineStr">
        <is>
          <t>Yes_Batch 1</t>
        </is>
      </c>
      <c r="I3036" s="95" t="e">
        <v>#N/A</v>
      </c>
      <c r="J3036" s="125" t="e">
        <v>#N/A</v>
      </c>
      <c r="K3036" s="95" t="inlineStr">
        <is>
          <t>Yes_0721 Allocation</t>
        </is>
      </c>
      <c r="L3036" s="127" t="e">
        <v>#N/A</v>
      </c>
      <c r="M3036" s="128">
        <f>VLOOKUP(G3036,Enactments!#REF!,2,FALSE)</f>
        <v/>
      </c>
      <c r="N3036" s="131">
        <f>COUNTIFS(G:G,G3036)</f>
        <v/>
      </c>
    </row>
    <row r="3037" ht="15" customHeight="1">
      <c r="A3037" t="inlineStr">
        <is>
          <t>2006_131s_5_20240406.docx</t>
        </is>
      </c>
      <c r="B3037">
        <f>LEFT(A3037, FIND("_", A3037, FIND("_", A3037) + 1) - 1)</f>
        <v/>
      </c>
      <c r="C3037">
        <f>MID(A3037, FIND("_", A3037, FIND("_", A3037) + 1) + 1, FIND("_", A3037, FIND("_", A3037, FIND("_", A3037) + 1) + 1) - FIND("_", A3037, FIND("_", A3037) + 1) - 1)</f>
        <v/>
      </c>
      <c r="D3037" s="125">
        <f>DATE(LEFT(E3037,4), MID(E3037,5,2), RIGHT(E3037,2))</f>
        <v/>
      </c>
      <c r="E3037">
        <f>MID(A3037, FIND("_", A3037, FIND("_", A3037, FIND("_", A3037) + 1) + 1) + 1, 8)</f>
        <v/>
      </c>
      <c r="G3037" s="95">
        <f>B3037&amp;C3037&amp;D3037</f>
        <v/>
      </c>
      <c r="H3037" s="95" t="inlineStr">
        <is>
          <t>Yes_Batch 1</t>
        </is>
      </c>
      <c r="I3037" s="95" t="e">
        <v>#N/A</v>
      </c>
      <c r="J3037" s="125" t="e">
        <v>#N/A</v>
      </c>
      <c r="K3037" s="95" t="inlineStr">
        <is>
          <t>Yes_0721 Allocation</t>
        </is>
      </c>
      <c r="L3037" s="127" t="e">
        <v>#N/A</v>
      </c>
      <c r="M3037" s="128">
        <f>VLOOKUP(G3037,Enactments!#REF!,2,FALSE)</f>
        <v/>
      </c>
      <c r="N3037" s="131">
        <f>COUNTIFS(G:G,G3037)</f>
        <v/>
      </c>
    </row>
    <row r="3038" ht="15" customHeight="1">
      <c r="A3038" t="inlineStr">
        <is>
          <t>2007_3a_925E_20100406.docx</t>
        </is>
      </c>
      <c r="B3038">
        <f>LEFT(A3038, FIND("_", A3038, FIND("_", A3038) + 1) - 1)</f>
        <v/>
      </c>
      <c r="C3038">
        <f>MID(A3038, FIND("_", A3038, FIND("_", A3038) + 1) + 1, FIND("_", A3038, FIND("_", A3038, FIND("_", A3038) + 1) + 1) - FIND("_", A3038, FIND("_", A3038) + 1) - 1)</f>
        <v/>
      </c>
      <c r="D3038" s="125">
        <f>DATE(LEFT(E3038,4), MID(E3038,5,2), RIGHT(E3038,2))</f>
        <v/>
      </c>
      <c r="E3038">
        <f>MID(A3038, FIND("_", A3038, FIND("_", A3038, FIND("_", A3038) + 1) + 1) + 1, 8)</f>
        <v/>
      </c>
      <c r="G3038" s="95">
        <f>B3038&amp;C3038&amp;D3038</f>
        <v/>
      </c>
      <c r="H3038" s="95" t="inlineStr">
        <is>
          <t>Yes_Batch 1</t>
        </is>
      </c>
      <c r="I3038" s="95" t="e">
        <v>#N/A</v>
      </c>
      <c r="J3038" s="125" t="e">
        <v>#N/A</v>
      </c>
      <c r="K3038" s="95" t="inlineStr">
        <is>
          <t>Yes_0721 Allocation</t>
        </is>
      </c>
      <c r="L3038" s="127" t="e">
        <v>#N/A</v>
      </c>
      <c r="M3038" s="128">
        <f>VLOOKUP(G3038,Enactments!#REF!,2,FALSE)</f>
        <v/>
      </c>
      <c r="N3038" s="131">
        <f>COUNTIFS(G:G,G3038)</f>
        <v/>
      </c>
    </row>
    <row r="3039" ht="15" customHeight="1">
      <c r="A3039" t="inlineStr">
        <is>
          <t>2010_206_ANNEX IIPART 1_20201231.docx</t>
        </is>
      </c>
      <c r="B3039">
        <f>LEFT(A3039, FIND("_", A3039, FIND("_", A3039) + 1) - 1)</f>
        <v/>
      </c>
      <c r="C3039">
        <f>MID(A3039, FIND("_", A3039, FIND("_", A3039) + 1) + 1, FIND("_", A3039, FIND("_", A3039, FIND("_", A3039) + 1) + 1) - FIND("_", A3039, FIND("_", A3039) + 1) - 1)</f>
        <v/>
      </c>
      <c r="D3039" s="125">
        <f>DATE(LEFT(E3039,4), MID(E3039,5,2), RIGHT(E3039,2))</f>
        <v/>
      </c>
      <c r="E3039">
        <f>MID(A3039, FIND("_", A3039, FIND("_", A3039, FIND("_", A3039) + 1) + 1) + 1, 8)</f>
        <v/>
      </c>
      <c r="G3039" s="95">
        <f>B3039&amp;C3039&amp;D3039</f>
        <v/>
      </c>
      <c r="H3039" s="95" t="inlineStr">
        <is>
          <t>Yes_Batch 1</t>
        </is>
      </c>
      <c r="I3039" s="95" t="e">
        <v>#N/A</v>
      </c>
      <c r="J3039" s="125" t="e">
        <v>#N/A</v>
      </c>
      <c r="K3039" s="95" t="inlineStr">
        <is>
          <t>Yes_0721 Allocation</t>
        </is>
      </c>
      <c r="L3039" s="127" t="e">
        <v>#N/A</v>
      </c>
      <c r="M3039" s="128">
        <f>VLOOKUP(G3039,Enactments!#REF!,2,FALSE)</f>
        <v/>
      </c>
      <c r="N3039" s="131">
        <f>COUNTIFS(G:G,G3039)</f>
        <v/>
      </c>
    </row>
    <row r="3040" ht="15" customHeight="1">
      <c r="A3040" t="inlineStr">
        <is>
          <t>2004_12a_327_20040722.docx</t>
        </is>
      </c>
      <c r="B3040">
        <f>LEFT(A3040, FIND("_", A3040, FIND("_", A3040) + 1) - 1)</f>
        <v/>
      </c>
      <c r="C3040">
        <f>MID(A3040, FIND("_", A3040, FIND("_", A3040) + 1) + 1, FIND("_", A3040, FIND("_", A3040, FIND("_", A3040) + 1) + 1) - FIND("_", A3040, FIND("_", A3040) + 1) - 1)</f>
        <v/>
      </c>
      <c r="D3040" s="125">
        <f>DATE(LEFT(E3040,4), MID(E3040,5,2), RIGHT(E3040,2))</f>
        <v/>
      </c>
      <c r="E3040">
        <f>MID(A3040, FIND("_", A3040, FIND("_", A3040, FIND("_", A3040) + 1) + 1) + 1, 8)</f>
        <v/>
      </c>
      <c r="G3040" s="95">
        <f>B3040&amp;C3040&amp;D3040</f>
        <v/>
      </c>
      <c r="H3040" s="95" t="inlineStr">
        <is>
          <t>Yes_Batch 1</t>
        </is>
      </c>
      <c r="I3040" s="95" t="e">
        <v>#N/A</v>
      </c>
      <c r="J3040" s="125" t="e">
        <v>#N/A</v>
      </c>
      <c r="K3040" s="95" t="inlineStr">
        <is>
          <t>Yes_0721 Allocation</t>
        </is>
      </c>
      <c r="L3040" s="127" t="e">
        <v>#N/A</v>
      </c>
      <c r="M3040" s="128">
        <f>VLOOKUP(G3040,Enactments!#REF!,2,FALSE)</f>
        <v/>
      </c>
      <c r="N3040" s="131">
        <f>COUNTIFS(G:G,G3040)</f>
        <v/>
      </c>
    </row>
    <row r="3041" ht="15" customHeight="1">
      <c r="A3041" t="inlineStr">
        <is>
          <t>2010_4a_514_20100303.docx</t>
        </is>
      </c>
      <c r="B3041">
        <f>LEFT(A3041, FIND("_", A3041, FIND("_", A3041) + 1) - 1)</f>
        <v/>
      </c>
      <c r="C3041">
        <f>MID(A3041, FIND("_", A3041, FIND("_", A3041) + 1) + 1, FIND("_", A3041, FIND("_", A3041, FIND("_", A3041) + 1) + 1) - FIND("_", A3041, FIND("_", A3041) + 1) - 1)</f>
        <v/>
      </c>
      <c r="D3041" s="125">
        <f>DATE(LEFT(E3041,4), MID(E3041,5,2), RIGHT(E3041,2))</f>
        <v/>
      </c>
      <c r="E3041">
        <f>MID(A3041, FIND("_", A3041, FIND("_", A3041, FIND("_", A3041) + 1) + 1) + 1, 8)</f>
        <v/>
      </c>
      <c r="G3041" s="95">
        <f>B3041&amp;C3041&amp;D3041</f>
        <v/>
      </c>
      <c r="H3041" s="95" t="inlineStr">
        <is>
          <t>Yes_Batch 1</t>
        </is>
      </c>
      <c r="I3041" s="95" t="e">
        <v>#N/A</v>
      </c>
      <c r="J3041" s="125" t="e">
        <v>#N/A</v>
      </c>
      <c r="K3041" s="95" t="inlineStr">
        <is>
          <t>Yes_0721 Allocation</t>
        </is>
      </c>
      <c r="L3041" s="127" t="e">
        <v>#N/A</v>
      </c>
      <c r="M3041" s="128">
        <f>VLOOKUP(G3041,Enactments!#REF!,2,FALSE)</f>
        <v/>
      </c>
      <c r="N3041" s="131">
        <f>COUNTIFS(G:G,G3041)</f>
        <v/>
      </c>
    </row>
    <row r="3042" ht="15" customHeight="1">
      <c r="A3042" t="inlineStr">
        <is>
          <t>2020_17a_268B_99990101.docx</t>
        </is>
      </c>
      <c r="B3042">
        <f>LEFT(A3042, FIND("_", A3042, FIND("_", A3042) + 1) - 1)</f>
        <v/>
      </c>
      <c r="C3042">
        <f>MID(A3042, FIND("_", A3042, FIND("_", A3042) + 1) + 1, FIND("_", A3042, FIND("_", A3042, FIND("_", A3042) + 1) + 1) - FIND("_", A3042, FIND("_", A3042) + 1) - 1)</f>
        <v/>
      </c>
      <c r="D3042" s="125">
        <f>DATE(LEFT(E3042,4), MID(E3042,5,2), RIGHT(E3042,2))</f>
        <v/>
      </c>
      <c r="E3042">
        <f>MID(A3042, FIND("_", A3042, FIND("_", A3042, FIND("_", A3042) + 1) + 1) + 1, 8)</f>
        <v/>
      </c>
      <c r="G3042" s="95">
        <f>B3042&amp;C3042&amp;D3042</f>
        <v/>
      </c>
      <c r="H3042" s="95" t="inlineStr">
        <is>
          <t>Yes_Batch 1</t>
        </is>
      </c>
      <c r="I3042" s="95" t="e">
        <v>#N/A</v>
      </c>
      <c r="J3042" s="125" t="e">
        <v>#N/A</v>
      </c>
      <c r="K3042" s="95" t="inlineStr">
        <is>
          <t>Yes_0721 Allocation</t>
        </is>
      </c>
      <c r="L3042" s="127" t="e">
        <v>#N/A</v>
      </c>
      <c r="M3042" s="128">
        <f>VLOOKUP(G3042,Enactments!#REF!,2,FALSE)</f>
        <v/>
      </c>
      <c r="N3042" s="131">
        <f>COUNTIFS(G:G,G3042)</f>
        <v/>
      </c>
    </row>
    <row r="3043" ht="15" customHeight="1">
      <c r="A3043" t="inlineStr">
        <is>
          <t>1996_207s_1_20051212.docx</t>
        </is>
      </c>
      <c r="B3043">
        <f>LEFT(A3043, FIND("_", A3043, FIND("_", A3043) + 1) - 1)</f>
        <v/>
      </c>
      <c r="C3043">
        <f>MID(A3043, FIND("_", A3043, FIND("_", A3043) + 1) + 1, FIND("_", A3043, FIND("_", A3043, FIND("_", A3043) + 1) + 1) - FIND("_", A3043, FIND("_", A3043) + 1) - 1)</f>
        <v/>
      </c>
      <c r="D3043" s="125">
        <f>DATE(LEFT(E3043,4), MID(E3043,5,2), RIGHT(E3043,2))</f>
        <v/>
      </c>
      <c r="E3043">
        <f>MID(A3043, FIND("_", A3043, FIND("_", A3043, FIND("_", A3043) + 1) + 1) + 1, 8)</f>
        <v/>
      </c>
      <c r="G3043" s="95">
        <f>B3043&amp;C3043&amp;D3043</f>
        <v/>
      </c>
      <c r="H3043" s="95" t="inlineStr">
        <is>
          <t>Yes_Batch 1</t>
        </is>
      </c>
      <c r="I3043" s="95" t="e">
        <v>#N/A</v>
      </c>
      <c r="J3043" s="125" t="e">
        <v>#N/A</v>
      </c>
      <c r="K3043" s="95" t="inlineStr">
        <is>
          <t>Yes_0721 Allocation</t>
        </is>
      </c>
      <c r="L3043" s="127" t="e">
        <v>#N/A</v>
      </c>
      <c r="M3043" s="128">
        <f>VLOOKUP(G3043,Enactments!#REF!,2,FALSE)</f>
        <v/>
      </c>
      <c r="N3043" s="131">
        <f>COUNTIFS(G:G,G3043)</f>
        <v/>
      </c>
    </row>
    <row r="3044" ht="15" customHeight="1">
      <c r="A3044" t="inlineStr">
        <is>
          <t>2013_1305_Article 20_99990101.docx</t>
        </is>
      </c>
      <c r="B3044">
        <f>LEFT(A3044, FIND("_", A3044, FIND("_", A3044) + 1) - 1)</f>
        <v/>
      </c>
      <c r="C3044">
        <f>MID(A3044, FIND("_", A3044, FIND("_", A3044) + 1) + 1, FIND("_", A3044, FIND("_", A3044, FIND("_", A3044) + 1) + 1) - FIND("_", A3044, FIND("_", A3044) + 1) - 1)</f>
        <v/>
      </c>
      <c r="D3044" s="125">
        <f>DATE(LEFT(E3044,4), MID(E3044,5,2), RIGHT(E3044,2))</f>
        <v/>
      </c>
      <c r="E3044">
        <f>MID(A3044, FIND("_", A3044, FIND("_", A3044, FIND("_", A3044) + 1) + 1) + 1, 8)</f>
        <v/>
      </c>
      <c r="G3044" s="95">
        <f>B3044&amp;C3044&amp;D3044</f>
        <v/>
      </c>
      <c r="H3044" s="95" t="inlineStr">
        <is>
          <t>Yes_Batch 1</t>
        </is>
      </c>
      <c r="I3044" s="95" t="e">
        <v>#N/A</v>
      </c>
      <c r="J3044" s="125" t="e">
        <v>#N/A</v>
      </c>
      <c r="K3044" s="95" t="inlineStr">
        <is>
          <t>Yes_0721 Allocation</t>
        </is>
      </c>
      <c r="L3044" s="127" t="e">
        <v>#N/A</v>
      </c>
      <c r="M3044" s="128">
        <f>VLOOKUP(G3044,Enactments!#REF!,2,FALSE)</f>
        <v/>
      </c>
      <c r="N3044" s="131">
        <f>COUNTIFS(G:G,G3044)</f>
        <v/>
      </c>
    </row>
    <row r="3045" ht="15" customHeight="1">
      <c r="A3045" t="inlineStr">
        <is>
          <t>2010_15a_SCHEDULE 22_20120201.docx</t>
        </is>
      </c>
      <c r="B3045">
        <f>LEFT(A3045, FIND("_", A3045, FIND("_", A3045) + 1) - 1)</f>
        <v/>
      </c>
      <c r="C3045">
        <f>MID(A3045, FIND("_", A3045, FIND("_", A3045) + 1) + 1, FIND("_", A3045, FIND("_", A3045, FIND("_", A3045) + 1) + 1) - FIND("_", A3045, FIND("_", A3045) + 1) - 1)</f>
        <v/>
      </c>
      <c r="D3045" s="125">
        <f>DATE(LEFT(E3045,4), MID(E3045,5,2), RIGHT(E3045,2))</f>
        <v/>
      </c>
      <c r="E3045">
        <f>MID(A3045, FIND("_", A3045, FIND("_", A3045, FIND("_", A3045) + 1) + 1) + 1, 8)</f>
        <v/>
      </c>
      <c r="G3045" s="95">
        <f>B3045&amp;C3045&amp;D3045</f>
        <v/>
      </c>
      <c r="H3045" s="95" t="inlineStr">
        <is>
          <t>Yes_Batch 1</t>
        </is>
      </c>
      <c r="I3045" s="95" t="e">
        <v>#N/A</v>
      </c>
      <c r="J3045" s="125" t="e">
        <v>#N/A</v>
      </c>
      <c r="K3045" s="95" t="inlineStr">
        <is>
          <t>Yes_0721 Allocation</t>
        </is>
      </c>
      <c r="L3045" s="127" t="e">
        <v>#N/A</v>
      </c>
      <c r="M3045" s="128">
        <f>VLOOKUP(G3045,Enactments!#REF!,2,FALSE)</f>
        <v/>
      </c>
      <c r="N3045" s="131">
        <f>COUNTIFS(G:G,G3045)</f>
        <v/>
      </c>
    </row>
    <row r="3046" ht="15" customHeight="1">
      <c r="A3046" t="inlineStr">
        <is>
          <t>1996_52a_SCHEDULE 1Part II_20090406.docx</t>
        </is>
      </c>
      <c r="B3046">
        <f>LEFT(A3046, FIND("_", A3046, FIND("_", A3046) + 1) - 1)</f>
        <v/>
      </c>
      <c r="C3046">
        <f>MID(A3046, FIND("_", A3046, FIND("_", A3046) + 1) + 1, FIND("_", A3046, FIND("_", A3046, FIND("_", A3046) + 1) + 1) - FIND("_", A3046, FIND("_", A3046) + 1) - 1)</f>
        <v/>
      </c>
      <c r="D3046" s="125">
        <f>DATE(LEFT(E3046,4), MID(E3046,5,2), RIGHT(E3046,2))</f>
        <v/>
      </c>
      <c r="E3046">
        <f>MID(A3046, FIND("_", A3046, FIND("_", A3046, FIND("_", A3046) + 1) + 1) + 1, 8)</f>
        <v/>
      </c>
      <c r="G3046" s="95">
        <f>B3046&amp;C3046&amp;D3046</f>
        <v/>
      </c>
      <c r="H3046" s="95" t="inlineStr">
        <is>
          <t>Yes_Batch 1</t>
        </is>
      </c>
      <c r="I3046" s="95" t="e">
        <v>#N/A</v>
      </c>
      <c r="J3046" s="125" t="e">
        <v>#N/A</v>
      </c>
      <c r="K3046" s="95" t="inlineStr">
        <is>
          <t>Yes_0721 Allocation</t>
        </is>
      </c>
      <c r="L3046" s="127" t="e">
        <v>#N/A</v>
      </c>
      <c r="M3046" s="128">
        <f>VLOOKUP(G3046,Enactments!#REF!,2,FALSE)</f>
        <v/>
      </c>
      <c r="N3046" s="131">
        <f>COUNTIFS(G:G,G3046)</f>
        <v/>
      </c>
    </row>
    <row r="3047" ht="15" customHeight="1">
      <c r="A3047" t="inlineStr">
        <is>
          <t>2000_8a_64B_20160706.docx</t>
        </is>
      </c>
      <c r="B3047">
        <f>LEFT(A3047, FIND("_", A3047, FIND("_", A3047) + 1) - 1)</f>
        <v/>
      </c>
      <c r="C3047">
        <f>MID(A3047, FIND("_", A3047, FIND("_", A3047) + 1) + 1, FIND("_", A3047, FIND("_", A3047, FIND("_", A3047) + 1) + 1) - FIND("_", A3047, FIND("_", A3047) + 1) - 1)</f>
        <v/>
      </c>
      <c r="D3047" s="125">
        <f>DATE(LEFT(E3047,4), MID(E3047,5,2), RIGHT(E3047,2))</f>
        <v/>
      </c>
      <c r="E3047">
        <f>MID(A3047, FIND("_", A3047, FIND("_", A3047, FIND("_", A3047) + 1) + 1) + 1, 8)</f>
        <v/>
      </c>
      <c r="G3047" s="95">
        <f>B3047&amp;C3047&amp;D3047</f>
        <v/>
      </c>
      <c r="H3047" s="95" t="inlineStr">
        <is>
          <t>Yes_Batch 1</t>
        </is>
      </c>
      <c r="I3047" s="95" t="e">
        <v>#N/A</v>
      </c>
      <c r="J3047" s="125" t="e">
        <v>#N/A</v>
      </c>
      <c r="K3047" s="95" t="inlineStr">
        <is>
          <t>Yes_0721 Allocation</t>
        </is>
      </c>
      <c r="L3047" s="127" t="e">
        <v>#N/A</v>
      </c>
      <c r="M3047" s="128">
        <f>VLOOKUP(G3047,Enactments!#REF!,2,FALSE)</f>
        <v/>
      </c>
      <c r="N3047" s="131">
        <f>COUNTIFS(G:G,G3047)</f>
        <v/>
      </c>
    </row>
    <row r="3048" ht="15" customHeight="1">
      <c r="A3048" t="inlineStr">
        <is>
          <t>1988_33a_SCHEDULE 8Part II_20080721.docx</t>
        </is>
      </c>
      <c r="B3048">
        <f>LEFT(A3048, FIND("_", A3048, FIND("_", A3048) + 1) - 1)</f>
        <v/>
      </c>
      <c r="C3048">
        <f>MID(A3048, FIND("_", A3048, FIND("_", A3048) + 1) + 1, FIND("_", A3048, FIND("_", A3048, FIND("_", A3048) + 1) + 1) - FIND("_", A3048, FIND("_", A3048) + 1) - 1)</f>
        <v/>
      </c>
      <c r="D3048" s="125">
        <f>DATE(LEFT(E3048,4), MID(E3048,5,2), RIGHT(E3048,2))</f>
        <v/>
      </c>
      <c r="E3048">
        <f>MID(A3048, FIND("_", A3048, FIND("_", A3048, FIND("_", A3048) + 1) + 1) + 1, 8)</f>
        <v/>
      </c>
      <c r="G3048" s="95">
        <f>B3048&amp;C3048&amp;D3048</f>
        <v/>
      </c>
      <c r="H3048" s="95" t="inlineStr">
        <is>
          <t>Yes_Batch 1</t>
        </is>
      </c>
      <c r="I3048" s="95" t="e">
        <v>#N/A</v>
      </c>
      <c r="J3048" s="125" t="e">
        <v>#N/A</v>
      </c>
      <c r="K3048" s="95" t="inlineStr">
        <is>
          <t>Yes_0721 Allocation</t>
        </is>
      </c>
      <c r="L3048" s="127" t="e">
        <v>#N/A</v>
      </c>
      <c r="M3048" s="128">
        <f>VLOOKUP(G3048,Enactments!#REF!,2,FALSE)</f>
        <v/>
      </c>
      <c r="N3048" s="131">
        <f>COUNTIFS(G:G,G3048)</f>
        <v/>
      </c>
    </row>
    <row r="3049" ht="15" customHeight="1">
      <c r="A3049" t="inlineStr">
        <is>
          <t>1970_9a_SCHEDULE 2_19990701.docx</t>
        </is>
      </c>
      <c r="B3049">
        <f>LEFT(A3049, FIND("_", A3049, FIND("_", A3049) + 1) - 1)</f>
        <v/>
      </c>
      <c r="C3049">
        <f>MID(A3049, FIND("_", A3049, FIND("_", A3049) + 1) + 1, FIND("_", A3049, FIND("_", A3049, FIND("_", A3049) + 1) + 1) - FIND("_", A3049, FIND("_", A3049) + 1) - 1)</f>
        <v/>
      </c>
      <c r="D3049" s="125">
        <f>DATE(LEFT(E3049,4), MID(E3049,5,2), RIGHT(E3049,2))</f>
        <v/>
      </c>
      <c r="E3049">
        <f>MID(A3049, FIND("_", A3049, FIND("_", A3049, FIND("_", A3049) + 1) + 1) + 1, 8)</f>
        <v/>
      </c>
      <c r="G3049" s="95">
        <f>B3049&amp;C3049&amp;D3049</f>
        <v/>
      </c>
      <c r="H3049" s="95" t="inlineStr">
        <is>
          <t>Yes_Batch 1</t>
        </is>
      </c>
      <c r="I3049" s="95" t="e">
        <v>#N/A</v>
      </c>
      <c r="J3049" s="125" t="e">
        <v>#N/A</v>
      </c>
      <c r="K3049" s="95" t="inlineStr">
        <is>
          <t>Yes_0721 Allocation</t>
        </is>
      </c>
      <c r="L3049" s="127" t="e">
        <v>#N/A</v>
      </c>
      <c r="M3049" s="128">
        <f>VLOOKUP(G3049,Enactments!#REF!,2,FALSE)</f>
        <v/>
      </c>
      <c r="N3049" s="131">
        <f>COUNTIFS(G:G,G3049)</f>
        <v/>
      </c>
    </row>
    <row r="3050" ht="15" customHeight="1">
      <c r="A3050" t="inlineStr">
        <is>
          <t>2006_46a_88_20091001.docx</t>
        </is>
      </c>
      <c r="B3050">
        <f>LEFT(A3050, FIND("_", A3050, FIND("_", A3050) + 1) - 1)</f>
        <v/>
      </c>
      <c r="C3050">
        <f>MID(A3050, FIND("_", A3050, FIND("_", A3050) + 1) + 1, FIND("_", A3050, FIND("_", A3050, FIND("_", A3050) + 1) + 1) - FIND("_", A3050, FIND("_", A3050) + 1) - 1)</f>
        <v/>
      </c>
      <c r="D3050" s="125">
        <f>DATE(LEFT(E3050,4), MID(E3050,5,2), RIGHT(E3050,2))</f>
        <v/>
      </c>
      <c r="E3050">
        <f>MID(A3050, FIND("_", A3050, FIND("_", A3050, FIND("_", A3050) + 1) + 1) + 1, 8)</f>
        <v/>
      </c>
      <c r="G3050" s="95">
        <f>B3050&amp;C3050&amp;D3050</f>
        <v/>
      </c>
      <c r="H3050" s="95" t="inlineStr">
        <is>
          <t>Yes_Batch 1</t>
        </is>
      </c>
      <c r="I3050" s="95" t="e">
        <v>#N/A</v>
      </c>
      <c r="J3050" s="125" t="e">
        <v>#N/A</v>
      </c>
      <c r="K3050" s="95" t="inlineStr">
        <is>
          <t>Yes_0721 Allocation</t>
        </is>
      </c>
      <c r="L3050" s="127" t="e">
        <v>#N/A</v>
      </c>
      <c r="M3050" s="128">
        <f>VLOOKUP(G3050,Enactments!#REF!,2,FALSE)</f>
        <v/>
      </c>
      <c r="N3050" s="131">
        <f>COUNTIFS(G:G,G3050)</f>
        <v/>
      </c>
    </row>
    <row r="3051" ht="15" customHeight="1">
      <c r="A3051" t="inlineStr">
        <is>
          <t>2016_1024s_2.3_20201231.docx</t>
        </is>
      </c>
      <c r="B3051">
        <f>LEFT(A3051, FIND("_", A3051, FIND("_", A3051) + 1) - 1)</f>
        <v/>
      </c>
      <c r="C3051">
        <f>MID(A3051, FIND("_", A3051, FIND("_", A3051) + 1) + 1, FIND("_", A3051, FIND("_", A3051, FIND("_", A3051) + 1) + 1) - FIND("_", A3051, FIND("_", A3051) + 1) - 1)</f>
        <v/>
      </c>
      <c r="D3051" s="125">
        <f>DATE(LEFT(E3051,4), MID(E3051,5,2), RIGHT(E3051,2))</f>
        <v/>
      </c>
      <c r="E3051">
        <f>MID(A3051, FIND("_", A3051, FIND("_", A3051, FIND("_", A3051) + 1) + 1) + 1, 8)</f>
        <v/>
      </c>
      <c r="G3051" s="95">
        <f>B3051&amp;C3051&amp;D3051</f>
        <v/>
      </c>
      <c r="H3051" s="95" t="inlineStr">
        <is>
          <t>Yes_Batch 1</t>
        </is>
      </c>
      <c r="I3051" s="95" t="e">
        <v>#N/A</v>
      </c>
      <c r="J3051" s="125" t="e">
        <v>#N/A</v>
      </c>
      <c r="K3051" s="95" t="inlineStr">
        <is>
          <t>Yes_0721 Allocation</t>
        </is>
      </c>
      <c r="L3051" s="127" t="e">
        <v>#N/A</v>
      </c>
      <c r="M3051" s="128">
        <f>VLOOKUP(G3051,Enactments!#REF!,2,FALSE)</f>
        <v/>
      </c>
      <c r="N3051" s="131">
        <f>COUNTIFS(G:G,G3051)</f>
        <v/>
      </c>
    </row>
    <row r="3052" ht="15" customHeight="1">
      <c r="A3052" t="inlineStr">
        <is>
          <t>2010_4a_994_20130401.docx</t>
        </is>
      </c>
      <c r="B3052">
        <f>LEFT(A3052, FIND("_", A3052, FIND("_", A3052) + 1) - 1)</f>
        <v/>
      </c>
      <c r="C3052">
        <f>MID(A3052, FIND("_", A3052, FIND("_", A3052) + 1) + 1, FIND("_", A3052, FIND("_", A3052, FIND("_", A3052) + 1) + 1) - FIND("_", A3052, FIND("_", A3052) + 1) - 1)</f>
        <v/>
      </c>
      <c r="D3052" s="125">
        <f>DATE(LEFT(E3052,4), MID(E3052,5,2), RIGHT(E3052,2))</f>
        <v/>
      </c>
      <c r="E3052">
        <f>MID(A3052, FIND("_", A3052, FIND("_", A3052, FIND("_", A3052) + 1) + 1) + 1, 8)</f>
        <v/>
      </c>
      <c r="G3052" s="95">
        <f>B3052&amp;C3052&amp;D3052</f>
        <v/>
      </c>
      <c r="H3052" s="95" t="inlineStr">
        <is>
          <t>Yes_Batch 1</t>
        </is>
      </c>
      <c r="I3052" s="95" t="e">
        <v>#N/A</v>
      </c>
      <c r="J3052" s="125" t="e">
        <v>#N/A</v>
      </c>
      <c r="K3052" s="95" t="inlineStr">
        <is>
          <t>Yes_0721 Allocation</t>
        </is>
      </c>
      <c r="L3052" s="127" t="e">
        <v>#N/A</v>
      </c>
      <c r="M3052" s="128">
        <f>VLOOKUP(G3052,Enactments!#REF!,2,FALSE)</f>
        <v/>
      </c>
      <c r="N3052" s="131">
        <f>COUNTIFS(G:G,G3052)</f>
        <v/>
      </c>
    </row>
    <row r="3053" ht="15" customHeight="1">
      <c r="A3053" t="inlineStr">
        <is>
          <t>2010_9a_17_20100325.docx</t>
        </is>
      </c>
      <c r="B3053">
        <f>LEFT(A3053, FIND("_", A3053, FIND("_", A3053) + 1) - 1)</f>
        <v/>
      </c>
      <c r="C3053">
        <f>MID(A3053, FIND("_", A3053, FIND("_", A3053) + 1) + 1, FIND("_", A3053, FIND("_", A3053, FIND("_", A3053) + 1) + 1) - FIND("_", A3053, FIND("_", A3053) + 1) - 1)</f>
        <v/>
      </c>
      <c r="D3053" s="125">
        <f>DATE(LEFT(E3053,4), MID(E3053,5,2), RIGHT(E3053,2))</f>
        <v/>
      </c>
      <c r="E3053">
        <f>MID(A3053, FIND("_", A3053, FIND("_", A3053, FIND("_", A3053) + 1) + 1) + 1, 8)</f>
        <v/>
      </c>
      <c r="G3053" s="95">
        <f>B3053&amp;C3053&amp;D3053</f>
        <v/>
      </c>
      <c r="H3053" s="95" t="inlineStr">
        <is>
          <t>Yes_Batch 1</t>
        </is>
      </c>
      <c r="I3053" s="95" t="e">
        <v>#N/A</v>
      </c>
      <c r="J3053" s="125" t="e">
        <v>#N/A</v>
      </c>
      <c r="K3053" s="95" t="inlineStr">
        <is>
          <t>Yes_0721 Allocation</t>
        </is>
      </c>
      <c r="L3053" s="127" t="e">
        <v>#N/A</v>
      </c>
      <c r="M3053" s="128">
        <f>VLOOKUP(G3053,Enactments!#REF!,2,FALSE)</f>
        <v/>
      </c>
      <c r="N3053" s="131">
        <f>COUNTIFS(G:G,G3053)</f>
        <v/>
      </c>
    </row>
    <row r="3054" ht="15" customHeight="1">
      <c r="A3054" t="inlineStr">
        <is>
          <t>1997_1830s_SCHEDULE 3_19970725.docx</t>
        </is>
      </c>
      <c r="B3054">
        <f>LEFT(A3054, FIND("_", A3054, FIND("_", A3054) + 1) - 1)</f>
        <v/>
      </c>
      <c r="C3054">
        <f>MID(A3054, FIND("_", A3054, FIND("_", A3054) + 1) + 1, FIND("_", A3054, FIND("_", A3054, FIND("_", A3054) + 1) + 1) - FIND("_", A3054, FIND("_", A3054) + 1) - 1)</f>
        <v/>
      </c>
      <c r="D3054" s="125">
        <f>DATE(LEFT(E3054,4), MID(E3054,5,2), RIGHT(E3054,2))</f>
        <v/>
      </c>
      <c r="E3054">
        <f>MID(A3054, FIND("_", A3054, FIND("_", A3054, FIND("_", A3054) + 1) + 1) + 1, 8)</f>
        <v/>
      </c>
      <c r="G3054" s="95">
        <f>B3054&amp;C3054&amp;D3054</f>
        <v/>
      </c>
      <c r="H3054" s="95" t="inlineStr">
        <is>
          <t>Yes_Batch 1</t>
        </is>
      </c>
      <c r="I3054" s="95" t="e">
        <v>#N/A</v>
      </c>
      <c r="J3054" s="125" t="e">
        <v>#N/A</v>
      </c>
      <c r="K3054" s="95" t="inlineStr">
        <is>
          <t>Yes_0721 Allocation</t>
        </is>
      </c>
      <c r="L3054" s="127" t="e">
        <v>#N/A</v>
      </c>
      <c r="M3054" s="128">
        <f>VLOOKUP(G3054,Enactments!#REF!,2,FALSE)</f>
        <v/>
      </c>
      <c r="N3054" s="131">
        <f>COUNTIFS(G:G,G3054)</f>
        <v/>
      </c>
    </row>
    <row r="3055" ht="15" customHeight="1">
      <c r="A3055" t="inlineStr">
        <is>
          <t>1996_56a_190_19960724.docx</t>
        </is>
      </c>
      <c r="B3055">
        <f>LEFT(A3055, FIND("_", A3055, FIND("_", A3055) + 1) - 1)</f>
        <v/>
      </c>
      <c r="C3055">
        <f>MID(A3055, FIND("_", A3055, FIND("_", A3055) + 1) + 1, FIND("_", A3055, FIND("_", A3055, FIND("_", A3055) + 1) + 1) - FIND("_", A3055, FIND("_", A3055) + 1) - 1)</f>
        <v/>
      </c>
      <c r="D3055" s="125">
        <f>DATE(LEFT(E3055,4), MID(E3055,5,2), RIGHT(E3055,2))</f>
        <v/>
      </c>
      <c r="E3055">
        <f>MID(A3055, FIND("_", A3055, FIND("_", A3055, FIND("_", A3055) + 1) + 1) + 1, 8)</f>
        <v/>
      </c>
      <c r="G3055" s="95">
        <f>B3055&amp;C3055&amp;D3055</f>
        <v/>
      </c>
      <c r="H3055" s="95" t="inlineStr">
        <is>
          <t>Yes_Batch 1</t>
        </is>
      </c>
      <c r="I3055" s="95" t="e">
        <v>#N/A</v>
      </c>
      <c r="J3055" s="125" t="e">
        <v>#N/A</v>
      </c>
      <c r="K3055" s="95" t="inlineStr">
        <is>
          <t>Yes_0721 Allocation</t>
        </is>
      </c>
      <c r="L3055" s="127" t="e">
        <v>#N/A</v>
      </c>
      <c r="M3055" s="128">
        <f>VLOOKUP(G3055,Enactments!#REF!,2,FALSE)</f>
        <v/>
      </c>
      <c r="N3055" s="131">
        <f>COUNTIFS(G:G,G3055)</f>
        <v/>
      </c>
    </row>
    <row r="3056" ht="15" customHeight="1">
      <c r="A3056" t="inlineStr">
        <is>
          <t>1996_18a_80E_20150405.docx</t>
        </is>
      </c>
      <c r="B3056">
        <f>LEFT(A3056, FIND("_", A3056, FIND("_", A3056) + 1) - 1)</f>
        <v/>
      </c>
      <c r="C3056">
        <f>MID(A3056, FIND("_", A3056, FIND("_", A3056) + 1) + 1, FIND("_", A3056, FIND("_", A3056, FIND("_", A3056) + 1) + 1) - FIND("_", A3056, FIND("_", A3056) + 1) - 1)</f>
        <v/>
      </c>
      <c r="D3056" s="125">
        <f>DATE(LEFT(E3056,4), MID(E3056,5,2), RIGHT(E3056,2))</f>
        <v/>
      </c>
      <c r="E3056">
        <f>MID(A3056, FIND("_", A3056, FIND("_", A3056, FIND("_", A3056) + 1) + 1) + 1, 8)</f>
        <v/>
      </c>
      <c r="G3056" s="95">
        <f>B3056&amp;C3056&amp;D3056</f>
        <v/>
      </c>
      <c r="H3056" s="95" t="inlineStr">
        <is>
          <t>Yes_Batch 1</t>
        </is>
      </c>
      <c r="I3056" s="95" t="e">
        <v>#N/A</v>
      </c>
      <c r="J3056" s="125" t="e">
        <v>#N/A</v>
      </c>
      <c r="K3056" s="95" t="inlineStr">
        <is>
          <t>Yes_0721 Allocation</t>
        </is>
      </c>
      <c r="L3056" s="127" t="e">
        <v>#N/A</v>
      </c>
      <c r="M3056" s="128">
        <f>VLOOKUP(G3056,Enactments!#REF!,2,FALSE)</f>
        <v/>
      </c>
      <c r="N3056" s="131">
        <f>COUNTIFS(G:G,G3056)</f>
        <v/>
      </c>
    </row>
    <row r="3057" ht="15" customHeight="1">
      <c r="A3057" t="inlineStr">
        <is>
          <t>1986_1925s_12A.2_20100406.docx</t>
        </is>
      </c>
      <c r="B3057">
        <f>LEFT(A3057, FIND("_", A3057, FIND("_", A3057) + 1) - 1)</f>
        <v/>
      </c>
      <c r="C3057">
        <f>MID(A3057, FIND("_", A3057, FIND("_", A3057) + 1) + 1, FIND("_", A3057, FIND("_", A3057, FIND("_", A3057) + 1) + 1) - FIND("_", A3057, FIND("_", A3057) + 1) - 1)</f>
        <v/>
      </c>
      <c r="D3057" s="125">
        <f>DATE(LEFT(E3057,4), MID(E3057,5,2), RIGHT(E3057,2))</f>
        <v/>
      </c>
      <c r="E3057">
        <f>MID(A3057, FIND("_", A3057, FIND("_", A3057, FIND("_", A3057) + 1) + 1) + 1, 8)</f>
        <v/>
      </c>
      <c r="G3057" s="95">
        <f>B3057&amp;C3057&amp;D3057</f>
        <v/>
      </c>
      <c r="H3057" s="95" t="inlineStr">
        <is>
          <t>Yes_Batch 1</t>
        </is>
      </c>
      <c r="I3057" s="95" t="e">
        <v>#N/A</v>
      </c>
      <c r="J3057" s="125" t="e">
        <v>#N/A</v>
      </c>
      <c r="K3057" s="95" t="inlineStr">
        <is>
          <t>Yes_0721 Allocation</t>
        </is>
      </c>
      <c r="L3057" s="127" t="e">
        <v>#N/A</v>
      </c>
      <c r="M3057" s="128">
        <f>VLOOKUP(G3057,Enactments!#REF!,2,FALSE)</f>
        <v/>
      </c>
      <c r="N3057" s="131">
        <f>COUNTIFS(G:G,G3057)</f>
        <v/>
      </c>
    </row>
    <row r="3058" ht="15" customHeight="1">
      <c r="A3058" t="inlineStr">
        <is>
          <t>1986_1925s_SCHEDULE 4Form 5.7_20090406.docx</t>
        </is>
      </c>
      <c r="B3058">
        <f>LEFT(A3058, FIND("_", A3058, FIND("_", A3058) + 1) - 1)</f>
        <v/>
      </c>
      <c r="C3058">
        <f>MID(A3058, FIND("_", A3058, FIND("_", A3058) + 1) + 1, FIND("_", A3058, FIND("_", A3058, FIND("_", A3058) + 1) + 1) - FIND("_", A3058, FIND("_", A3058) + 1) - 1)</f>
        <v/>
      </c>
      <c r="D3058" s="125">
        <f>DATE(LEFT(E3058,4), MID(E3058,5,2), RIGHT(E3058,2))</f>
        <v/>
      </c>
      <c r="E3058">
        <f>MID(A3058, FIND("_", A3058, FIND("_", A3058, FIND("_", A3058) + 1) + 1) + 1, 8)</f>
        <v/>
      </c>
      <c r="G3058" s="95">
        <f>B3058&amp;C3058&amp;D3058</f>
        <v/>
      </c>
      <c r="H3058" s="95" t="inlineStr">
        <is>
          <t>Yes_Batch 1</t>
        </is>
      </c>
      <c r="I3058" s="95" t="e">
        <v>#N/A</v>
      </c>
      <c r="J3058" s="125" t="e">
        <v>#N/A</v>
      </c>
      <c r="K3058" s="95" t="inlineStr">
        <is>
          <t>Yes_0721 Allocation</t>
        </is>
      </c>
      <c r="L3058" s="127" t="e">
        <v>#N/A</v>
      </c>
      <c r="M3058" s="128">
        <f>VLOOKUP(G3058,Enactments!#REF!,2,FALSE)</f>
        <v/>
      </c>
      <c r="N3058" s="131">
        <f>COUNTIFS(G:G,G3058)</f>
        <v/>
      </c>
    </row>
    <row r="3059" ht="15" customHeight="1">
      <c r="A3059" t="inlineStr">
        <is>
          <t>1989_26a_88A_20030401.docx</t>
        </is>
      </c>
      <c r="B3059">
        <f>LEFT(A3059, FIND("_", A3059, FIND("_", A3059) + 1) - 1)</f>
        <v/>
      </c>
      <c r="C3059">
        <f>MID(A3059, FIND("_", A3059, FIND("_", A3059) + 1) + 1, FIND("_", A3059, FIND("_", A3059, FIND("_", A3059) + 1) + 1) - FIND("_", A3059, FIND("_", A3059) + 1) - 1)</f>
        <v/>
      </c>
      <c r="D3059" s="125">
        <f>DATE(LEFT(E3059,4), MID(E3059,5,2), RIGHT(E3059,2))</f>
        <v/>
      </c>
      <c r="E3059">
        <f>MID(A3059, FIND("_", A3059, FIND("_", A3059, FIND("_", A3059) + 1) + 1) + 1, 8)</f>
        <v/>
      </c>
      <c r="G3059" s="95">
        <f>B3059&amp;C3059&amp;D3059</f>
        <v/>
      </c>
      <c r="H3059" s="95" t="inlineStr">
        <is>
          <t>Yes_Batch 1</t>
        </is>
      </c>
      <c r="I3059" s="95" t="e">
        <v>#N/A</v>
      </c>
      <c r="J3059" s="125" t="e">
        <v>#N/A</v>
      </c>
      <c r="K3059" s="95" t="inlineStr">
        <is>
          <t>Yes_0721 Allocation</t>
        </is>
      </c>
      <c r="L3059" s="127" t="e">
        <v>#N/A</v>
      </c>
      <c r="M3059" s="128">
        <f>VLOOKUP(G3059,Enactments!#REF!,2,FALSE)</f>
        <v/>
      </c>
      <c r="N3059" s="131">
        <f>COUNTIFS(G:G,G3059)</f>
        <v/>
      </c>
    </row>
    <row r="3060" ht="15" customHeight="1">
      <c r="A3060" t="inlineStr">
        <is>
          <t>1994_23a_SCHEDULE 2_20121201.docx</t>
        </is>
      </c>
      <c r="B3060">
        <f>LEFT(A3060, FIND("_", A3060, FIND("_", A3060) + 1) - 1)</f>
        <v/>
      </c>
      <c r="C3060">
        <f>MID(A3060, FIND("_", A3060, FIND("_", A3060) + 1) + 1, FIND("_", A3060, FIND("_", A3060, FIND("_", A3060) + 1) + 1) - FIND("_", A3060, FIND("_", A3060) + 1) - 1)</f>
        <v/>
      </c>
      <c r="D3060" s="125">
        <f>DATE(LEFT(E3060,4), MID(E3060,5,2), RIGHT(E3060,2))</f>
        <v/>
      </c>
      <c r="E3060">
        <f>MID(A3060, FIND("_", A3060, FIND("_", A3060, FIND("_", A3060) + 1) + 1) + 1, 8)</f>
        <v/>
      </c>
      <c r="G3060" s="95">
        <f>B3060&amp;C3060&amp;D3060</f>
        <v/>
      </c>
      <c r="H3060" s="95" t="inlineStr">
        <is>
          <t>Yes_Batch 1</t>
        </is>
      </c>
      <c r="I3060" s="95" t="e">
        <v>#N/A</v>
      </c>
      <c r="J3060" s="125" t="e">
        <v>#N/A</v>
      </c>
      <c r="K3060" s="95" t="inlineStr">
        <is>
          <t>Yes_0721 Allocation</t>
        </is>
      </c>
      <c r="L3060" s="127" t="e">
        <v>#N/A</v>
      </c>
      <c r="M3060" s="128">
        <f>VLOOKUP(G3060,Enactments!#REF!,2,FALSE)</f>
        <v/>
      </c>
      <c r="N3060" s="131">
        <f>COUNTIFS(G:G,G3060)</f>
        <v/>
      </c>
    </row>
    <row r="3061" ht="15" customHeight="1">
      <c r="A3061" t="inlineStr">
        <is>
          <t>2010_4a_606_20130101.docx</t>
        </is>
      </c>
      <c r="B3061">
        <f>LEFT(A3061, FIND("_", A3061, FIND("_", A3061) + 1) - 1)</f>
        <v/>
      </c>
      <c r="C3061">
        <f>MID(A3061, FIND("_", A3061, FIND("_", A3061) + 1) + 1, FIND("_", A3061, FIND("_", A3061, FIND("_", A3061) + 1) + 1) - FIND("_", A3061, FIND("_", A3061) + 1) - 1)</f>
        <v/>
      </c>
      <c r="D3061" s="125">
        <f>DATE(LEFT(E3061,4), MID(E3061,5,2), RIGHT(E3061,2))</f>
        <v/>
      </c>
      <c r="E3061">
        <f>MID(A3061, FIND("_", A3061, FIND("_", A3061, FIND("_", A3061) + 1) + 1) + 1, 8)</f>
        <v/>
      </c>
      <c r="G3061" s="95">
        <f>B3061&amp;C3061&amp;D3061</f>
        <v/>
      </c>
      <c r="H3061" s="95" t="inlineStr">
        <is>
          <t>Yes_Batch 1</t>
        </is>
      </c>
      <c r="I3061" s="95" t="e">
        <v>#N/A</v>
      </c>
      <c r="J3061" s="125" t="e">
        <v>#N/A</v>
      </c>
      <c r="K3061" s="95" t="inlineStr">
        <is>
          <t>Yes_0721 Allocation</t>
        </is>
      </c>
      <c r="L3061" s="127" t="e">
        <v>#N/A</v>
      </c>
      <c r="M3061" s="128">
        <f>VLOOKUP(G3061,Enactments!#REF!,2,FALSE)</f>
        <v/>
      </c>
      <c r="N3061" s="131">
        <f>COUNTIFS(G:G,G3061)</f>
        <v/>
      </c>
    </row>
    <row r="3062" ht="15" customHeight="1">
      <c r="A3062" t="inlineStr">
        <is>
          <t>1996_207s_136_20090801.docx</t>
        </is>
      </c>
      <c r="B3062">
        <f>LEFT(A3062, FIND("_", A3062, FIND("_", A3062) + 1) - 1)</f>
        <v/>
      </c>
      <c r="C3062">
        <f>MID(A3062, FIND("_", A3062, FIND("_", A3062) + 1) + 1, FIND("_", A3062, FIND("_", A3062, FIND("_", A3062) + 1) + 1) - FIND("_", A3062, FIND("_", A3062) + 1) - 1)</f>
        <v/>
      </c>
      <c r="D3062" s="125">
        <f>DATE(LEFT(E3062,4), MID(E3062,5,2), RIGHT(E3062,2))</f>
        <v/>
      </c>
      <c r="E3062">
        <f>MID(A3062, FIND("_", A3062, FIND("_", A3062, FIND("_", A3062) + 1) + 1) + 1, 8)</f>
        <v/>
      </c>
      <c r="G3062" s="95">
        <f>B3062&amp;C3062&amp;D3062</f>
        <v/>
      </c>
      <c r="H3062" s="95" t="inlineStr">
        <is>
          <t>Yes_Batch 1</t>
        </is>
      </c>
      <c r="I3062" s="95" t="e">
        <v>#N/A</v>
      </c>
      <c r="J3062" s="125" t="e">
        <v>#N/A</v>
      </c>
      <c r="K3062" s="95" t="inlineStr">
        <is>
          <t>Yes_0721 Allocation</t>
        </is>
      </c>
      <c r="L3062" s="127" t="e">
        <v>#N/A</v>
      </c>
      <c r="M3062" s="128">
        <f>VLOOKUP(G3062,Enactments!#REF!,2,FALSE)</f>
        <v/>
      </c>
      <c r="N3062" s="131">
        <f>COUNTIFS(G:G,G3062)</f>
        <v/>
      </c>
    </row>
    <row r="3063" ht="15" customHeight="1">
      <c r="A3063" t="inlineStr">
        <is>
          <t>2006_46a_154_20061108.docx</t>
        </is>
      </c>
      <c r="B3063">
        <f>LEFT(A3063, FIND("_", A3063, FIND("_", A3063) + 1) - 1)</f>
        <v/>
      </c>
      <c r="C3063">
        <f>MID(A3063, FIND("_", A3063, FIND("_", A3063) + 1) + 1, FIND("_", A3063, FIND("_", A3063, FIND("_", A3063) + 1) + 1) - FIND("_", A3063, FIND("_", A3063) + 1) - 1)</f>
        <v/>
      </c>
      <c r="D3063" s="125">
        <f>DATE(LEFT(E3063,4), MID(E3063,5,2), RIGHT(E3063,2))</f>
        <v/>
      </c>
      <c r="E3063">
        <f>MID(A3063, FIND("_", A3063, FIND("_", A3063, FIND("_", A3063) + 1) + 1) + 1, 8)</f>
        <v/>
      </c>
      <c r="G3063" s="95">
        <f>B3063&amp;C3063&amp;D3063</f>
        <v/>
      </c>
      <c r="H3063" s="95" t="inlineStr">
        <is>
          <t>Yes_Batch 1</t>
        </is>
      </c>
      <c r="I3063" s="95" t="e">
        <v>#N/A</v>
      </c>
      <c r="J3063" s="125" t="e">
        <v>#N/A</v>
      </c>
      <c r="K3063" s="95" t="inlineStr">
        <is>
          <t>Yes_0721 Allocation</t>
        </is>
      </c>
      <c r="L3063" s="127" t="e">
        <v>#N/A</v>
      </c>
      <c r="M3063" s="128">
        <f>VLOOKUP(G3063,Enactments!#REF!,2,FALSE)</f>
        <v/>
      </c>
      <c r="N3063" s="131">
        <f>COUNTIFS(G:G,G3063)</f>
        <v/>
      </c>
    </row>
    <row r="3064" ht="15" customHeight="1">
      <c r="A3064" t="inlineStr">
        <is>
          <t>2004_12a_313ZC_20150326.docx</t>
        </is>
      </c>
      <c r="B3064">
        <f>LEFT(A3064, FIND("_", A3064, FIND("_", A3064) + 1) - 1)</f>
        <v/>
      </c>
      <c r="C3064">
        <f>MID(A3064, FIND("_", A3064, FIND("_", A3064) + 1) + 1, FIND("_", A3064, FIND("_", A3064, FIND("_", A3064) + 1) + 1) - FIND("_", A3064, FIND("_", A3064) + 1) - 1)</f>
        <v/>
      </c>
      <c r="D3064" s="125">
        <f>DATE(LEFT(E3064,4), MID(E3064,5,2), RIGHT(E3064,2))</f>
        <v/>
      </c>
      <c r="E3064">
        <f>MID(A3064, FIND("_", A3064, FIND("_", A3064, FIND("_", A3064) + 1) + 1) + 1, 8)</f>
        <v/>
      </c>
      <c r="G3064" s="95">
        <f>B3064&amp;C3064&amp;D3064</f>
        <v/>
      </c>
      <c r="H3064" s="95" t="inlineStr">
        <is>
          <t>Yes_Batch 1</t>
        </is>
      </c>
      <c r="I3064" s="95" t="e">
        <v>#N/A</v>
      </c>
      <c r="J3064" s="125" t="e">
        <v>#N/A</v>
      </c>
      <c r="K3064" s="95" t="inlineStr">
        <is>
          <t>Yes_0721 Allocation</t>
        </is>
      </c>
      <c r="L3064" s="127" t="e">
        <v>#N/A</v>
      </c>
      <c r="M3064" s="128">
        <f>VLOOKUP(G3064,Enactments!#REF!,2,FALSE)</f>
        <v/>
      </c>
      <c r="N3064" s="131">
        <f>COUNTIFS(G:G,G3064)</f>
        <v/>
      </c>
    </row>
    <row r="3065" ht="15" customHeight="1">
      <c r="A3065" t="inlineStr">
        <is>
          <t>1986_1925s_7.12_20090406.docx</t>
        </is>
      </c>
      <c r="B3065">
        <f>LEFT(A3065, FIND("_", A3065, FIND("_", A3065) + 1) - 1)</f>
        <v/>
      </c>
      <c r="C3065">
        <f>MID(A3065, FIND("_", A3065, FIND("_", A3065) + 1) + 1, FIND("_", A3065, FIND("_", A3065, FIND("_", A3065) + 1) + 1) - FIND("_", A3065, FIND("_", A3065) + 1) - 1)</f>
        <v/>
      </c>
      <c r="D3065" s="125">
        <f>DATE(LEFT(E3065,4), MID(E3065,5,2), RIGHT(E3065,2))</f>
        <v/>
      </c>
      <c r="E3065">
        <f>MID(A3065, FIND("_", A3065, FIND("_", A3065, FIND("_", A3065) + 1) + 1) + 1, 8)</f>
        <v/>
      </c>
      <c r="G3065" s="95">
        <f>B3065&amp;C3065&amp;D3065</f>
        <v/>
      </c>
      <c r="H3065" s="95" t="inlineStr">
        <is>
          <t>Yes_Batch 1</t>
        </is>
      </c>
      <c r="I3065" s="95" t="e">
        <v>#N/A</v>
      </c>
      <c r="J3065" s="125" t="e">
        <v>#N/A</v>
      </c>
      <c r="K3065" s="95" t="inlineStr">
        <is>
          <t>Yes_0721 Allocation</t>
        </is>
      </c>
      <c r="L3065" s="127" t="e">
        <v>#N/A</v>
      </c>
      <c r="M3065" s="128">
        <f>VLOOKUP(G3065,Enactments!#REF!,2,FALSE)</f>
        <v/>
      </c>
      <c r="N3065" s="131">
        <f>COUNTIFS(G:G,G3065)</f>
        <v/>
      </c>
    </row>
    <row r="3066" ht="15" customHeight="1">
      <c r="A3066" t="inlineStr">
        <is>
          <t>1986_44a_54_19860725.docx</t>
        </is>
      </c>
      <c r="B3066">
        <f>LEFT(A3066, FIND("_", A3066, FIND("_", A3066) + 1) - 1)</f>
        <v/>
      </c>
      <c r="C3066">
        <f>MID(A3066, FIND("_", A3066, FIND("_", A3066) + 1) + 1, FIND("_", A3066, FIND("_", A3066, FIND("_", A3066) + 1) + 1) - FIND("_", A3066, FIND("_", A3066) + 1) - 1)</f>
        <v/>
      </c>
      <c r="D3066" s="125">
        <f>DATE(LEFT(E3066,4), MID(E3066,5,2), RIGHT(E3066,2))</f>
        <v/>
      </c>
      <c r="E3066">
        <f>MID(A3066, FIND("_", A3066, FIND("_", A3066, FIND("_", A3066) + 1) + 1) + 1, 8)</f>
        <v/>
      </c>
      <c r="G3066" s="95">
        <f>B3066&amp;C3066&amp;D3066</f>
        <v/>
      </c>
      <c r="H3066" s="95" t="inlineStr">
        <is>
          <t>Yes_Batch 1</t>
        </is>
      </c>
      <c r="I3066" s="95" t="e">
        <v>#N/A</v>
      </c>
      <c r="J3066" s="125" t="e">
        <v>#N/A</v>
      </c>
      <c r="K3066" s="95" t="inlineStr">
        <is>
          <t>Yes_0721 Allocation</t>
        </is>
      </c>
      <c r="L3066" s="127" t="e">
        <v>#N/A</v>
      </c>
      <c r="M3066" s="128">
        <f>VLOOKUP(G3066,Enactments!#REF!,2,FALSE)</f>
        <v/>
      </c>
      <c r="N3066" s="131">
        <f>COUNTIFS(G:G,G3066)</f>
        <v/>
      </c>
    </row>
    <row r="3067" ht="15" customHeight="1">
      <c r="A3067" t="inlineStr">
        <is>
          <t>2006_47a_21_20101001.docx</t>
        </is>
      </c>
      <c r="B3067">
        <f>LEFT(A3067, FIND("_", A3067, FIND("_", A3067) + 1) - 1)</f>
        <v/>
      </c>
      <c r="C3067">
        <f>MID(A3067, FIND("_", A3067, FIND("_", A3067) + 1) + 1, FIND("_", A3067, FIND("_", A3067, FIND("_", A3067) + 1) + 1) - FIND("_", A3067, FIND("_", A3067) + 1) - 1)</f>
        <v/>
      </c>
      <c r="D3067" s="125">
        <f>DATE(LEFT(E3067,4), MID(E3067,5,2), RIGHT(E3067,2))</f>
        <v/>
      </c>
      <c r="E3067">
        <f>MID(A3067, FIND("_", A3067, FIND("_", A3067, FIND("_", A3067) + 1) + 1) + 1, 8)</f>
        <v/>
      </c>
      <c r="G3067" s="95">
        <f>B3067&amp;C3067&amp;D3067</f>
        <v/>
      </c>
      <c r="H3067" s="95" t="inlineStr">
        <is>
          <t>Yes_Batch 1</t>
        </is>
      </c>
      <c r="I3067" s="95" t="e">
        <v>#N/A</v>
      </c>
      <c r="J3067" s="125" t="e">
        <v>#N/A</v>
      </c>
      <c r="K3067" s="95" t="inlineStr">
        <is>
          <t>Yes_0721 Allocation</t>
        </is>
      </c>
      <c r="L3067" s="127" t="e">
        <v>#N/A</v>
      </c>
      <c r="M3067" s="128">
        <f>VLOOKUP(G3067,Enactments!#REF!,2,FALSE)</f>
        <v/>
      </c>
      <c r="N3067" s="131">
        <f>COUNTIFS(G:G,G3067)</f>
        <v/>
      </c>
    </row>
    <row r="3068" ht="15" customHeight="1">
      <c r="A3068" t="inlineStr">
        <is>
          <t>2010_4a_394_20100401.docx</t>
        </is>
      </c>
      <c r="B3068">
        <f>LEFT(A3068, FIND("_", A3068, FIND("_", A3068) + 1) - 1)</f>
        <v/>
      </c>
      <c r="C3068">
        <f>MID(A3068, FIND("_", A3068, FIND("_", A3068) + 1) + 1, FIND("_", A3068, FIND("_", A3068, FIND("_", A3068) + 1) + 1) - FIND("_", A3068, FIND("_", A3068) + 1) - 1)</f>
        <v/>
      </c>
      <c r="D3068" s="125">
        <f>DATE(LEFT(E3068,4), MID(E3068,5,2), RIGHT(E3068,2))</f>
        <v/>
      </c>
      <c r="E3068">
        <f>MID(A3068, FIND("_", A3068, FIND("_", A3068, FIND("_", A3068) + 1) + 1) + 1, 8)</f>
        <v/>
      </c>
      <c r="G3068" s="95">
        <f>B3068&amp;C3068&amp;D3068</f>
        <v/>
      </c>
      <c r="H3068" s="95" t="inlineStr">
        <is>
          <t>Yes_Batch 1</t>
        </is>
      </c>
      <c r="I3068" s="95" t="e">
        <v>#N/A</v>
      </c>
      <c r="J3068" s="125" t="e">
        <v>#N/A</v>
      </c>
      <c r="K3068" s="95" t="inlineStr">
        <is>
          <t>Yes_0721 Allocation</t>
        </is>
      </c>
      <c r="L3068" s="127" t="e">
        <v>#N/A</v>
      </c>
      <c r="M3068" s="128">
        <f>VLOOKUP(G3068,Enactments!#REF!,2,FALSE)</f>
        <v/>
      </c>
      <c r="N3068" s="131">
        <f>COUNTIFS(G:G,G3068)</f>
        <v/>
      </c>
    </row>
    <row r="3069" ht="15" customHeight="1">
      <c r="A3069" t="inlineStr">
        <is>
          <t>2007_3a_24A_20130406.docx</t>
        </is>
      </c>
      <c r="B3069">
        <f>LEFT(A3069, FIND("_", A3069, FIND("_", A3069) + 1) - 1)</f>
        <v/>
      </c>
      <c r="C3069">
        <f>MID(A3069, FIND("_", A3069, FIND("_", A3069) + 1) + 1, FIND("_", A3069, FIND("_", A3069, FIND("_", A3069) + 1) + 1) - FIND("_", A3069, FIND("_", A3069) + 1) - 1)</f>
        <v/>
      </c>
      <c r="D3069" s="125">
        <f>DATE(LEFT(E3069,4), MID(E3069,5,2), RIGHT(E3069,2))</f>
        <v/>
      </c>
      <c r="E3069">
        <f>MID(A3069, FIND("_", A3069, FIND("_", A3069, FIND("_", A3069) + 1) + 1) + 1, 8)</f>
        <v/>
      </c>
      <c r="G3069" s="95">
        <f>B3069&amp;C3069&amp;D3069</f>
        <v/>
      </c>
      <c r="H3069" s="95" t="inlineStr">
        <is>
          <t>Yes_Batch 1</t>
        </is>
      </c>
      <c r="I3069" s="95" t="e">
        <v>#N/A</v>
      </c>
      <c r="J3069" s="125" t="e">
        <v>#N/A</v>
      </c>
      <c r="K3069" s="95" t="inlineStr">
        <is>
          <t>Yes_0721 Allocation</t>
        </is>
      </c>
      <c r="L3069" s="127" t="e">
        <v>#N/A</v>
      </c>
      <c r="M3069" s="128">
        <f>VLOOKUP(G3069,Enactments!#REF!,2,FALSE)</f>
        <v/>
      </c>
      <c r="N3069" s="131">
        <f>COUNTIFS(G:G,G3069)</f>
        <v/>
      </c>
    </row>
    <row r="3070" ht="15" customHeight="1">
      <c r="A3070" t="inlineStr">
        <is>
          <t>1970_9a_8_20050406.docx</t>
        </is>
      </c>
      <c r="B3070">
        <f>LEFT(A3070, FIND("_", A3070, FIND("_", A3070) + 1) - 1)</f>
        <v/>
      </c>
      <c r="C3070">
        <f>MID(A3070, FIND("_", A3070, FIND("_", A3070) + 1) + 1, FIND("_", A3070, FIND("_", A3070, FIND("_", A3070) + 1) + 1) - FIND("_", A3070, FIND("_", A3070) + 1) - 1)</f>
        <v/>
      </c>
      <c r="D3070" s="125">
        <f>DATE(LEFT(E3070,4), MID(E3070,5,2), RIGHT(E3070,2))</f>
        <v/>
      </c>
      <c r="E3070">
        <f>MID(A3070, FIND("_", A3070, FIND("_", A3070, FIND("_", A3070) + 1) + 1) + 1, 8)</f>
        <v/>
      </c>
      <c r="G3070" s="95">
        <f>B3070&amp;C3070&amp;D3070</f>
        <v/>
      </c>
      <c r="H3070" s="95" t="inlineStr">
        <is>
          <t>Yes_Batch 1</t>
        </is>
      </c>
      <c r="I3070" s="95" t="e">
        <v>#N/A</v>
      </c>
      <c r="J3070" s="125" t="e">
        <v>#N/A</v>
      </c>
      <c r="K3070" s="95" t="inlineStr">
        <is>
          <t>Yes_0721 Allocation</t>
        </is>
      </c>
      <c r="L3070" s="127" t="e">
        <v>#N/A</v>
      </c>
      <c r="M3070" s="128">
        <f>VLOOKUP(G3070,Enactments!#REF!,2,FALSE)</f>
        <v/>
      </c>
      <c r="N3070" s="131">
        <f>COUNTIFS(G:G,G3070)</f>
        <v/>
      </c>
    </row>
    <row r="3071" ht="15" customHeight="1">
      <c r="A3071" t="inlineStr">
        <is>
          <t>1996_56a_146_19960724.docx</t>
        </is>
      </c>
      <c r="B3071">
        <f>LEFT(A3071, FIND("_", A3071, FIND("_", A3071) + 1) - 1)</f>
        <v/>
      </c>
      <c r="C3071">
        <f>MID(A3071, FIND("_", A3071, FIND("_", A3071) + 1) + 1, FIND("_", A3071, FIND("_", A3071, FIND("_", A3071) + 1) + 1) - FIND("_", A3071, FIND("_", A3071) + 1) - 1)</f>
        <v/>
      </c>
      <c r="D3071" s="125">
        <f>DATE(LEFT(E3071,4), MID(E3071,5,2), RIGHT(E3071,2))</f>
        <v/>
      </c>
      <c r="E3071">
        <f>MID(A3071, FIND("_", A3071, FIND("_", A3071, FIND("_", A3071) + 1) + 1) + 1, 8)</f>
        <v/>
      </c>
      <c r="G3071" s="95">
        <f>B3071&amp;C3071&amp;D3071</f>
        <v/>
      </c>
      <c r="H3071" s="95" t="inlineStr">
        <is>
          <t>Yes_Batch 1</t>
        </is>
      </c>
      <c r="I3071" s="95" t="e">
        <v>#N/A</v>
      </c>
      <c r="J3071" s="125" t="e">
        <v>#N/A</v>
      </c>
      <c r="K3071" s="95" t="inlineStr">
        <is>
          <t>Yes_0721 Allocation</t>
        </is>
      </c>
      <c r="L3071" s="127" t="e">
        <v>#N/A</v>
      </c>
      <c r="M3071" s="128">
        <f>VLOOKUP(G3071,Enactments!#REF!,2,FALSE)</f>
        <v/>
      </c>
      <c r="N3071" s="131">
        <f>COUNTIFS(G:G,G3071)</f>
        <v/>
      </c>
    </row>
    <row r="3072" ht="15" customHeight="1">
      <c r="A3072" t="inlineStr">
        <is>
          <t>1985_6a_727_20061108.docx</t>
        </is>
      </c>
      <c r="B3072">
        <f>LEFT(A3072, FIND("_", A3072, FIND("_", A3072) + 1) - 1)</f>
        <v/>
      </c>
      <c r="C3072">
        <f>MID(A3072, FIND("_", A3072, FIND("_", A3072) + 1) + 1, FIND("_", A3072, FIND("_", A3072, FIND("_", A3072) + 1) + 1) - FIND("_", A3072, FIND("_", A3072) + 1) - 1)</f>
        <v/>
      </c>
      <c r="D3072" s="125">
        <f>DATE(LEFT(E3072,4), MID(E3072,5,2), RIGHT(E3072,2))</f>
        <v/>
      </c>
      <c r="E3072">
        <f>MID(A3072, FIND("_", A3072, FIND("_", A3072, FIND("_", A3072) + 1) + 1) + 1, 8)</f>
        <v/>
      </c>
      <c r="G3072" s="95">
        <f>B3072&amp;C3072&amp;D3072</f>
        <v/>
      </c>
      <c r="H3072" s="95" t="inlineStr">
        <is>
          <t>Yes_Batch 1</t>
        </is>
      </c>
      <c r="I3072" s="95" t="e">
        <v>#N/A</v>
      </c>
      <c r="J3072" s="125" t="e">
        <v>#N/A</v>
      </c>
      <c r="K3072" s="95" t="inlineStr">
        <is>
          <t>Yes_0721 Allocation</t>
        </is>
      </c>
      <c r="L3072" s="127" t="e">
        <v>#N/A</v>
      </c>
      <c r="M3072" s="128">
        <f>VLOOKUP(G3072,Enactments!#REF!,2,FALSE)</f>
        <v/>
      </c>
      <c r="N3072" s="131">
        <f>COUNTIFS(G:G,G3072)</f>
        <v/>
      </c>
    </row>
    <row r="3073" ht="15" customHeight="1">
      <c r="A3073" t="inlineStr">
        <is>
          <t>2006_46a_387_20091001.docx</t>
        </is>
      </c>
      <c r="B3073">
        <f>LEFT(A3073, FIND("_", A3073, FIND("_", A3073) + 1) - 1)</f>
        <v/>
      </c>
      <c r="C3073">
        <f>MID(A3073, FIND("_", A3073, FIND("_", A3073) + 1) + 1, FIND("_", A3073, FIND("_", A3073, FIND("_", A3073) + 1) + 1) - FIND("_", A3073, FIND("_", A3073) + 1) - 1)</f>
        <v/>
      </c>
      <c r="D3073" s="125">
        <f>DATE(LEFT(E3073,4), MID(E3073,5,2), RIGHT(E3073,2))</f>
        <v/>
      </c>
      <c r="E3073">
        <f>MID(A3073, FIND("_", A3073, FIND("_", A3073, FIND("_", A3073) + 1) + 1) + 1, 8)</f>
        <v/>
      </c>
      <c r="G3073" s="95">
        <f>B3073&amp;C3073&amp;D3073</f>
        <v/>
      </c>
      <c r="H3073" s="95" t="inlineStr">
        <is>
          <t>Yes_Batch 1</t>
        </is>
      </c>
      <c r="I3073" s="95" t="e">
        <v>#N/A</v>
      </c>
      <c r="J3073" s="125" t="e">
        <v>#N/A</v>
      </c>
      <c r="K3073" s="95" t="inlineStr">
        <is>
          <t>Yes_0721 Allocation</t>
        </is>
      </c>
      <c r="L3073" s="127" t="e">
        <v>#N/A</v>
      </c>
      <c r="M3073" s="128">
        <f>VLOOKUP(G3073,Enactments!#REF!,2,FALSE)</f>
        <v/>
      </c>
      <c r="N3073" s="131">
        <f>COUNTIFS(G:G,G3073)</f>
        <v/>
      </c>
    </row>
    <row r="3074" ht="15" customHeight="1">
      <c r="A3074" t="inlineStr">
        <is>
          <t>1986_1925s_6.12_99990101.docx</t>
        </is>
      </c>
      <c r="B3074">
        <f>LEFT(A3074, FIND("_", A3074, FIND("_", A3074) + 1) - 1)</f>
        <v/>
      </c>
      <c r="C3074">
        <f>MID(A3074, FIND("_", A3074, FIND("_", A3074) + 1) + 1, FIND("_", A3074, FIND("_", A3074, FIND("_", A3074) + 1) + 1) - FIND("_", A3074, FIND("_", A3074) + 1) - 1)</f>
        <v/>
      </c>
      <c r="D3074" s="125">
        <f>DATE(LEFT(E3074,4), MID(E3074,5,2), RIGHT(E3074,2))</f>
        <v/>
      </c>
      <c r="E3074">
        <f>MID(A3074, FIND("_", A3074, FIND("_", A3074, FIND("_", A3074) + 1) + 1) + 1, 8)</f>
        <v/>
      </c>
      <c r="G3074" s="95">
        <f>B3074&amp;C3074&amp;D3074</f>
        <v/>
      </c>
      <c r="H3074" s="95" t="inlineStr">
        <is>
          <t>Yes_Batch 1</t>
        </is>
      </c>
      <c r="I3074" s="95" t="e">
        <v>#N/A</v>
      </c>
      <c r="J3074" s="125" t="e">
        <v>#N/A</v>
      </c>
      <c r="K3074" s="95" t="inlineStr">
        <is>
          <t>Yes_0721 Allocation</t>
        </is>
      </c>
      <c r="L3074" s="127" t="e">
        <v>#N/A</v>
      </c>
      <c r="M3074" s="128">
        <f>VLOOKUP(G3074,Enactments!#REF!,2,FALSE)</f>
        <v/>
      </c>
      <c r="N3074" s="131">
        <f>COUNTIFS(G:G,G3074)</f>
        <v/>
      </c>
    </row>
    <row r="3075" ht="15" customHeight="1">
      <c r="A3075" t="inlineStr">
        <is>
          <t>2020_17a_213_20201022.docx</t>
        </is>
      </c>
      <c r="B3075">
        <f>LEFT(A3075, FIND("_", A3075, FIND("_", A3075) + 1) - 1)</f>
        <v/>
      </c>
      <c r="C3075">
        <f>MID(A3075, FIND("_", A3075, FIND("_", A3075) + 1) + 1, FIND("_", A3075, FIND("_", A3075, FIND("_", A3075) + 1) + 1) - FIND("_", A3075, FIND("_", A3075) + 1) - 1)</f>
        <v/>
      </c>
      <c r="D3075" s="125">
        <f>DATE(LEFT(E3075,4), MID(E3075,5,2), RIGHT(E3075,2))</f>
        <v/>
      </c>
      <c r="E3075">
        <f>MID(A3075, FIND("_", A3075, FIND("_", A3075, FIND("_", A3075) + 1) + 1) + 1, 8)</f>
        <v/>
      </c>
      <c r="G3075" s="95">
        <f>B3075&amp;C3075&amp;D3075</f>
        <v/>
      </c>
      <c r="H3075" s="95" t="inlineStr">
        <is>
          <t>Yes_Batch 1</t>
        </is>
      </c>
      <c r="I3075" s="95" t="e">
        <v>#N/A</v>
      </c>
      <c r="J3075" s="125" t="e">
        <v>#N/A</v>
      </c>
      <c r="K3075" s="95" t="inlineStr">
        <is>
          <t>Yes_0721 Allocation</t>
        </is>
      </c>
      <c r="L3075" s="127" t="e">
        <v>#N/A</v>
      </c>
      <c r="M3075" s="128">
        <f>VLOOKUP(G3075,Enactments!#REF!,2,FALSE)</f>
        <v/>
      </c>
      <c r="N3075" s="131">
        <f>COUNTIFS(G:G,G3075)</f>
        <v/>
      </c>
    </row>
    <row r="3076" ht="15" customHeight="1">
      <c r="A3076" t="inlineStr">
        <is>
          <t>2007_3a_11_20170406.docx</t>
        </is>
      </c>
      <c r="B3076">
        <f>LEFT(A3076, FIND("_", A3076, FIND("_", A3076) + 1) - 1)</f>
        <v/>
      </c>
      <c r="C3076">
        <f>MID(A3076, FIND("_", A3076, FIND("_", A3076) + 1) + 1, FIND("_", A3076, FIND("_", A3076, FIND("_", A3076) + 1) + 1) - FIND("_", A3076, FIND("_", A3076) + 1) - 1)</f>
        <v/>
      </c>
      <c r="D3076" s="125">
        <f>DATE(LEFT(E3076,4), MID(E3076,5,2), RIGHT(E3076,2))</f>
        <v/>
      </c>
      <c r="E3076">
        <f>MID(A3076, FIND("_", A3076, FIND("_", A3076, FIND("_", A3076) + 1) + 1) + 1, 8)</f>
        <v/>
      </c>
      <c r="G3076" s="95">
        <f>B3076&amp;C3076&amp;D3076</f>
        <v/>
      </c>
      <c r="H3076" s="95" t="inlineStr">
        <is>
          <t>Yes_Batch 1</t>
        </is>
      </c>
      <c r="I3076" s="95" t="inlineStr">
        <is>
          <t>Completed</t>
        </is>
      </c>
      <c r="J3076" s="125" t="n">
        <v>45853</v>
      </c>
      <c r="K3076" s="95" t="e">
        <v>#N/A</v>
      </c>
      <c r="L3076" s="127" t="inlineStr">
        <is>
          <t>Submitted_2025-08-01</t>
        </is>
      </c>
      <c r="M3076" s="128">
        <f>VLOOKUP(G3076,Enactments!#REF!,2,FALSE)</f>
        <v/>
      </c>
      <c r="N3076" s="131">
        <f>COUNTIFS(G:G,G3076)</f>
        <v/>
      </c>
    </row>
    <row r="3077" ht="15" customHeight="1">
      <c r="A3077" t="inlineStr">
        <is>
          <t>1985_6a_386_19900226.docx</t>
        </is>
      </c>
      <c r="B3077">
        <f>LEFT(A3077, FIND("_", A3077, FIND("_", A3077) + 1) - 1)</f>
        <v/>
      </c>
      <c r="C3077">
        <f>MID(A3077, FIND("_", A3077, FIND("_", A3077) + 1) + 1, FIND("_", A3077, FIND("_", A3077, FIND("_", A3077) + 1) + 1) - FIND("_", A3077, FIND("_", A3077) + 1) - 1)</f>
        <v/>
      </c>
      <c r="D3077" s="125">
        <f>DATE(LEFT(E3077,4), MID(E3077,5,2), RIGHT(E3077,2))</f>
        <v/>
      </c>
      <c r="E3077">
        <f>MID(A3077, FIND("_", A3077, FIND("_", A3077, FIND("_", A3077) + 1) + 1) + 1, 8)</f>
        <v/>
      </c>
      <c r="G3077" s="95">
        <f>B3077&amp;C3077&amp;D3077</f>
        <v/>
      </c>
      <c r="H3077" s="95" t="inlineStr">
        <is>
          <t>Yes_Batch 1</t>
        </is>
      </c>
      <c r="I3077" s="95" t="e">
        <v>#N/A</v>
      </c>
      <c r="J3077" s="125" t="e">
        <v>#N/A</v>
      </c>
      <c r="K3077" s="95" t="inlineStr">
        <is>
          <t>Yes_0721 Allocation</t>
        </is>
      </c>
      <c r="L3077" s="127" t="e">
        <v>#N/A</v>
      </c>
      <c r="M3077" s="128">
        <f>VLOOKUP(G3077,Enactments!#REF!,2,FALSE)</f>
        <v/>
      </c>
      <c r="N3077" s="131">
        <f>COUNTIFS(G:G,G3077)</f>
        <v/>
      </c>
    </row>
    <row r="3078" ht="15" customHeight="1">
      <c r="A3078" t="inlineStr">
        <is>
          <t>2007_3a_922_20070320.docx</t>
        </is>
      </c>
      <c r="B3078">
        <f>LEFT(A3078, FIND("_", A3078, FIND("_", A3078) + 1) - 1)</f>
        <v/>
      </c>
      <c r="C3078">
        <f>MID(A3078, FIND("_", A3078, FIND("_", A3078) + 1) + 1, FIND("_", A3078, FIND("_", A3078, FIND("_", A3078) + 1) + 1) - FIND("_", A3078, FIND("_", A3078) + 1) - 1)</f>
        <v/>
      </c>
      <c r="D3078" s="125">
        <f>DATE(LEFT(E3078,4), MID(E3078,5,2), RIGHT(E3078,2))</f>
        <v/>
      </c>
      <c r="E3078">
        <f>MID(A3078, FIND("_", A3078, FIND("_", A3078, FIND("_", A3078) + 1) + 1) + 1, 8)</f>
        <v/>
      </c>
      <c r="G3078" s="95">
        <f>B3078&amp;C3078&amp;D3078</f>
        <v/>
      </c>
      <c r="H3078" s="95" t="inlineStr">
        <is>
          <t>Yes_Batch 1</t>
        </is>
      </c>
      <c r="I3078" s="95" t="e">
        <v>#N/A</v>
      </c>
      <c r="J3078" s="125" t="e">
        <v>#N/A</v>
      </c>
      <c r="K3078" s="95" t="inlineStr">
        <is>
          <t>Yes_0721 Allocation</t>
        </is>
      </c>
      <c r="L3078" s="127" t="e">
        <v>#N/A</v>
      </c>
      <c r="M3078" s="128">
        <f>VLOOKUP(G3078,Enactments!#REF!,2,FALSE)</f>
        <v/>
      </c>
      <c r="N3078" s="131">
        <f>COUNTIFS(G:G,G3078)</f>
        <v/>
      </c>
    </row>
    <row r="3079" ht="15" customHeight="1">
      <c r="A3079" t="inlineStr">
        <is>
          <t>1988_52a_3A_19920603.docx</t>
        </is>
      </c>
      <c r="B3079">
        <f>LEFT(A3079, FIND("_", A3079, FIND("_", A3079) + 1) - 1)</f>
        <v/>
      </c>
      <c r="C3079">
        <f>MID(A3079, FIND("_", A3079, FIND("_", A3079) + 1) + 1, FIND("_", A3079, FIND("_", A3079, FIND("_", A3079) + 1) + 1) - FIND("_", A3079, FIND("_", A3079) + 1) - 1)</f>
        <v/>
      </c>
      <c r="D3079" s="125">
        <f>DATE(LEFT(E3079,4), MID(E3079,5,2), RIGHT(E3079,2))</f>
        <v/>
      </c>
      <c r="E3079">
        <f>MID(A3079, FIND("_", A3079, FIND("_", A3079, FIND("_", A3079) + 1) + 1) + 1, 8)</f>
        <v/>
      </c>
      <c r="G3079" s="95">
        <f>B3079&amp;C3079&amp;D3079</f>
        <v/>
      </c>
      <c r="H3079" s="95" t="inlineStr">
        <is>
          <t>Yes_Batch 1</t>
        </is>
      </c>
      <c r="I3079" s="95" t="e">
        <v>#N/A</v>
      </c>
      <c r="J3079" s="125" t="e">
        <v>#N/A</v>
      </c>
      <c r="K3079" s="95" t="inlineStr">
        <is>
          <t>Yes_0721 Allocation</t>
        </is>
      </c>
      <c r="L3079" s="127" t="e">
        <v>#N/A</v>
      </c>
      <c r="M3079" s="128">
        <f>VLOOKUP(G3079,Enactments!#REF!,2,FALSE)</f>
        <v/>
      </c>
      <c r="N3079" s="131">
        <f>COUNTIFS(G:G,G3079)</f>
        <v/>
      </c>
    </row>
    <row r="3080" ht="15" customHeight="1">
      <c r="A3080" t="inlineStr">
        <is>
          <t>1970_9a_51_19700312.docx</t>
        </is>
      </c>
      <c r="B3080">
        <f>LEFT(A3080, FIND("_", A3080, FIND("_", A3080) + 1) - 1)</f>
        <v/>
      </c>
      <c r="C3080">
        <f>MID(A3080, FIND("_", A3080, FIND("_", A3080) + 1) + 1, FIND("_", A3080, FIND("_", A3080, FIND("_", A3080) + 1) + 1) - FIND("_", A3080, FIND("_", A3080) + 1) - 1)</f>
        <v/>
      </c>
      <c r="D3080" s="125">
        <f>DATE(LEFT(E3080,4), MID(E3080,5,2), RIGHT(E3080,2))</f>
        <v/>
      </c>
      <c r="E3080">
        <f>MID(A3080, FIND("_", A3080, FIND("_", A3080, FIND("_", A3080) + 1) + 1) + 1, 8)</f>
        <v/>
      </c>
      <c r="G3080" s="95">
        <f>B3080&amp;C3080&amp;D3080</f>
        <v/>
      </c>
      <c r="H3080" s="95" t="inlineStr">
        <is>
          <t>Yes_Batch 1</t>
        </is>
      </c>
      <c r="I3080" s="95" t="e">
        <v>#N/A</v>
      </c>
      <c r="J3080" s="125" t="e">
        <v>#N/A</v>
      </c>
      <c r="K3080" s="95" t="inlineStr">
        <is>
          <t>Yes_0721 Allocation</t>
        </is>
      </c>
      <c r="L3080" s="127" t="e">
        <v>#N/A</v>
      </c>
      <c r="M3080" s="128">
        <f>VLOOKUP(G3080,Enactments!#REF!,2,FALSE)</f>
        <v/>
      </c>
      <c r="N3080" s="131">
        <f>COUNTIFS(G:G,G3080)</f>
        <v/>
      </c>
    </row>
    <row r="3081" ht="15" customHeight="1">
      <c r="A3081" t="inlineStr">
        <is>
          <t>2009_10a_101_20140717.docx</t>
        </is>
      </c>
      <c r="B3081">
        <f>LEFT(A3081, FIND("_", A3081, FIND("_", A3081) + 1) - 1)</f>
        <v/>
      </c>
      <c r="C3081">
        <f>MID(A3081, FIND("_", A3081, FIND("_", A3081) + 1) + 1, FIND("_", A3081, FIND("_", A3081, FIND("_", A3081) + 1) + 1) - FIND("_", A3081, FIND("_", A3081) + 1) - 1)</f>
        <v/>
      </c>
      <c r="D3081" s="125">
        <f>DATE(LEFT(E3081,4), MID(E3081,5,2), RIGHT(E3081,2))</f>
        <v/>
      </c>
      <c r="E3081">
        <f>MID(A3081, FIND("_", A3081, FIND("_", A3081, FIND("_", A3081) + 1) + 1) + 1, 8)</f>
        <v/>
      </c>
      <c r="G3081" s="95">
        <f>B3081&amp;C3081&amp;D3081</f>
        <v/>
      </c>
      <c r="H3081" s="95" t="inlineStr">
        <is>
          <t>Yes_Batch 1</t>
        </is>
      </c>
      <c r="I3081" s="95" t="e">
        <v>#N/A</v>
      </c>
      <c r="J3081" s="125" t="e">
        <v>#N/A</v>
      </c>
      <c r="K3081" s="95" t="inlineStr">
        <is>
          <t>Yes_0721 Allocation</t>
        </is>
      </c>
      <c r="L3081" s="127" t="e">
        <v>#N/A</v>
      </c>
      <c r="M3081" s="128">
        <f>VLOOKUP(G3081,Enactments!#REF!,2,FALSE)</f>
        <v/>
      </c>
      <c r="N3081" s="131">
        <f>COUNTIFS(G:G,G3081)</f>
        <v/>
      </c>
    </row>
    <row r="3082" ht="15" customHeight="1">
      <c r="A3082" t="inlineStr">
        <is>
          <t>2017_692s_46_20170622.docx</t>
        </is>
      </c>
      <c r="B3082">
        <f>LEFT(A3082, FIND("_", A3082, FIND("_", A3082) + 1) - 1)</f>
        <v/>
      </c>
      <c r="C3082">
        <f>MID(A3082, FIND("_", A3082, FIND("_", A3082) + 1) + 1, FIND("_", A3082, FIND("_", A3082, FIND("_", A3082) + 1) + 1) - FIND("_", A3082, FIND("_", A3082) + 1) - 1)</f>
        <v/>
      </c>
      <c r="D3082" s="125">
        <f>DATE(LEFT(E3082,4), MID(E3082,5,2), RIGHT(E3082,2))</f>
        <v/>
      </c>
      <c r="E3082">
        <f>MID(A3082, FIND("_", A3082, FIND("_", A3082, FIND("_", A3082) + 1) + 1) + 1, 8)</f>
        <v/>
      </c>
      <c r="G3082" s="95">
        <f>B3082&amp;C3082&amp;D3082</f>
        <v/>
      </c>
      <c r="H3082" s="95" t="inlineStr">
        <is>
          <t>Yes_Batch 1</t>
        </is>
      </c>
      <c r="I3082" s="95" t="e">
        <v>#N/A</v>
      </c>
      <c r="J3082" s="125" t="e">
        <v>#N/A</v>
      </c>
      <c r="K3082" s="95" t="inlineStr">
        <is>
          <t>Yes_0721 Allocation</t>
        </is>
      </c>
      <c r="L3082" s="127" t="e">
        <v>#N/A</v>
      </c>
      <c r="M3082" s="128">
        <f>VLOOKUP(G3082,Enactments!#REF!,2,FALSE)</f>
        <v/>
      </c>
      <c r="N3082" s="131">
        <f>COUNTIFS(G:G,G3082)</f>
        <v/>
      </c>
    </row>
    <row r="3083" ht="15" customHeight="1">
      <c r="A3083" t="inlineStr">
        <is>
          <t>2000_8a_55KA_20250514.docx</t>
        </is>
      </c>
      <c r="B3083">
        <f>LEFT(A3083, FIND("_", A3083, FIND("_", A3083) + 1) - 1)</f>
        <v/>
      </c>
      <c r="C3083">
        <f>MID(A3083, FIND("_", A3083, FIND("_", A3083) + 1) + 1, FIND("_", A3083, FIND("_", A3083, FIND("_", A3083) + 1) + 1) - FIND("_", A3083, FIND("_", A3083) + 1) - 1)</f>
        <v/>
      </c>
      <c r="D3083" s="125">
        <f>DATE(LEFT(E3083,4), MID(E3083,5,2), RIGHT(E3083,2))</f>
        <v/>
      </c>
      <c r="E3083">
        <f>MID(A3083, FIND("_", A3083, FIND("_", A3083, FIND("_", A3083) + 1) + 1) + 1, 8)</f>
        <v/>
      </c>
      <c r="G3083" s="95">
        <f>B3083&amp;C3083&amp;D3083</f>
        <v/>
      </c>
      <c r="H3083" s="95" t="inlineStr">
        <is>
          <t>Yes_Batch 1</t>
        </is>
      </c>
      <c r="I3083" s="95" t="e">
        <v>#N/A</v>
      </c>
      <c r="J3083" s="125" t="e">
        <v>#N/A</v>
      </c>
      <c r="K3083" s="95" t="inlineStr">
        <is>
          <t>Yes_0721 Allocation</t>
        </is>
      </c>
      <c r="L3083" s="127" t="e">
        <v>#N/A</v>
      </c>
      <c r="M3083" s="128">
        <f>VLOOKUP(G3083,Enactments!#REF!,2,FALSE)</f>
        <v/>
      </c>
      <c r="N3083" s="131">
        <f>COUNTIFS(G:G,G3083)</f>
        <v/>
      </c>
    </row>
    <row r="3084" ht="15" customHeight="1">
      <c r="A3084" t="inlineStr">
        <is>
          <t>1985_6a_459_19850311.docx</t>
        </is>
      </c>
      <c r="B3084">
        <f>LEFT(A3084, FIND("_", A3084, FIND("_", A3084) + 1) - 1)</f>
        <v/>
      </c>
      <c r="C3084">
        <f>MID(A3084, FIND("_", A3084, FIND("_", A3084) + 1) + 1, FIND("_", A3084, FIND("_", A3084, FIND("_", A3084) + 1) + 1) - FIND("_", A3084, FIND("_", A3084) + 1) - 1)</f>
        <v/>
      </c>
      <c r="D3084" s="125">
        <f>DATE(LEFT(E3084,4), MID(E3084,5,2), RIGHT(E3084,2))</f>
        <v/>
      </c>
      <c r="E3084">
        <f>MID(A3084, FIND("_", A3084, FIND("_", A3084, FIND("_", A3084) + 1) + 1) + 1, 8)</f>
        <v/>
      </c>
      <c r="G3084" s="95">
        <f>B3084&amp;C3084&amp;D3084</f>
        <v/>
      </c>
      <c r="H3084" s="95" t="inlineStr">
        <is>
          <t>Yes_Batch 1</t>
        </is>
      </c>
      <c r="I3084" s="95" t="e">
        <v>#N/A</v>
      </c>
      <c r="J3084" s="125" t="e">
        <v>#N/A</v>
      </c>
      <c r="K3084" s="95" t="inlineStr">
        <is>
          <t>Yes_0721 Allocation</t>
        </is>
      </c>
      <c r="L3084" s="127" t="e">
        <v>#N/A</v>
      </c>
      <c r="M3084" s="128">
        <f>VLOOKUP(G3084,Enactments!#REF!,2,FALSE)</f>
        <v/>
      </c>
      <c r="N3084" s="131">
        <f>COUNTIFS(G:G,G3084)</f>
        <v/>
      </c>
    </row>
    <row r="3085" ht="15" customHeight="1">
      <c r="A3085" t="inlineStr">
        <is>
          <t>2020_17a_SCHEDULE 6Part 13_20201022.docx</t>
        </is>
      </c>
      <c r="B3085">
        <f>LEFT(A3085, FIND("_", A3085, FIND("_", A3085) + 1) - 1)</f>
        <v/>
      </c>
      <c r="C3085">
        <f>MID(A3085, FIND("_", A3085, FIND("_", A3085) + 1) + 1, FIND("_", A3085, FIND("_", A3085, FIND("_", A3085) + 1) + 1) - FIND("_", A3085, FIND("_", A3085) + 1) - 1)</f>
        <v/>
      </c>
      <c r="D3085" s="125">
        <f>DATE(LEFT(E3085,4), MID(E3085,5,2), RIGHT(E3085,2))</f>
        <v/>
      </c>
      <c r="E3085">
        <f>MID(A3085, FIND("_", A3085, FIND("_", A3085, FIND("_", A3085) + 1) + 1) + 1, 8)</f>
        <v/>
      </c>
      <c r="G3085" s="95">
        <f>B3085&amp;C3085&amp;D3085</f>
        <v/>
      </c>
      <c r="H3085" s="95" t="inlineStr">
        <is>
          <t>Yes_Batch 1</t>
        </is>
      </c>
      <c r="I3085" s="95" t="e">
        <v>#N/A</v>
      </c>
      <c r="J3085" s="125" t="e">
        <v>#N/A</v>
      </c>
      <c r="K3085" s="95" t="inlineStr">
        <is>
          <t>Yes_0721 Allocation</t>
        </is>
      </c>
      <c r="L3085" s="127" t="e">
        <v>#N/A</v>
      </c>
      <c r="M3085" s="128">
        <f>VLOOKUP(G3085,Enactments!#REF!,2,FALSE)</f>
        <v/>
      </c>
      <c r="N3085" s="131">
        <f>COUNTIFS(G:G,G3085)</f>
        <v/>
      </c>
    </row>
    <row r="3086" ht="15" customHeight="1">
      <c r="A3086" t="inlineStr">
        <is>
          <t>1986_1925s_4.57_99990101.docx</t>
        </is>
      </c>
      <c r="B3086">
        <f>LEFT(A3086, FIND("_", A3086, FIND("_", A3086) + 1) - 1)</f>
        <v/>
      </c>
      <c r="C3086">
        <f>MID(A3086, FIND("_", A3086, FIND("_", A3086) + 1) + 1, FIND("_", A3086, FIND("_", A3086, FIND("_", A3086) + 1) + 1) - FIND("_", A3086, FIND("_", A3086) + 1) - 1)</f>
        <v/>
      </c>
      <c r="D3086" s="125">
        <f>DATE(LEFT(E3086,4), MID(E3086,5,2), RIGHT(E3086,2))</f>
        <v/>
      </c>
      <c r="E3086">
        <f>MID(A3086, FIND("_", A3086, FIND("_", A3086, FIND("_", A3086) + 1) + 1) + 1, 8)</f>
        <v/>
      </c>
      <c r="G3086" s="95">
        <f>B3086&amp;C3086&amp;D3086</f>
        <v/>
      </c>
      <c r="H3086" s="95" t="inlineStr">
        <is>
          <t>Yes_Batch 1</t>
        </is>
      </c>
      <c r="I3086" s="95" t="e">
        <v>#N/A</v>
      </c>
      <c r="J3086" s="125" t="e">
        <v>#N/A</v>
      </c>
      <c r="K3086" s="95" t="inlineStr">
        <is>
          <t>Yes_0721 Allocation</t>
        </is>
      </c>
      <c r="L3086" s="127" t="e">
        <v>#N/A</v>
      </c>
      <c r="M3086" s="128">
        <f>VLOOKUP(G3086,Enactments!#REF!,2,FALSE)</f>
        <v/>
      </c>
      <c r="N3086" s="131">
        <f>COUNTIFS(G:G,G3086)</f>
        <v/>
      </c>
    </row>
    <row r="3087" ht="15" customHeight="1">
      <c r="A3087" t="inlineStr">
        <is>
          <t>1986_1925s_4.124_99990101.docx</t>
        </is>
      </c>
      <c r="B3087">
        <f>LEFT(A3087, FIND("_", A3087, FIND("_", A3087) + 1) - 1)</f>
        <v/>
      </c>
      <c r="C3087">
        <f>MID(A3087, FIND("_", A3087, FIND("_", A3087) + 1) + 1, FIND("_", A3087, FIND("_", A3087, FIND("_", A3087) + 1) + 1) - FIND("_", A3087, FIND("_", A3087) + 1) - 1)</f>
        <v/>
      </c>
      <c r="D3087" s="125">
        <f>DATE(LEFT(E3087,4), MID(E3087,5,2), RIGHT(E3087,2))</f>
        <v/>
      </c>
      <c r="E3087">
        <f>MID(A3087, FIND("_", A3087, FIND("_", A3087, FIND("_", A3087) + 1) + 1) + 1, 8)</f>
        <v/>
      </c>
      <c r="G3087" s="95">
        <f>B3087&amp;C3087&amp;D3087</f>
        <v/>
      </c>
      <c r="H3087" s="95" t="inlineStr">
        <is>
          <t>Yes_Batch 1</t>
        </is>
      </c>
      <c r="I3087" s="95" t="e">
        <v>#N/A</v>
      </c>
      <c r="J3087" s="125" t="e">
        <v>#N/A</v>
      </c>
      <c r="K3087" s="95" t="inlineStr">
        <is>
          <t>Yes_0721 Allocation</t>
        </is>
      </c>
      <c r="L3087" s="127" t="e">
        <v>#N/A</v>
      </c>
      <c r="M3087" s="128">
        <f>VLOOKUP(G3087,Enactments!#REF!,2,FALSE)</f>
        <v/>
      </c>
      <c r="N3087" s="131">
        <f>COUNTIFS(G:G,G3087)</f>
        <v/>
      </c>
    </row>
    <row r="3088" ht="15" customHeight="1">
      <c r="A3088" t="inlineStr">
        <is>
          <t>1996_18a_31_20060201.docx</t>
        </is>
      </c>
      <c r="B3088">
        <f>LEFT(A3088, FIND("_", A3088, FIND("_", A3088) + 1) - 1)</f>
        <v/>
      </c>
      <c r="C3088">
        <f>MID(A3088, FIND("_", A3088, FIND("_", A3088) + 1) + 1, FIND("_", A3088, FIND("_", A3088, FIND("_", A3088) + 1) + 1) - FIND("_", A3088, FIND("_", A3088) + 1) - 1)</f>
        <v/>
      </c>
      <c r="D3088" s="125">
        <f>DATE(LEFT(E3088,4), MID(E3088,5,2), RIGHT(E3088,2))</f>
        <v/>
      </c>
      <c r="E3088">
        <f>MID(A3088, FIND("_", A3088, FIND("_", A3088, FIND("_", A3088) + 1) + 1) + 1, 8)</f>
        <v/>
      </c>
      <c r="G3088" s="95">
        <f>B3088&amp;C3088&amp;D3088</f>
        <v/>
      </c>
      <c r="H3088" s="95" t="inlineStr">
        <is>
          <t>Yes_Batch 1</t>
        </is>
      </c>
      <c r="I3088" s="95" t="e">
        <v>#N/A</v>
      </c>
      <c r="J3088" s="125" t="e">
        <v>#N/A</v>
      </c>
      <c r="K3088" s="95" t="inlineStr">
        <is>
          <t>Yes_0721 Allocation</t>
        </is>
      </c>
      <c r="L3088" s="127" t="e">
        <v>#N/A</v>
      </c>
      <c r="M3088" s="128">
        <f>VLOOKUP(G3088,Enactments!#REF!,2,FALSE)</f>
        <v/>
      </c>
      <c r="N3088" s="131">
        <f>COUNTIFS(G:G,G3088)</f>
        <v/>
      </c>
    </row>
    <row r="3089" ht="15" customHeight="1">
      <c r="A3089" t="inlineStr">
        <is>
          <t>2000_8a_312B_20071101.docx</t>
        </is>
      </c>
      <c r="B3089">
        <f>LEFT(A3089, FIND("_", A3089, FIND("_", A3089) + 1) - 1)</f>
        <v/>
      </c>
      <c r="C3089">
        <f>MID(A3089, FIND("_", A3089, FIND("_", A3089) + 1) + 1, FIND("_", A3089, FIND("_", A3089, FIND("_", A3089) + 1) + 1) - FIND("_", A3089, FIND("_", A3089) + 1) - 1)</f>
        <v/>
      </c>
      <c r="D3089" s="125">
        <f>DATE(LEFT(E3089,4), MID(E3089,5,2), RIGHT(E3089,2))</f>
        <v/>
      </c>
      <c r="E3089">
        <f>MID(A3089, FIND("_", A3089, FIND("_", A3089, FIND("_", A3089) + 1) + 1) + 1, 8)</f>
        <v/>
      </c>
      <c r="G3089" s="95">
        <f>B3089&amp;C3089&amp;D3089</f>
        <v/>
      </c>
      <c r="H3089" s="95" t="inlineStr">
        <is>
          <t>Yes_Batch 1</t>
        </is>
      </c>
      <c r="I3089" s="95" t="e">
        <v>#N/A</v>
      </c>
      <c r="J3089" s="125" t="e">
        <v>#N/A</v>
      </c>
      <c r="K3089" s="95" t="inlineStr">
        <is>
          <t>Yes_0721 Allocation</t>
        </is>
      </c>
      <c r="L3089" s="127" t="e">
        <v>#N/A</v>
      </c>
      <c r="M3089" s="128">
        <f>VLOOKUP(G3089,Enactments!#REF!,2,FALSE)</f>
        <v/>
      </c>
      <c r="N3089" s="131">
        <f>COUNTIFS(G:G,G3089)</f>
        <v/>
      </c>
    </row>
    <row r="3090" ht="15" customHeight="1">
      <c r="A3090" t="inlineStr">
        <is>
          <t>2006_46a_158_20070120.docx</t>
        </is>
      </c>
      <c r="B3090">
        <f>LEFT(A3090, FIND("_", A3090, FIND("_", A3090) + 1) - 1)</f>
        <v/>
      </c>
      <c r="C3090">
        <f>MID(A3090, FIND("_", A3090, FIND("_", A3090) + 1) + 1, FIND("_", A3090, FIND("_", A3090, FIND("_", A3090) + 1) + 1) - FIND("_", A3090, FIND("_", A3090) + 1) - 1)</f>
        <v/>
      </c>
      <c r="D3090" s="125">
        <f>DATE(LEFT(E3090,4), MID(E3090,5,2), RIGHT(E3090,2))</f>
        <v/>
      </c>
      <c r="E3090">
        <f>MID(A3090, FIND("_", A3090, FIND("_", A3090, FIND("_", A3090) + 1) + 1) + 1, 8)</f>
        <v/>
      </c>
      <c r="G3090" s="95">
        <f>B3090&amp;C3090&amp;D3090</f>
        <v/>
      </c>
      <c r="H3090" s="95" t="inlineStr">
        <is>
          <t>Yes_Batch 1</t>
        </is>
      </c>
      <c r="I3090" s="95" t="e">
        <v>#N/A</v>
      </c>
      <c r="J3090" s="125" t="e">
        <v>#N/A</v>
      </c>
      <c r="K3090" s="95" t="inlineStr">
        <is>
          <t>Yes_0721 Allocation</t>
        </is>
      </c>
      <c r="L3090" s="127" t="e">
        <v>#N/A</v>
      </c>
      <c r="M3090" s="128">
        <f>VLOOKUP(G3090,Enactments!#REF!,2,FALSE)</f>
        <v/>
      </c>
      <c r="N3090" s="131">
        <f>COUNTIFS(G:G,G3090)</f>
        <v/>
      </c>
    </row>
    <row r="3091" ht="15" customHeight="1">
      <c r="A3091" t="inlineStr">
        <is>
          <t>1982_16a_34_19820527.docx</t>
        </is>
      </c>
      <c r="B3091">
        <f>LEFT(A3091, FIND("_", A3091, FIND("_", A3091) + 1) - 1)</f>
        <v/>
      </c>
      <c r="C3091">
        <f>MID(A3091, FIND("_", A3091, FIND("_", A3091) + 1) + 1, FIND("_", A3091, FIND("_", A3091, FIND("_", A3091) + 1) + 1) - FIND("_", A3091, FIND("_", A3091) + 1) - 1)</f>
        <v/>
      </c>
      <c r="D3091" s="125">
        <f>DATE(LEFT(E3091,4), MID(E3091,5,2), RIGHT(E3091,2))</f>
        <v/>
      </c>
      <c r="E3091">
        <f>MID(A3091, FIND("_", A3091, FIND("_", A3091, FIND("_", A3091) + 1) + 1) + 1, 8)</f>
        <v/>
      </c>
      <c r="G3091" s="95">
        <f>B3091&amp;C3091&amp;D3091</f>
        <v/>
      </c>
      <c r="H3091" s="95" t="inlineStr">
        <is>
          <t>Yes_Batch 1</t>
        </is>
      </c>
      <c r="I3091" s="95" t="e">
        <v>#N/A</v>
      </c>
      <c r="J3091" s="125" t="e">
        <v>#N/A</v>
      </c>
      <c r="K3091" s="95" t="inlineStr">
        <is>
          <t>Yes_0721 Allocation</t>
        </is>
      </c>
      <c r="L3091" s="127" t="e">
        <v>#N/A</v>
      </c>
      <c r="M3091" s="128">
        <f>VLOOKUP(G3091,Enactments!#REF!,2,FALSE)</f>
        <v/>
      </c>
      <c r="N3091" s="131">
        <f>COUNTIFS(G:G,G3091)</f>
        <v/>
      </c>
    </row>
    <row r="3092" ht="15" customHeight="1">
      <c r="A3092" t="inlineStr">
        <is>
          <t>2007_3a_43_20070320.docx</t>
        </is>
      </c>
      <c r="B3092">
        <f>LEFT(A3092, FIND("_", A3092, FIND("_", A3092) + 1) - 1)</f>
        <v/>
      </c>
      <c r="C3092">
        <f>MID(A3092, FIND("_", A3092, FIND("_", A3092) + 1) + 1, FIND("_", A3092, FIND("_", A3092, FIND("_", A3092) + 1) + 1) - FIND("_", A3092, FIND("_", A3092) + 1) - 1)</f>
        <v/>
      </c>
      <c r="D3092" s="125">
        <f>DATE(LEFT(E3092,4), MID(E3092,5,2), RIGHT(E3092,2))</f>
        <v/>
      </c>
      <c r="E3092">
        <f>MID(A3092, FIND("_", A3092, FIND("_", A3092, FIND("_", A3092) + 1) + 1) + 1, 8)</f>
        <v/>
      </c>
      <c r="G3092" s="95">
        <f>B3092&amp;C3092&amp;D3092</f>
        <v/>
      </c>
      <c r="H3092" s="95" t="inlineStr">
        <is>
          <t>Yes_Batch 1</t>
        </is>
      </c>
      <c r="I3092" s="95" t="inlineStr">
        <is>
          <t>Completed</t>
        </is>
      </c>
      <c r="J3092" s="125" t="n">
        <v>45853</v>
      </c>
      <c r="K3092" s="95" t="e">
        <v>#N/A</v>
      </c>
      <c r="L3092" s="127" t="inlineStr">
        <is>
          <t>Submitted_2025-08-01</t>
        </is>
      </c>
      <c r="M3092" s="128">
        <f>VLOOKUP(G3092,Enactments!#REF!,2,FALSE)</f>
        <v/>
      </c>
      <c r="N3092" s="131">
        <f>COUNTIFS(G:G,G3092)</f>
        <v/>
      </c>
    </row>
    <row r="3093" ht="15" customHeight="1">
      <c r="A3093" t="inlineStr">
        <is>
          <t>2023_30a_83_20230711.docx</t>
        </is>
      </c>
      <c r="B3093">
        <f>LEFT(A3093, FIND("_", A3093, FIND("_", A3093) + 1) - 1)</f>
        <v/>
      </c>
      <c r="C3093">
        <f>MID(A3093, FIND("_", A3093, FIND("_", A3093) + 1) + 1, FIND("_", A3093, FIND("_", A3093, FIND("_", A3093) + 1) + 1) - FIND("_", A3093, FIND("_", A3093) + 1) - 1)</f>
        <v/>
      </c>
      <c r="D3093" s="125">
        <f>DATE(LEFT(E3093,4), MID(E3093,5,2), RIGHT(E3093,2))</f>
        <v/>
      </c>
      <c r="E3093">
        <f>MID(A3093, FIND("_", A3093, FIND("_", A3093, FIND("_", A3093) + 1) + 1) + 1, 8)</f>
        <v/>
      </c>
      <c r="G3093" s="95">
        <f>B3093&amp;C3093&amp;D3093</f>
        <v/>
      </c>
      <c r="H3093" s="95" t="inlineStr">
        <is>
          <t>Yes_Batch 1</t>
        </is>
      </c>
      <c r="I3093" s="95" t="e">
        <v>#N/A</v>
      </c>
      <c r="J3093" s="125" t="e">
        <v>#N/A</v>
      </c>
      <c r="K3093" s="95" t="inlineStr">
        <is>
          <t>Yes_0721 Allocation</t>
        </is>
      </c>
      <c r="L3093" s="127" t="e">
        <v>#N/A</v>
      </c>
      <c r="M3093" s="128">
        <f>VLOOKUP(G3093,Enactments!#REF!,2,FALSE)</f>
        <v/>
      </c>
      <c r="N3093" s="131">
        <f>COUNTIFS(G:G,G3093)</f>
        <v/>
      </c>
    </row>
    <row r="3094" ht="15" customHeight="1">
      <c r="A3094" t="inlineStr">
        <is>
          <t>2010_4a_357UF_20171116.docx</t>
        </is>
      </c>
      <c r="B3094">
        <f>LEFT(A3094, FIND("_", A3094, FIND("_", A3094) + 1) - 1)</f>
        <v/>
      </c>
      <c r="C3094">
        <f>MID(A3094, FIND("_", A3094, FIND("_", A3094) + 1) + 1, FIND("_", A3094, FIND("_", A3094, FIND("_", A3094) + 1) + 1) - FIND("_", A3094, FIND("_", A3094) + 1) - 1)</f>
        <v/>
      </c>
      <c r="D3094" s="125">
        <f>DATE(LEFT(E3094,4), MID(E3094,5,2), RIGHT(E3094,2))</f>
        <v/>
      </c>
      <c r="E3094">
        <f>MID(A3094, FIND("_", A3094, FIND("_", A3094, FIND("_", A3094) + 1) + 1) + 1, 8)</f>
        <v/>
      </c>
      <c r="G3094" s="95">
        <f>B3094&amp;C3094&amp;D3094</f>
        <v/>
      </c>
      <c r="H3094" s="95" t="inlineStr">
        <is>
          <t>Yes_Batch 1</t>
        </is>
      </c>
      <c r="I3094" s="95" t="e">
        <v>#N/A</v>
      </c>
      <c r="J3094" s="125" t="e">
        <v>#N/A</v>
      </c>
      <c r="K3094" s="95" t="inlineStr">
        <is>
          <t>Yes_0721 Allocation</t>
        </is>
      </c>
      <c r="L3094" s="127" t="e">
        <v>#N/A</v>
      </c>
      <c r="M3094" s="128">
        <f>VLOOKUP(G3094,Enactments!#REF!,2,FALSE)</f>
        <v/>
      </c>
      <c r="N3094" s="131">
        <f>COUNTIFS(G:G,G3094)</f>
        <v/>
      </c>
    </row>
    <row r="3095" ht="15" customHeight="1">
      <c r="A3095" t="inlineStr">
        <is>
          <t>2006_47a_SCHEDULE 4Part 1_20250901.docx</t>
        </is>
      </c>
      <c r="B3095">
        <f>LEFT(A3095, FIND("_", A3095, FIND("_", A3095) + 1) - 1)</f>
        <v/>
      </c>
      <c r="C3095">
        <f>MID(A3095, FIND("_", A3095, FIND("_", A3095) + 1) + 1, FIND("_", A3095, FIND("_", A3095, FIND("_", A3095) + 1) + 1) - FIND("_", A3095, FIND("_", A3095) + 1) - 1)</f>
        <v/>
      </c>
      <c r="D3095" s="125">
        <f>DATE(LEFT(E3095,4), MID(E3095,5,2), RIGHT(E3095,2))</f>
        <v/>
      </c>
      <c r="E3095">
        <f>MID(A3095, FIND("_", A3095, FIND("_", A3095, FIND("_", A3095) + 1) + 1) + 1, 8)</f>
        <v/>
      </c>
      <c r="G3095" s="95">
        <f>B3095&amp;C3095&amp;D3095</f>
        <v/>
      </c>
      <c r="H3095" s="95" t="inlineStr">
        <is>
          <t>Yes_Batch 1</t>
        </is>
      </c>
      <c r="I3095" s="95" t="e">
        <v>#N/A</v>
      </c>
      <c r="J3095" s="125" t="e">
        <v>#N/A</v>
      </c>
      <c r="K3095" s="95" t="inlineStr">
        <is>
          <t>Yes_0721 Allocation</t>
        </is>
      </c>
      <c r="L3095" s="127" t="e">
        <v>#N/A</v>
      </c>
      <c r="M3095" s="128">
        <f>VLOOKUP(G3095,Enactments!#REF!,2,FALSE)</f>
        <v/>
      </c>
      <c r="N3095" s="131">
        <f>COUNTIFS(G:G,G3095)</f>
        <v/>
      </c>
    </row>
    <row r="3096" ht="15" customHeight="1">
      <c r="A3096" t="inlineStr">
        <is>
          <t>2017_692s_66_20220901.docx</t>
        </is>
      </c>
      <c r="B3096">
        <f>LEFT(A3096, FIND("_", A3096, FIND("_", A3096) + 1) - 1)</f>
        <v/>
      </c>
      <c r="C3096">
        <f>MID(A3096, FIND("_", A3096, FIND("_", A3096) + 1) + 1, FIND("_", A3096, FIND("_", A3096, FIND("_", A3096) + 1) + 1) - FIND("_", A3096, FIND("_", A3096) + 1) - 1)</f>
        <v/>
      </c>
      <c r="D3096" s="125">
        <f>DATE(LEFT(E3096,4), MID(E3096,5,2), RIGHT(E3096,2))</f>
        <v/>
      </c>
      <c r="E3096">
        <f>MID(A3096, FIND("_", A3096, FIND("_", A3096, FIND("_", A3096) + 1) + 1) + 1, 8)</f>
        <v/>
      </c>
      <c r="G3096" s="95">
        <f>B3096&amp;C3096&amp;D3096</f>
        <v/>
      </c>
      <c r="H3096" s="95" t="inlineStr">
        <is>
          <t>Yes_Batch 1</t>
        </is>
      </c>
      <c r="I3096" s="95" t="e">
        <v>#N/A</v>
      </c>
      <c r="J3096" s="125" t="e">
        <v>#N/A</v>
      </c>
      <c r="K3096" s="95" t="inlineStr">
        <is>
          <t>Yes_0721 Allocation</t>
        </is>
      </c>
      <c r="L3096" s="127" t="e">
        <v>#N/A</v>
      </c>
      <c r="M3096" s="128">
        <f>VLOOKUP(G3096,Enactments!#REF!,2,FALSE)</f>
        <v/>
      </c>
      <c r="N3096" s="131">
        <f>COUNTIFS(G:G,G3096)</f>
        <v/>
      </c>
    </row>
    <row r="3097" ht="15" customHeight="1">
      <c r="A3097" t="inlineStr">
        <is>
          <t>2007_3a_733A_20250406.docx</t>
        </is>
      </c>
      <c r="B3097">
        <f>LEFT(A3097, FIND("_", A3097, FIND("_", A3097) + 1) - 1)</f>
        <v/>
      </c>
      <c r="C3097">
        <f>MID(A3097, FIND("_", A3097, FIND("_", A3097) + 1) + 1, FIND("_", A3097, FIND("_", A3097, FIND("_", A3097) + 1) + 1) - FIND("_", A3097, FIND("_", A3097) + 1) - 1)</f>
        <v/>
      </c>
      <c r="D3097" s="125">
        <f>DATE(LEFT(E3097,4), MID(E3097,5,2), RIGHT(E3097,2))</f>
        <v/>
      </c>
      <c r="E3097">
        <f>MID(A3097, FIND("_", A3097, FIND("_", A3097, FIND("_", A3097) + 1) + 1) + 1, 8)</f>
        <v/>
      </c>
      <c r="G3097" s="95">
        <f>B3097&amp;C3097&amp;D3097</f>
        <v/>
      </c>
      <c r="H3097" s="95" t="inlineStr">
        <is>
          <t>Yes_Batch 1</t>
        </is>
      </c>
      <c r="I3097" s="95" t="e">
        <v>#N/A</v>
      </c>
      <c r="J3097" s="125" t="e">
        <v>#N/A</v>
      </c>
      <c r="K3097" s="95" t="inlineStr">
        <is>
          <t>Yes_0721 Allocation</t>
        </is>
      </c>
      <c r="L3097" s="127" t="e">
        <v>#N/A</v>
      </c>
      <c r="M3097" s="128">
        <f>VLOOKUP(G3097,Enactments!#REF!,2,FALSE)</f>
        <v/>
      </c>
      <c r="N3097" s="131">
        <f>COUNTIFS(G:G,G3097)</f>
        <v/>
      </c>
    </row>
    <row r="3098" ht="15" customHeight="1">
      <c r="A3098" t="inlineStr">
        <is>
          <t>2000_6a_151_20050404.docx</t>
        </is>
      </c>
      <c r="B3098">
        <f>LEFT(A3098, FIND("_", A3098, FIND("_", A3098) + 1) - 1)</f>
        <v/>
      </c>
      <c r="C3098">
        <f>MID(A3098, FIND("_", A3098, FIND("_", A3098) + 1) + 1, FIND("_", A3098, FIND("_", A3098, FIND("_", A3098) + 1) + 1) - FIND("_", A3098, FIND("_", A3098) + 1) - 1)</f>
        <v/>
      </c>
      <c r="D3098" s="125">
        <f>DATE(LEFT(E3098,4), MID(E3098,5,2), RIGHT(E3098,2))</f>
        <v/>
      </c>
      <c r="E3098">
        <f>MID(A3098, FIND("_", A3098, FIND("_", A3098, FIND("_", A3098) + 1) + 1) + 1, 8)</f>
        <v/>
      </c>
      <c r="G3098" s="95">
        <f>B3098&amp;C3098&amp;D3098</f>
        <v/>
      </c>
      <c r="H3098" s="95" t="inlineStr">
        <is>
          <t>Yes_Batch 1</t>
        </is>
      </c>
      <c r="I3098" s="95" t="e">
        <v>#N/A</v>
      </c>
      <c r="J3098" s="125" t="e">
        <v>#N/A</v>
      </c>
      <c r="K3098" s="95" t="inlineStr">
        <is>
          <t>Yes_0721 Allocation</t>
        </is>
      </c>
      <c r="L3098" s="127" t="e">
        <v>#N/A</v>
      </c>
      <c r="M3098" s="128">
        <f>VLOOKUP(G3098,Enactments!#REF!,2,FALSE)</f>
        <v/>
      </c>
      <c r="N3098" s="131">
        <f>COUNTIFS(G:G,G3098)</f>
        <v/>
      </c>
    </row>
    <row r="3099" ht="15" customHeight="1">
      <c r="A3099" t="inlineStr">
        <is>
          <t>2000_22a_33_20010728.docx</t>
        </is>
      </c>
      <c r="B3099">
        <f>LEFT(A3099, FIND("_", A3099, FIND("_", A3099) + 1) - 1)</f>
        <v/>
      </c>
      <c r="C3099">
        <f>MID(A3099, FIND("_", A3099, FIND("_", A3099) + 1) + 1, FIND("_", A3099, FIND("_", A3099, FIND("_", A3099) + 1) + 1) - FIND("_", A3099, FIND("_", A3099) + 1) - 1)</f>
        <v/>
      </c>
      <c r="D3099" s="125">
        <f>DATE(LEFT(E3099,4), MID(E3099,5,2), RIGHT(E3099,2))</f>
        <v/>
      </c>
      <c r="E3099">
        <f>MID(A3099, FIND("_", A3099, FIND("_", A3099, FIND("_", A3099) + 1) + 1) + 1, 8)</f>
        <v/>
      </c>
      <c r="G3099" s="95">
        <f>B3099&amp;C3099&amp;D3099</f>
        <v/>
      </c>
      <c r="H3099" s="95" t="inlineStr">
        <is>
          <t>Yes_Batch 1</t>
        </is>
      </c>
      <c r="I3099" s="95" t="e">
        <v>#N/A</v>
      </c>
      <c r="J3099" s="125" t="e">
        <v>#N/A</v>
      </c>
      <c r="K3099" s="95" t="inlineStr">
        <is>
          <t>Yes_0721 Allocation</t>
        </is>
      </c>
      <c r="L3099" s="127" t="e">
        <v>#N/A</v>
      </c>
      <c r="M3099" s="128">
        <f>VLOOKUP(G3099,Enactments!#REF!,2,FALSE)</f>
        <v/>
      </c>
      <c r="N3099" s="131">
        <f>COUNTIFS(G:G,G3099)</f>
        <v/>
      </c>
    </row>
    <row r="3100" ht="15" customHeight="1">
      <c r="A3100" t="inlineStr">
        <is>
          <t>2009_10a_77_20090721.docx</t>
        </is>
      </c>
      <c r="B3100">
        <f>LEFT(A3100, FIND("_", A3100, FIND("_", A3100) + 1) - 1)</f>
        <v/>
      </c>
      <c r="C3100">
        <f>MID(A3100, FIND("_", A3100, FIND("_", A3100) + 1) + 1, FIND("_", A3100, FIND("_", A3100, FIND("_", A3100) + 1) + 1) - FIND("_", A3100, FIND("_", A3100) + 1) - 1)</f>
        <v/>
      </c>
      <c r="D3100" s="125">
        <f>DATE(LEFT(E3100,4), MID(E3100,5,2), RIGHT(E3100,2))</f>
        <v/>
      </c>
      <c r="E3100">
        <f>MID(A3100, FIND("_", A3100, FIND("_", A3100, FIND("_", A3100) + 1) + 1) + 1, 8)</f>
        <v/>
      </c>
      <c r="G3100" s="95">
        <f>B3100&amp;C3100&amp;D3100</f>
        <v/>
      </c>
      <c r="H3100" s="95" t="inlineStr">
        <is>
          <t>Yes_Batch 1</t>
        </is>
      </c>
      <c r="I3100" s="95" t="e">
        <v>#N/A</v>
      </c>
      <c r="J3100" s="125" t="e">
        <v>#N/A</v>
      </c>
      <c r="K3100" s="95" t="inlineStr">
        <is>
          <t>Yes_0721 Allocation</t>
        </is>
      </c>
      <c r="L3100" s="127" t="e">
        <v>#N/A</v>
      </c>
      <c r="M3100" s="128">
        <f>VLOOKUP(G3100,Enactments!#REF!,2,FALSE)</f>
        <v/>
      </c>
      <c r="N3100" s="131">
        <f>COUNTIFS(G:G,G3100)</f>
        <v/>
      </c>
    </row>
    <row r="3101" ht="15" customHeight="1">
      <c r="A3101" t="inlineStr">
        <is>
          <t>2006_47a_45_20090401.docx</t>
        </is>
      </c>
      <c r="B3101">
        <f>LEFT(A3101, FIND("_", A3101, FIND("_", A3101) + 1) - 1)</f>
        <v/>
      </c>
      <c r="C3101">
        <f>MID(A3101, FIND("_", A3101, FIND("_", A3101) + 1) + 1, FIND("_", A3101, FIND("_", A3101, FIND("_", A3101) + 1) + 1) - FIND("_", A3101, FIND("_", A3101) + 1) - 1)</f>
        <v/>
      </c>
      <c r="D3101" s="125">
        <f>DATE(LEFT(E3101,4), MID(E3101,5,2), RIGHT(E3101,2))</f>
        <v/>
      </c>
      <c r="E3101">
        <f>MID(A3101, FIND("_", A3101, FIND("_", A3101, FIND("_", A3101) + 1) + 1) + 1, 8)</f>
        <v/>
      </c>
      <c r="G3101" s="95">
        <f>B3101&amp;C3101&amp;D3101</f>
        <v/>
      </c>
      <c r="H3101" s="95" t="inlineStr">
        <is>
          <t>Yes_Batch 1</t>
        </is>
      </c>
      <c r="I3101" s="95" t="e">
        <v>#N/A</v>
      </c>
      <c r="J3101" s="125" t="e">
        <v>#N/A</v>
      </c>
      <c r="K3101" s="95" t="inlineStr">
        <is>
          <t>Yes_0721 Allocation</t>
        </is>
      </c>
      <c r="L3101" s="127" t="e">
        <v>#N/A</v>
      </c>
      <c r="M3101" s="128">
        <f>VLOOKUP(G3101,Enactments!#REF!,2,FALSE)</f>
        <v/>
      </c>
      <c r="N3101" s="131">
        <f>COUNTIFS(G:G,G3101)</f>
        <v/>
      </c>
    </row>
    <row r="3102" ht="15" customHeight="1">
      <c r="A3102" t="inlineStr">
        <is>
          <t>2003_43a_133_20070401.docx</t>
        </is>
      </c>
      <c r="B3102">
        <f>LEFT(A3102, FIND("_", A3102, FIND("_", A3102) + 1) - 1)</f>
        <v/>
      </c>
      <c r="C3102">
        <f>MID(A3102, FIND("_", A3102, FIND("_", A3102) + 1) + 1, FIND("_", A3102, FIND("_", A3102, FIND("_", A3102) + 1) + 1) - FIND("_", A3102, FIND("_", A3102) + 1) - 1)</f>
        <v/>
      </c>
      <c r="D3102" s="125">
        <f>DATE(LEFT(E3102,4), MID(E3102,5,2), RIGHT(E3102,2))</f>
        <v/>
      </c>
      <c r="E3102">
        <f>MID(A3102, FIND("_", A3102, FIND("_", A3102, FIND("_", A3102) + 1) + 1) + 1, 8)</f>
        <v/>
      </c>
      <c r="G3102" s="95">
        <f>B3102&amp;C3102&amp;D3102</f>
        <v/>
      </c>
      <c r="H3102" s="95" t="inlineStr">
        <is>
          <t>Yes_Batch 1</t>
        </is>
      </c>
      <c r="I3102" s="95" t="e">
        <v>#N/A</v>
      </c>
      <c r="J3102" s="125" t="e">
        <v>#N/A</v>
      </c>
      <c r="K3102" s="95" t="inlineStr">
        <is>
          <t>Yes_0721 Allocation</t>
        </is>
      </c>
      <c r="L3102" s="127" t="e">
        <v>#N/A</v>
      </c>
      <c r="M3102" s="128">
        <f>VLOOKUP(G3102,Enactments!#REF!,2,FALSE)</f>
        <v/>
      </c>
      <c r="N3102" s="131">
        <f>COUNTIFS(G:G,G3102)</f>
        <v/>
      </c>
    </row>
    <row r="3103" ht="15" customHeight="1">
      <c r="A3103" t="inlineStr">
        <is>
          <t>2003_32a_24_20031030.docx</t>
        </is>
      </c>
      <c r="B3103">
        <f>LEFT(A3103, FIND("_", A3103, FIND("_", A3103) + 1) - 1)</f>
        <v/>
      </c>
      <c r="C3103">
        <f>MID(A3103, FIND("_", A3103, FIND("_", A3103) + 1) + 1, FIND("_", A3103, FIND("_", A3103, FIND("_", A3103) + 1) + 1) - FIND("_", A3103, FIND("_", A3103) + 1) - 1)</f>
        <v/>
      </c>
      <c r="D3103" s="125">
        <f>DATE(LEFT(E3103,4), MID(E3103,5,2), RIGHT(E3103,2))</f>
        <v/>
      </c>
      <c r="E3103">
        <f>MID(A3103, FIND("_", A3103, FIND("_", A3103, FIND("_", A3103) + 1) + 1) + 1, 8)</f>
        <v/>
      </c>
      <c r="G3103" s="95">
        <f>B3103&amp;C3103&amp;D3103</f>
        <v/>
      </c>
      <c r="H3103" s="95" t="inlineStr">
        <is>
          <t>Yes_Batch 1</t>
        </is>
      </c>
      <c r="I3103" s="95" t="e">
        <v>#N/A</v>
      </c>
      <c r="J3103" s="125" t="e">
        <v>#N/A</v>
      </c>
      <c r="K3103" s="95" t="inlineStr">
        <is>
          <t>Yes_0721 Allocation</t>
        </is>
      </c>
      <c r="L3103" s="127" t="e">
        <v>#N/A</v>
      </c>
      <c r="M3103" s="128">
        <f>VLOOKUP(G3103,Enactments!#REF!,2,FALSE)</f>
        <v/>
      </c>
      <c r="N3103" s="131">
        <f>COUNTIFS(G:G,G3103)</f>
        <v/>
      </c>
    </row>
    <row r="3104" ht="15" customHeight="1">
      <c r="A3104" t="inlineStr">
        <is>
          <t>1986_1925s_6.155_19861110.docx</t>
        </is>
      </c>
      <c r="B3104">
        <f>LEFT(A3104, FIND("_", A3104, FIND("_", A3104) + 1) - 1)</f>
        <v/>
      </c>
      <c r="C3104">
        <f>MID(A3104, FIND("_", A3104, FIND("_", A3104) + 1) + 1, FIND("_", A3104, FIND("_", A3104, FIND("_", A3104) + 1) + 1) - FIND("_", A3104, FIND("_", A3104) + 1) - 1)</f>
        <v/>
      </c>
      <c r="D3104" s="125">
        <f>DATE(LEFT(E3104,4), MID(E3104,5,2), RIGHT(E3104,2))</f>
        <v/>
      </c>
      <c r="E3104">
        <f>MID(A3104, FIND("_", A3104, FIND("_", A3104, FIND("_", A3104) + 1) + 1) + 1, 8)</f>
        <v/>
      </c>
      <c r="G3104" s="95">
        <f>B3104&amp;C3104&amp;D3104</f>
        <v/>
      </c>
      <c r="H3104" s="95" t="inlineStr">
        <is>
          <t>Yes_Batch 1</t>
        </is>
      </c>
      <c r="I3104" s="95" t="e">
        <v>#N/A</v>
      </c>
      <c r="J3104" s="125" t="e">
        <v>#N/A</v>
      </c>
      <c r="K3104" s="95" t="inlineStr">
        <is>
          <t>Yes_0721 Allocation</t>
        </is>
      </c>
      <c r="L3104" s="127" t="e">
        <v>#N/A</v>
      </c>
      <c r="M3104" s="128">
        <f>VLOOKUP(G3104,Enactments!#REF!,2,FALSE)</f>
        <v/>
      </c>
      <c r="N3104" s="131">
        <f>COUNTIFS(G:G,G3104)</f>
        <v/>
      </c>
    </row>
    <row r="3105" ht="15" customHeight="1">
      <c r="A3105" t="inlineStr">
        <is>
          <t>1996_52a_209_20020930.docx</t>
        </is>
      </c>
      <c r="B3105">
        <f>LEFT(A3105, FIND("_", A3105, FIND("_", A3105) + 1) - 1)</f>
        <v/>
      </c>
      <c r="C3105">
        <f>MID(A3105, FIND("_", A3105, FIND("_", A3105) + 1) + 1, FIND("_", A3105, FIND("_", A3105, FIND("_", A3105) + 1) + 1) - FIND("_", A3105, FIND("_", A3105) + 1) - 1)</f>
        <v/>
      </c>
      <c r="D3105" s="125">
        <f>DATE(LEFT(E3105,4), MID(E3105,5,2), RIGHT(E3105,2))</f>
        <v/>
      </c>
      <c r="E3105">
        <f>MID(A3105, FIND("_", A3105, FIND("_", A3105, FIND("_", A3105) + 1) + 1) + 1, 8)</f>
        <v/>
      </c>
      <c r="G3105" s="95">
        <f>B3105&amp;C3105&amp;D3105</f>
        <v/>
      </c>
      <c r="H3105" s="95" t="inlineStr">
        <is>
          <t>Yes_Batch 1</t>
        </is>
      </c>
      <c r="I3105" s="95" t="e">
        <v>#N/A</v>
      </c>
      <c r="J3105" s="125" t="e">
        <v>#N/A</v>
      </c>
      <c r="K3105" s="95" t="inlineStr">
        <is>
          <t>Yes_0721 Allocation</t>
        </is>
      </c>
      <c r="L3105" s="127" t="e">
        <v>#N/A</v>
      </c>
      <c r="M3105" s="128">
        <f>VLOOKUP(G3105,Enactments!#REF!,2,FALSE)</f>
        <v/>
      </c>
      <c r="N3105" s="131">
        <f>COUNTIFS(G:G,G3105)</f>
        <v/>
      </c>
    </row>
    <row r="3106" ht="15" customHeight="1">
      <c r="A3106" t="inlineStr">
        <is>
          <t>1992_13a_33C_20120401.docx</t>
        </is>
      </c>
      <c r="B3106">
        <f>LEFT(A3106, FIND("_", A3106, FIND("_", A3106) + 1) - 1)</f>
        <v/>
      </c>
      <c r="C3106">
        <f>MID(A3106, FIND("_", A3106, FIND("_", A3106) + 1) + 1, FIND("_", A3106, FIND("_", A3106, FIND("_", A3106) + 1) + 1) - FIND("_", A3106, FIND("_", A3106) + 1) - 1)</f>
        <v/>
      </c>
      <c r="D3106" s="125">
        <f>DATE(LEFT(E3106,4), MID(E3106,5,2), RIGHT(E3106,2))</f>
        <v/>
      </c>
      <c r="E3106">
        <f>MID(A3106, FIND("_", A3106, FIND("_", A3106, FIND("_", A3106) + 1) + 1) + 1, 8)</f>
        <v/>
      </c>
      <c r="G3106" s="95">
        <f>B3106&amp;C3106&amp;D3106</f>
        <v/>
      </c>
      <c r="H3106" s="95" t="inlineStr">
        <is>
          <t>Yes_Batch 1</t>
        </is>
      </c>
      <c r="I3106" s="95" t="e">
        <v>#N/A</v>
      </c>
      <c r="J3106" s="125" t="e">
        <v>#N/A</v>
      </c>
      <c r="K3106" s="95" t="inlineStr">
        <is>
          <t>Yes_0721 Allocation</t>
        </is>
      </c>
      <c r="L3106" s="127" t="e">
        <v>#N/A</v>
      </c>
      <c r="M3106" s="128">
        <f>VLOOKUP(G3106,Enactments!#REF!,2,FALSE)</f>
        <v/>
      </c>
      <c r="N3106" s="131">
        <f>COUNTIFS(G:G,G3106)</f>
        <v/>
      </c>
    </row>
    <row r="3107" ht="15" customHeight="1">
      <c r="A3107" t="inlineStr">
        <is>
          <t>1965_12a_39_20010718.docx</t>
        </is>
      </c>
      <c r="B3107">
        <f>LEFT(A3107, FIND("_", A3107, FIND("_", A3107) + 1) - 1)</f>
        <v/>
      </c>
      <c r="C3107">
        <f>MID(A3107, FIND("_", A3107, FIND("_", A3107) + 1) + 1, FIND("_", A3107, FIND("_", A3107, FIND("_", A3107) + 1) + 1) - FIND("_", A3107, FIND("_", A3107) + 1) - 1)</f>
        <v/>
      </c>
      <c r="D3107" s="125">
        <f>DATE(LEFT(E3107,4), MID(E3107,5,2), RIGHT(E3107,2))</f>
        <v/>
      </c>
      <c r="E3107">
        <f>MID(A3107, FIND("_", A3107, FIND("_", A3107, FIND("_", A3107) + 1) + 1) + 1, 8)</f>
        <v/>
      </c>
      <c r="G3107" s="95">
        <f>B3107&amp;C3107&amp;D3107</f>
        <v/>
      </c>
      <c r="H3107" s="95" t="inlineStr">
        <is>
          <t>Yes_Batch 1</t>
        </is>
      </c>
      <c r="I3107" s="95" t="e">
        <v>#N/A</v>
      </c>
      <c r="J3107" s="125" t="e">
        <v>#N/A</v>
      </c>
      <c r="K3107" s="95" t="inlineStr">
        <is>
          <t>Yes_0721 Allocation</t>
        </is>
      </c>
      <c r="L3107" s="127" t="e">
        <v>#N/A</v>
      </c>
      <c r="M3107" s="128">
        <f>VLOOKUP(G3107,Enactments!#REF!,2,FALSE)</f>
        <v/>
      </c>
      <c r="N3107" s="131">
        <f>COUNTIFS(G:G,G3107)</f>
        <v/>
      </c>
    </row>
    <row r="3108" ht="15" customHeight="1">
      <c r="A3108" t="inlineStr">
        <is>
          <t>1996_56a_316A_20051031.docx</t>
        </is>
      </c>
      <c r="B3108">
        <f>LEFT(A3108, FIND("_", A3108, FIND("_", A3108) + 1) - 1)</f>
        <v/>
      </c>
      <c r="C3108">
        <f>MID(A3108, FIND("_", A3108, FIND("_", A3108) + 1) + 1, FIND("_", A3108, FIND("_", A3108, FIND("_", A3108) + 1) + 1) - FIND("_", A3108, FIND("_", A3108) + 1) - 1)</f>
        <v/>
      </c>
      <c r="D3108" s="125">
        <f>DATE(LEFT(E3108,4), MID(E3108,5,2), RIGHT(E3108,2))</f>
        <v/>
      </c>
      <c r="E3108">
        <f>MID(A3108, FIND("_", A3108, FIND("_", A3108, FIND("_", A3108) + 1) + 1) + 1, 8)</f>
        <v/>
      </c>
      <c r="G3108" s="95">
        <f>B3108&amp;C3108&amp;D3108</f>
        <v/>
      </c>
      <c r="H3108" s="95" t="inlineStr">
        <is>
          <t>Yes_Batch 1</t>
        </is>
      </c>
      <c r="I3108" s="95" t="e">
        <v>#N/A</v>
      </c>
      <c r="J3108" s="125" t="e">
        <v>#N/A</v>
      </c>
      <c r="K3108" s="95" t="inlineStr">
        <is>
          <t>Yes_0721 Allocation</t>
        </is>
      </c>
      <c r="L3108" s="127" t="e">
        <v>#N/A</v>
      </c>
      <c r="M3108" s="128">
        <f>VLOOKUP(G3108,Enactments!#REF!,2,FALSE)</f>
        <v/>
      </c>
      <c r="N3108" s="131">
        <f>COUNTIFS(G:G,G3108)</f>
        <v/>
      </c>
    </row>
    <row r="3109" ht="15" customHeight="1">
      <c r="A3109" t="inlineStr">
        <is>
          <t>1996_52a_99_19960724.docx</t>
        </is>
      </c>
      <c r="B3109">
        <f>LEFT(A3109, FIND("_", A3109, FIND("_", A3109) + 1) - 1)</f>
        <v/>
      </c>
      <c r="C3109">
        <f>MID(A3109, FIND("_", A3109, FIND("_", A3109) + 1) + 1, FIND("_", A3109, FIND("_", A3109, FIND("_", A3109) + 1) + 1) - FIND("_", A3109, FIND("_", A3109) + 1) - 1)</f>
        <v/>
      </c>
      <c r="D3109" s="125">
        <f>DATE(LEFT(E3109,4), MID(E3109,5,2), RIGHT(E3109,2))</f>
        <v/>
      </c>
      <c r="E3109">
        <f>MID(A3109, FIND("_", A3109, FIND("_", A3109, FIND("_", A3109) + 1) + 1) + 1, 8)</f>
        <v/>
      </c>
      <c r="G3109" s="95">
        <f>B3109&amp;C3109&amp;D3109</f>
        <v/>
      </c>
      <c r="H3109" s="95" t="inlineStr">
        <is>
          <t>Yes_Batch 1</t>
        </is>
      </c>
      <c r="I3109" s="95" t="e">
        <v>#N/A</v>
      </c>
      <c r="J3109" s="125" t="e">
        <v>#N/A</v>
      </c>
      <c r="K3109" s="95" t="inlineStr">
        <is>
          <t>Yes_0721 Allocation</t>
        </is>
      </c>
      <c r="L3109" s="127" t="e">
        <v>#N/A</v>
      </c>
      <c r="M3109" s="128">
        <f>VLOOKUP(G3109,Enactments!#REF!,2,FALSE)</f>
        <v/>
      </c>
      <c r="N3109" s="131">
        <f>COUNTIFS(G:G,G3109)</f>
        <v/>
      </c>
    </row>
    <row r="3110" ht="15" customHeight="1">
      <c r="A3110" t="inlineStr">
        <is>
          <t>2010_15a_48_20100408.docx</t>
        </is>
      </c>
      <c r="B3110">
        <f>LEFT(A3110, FIND("_", A3110, FIND("_", A3110) + 1) - 1)</f>
        <v/>
      </c>
      <c r="C3110">
        <f>MID(A3110, FIND("_", A3110, FIND("_", A3110) + 1) + 1, FIND("_", A3110, FIND("_", A3110, FIND("_", A3110) + 1) + 1) - FIND("_", A3110, FIND("_", A3110) + 1) - 1)</f>
        <v/>
      </c>
      <c r="D3110" s="125">
        <f>DATE(LEFT(E3110,4), MID(E3110,5,2), RIGHT(E3110,2))</f>
        <v/>
      </c>
      <c r="E3110">
        <f>MID(A3110, FIND("_", A3110, FIND("_", A3110, FIND("_", A3110) + 1) + 1) + 1, 8)</f>
        <v/>
      </c>
      <c r="G3110" s="95">
        <f>B3110&amp;C3110&amp;D3110</f>
        <v/>
      </c>
      <c r="H3110" s="95" t="inlineStr">
        <is>
          <t>Yes_Batch 1</t>
        </is>
      </c>
      <c r="I3110" s="95" t="e">
        <v>#N/A</v>
      </c>
      <c r="J3110" s="125" t="e">
        <v>#N/A</v>
      </c>
      <c r="K3110" s="95" t="inlineStr">
        <is>
          <t>Yes_0721 Allocation</t>
        </is>
      </c>
      <c r="L3110" s="127" t="e">
        <v>#N/A</v>
      </c>
      <c r="M3110" s="128">
        <f>VLOOKUP(G3110,Enactments!#REF!,2,FALSE)</f>
        <v/>
      </c>
      <c r="N3110" s="131">
        <f>COUNTIFS(G:G,G3110)</f>
        <v/>
      </c>
    </row>
    <row r="3111" ht="15" customHeight="1">
      <c r="A3111" t="inlineStr">
        <is>
          <t>2010_15a_192_20101001.docx</t>
        </is>
      </c>
      <c r="B3111">
        <f>LEFT(A3111, FIND("_", A3111, FIND("_", A3111) + 1) - 1)</f>
        <v/>
      </c>
      <c r="C3111">
        <f>MID(A3111, FIND("_", A3111, FIND("_", A3111) + 1) + 1, FIND("_", A3111, FIND("_", A3111, FIND("_", A3111) + 1) + 1) - FIND("_", A3111, FIND("_", A3111) + 1) - 1)</f>
        <v/>
      </c>
      <c r="D3111" s="125">
        <f>DATE(LEFT(E3111,4), MID(E3111,5,2), RIGHT(E3111,2))</f>
        <v/>
      </c>
      <c r="E3111">
        <f>MID(A3111, FIND("_", A3111, FIND("_", A3111, FIND("_", A3111) + 1) + 1) + 1, 8)</f>
        <v/>
      </c>
      <c r="G3111" s="95">
        <f>B3111&amp;C3111&amp;D3111</f>
        <v/>
      </c>
      <c r="H3111" s="95" t="inlineStr">
        <is>
          <t>Yes_Batch 1</t>
        </is>
      </c>
      <c r="I3111" s="95" t="e">
        <v>#N/A</v>
      </c>
      <c r="J3111" s="125" t="e">
        <v>#N/A</v>
      </c>
      <c r="K3111" s="95" t="inlineStr">
        <is>
          <t>Yes_0721 Allocation</t>
        </is>
      </c>
      <c r="L3111" s="127" t="e">
        <v>#N/A</v>
      </c>
      <c r="M3111" s="128">
        <f>VLOOKUP(G3111,Enactments!#REF!,2,FALSE)</f>
        <v/>
      </c>
      <c r="N3111" s="131">
        <f>COUNTIFS(G:G,G3111)</f>
        <v/>
      </c>
    </row>
    <row r="3112" ht="15" customHeight="1">
      <c r="A3112" t="inlineStr">
        <is>
          <t>1986_1925s_SCHEDULE 4Form 3.1B_99990101.docx</t>
        </is>
      </c>
      <c r="B3112">
        <f>LEFT(A3112, FIND("_", A3112, FIND("_", A3112) + 1) - 1)</f>
        <v/>
      </c>
      <c r="C3112">
        <f>MID(A3112, FIND("_", A3112, FIND("_", A3112) + 1) + 1, FIND("_", A3112, FIND("_", A3112, FIND("_", A3112) + 1) + 1) - FIND("_", A3112, FIND("_", A3112) + 1) - 1)</f>
        <v/>
      </c>
      <c r="D3112" s="125">
        <f>DATE(LEFT(E3112,4), MID(E3112,5,2), RIGHT(E3112,2))</f>
        <v/>
      </c>
      <c r="E3112">
        <f>MID(A3112, FIND("_", A3112, FIND("_", A3112, FIND("_", A3112) + 1) + 1) + 1, 8)</f>
        <v/>
      </c>
      <c r="G3112" s="95">
        <f>B3112&amp;C3112&amp;D3112</f>
        <v/>
      </c>
      <c r="H3112" s="95" t="inlineStr">
        <is>
          <t>Yes_Batch 1</t>
        </is>
      </c>
      <c r="I3112" s="95" t="e">
        <v>#N/A</v>
      </c>
      <c r="J3112" s="125" t="e">
        <v>#N/A</v>
      </c>
      <c r="K3112" s="95" t="inlineStr">
        <is>
          <t>Yes_0721 Allocation</t>
        </is>
      </c>
      <c r="L3112" s="127" t="e">
        <v>#N/A</v>
      </c>
      <c r="M3112" s="128">
        <f>VLOOKUP(G3112,Enactments!#REF!,2,FALSE)</f>
        <v/>
      </c>
      <c r="N3112" s="131">
        <f>COUNTIFS(G:G,G3112)</f>
        <v/>
      </c>
    </row>
    <row r="3113" ht="15" customHeight="1">
      <c r="A3113" t="inlineStr">
        <is>
          <t>1988_52a_184_20040330.docx</t>
        </is>
      </c>
      <c r="B3113">
        <f>LEFT(A3113, FIND("_", A3113, FIND("_", A3113) + 1) - 1)</f>
        <v/>
      </c>
      <c r="C3113">
        <f>MID(A3113, FIND("_", A3113, FIND("_", A3113) + 1) + 1, FIND("_", A3113, FIND("_", A3113, FIND("_", A3113) + 1) + 1) - FIND("_", A3113, FIND("_", A3113) + 1) - 1)</f>
        <v/>
      </c>
      <c r="D3113" s="125">
        <f>DATE(LEFT(E3113,4), MID(E3113,5,2), RIGHT(E3113,2))</f>
        <v/>
      </c>
      <c r="E3113">
        <f>MID(A3113, FIND("_", A3113, FIND("_", A3113, FIND("_", A3113) + 1) + 1) + 1, 8)</f>
        <v/>
      </c>
      <c r="G3113" s="95">
        <f>B3113&amp;C3113&amp;D3113</f>
        <v/>
      </c>
      <c r="H3113" s="95" t="inlineStr">
        <is>
          <t>Yes_Batch 1</t>
        </is>
      </c>
      <c r="I3113" s="95" t="e">
        <v>#N/A</v>
      </c>
      <c r="J3113" s="125" t="e">
        <v>#N/A</v>
      </c>
      <c r="K3113" s="95" t="inlineStr">
        <is>
          <t>Yes_0721 Allocation</t>
        </is>
      </c>
      <c r="L3113" s="127" t="e">
        <v>#N/A</v>
      </c>
      <c r="M3113" s="128">
        <f>VLOOKUP(G3113,Enactments!#REF!,2,FALSE)</f>
        <v/>
      </c>
      <c r="N3113" s="131">
        <f>COUNTIFS(G:G,G3113)</f>
        <v/>
      </c>
    </row>
    <row r="3114" ht="15" customHeight="1">
      <c r="A3114" t="inlineStr">
        <is>
          <t>1970_9a_17_20080406.docx</t>
        </is>
      </c>
      <c r="B3114">
        <f>LEFT(A3114, FIND("_", A3114, FIND("_", A3114) + 1) - 1)</f>
        <v/>
      </c>
      <c r="C3114">
        <f>MID(A3114, FIND("_", A3114, FIND("_", A3114) + 1) + 1, FIND("_", A3114, FIND("_", A3114, FIND("_", A3114) + 1) + 1) - FIND("_", A3114, FIND("_", A3114) + 1) - 1)</f>
        <v/>
      </c>
      <c r="D3114" s="125">
        <f>DATE(LEFT(E3114,4), MID(E3114,5,2), RIGHT(E3114,2))</f>
        <v/>
      </c>
      <c r="E3114">
        <f>MID(A3114, FIND("_", A3114, FIND("_", A3114, FIND("_", A3114) + 1) + 1) + 1, 8)</f>
        <v/>
      </c>
      <c r="G3114" s="95">
        <f>B3114&amp;C3114&amp;D3114</f>
        <v/>
      </c>
      <c r="H3114" s="95" t="inlineStr">
        <is>
          <t>Yes_Batch 1</t>
        </is>
      </c>
      <c r="I3114" s="95" t="e">
        <v>#N/A</v>
      </c>
      <c r="J3114" s="125" t="e">
        <v>#N/A</v>
      </c>
      <c r="K3114" s="95" t="inlineStr">
        <is>
          <t>Yes_0721 Allocation</t>
        </is>
      </c>
      <c r="L3114" s="127" t="e">
        <v>#N/A</v>
      </c>
      <c r="M3114" s="128">
        <f>VLOOKUP(G3114,Enactments!#REF!,2,FALSE)</f>
        <v/>
      </c>
      <c r="N3114" s="131">
        <f>COUNTIFS(G:G,G3114)</f>
        <v/>
      </c>
    </row>
    <row r="3115" ht="15" customHeight="1">
      <c r="A3115" t="inlineStr">
        <is>
          <t>1988_52a_64A_19991130.docx</t>
        </is>
      </c>
      <c r="B3115">
        <f>LEFT(A3115, FIND("_", A3115, FIND("_", A3115) + 1) - 1)</f>
        <v/>
      </c>
      <c r="C3115">
        <f>MID(A3115, FIND("_", A3115, FIND("_", A3115) + 1) + 1, FIND("_", A3115, FIND("_", A3115, FIND("_", A3115) + 1) + 1) - FIND("_", A3115, FIND("_", A3115) + 1) - 1)</f>
        <v/>
      </c>
      <c r="D3115" s="125">
        <f>DATE(LEFT(E3115,4), MID(E3115,5,2), RIGHT(E3115,2))</f>
        <v/>
      </c>
      <c r="E3115">
        <f>MID(A3115, FIND("_", A3115, FIND("_", A3115, FIND("_", A3115) + 1) + 1) + 1, 8)</f>
        <v/>
      </c>
      <c r="G3115" s="95">
        <f>B3115&amp;C3115&amp;D3115</f>
        <v/>
      </c>
      <c r="H3115" s="95" t="inlineStr">
        <is>
          <t>Yes_Batch 1</t>
        </is>
      </c>
      <c r="I3115" s="95" t="e">
        <v>#N/A</v>
      </c>
      <c r="J3115" s="125" t="e">
        <v>#N/A</v>
      </c>
      <c r="K3115" s="95" t="inlineStr">
        <is>
          <t>Yes_0721 Allocation</t>
        </is>
      </c>
      <c r="L3115" s="127" t="e">
        <v>#N/A</v>
      </c>
      <c r="M3115" s="128">
        <f>VLOOKUP(G3115,Enactments!#REF!,2,FALSE)</f>
        <v/>
      </c>
      <c r="N3115" s="131">
        <f>COUNTIFS(G:G,G3115)</f>
        <v/>
      </c>
    </row>
    <row r="3116" ht="15" customHeight="1">
      <c r="A3116" t="inlineStr">
        <is>
          <t>2000_6a_8_20050401.docx</t>
        </is>
      </c>
      <c r="B3116">
        <f>LEFT(A3116, FIND("_", A3116, FIND("_", A3116) + 1) - 1)</f>
        <v/>
      </c>
      <c r="C3116">
        <f>MID(A3116, FIND("_", A3116, FIND("_", A3116) + 1) + 1, FIND("_", A3116, FIND("_", A3116, FIND("_", A3116) + 1) + 1) - FIND("_", A3116, FIND("_", A3116) + 1) - 1)</f>
        <v/>
      </c>
      <c r="D3116" s="125">
        <f>DATE(LEFT(E3116,4), MID(E3116,5,2), RIGHT(E3116,2))</f>
        <v/>
      </c>
      <c r="E3116">
        <f>MID(A3116, FIND("_", A3116, FIND("_", A3116, FIND("_", A3116) + 1) + 1) + 1, 8)</f>
        <v/>
      </c>
      <c r="G3116" s="95">
        <f>B3116&amp;C3116&amp;D3116</f>
        <v/>
      </c>
      <c r="H3116" s="95" t="inlineStr">
        <is>
          <t>Yes_Batch 1</t>
        </is>
      </c>
      <c r="I3116" s="95" t="e">
        <v>#N/A</v>
      </c>
      <c r="J3116" s="125" t="e">
        <v>#N/A</v>
      </c>
      <c r="K3116" s="95" t="inlineStr">
        <is>
          <t>Yes_0721 Allocation</t>
        </is>
      </c>
      <c r="L3116" s="127" t="e">
        <v>#N/A</v>
      </c>
      <c r="M3116" s="128">
        <f>VLOOKUP(G3116,Enactments!#REF!,2,FALSE)</f>
        <v/>
      </c>
      <c r="N3116" s="131">
        <f>COUNTIFS(G:G,G3116)</f>
        <v/>
      </c>
    </row>
    <row r="3117" ht="15" customHeight="1">
      <c r="A3117" t="inlineStr">
        <is>
          <t>1994_23a_41_19940705.docx</t>
        </is>
      </c>
      <c r="B3117">
        <f>LEFT(A3117, FIND("_", A3117, FIND("_", A3117) + 1) - 1)</f>
        <v/>
      </c>
      <c r="C3117">
        <f>MID(A3117, FIND("_", A3117, FIND("_", A3117) + 1) + 1, FIND("_", A3117, FIND("_", A3117, FIND("_", A3117) + 1) + 1) - FIND("_", A3117, FIND("_", A3117) + 1) - 1)</f>
        <v/>
      </c>
      <c r="D3117" s="125">
        <f>DATE(LEFT(E3117,4), MID(E3117,5,2), RIGHT(E3117,2))</f>
        <v/>
      </c>
      <c r="E3117">
        <f>MID(A3117, FIND("_", A3117, FIND("_", A3117, FIND("_", A3117) + 1) + 1) + 1, 8)</f>
        <v/>
      </c>
      <c r="G3117" s="95">
        <f>B3117&amp;C3117&amp;D3117</f>
        <v/>
      </c>
      <c r="H3117" s="95" t="inlineStr">
        <is>
          <t>Yes_Batch 1</t>
        </is>
      </c>
      <c r="I3117" s="95" t="e">
        <v>#N/A</v>
      </c>
      <c r="J3117" s="125" t="e">
        <v>#N/A</v>
      </c>
      <c r="K3117" s="95" t="inlineStr">
        <is>
          <t>Yes_0721 Allocation</t>
        </is>
      </c>
      <c r="L3117" s="127" t="e">
        <v>#N/A</v>
      </c>
      <c r="M3117" s="128">
        <f>VLOOKUP(G3117,Enactments!#REF!,2,FALSE)</f>
        <v/>
      </c>
      <c r="N3117" s="131">
        <f>COUNTIFS(G:G,G3117)</f>
        <v/>
      </c>
    </row>
    <row r="3118" ht="15" customHeight="1">
      <c r="A3118" t="inlineStr">
        <is>
          <t>2000_36a_65_20050101.docx</t>
        </is>
      </c>
      <c r="B3118">
        <f>LEFT(A3118, FIND("_", A3118, FIND("_", A3118) + 1) - 1)</f>
        <v/>
      </c>
      <c r="C3118">
        <f>MID(A3118, FIND("_", A3118, FIND("_", A3118) + 1) + 1, FIND("_", A3118, FIND("_", A3118, FIND("_", A3118) + 1) + 1) - FIND("_", A3118, FIND("_", A3118) + 1) - 1)</f>
        <v/>
      </c>
      <c r="D3118" s="125">
        <f>DATE(LEFT(E3118,4), MID(E3118,5,2), RIGHT(E3118,2))</f>
        <v/>
      </c>
      <c r="E3118">
        <f>MID(A3118, FIND("_", A3118, FIND("_", A3118, FIND("_", A3118) + 1) + 1) + 1, 8)</f>
        <v/>
      </c>
      <c r="G3118" s="95">
        <f>B3118&amp;C3118&amp;D3118</f>
        <v/>
      </c>
      <c r="H3118" s="95" t="inlineStr">
        <is>
          <t>Yes_Batch 1</t>
        </is>
      </c>
      <c r="I3118" s="95" t="e">
        <v>#N/A</v>
      </c>
      <c r="J3118" s="125" t="e">
        <v>#N/A</v>
      </c>
      <c r="K3118" s="95" t="inlineStr">
        <is>
          <t>Yes_0721 Allocation</t>
        </is>
      </c>
      <c r="L3118" s="127" t="e">
        <v>#N/A</v>
      </c>
      <c r="M3118" s="128">
        <f>VLOOKUP(G3118,Enactments!#REF!,2,FALSE)</f>
        <v/>
      </c>
      <c r="N3118" s="131">
        <f>COUNTIFS(G:G,G3118)</f>
        <v/>
      </c>
    </row>
    <row r="3119" ht="15" customHeight="1">
      <c r="A3119" t="inlineStr">
        <is>
          <t>2000_8a_SCHEDULE 6Part 1G_20130401.docx</t>
        </is>
      </c>
      <c r="B3119">
        <f>LEFT(A3119, FIND("_", A3119, FIND("_", A3119) + 1) - 1)</f>
        <v/>
      </c>
      <c r="C3119">
        <f>MID(A3119, FIND("_", A3119, FIND("_", A3119) + 1) + 1, FIND("_", A3119, FIND("_", A3119, FIND("_", A3119) + 1) + 1) - FIND("_", A3119, FIND("_", A3119) + 1) - 1)</f>
        <v/>
      </c>
      <c r="D3119" s="125">
        <f>DATE(LEFT(E3119,4), MID(E3119,5,2), RIGHT(E3119,2))</f>
        <v/>
      </c>
      <c r="E3119">
        <f>MID(A3119, FIND("_", A3119, FIND("_", A3119, FIND("_", A3119) + 1) + 1) + 1, 8)</f>
        <v/>
      </c>
      <c r="G3119" s="95">
        <f>B3119&amp;C3119&amp;D3119</f>
        <v/>
      </c>
      <c r="H3119" s="95" t="inlineStr">
        <is>
          <t>Yes_Batch 1</t>
        </is>
      </c>
      <c r="I3119" s="95" t="e">
        <v>#N/A</v>
      </c>
      <c r="J3119" s="125" t="e">
        <v>#N/A</v>
      </c>
      <c r="K3119" s="95" t="inlineStr">
        <is>
          <t>Yes_0721 Allocation</t>
        </is>
      </c>
      <c r="L3119" s="127" t="e">
        <v>#N/A</v>
      </c>
      <c r="M3119" s="128">
        <f>VLOOKUP(G3119,Enactments!#REF!,2,FALSE)</f>
        <v/>
      </c>
      <c r="N3119" s="131">
        <f>COUNTIFS(G:G,G3119)</f>
        <v/>
      </c>
    </row>
    <row r="3120" ht="15" customHeight="1">
      <c r="A3120" t="inlineStr">
        <is>
          <t>1986_1925s_6.247_20170406.docx</t>
        </is>
      </c>
      <c r="B3120">
        <f>LEFT(A3120, FIND("_", A3120, FIND("_", A3120) + 1) - 1)</f>
        <v/>
      </c>
      <c r="C3120">
        <f>MID(A3120, FIND("_", A3120, FIND("_", A3120) + 1) + 1, FIND("_", A3120, FIND("_", A3120, FIND("_", A3120) + 1) + 1) - FIND("_", A3120, FIND("_", A3120) + 1) - 1)</f>
        <v/>
      </c>
      <c r="D3120" s="125">
        <f>DATE(LEFT(E3120,4), MID(E3120,5,2), RIGHT(E3120,2))</f>
        <v/>
      </c>
      <c r="E3120">
        <f>MID(A3120, FIND("_", A3120, FIND("_", A3120, FIND("_", A3120) + 1) + 1) + 1, 8)</f>
        <v/>
      </c>
      <c r="G3120" s="95">
        <f>B3120&amp;C3120&amp;D3120</f>
        <v/>
      </c>
      <c r="H3120" s="95" t="inlineStr">
        <is>
          <t>Yes_Batch 1</t>
        </is>
      </c>
      <c r="I3120" s="95" t="e">
        <v>#N/A</v>
      </c>
      <c r="J3120" s="125" t="e">
        <v>#N/A</v>
      </c>
      <c r="K3120" s="95" t="inlineStr">
        <is>
          <t>Yes_0721 Allocation</t>
        </is>
      </c>
      <c r="L3120" s="127" t="e">
        <v>#N/A</v>
      </c>
      <c r="M3120" s="128">
        <f>VLOOKUP(G3120,Enactments!#REF!,2,FALSE)</f>
        <v/>
      </c>
      <c r="N3120" s="131">
        <f>COUNTIFS(G:G,G3120)</f>
        <v/>
      </c>
    </row>
    <row r="3121" ht="15" customHeight="1">
      <c r="A3121" t="inlineStr">
        <is>
          <t>2000_36a_SCHEDULE 4_20100118.docx</t>
        </is>
      </c>
      <c r="B3121">
        <f>LEFT(A3121, FIND("_", A3121, FIND("_", A3121) + 1) - 1)</f>
        <v/>
      </c>
      <c r="C3121">
        <f>MID(A3121, FIND("_", A3121, FIND("_", A3121) + 1) + 1, FIND("_", A3121, FIND("_", A3121, FIND("_", A3121) + 1) + 1) - FIND("_", A3121, FIND("_", A3121) + 1) - 1)</f>
        <v/>
      </c>
      <c r="D3121" s="125">
        <f>DATE(LEFT(E3121,4), MID(E3121,5,2), RIGHT(E3121,2))</f>
        <v/>
      </c>
      <c r="E3121">
        <f>MID(A3121, FIND("_", A3121, FIND("_", A3121, FIND("_", A3121) + 1) + 1) + 1, 8)</f>
        <v/>
      </c>
      <c r="G3121" s="95">
        <f>B3121&amp;C3121&amp;D3121</f>
        <v/>
      </c>
      <c r="H3121" s="95" t="inlineStr">
        <is>
          <t>Yes_Batch 1</t>
        </is>
      </c>
      <c r="I3121" s="95" t="e">
        <v>#N/A</v>
      </c>
      <c r="J3121" s="125" t="e">
        <v>#N/A</v>
      </c>
      <c r="K3121" s="95" t="inlineStr">
        <is>
          <t>Yes_0721 Allocation</t>
        </is>
      </c>
      <c r="L3121" s="127" t="e">
        <v>#N/A</v>
      </c>
      <c r="M3121" s="128">
        <f>VLOOKUP(G3121,Enactments!#REF!,2,FALSE)</f>
        <v/>
      </c>
      <c r="N3121" s="131">
        <f>COUNTIFS(G:G,G3121)</f>
        <v/>
      </c>
    </row>
    <row r="3122" ht="15" customHeight="1">
      <c r="A3122" t="inlineStr">
        <is>
          <t>2006_46a_785_20130124.docx</t>
        </is>
      </c>
      <c r="B3122">
        <f>LEFT(A3122, FIND("_", A3122, FIND("_", A3122) + 1) - 1)</f>
        <v/>
      </c>
      <c r="C3122">
        <f>MID(A3122, FIND("_", A3122, FIND("_", A3122) + 1) + 1, FIND("_", A3122, FIND("_", A3122, FIND("_", A3122) + 1) + 1) - FIND("_", A3122, FIND("_", A3122) + 1) - 1)</f>
        <v/>
      </c>
      <c r="D3122" s="125">
        <f>DATE(LEFT(E3122,4), MID(E3122,5,2), RIGHT(E3122,2))</f>
        <v/>
      </c>
      <c r="E3122">
        <f>MID(A3122, FIND("_", A3122, FIND("_", A3122, FIND("_", A3122) + 1) + 1) + 1, 8)</f>
        <v/>
      </c>
      <c r="G3122" s="95">
        <f>B3122&amp;C3122&amp;D3122</f>
        <v/>
      </c>
      <c r="H3122" s="95" t="inlineStr">
        <is>
          <t>Yes_Batch 1</t>
        </is>
      </c>
      <c r="I3122" s="95" t="e">
        <v>#N/A</v>
      </c>
      <c r="J3122" s="125" t="e">
        <v>#N/A</v>
      </c>
      <c r="K3122" s="95" t="inlineStr">
        <is>
          <t>Yes_0721 Allocation</t>
        </is>
      </c>
      <c r="L3122" s="127" t="e">
        <v>#N/A</v>
      </c>
      <c r="M3122" s="128">
        <f>VLOOKUP(G3122,Enactments!#REF!,2,FALSE)</f>
        <v/>
      </c>
      <c r="N3122" s="131">
        <f>COUNTIFS(G:G,G3122)</f>
        <v/>
      </c>
    </row>
    <row r="3123" ht="15" customHeight="1">
      <c r="A3123" t="inlineStr">
        <is>
          <t>w2015_2a_53_20150429.docx</t>
        </is>
      </c>
      <c r="B3123">
        <f>LEFT(A3123, FIND("_", A3123, FIND("_", A3123) + 1) - 1)</f>
        <v/>
      </c>
      <c r="C3123">
        <f>MID(A3123, FIND("_", A3123, FIND("_", A3123) + 1) + 1, FIND("_", A3123, FIND("_", A3123, FIND("_", A3123) + 1) + 1) - FIND("_", A3123, FIND("_", A3123) + 1) - 1)</f>
        <v/>
      </c>
      <c r="D3123" s="125">
        <f>DATE(LEFT(E3123,4), MID(E3123,5,2), RIGHT(E3123,2))</f>
        <v/>
      </c>
      <c r="E3123">
        <f>MID(A3123, FIND("_", A3123, FIND("_", A3123, FIND("_", A3123) + 1) + 1) + 1, 8)</f>
        <v/>
      </c>
      <c r="G3123" s="95">
        <f>B3123&amp;C3123&amp;D3123</f>
        <v/>
      </c>
      <c r="H3123" s="95" t="inlineStr">
        <is>
          <t>Yes_Batch 1</t>
        </is>
      </c>
      <c r="I3123" s="95" t="e">
        <v>#N/A</v>
      </c>
      <c r="J3123" s="125" t="e">
        <v>#N/A</v>
      </c>
      <c r="K3123" s="95" t="inlineStr">
        <is>
          <t>Yes_0721 Allocation</t>
        </is>
      </c>
      <c r="L3123" s="127" t="e">
        <v>#N/A</v>
      </c>
      <c r="M3123" s="128">
        <f>VLOOKUP(G3123,Enactments!#REF!,2,FALSE)</f>
        <v/>
      </c>
      <c r="N3123" s="131">
        <f>COUNTIFS(G:G,G3123)</f>
        <v/>
      </c>
    </row>
    <row r="3124" ht="15" customHeight="1">
      <c r="A3124" t="inlineStr">
        <is>
          <t>2010_15a_92_20100408.docx</t>
        </is>
      </c>
      <c r="B3124">
        <f>LEFT(A3124, FIND("_", A3124, FIND("_", A3124) + 1) - 1)</f>
        <v/>
      </c>
      <c r="C3124">
        <f>MID(A3124, FIND("_", A3124, FIND("_", A3124) + 1) + 1, FIND("_", A3124, FIND("_", A3124, FIND("_", A3124) + 1) + 1) - FIND("_", A3124, FIND("_", A3124) + 1) - 1)</f>
        <v/>
      </c>
      <c r="D3124" s="125">
        <f>DATE(LEFT(E3124,4), MID(E3124,5,2), RIGHT(E3124,2))</f>
        <v/>
      </c>
      <c r="E3124">
        <f>MID(A3124, FIND("_", A3124, FIND("_", A3124, FIND("_", A3124) + 1) + 1) + 1, 8)</f>
        <v/>
      </c>
      <c r="G3124" s="95">
        <f>B3124&amp;C3124&amp;D3124</f>
        <v/>
      </c>
      <c r="H3124" s="95" t="inlineStr">
        <is>
          <t>Yes_Batch 1</t>
        </is>
      </c>
      <c r="I3124" s="95" t="e">
        <v>#N/A</v>
      </c>
      <c r="J3124" s="125" t="e">
        <v>#N/A</v>
      </c>
      <c r="K3124" s="95" t="inlineStr">
        <is>
          <t>Yes_0721 Allocation</t>
        </is>
      </c>
      <c r="L3124" s="127" t="e">
        <v>#N/A</v>
      </c>
      <c r="M3124" s="128">
        <f>VLOOKUP(G3124,Enactments!#REF!,2,FALSE)</f>
        <v/>
      </c>
      <c r="N3124" s="131">
        <f>COUNTIFS(G:G,G3124)</f>
        <v/>
      </c>
    </row>
    <row r="3125" ht="15" customHeight="1">
      <c r="A3125" t="inlineStr">
        <is>
          <t>1998_18a_44_20080131.docx</t>
        </is>
      </c>
      <c r="B3125">
        <f>LEFT(A3125, FIND("_", A3125, FIND("_", A3125) + 1) - 1)</f>
        <v/>
      </c>
      <c r="C3125">
        <f>MID(A3125, FIND("_", A3125, FIND("_", A3125) + 1) + 1, FIND("_", A3125, FIND("_", A3125, FIND("_", A3125) + 1) + 1) - FIND("_", A3125, FIND("_", A3125) + 1) - 1)</f>
        <v/>
      </c>
      <c r="D3125" s="125">
        <f>DATE(LEFT(E3125,4), MID(E3125,5,2), RIGHT(E3125,2))</f>
        <v/>
      </c>
      <c r="E3125">
        <f>MID(A3125, FIND("_", A3125, FIND("_", A3125, FIND("_", A3125) + 1) + 1) + 1, 8)</f>
        <v/>
      </c>
      <c r="G3125" s="95">
        <f>B3125&amp;C3125&amp;D3125</f>
        <v/>
      </c>
      <c r="H3125" s="95" t="inlineStr">
        <is>
          <t>Yes_Batch 1</t>
        </is>
      </c>
      <c r="I3125" s="95" t="e">
        <v>#N/A</v>
      </c>
      <c r="J3125" s="125" t="e">
        <v>#N/A</v>
      </c>
      <c r="K3125" s="95" t="inlineStr">
        <is>
          <t>Yes_0721 Allocation</t>
        </is>
      </c>
      <c r="L3125" s="127" t="e">
        <v>#N/A</v>
      </c>
      <c r="M3125" s="128">
        <f>VLOOKUP(G3125,Enactments!#REF!,2,FALSE)</f>
        <v/>
      </c>
      <c r="N3125" s="131">
        <f>COUNTIFS(G:G,G3125)</f>
        <v/>
      </c>
    </row>
    <row r="3126" ht="15" customHeight="1">
      <c r="A3126" t="inlineStr">
        <is>
          <t>1994_23a_SCHEDULE 4APart 2_20201231.docx</t>
        </is>
      </c>
      <c r="B3126">
        <f>LEFT(A3126, FIND("_", A3126, FIND("_", A3126) + 1) - 1)</f>
        <v/>
      </c>
      <c r="C3126">
        <f>MID(A3126, FIND("_", A3126, FIND("_", A3126) + 1) + 1, FIND("_", A3126, FIND("_", A3126, FIND("_", A3126) + 1) + 1) - FIND("_", A3126, FIND("_", A3126) + 1) - 1)</f>
        <v/>
      </c>
      <c r="D3126" s="125">
        <f>DATE(LEFT(E3126,4), MID(E3126,5,2), RIGHT(E3126,2))</f>
        <v/>
      </c>
      <c r="E3126">
        <f>MID(A3126, FIND("_", A3126, FIND("_", A3126, FIND("_", A3126) + 1) + 1) + 1, 8)</f>
        <v/>
      </c>
      <c r="G3126" s="95">
        <f>B3126&amp;C3126&amp;D3126</f>
        <v/>
      </c>
      <c r="H3126" s="95" t="inlineStr">
        <is>
          <t>Yes_Batch 1</t>
        </is>
      </c>
      <c r="I3126" s="95" t="e">
        <v>#N/A</v>
      </c>
      <c r="J3126" s="125" t="e">
        <v>#N/A</v>
      </c>
      <c r="K3126" s="95" t="inlineStr">
        <is>
          <t>Yes_0721 Allocation</t>
        </is>
      </c>
      <c r="L3126" s="127" t="e">
        <v>#N/A</v>
      </c>
      <c r="M3126" s="128">
        <f>VLOOKUP(G3126,Enactments!#REF!,2,FALSE)</f>
        <v/>
      </c>
      <c r="N3126" s="131">
        <f>COUNTIFS(G:G,G3126)</f>
        <v/>
      </c>
    </row>
    <row r="3127" ht="15" customHeight="1">
      <c r="A3127" t="inlineStr">
        <is>
          <t>2002_17a_25I_20191202.docx</t>
        </is>
      </c>
      <c r="B3127">
        <f>LEFT(A3127, FIND("_", A3127, FIND("_", A3127) + 1) - 1)</f>
        <v/>
      </c>
      <c r="C3127">
        <f>MID(A3127, FIND("_", A3127, FIND("_", A3127) + 1) + 1, FIND("_", A3127, FIND("_", A3127, FIND("_", A3127) + 1) + 1) - FIND("_", A3127, FIND("_", A3127) + 1) - 1)</f>
        <v/>
      </c>
      <c r="D3127" s="125">
        <f>DATE(LEFT(E3127,4), MID(E3127,5,2), RIGHT(E3127,2))</f>
        <v/>
      </c>
      <c r="E3127">
        <f>MID(A3127, FIND("_", A3127, FIND("_", A3127, FIND("_", A3127) + 1) + 1) + 1, 8)</f>
        <v/>
      </c>
      <c r="G3127" s="95">
        <f>B3127&amp;C3127&amp;D3127</f>
        <v/>
      </c>
      <c r="H3127" s="95" t="inlineStr">
        <is>
          <t>Yes_Batch 1</t>
        </is>
      </c>
      <c r="I3127" s="95" t="e">
        <v>#N/A</v>
      </c>
      <c r="J3127" s="125" t="e">
        <v>#N/A</v>
      </c>
      <c r="K3127" s="95" t="inlineStr">
        <is>
          <t>Yes_0721 Allocation</t>
        </is>
      </c>
      <c r="L3127" s="127" t="e">
        <v>#N/A</v>
      </c>
      <c r="M3127" s="128">
        <f>VLOOKUP(G3127,Enactments!#REF!,2,FALSE)</f>
        <v/>
      </c>
      <c r="N3127" s="131">
        <f>COUNTIFS(G:G,G3127)</f>
        <v/>
      </c>
    </row>
    <row r="3128" ht="15" customHeight="1">
      <c r="A3128" t="inlineStr">
        <is>
          <t>2017_692s_50_20201231.docx</t>
        </is>
      </c>
      <c r="B3128">
        <f>LEFT(A3128, FIND("_", A3128, FIND("_", A3128) + 1) - 1)</f>
        <v/>
      </c>
      <c r="C3128">
        <f>MID(A3128, FIND("_", A3128, FIND("_", A3128) + 1) + 1, FIND("_", A3128, FIND("_", A3128, FIND("_", A3128) + 1) + 1) - FIND("_", A3128, FIND("_", A3128) + 1) - 1)</f>
        <v/>
      </c>
      <c r="D3128" s="125">
        <f>DATE(LEFT(E3128,4), MID(E3128,5,2), RIGHT(E3128,2))</f>
        <v/>
      </c>
      <c r="E3128">
        <f>MID(A3128, FIND("_", A3128, FIND("_", A3128, FIND("_", A3128) + 1) + 1) + 1, 8)</f>
        <v/>
      </c>
      <c r="G3128" s="95">
        <f>B3128&amp;C3128&amp;D3128</f>
        <v/>
      </c>
      <c r="H3128" s="95" t="inlineStr">
        <is>
          <t>Yes_Batch 1</t>
        </is>
      </c>
      <c r="I3128" s="95" t="e">
        <v>#N/A</v>
      </c>
      <c r="J3128" s="125" t="e">
        <v>#N/A</v>
      </c>
      <c r="K3128" s="95" t="inlineStr">
        <is>
          <t>Yes_0721 Allocation</t>
        </is>
      </c>
      <c r="L3128" s="127" t="e">
        <v>#N/A</v>
      </c>
      <c r="M3128" s="128">
        <f>VLOOKUP(G3128,Enactments!#REF!,2,FALSE)</f>
        <v/>
      </c>
      <c r="N3128" s="131">
        <f>COUNTIFS(G:G,G3128)</f>
        <v/>
      </c>
    </row>
    <row r="3129" ht="15" customHeight="1">
      <c r="A3129" t="inlineStr">
        <is>
          <t>2000_8a_60_20121219.docx</t>
        </is>
      </c>
      <c r="B3129">
        <f>LEFT(A3129, FIND("_", A3129, FIND("_", A3129) + 1) - 1)</f>
        <v/>
      </c>
      <c r="C3129">
        <f>MID(A3129, FIND("_", A3129, FIND("_", A3129) + 1) + 1, FIND("_", A3129, FIND("_", A3129, FIND("_", A3129) + 1) + 1) - FIND("_", A3129, FIND("_", A3129) + 1) - 1)</f>
        <v/>
      </c>
      <c r="D3129" s="125">
        <f>DATE(LEFT(E3129,4), MID(E3129,5,2), RIGHT(E3129,2))</f>
        <v/>
      </c>
      <c r="E3129">
        <f>MID(A3129, FIND("_", A3129, FIND("_", A3129, FIND("_", A3129) + 1) + 1) + 1, 8)</f>
        <v/>
      </c>
      <c r="G3129" s="95">
        <f>B3129&amp;C3129&amp;D3129</f>
        <v/>
      </c>
      <c r="H3129" s="95" t="inlineStr">
        <is>
          <t>Yes_Batch 1</t>
        </is>
      </c>
      <c r="I3129" s="95" t="e">
        <v>#N/A</v>
      </c>
      <c r="J3129" s="125" t="e">
        <v>#N/A</v>
      </c>
      <c r="K3129" s="95" t="inlineStr">
        <is>
          <t>Yes_0721 Allocation</t>
        </is>
      </c>
      <c r="L3129" s="127" t="e">
        <v>#N/A</v>
      </c>
      <c r="M3129" s="128">
        <f>VLOOKUP(G3129,Enactments!#REF!,2,FALSE)</f>
        <v/>
      </c>
      <c r="N3129" s="131">
        <f>COUNTIFS(G:G,G3129)</f>
        <v/>
      </c>
    </row>
    <row r="3130" ht="15" customHeight="1">
      <c r="A3130" t="inlineStr">
        <is>
          <t>2020_17a_33_20201022.docx</t>
        </is>
      </c>
      <c r="B3130">
        <f>LEFT(A3130, FIND("_", A3130, FIND("_", A3130) + 1) - 1)</f>
        <v/>
      </c>
      <c r="C3130">
        <f>MID(A3130, FIND("_", A3130, FIND("_", A3130) + 1) + 1, FIND("_", A3130, FIND("_", A3130, FIND("_", A3130) + 1) + 1) - FIND("_", A3130, FIND("_", A3130) + 1) - 1)</f>
        <v/>
      </c>
      <c r="D3130" s="125">
        <f>DATE(LEFT(E3130,4), MID(E3130,5,2), RIGHT(E3130,2))</f>
        <v/>
      </c>
      <c r="E3130">
        <f>MID(A3130, FIND("_", A3130, FIND("_", A3130, FIND("_", A3130) + 1) + 1) + 1, 8)</f>
        <v/>
      </c>
      <c r="G3130" s="95">
        <f>B3130&amp;C3130&amp;D3130</f>
        <v/>
      </c>
      <c r="H3130" s="95" t="inlineStr">
        <is>
          <t>Yes_Batch 1</t>
        </is>
      </c>
      <c r="I3130" s="95" t="e">
        <v>#N/A</v>
      </c>
      <c r="J3130" s="125" t="e">
        <v>#N/A</v>
      </c>
      <c r="K3130" s="95" t="inlineStr">
        <is>
          <t>Yes_0721 Allocation</t>
        </is>
      </c>
      <c r="L3130" s="127" t="e">
        <v>#N/A</v>
      </c>
      <c r="M3130" s="128">
        <f>VLOOKUP(G3130,Enactments!#REF!,2,FALSE)</f>
        <v/>
      </c>
      <c r="N3130" s="131">
        <f>COUNTIFS(G:G,G3130)</f>
        <v/>
      </c>
    </row>
    <row r="3131" ht="15" customHeight="1">
      <c r="A3131" t="inlineStr">
        <is>
          <t>2023_52a_25_20231026.docx</t>
        </is>
      </c>
      <c r="B3131">
        <f>LEFT(A3131, FIND("_", A3131, FIND("_", A3131) + 1) - 1)</f>
        <v/>
      </c>
      <c r="C3131">
        <f>MID(A3131, FIND("_", A3131, FIND("_", A3131) + 1) + 1, FIND("_", A3131, FIND("_", A3131, FIND("_", A3131) + 1) + 1) - FIND("_", A3131, FIND("_", A3131) + 1) - 1)</f>
        <v/>
      </c>
      <c r="D3131" s="125">
        <f>DATE(LEFT(E3131,4), MID(E3131,5,2), RIGHT(E3131,2))</f>
        <v/>
      </c>
      <c r="E3131">
        <f>MID(A3131, FIND("_", A3131, FIND("_", A3131, FIND("_", A3131) + 1) + 1) + 1, 8)</f>
        <v/>
      </c>
      <c r="G3131" s="95">
        <f>B3131&amp;C3131&amp;D3131</f>
        <v/>
      </c>
      <c r="H3131" s="95" t="inlineStr">
        <is>
          <t>Yes_Batch 1</t>
        </is>
      </c>
      <c r="I3131" s="95" t="e">
        <v>#N/A</v>
      </c>
      <c r="J3131" s="125" t="e">
        <v>#N/A</v>
      </c>
      <c r="K3131" s="95" t="inlineStr">
        <is>
          <t>Yes_0721 Allocation</t>
        </is>
      </c>
      <c r="L3131" s="127" t="e">
        <v>#N/A</v>
      </c>
      <c r="M3131" s="128">
        <f>VLOOKUP(G3131,Enactments!#REF!,2,FALSE)</f>
        <v/>
      </c>
      <c r="N3131" s="131">
        <f>COUNTIFS(G:G,G3131)</f>
        <v/>
      </c>
    </row>
    <row r="3132" ht="15" customHeight="1">
      <c r="A3132" t="inlineStr">
        <is>
          <t>1970_9a_18D_20120401.docx</t>
        </is>
      </c>
      <c r="B3132">
        <f>LEFT(A3132, FIND("_", A3132, FIND("_", A3132) + 1) - 1)</f>
        <v/>
      </c>
      <c r="C3132">
        <f>MID(A3132, FIND("_", A3132, FIND("_", A3132) + 1) + 1, FIND("_", A3132, FIND("_", A3132, FIND("_", A3132) + 1) + 1) - FIND("_", A3132, FIND("_", A3132) + 1) - 1)</f>
        <v/>
      </c>
      <c r="D3132" s="125">
        <f>DATE(LEFT(E3132,4), MID(E3132,5,2), RIGHT(E3132,2))</f>
        <v/>
      </c>
      <c r="E3132">
        <f>MID(A3132, FIND("_", A3132, FIND("_", A3132, FIND("_", A3132) + 1) + 1) + 1, 8)</f>
        <v/>
      </c>
      <c r="G3132" s="95">
        <f>B3132&amp;C3132&amp;D3132</f>
        <v/>
      </c>
      <c r="H3132" s="95" t="inlineStr">
        <is>
          <t>Yes_Batch 1</t>
        </is>
      </c>
      <c r="I3132" s="95" t="inlineStr">
        <is>
          <t>Completed</t>
        </is>
      </c>
      <c r="J3132" s="125" t="n">
        <v>45855</v>
      </c>
      <c r="K3132" s="95" t="e">
        <v>#N/A</v>
      </c>
      <c r="L3132" s="127" t="inlineStr">
        <is>
          <t>Submitted_2025-08-01</t>
        </is>
      </c>
      <c r="M3132" s="128">
        <f>VLOOKUP(G3132,Enactments!#REF!,2,FALSE)</f>
        <v/>
      </c>
      <c r="N3132" s="131">
        <f>COUNTIFS(G:G,G3132)</f>
        <v/>
      </c>
    </row>
    <row r="3133" ht="15" customHeight="1">
      <c r="A3133" t="inlineStr">
        <is>
          <t>1970_9a_34_20100401.docx</t>
        </is>
      </c>
      <c r="B3133">
        <f>LEFT(A3133, FIND("_", A3133, FIND("_", A3133) + 1) - 1)</f>
        <v/>
      </c>
      <c r="C3133">
        <f>MID(A3133, FIND("_", A3133, FIND("_", A3133) + 1) + 1, FIND("_", A3133, FIND("_", A3133, FIND("_", A3133) + 1) + 1) - FIND("_", A3133, FIND("_", A3133) + 1) - 1)</f>
        <v/>
      </c>
      <c r="D3133" s="125">
        <f>DATE(LEFT(E3133,4), MID(E3133,5,2), RIGHT(E3133,2))</f>
        <v/>
      </c>
      <c r="E3133">
        <f>MID(A3133, FIND("_", A3133, FIND("_", A3133, FIND("_", A3133) + 1) + 1) + 1, 8)</f>
        <v/>
      </c>
      <c r="G3133" s="95">
        <f>B3133&amp;C3133&amp;D3133</f>
        <v/>
      </c>
      <c r="H3133" s="95" t="inlineStr">
        <is>
          <t>Yes_Batch 1</t>
        </is>
      </c>
      <c r="I3133" s="95" t="e">
        <v>#N/A</v>
      </c>
      <c r="J3133" s="125" t="e">
        <v>#N/A</v>
      </c>
      <c r="K3133" s="95" t="inlineStr">
        <is>
          <t>Yes_0721 Allocation</t>
        </is>
      </c>
      <c r="L3133" s="127" t="e">
        <v>#N/A</v>
      </c>
      <c r="M3133" s="128">
        <f>VLOOKUP(G3133,Enactments!#REF!,2,FALSE)</f>
        <v/>
      </c>
      <c r="N3133" s="131">
        <f>COUNTIFS(G:G,G3133)</f>
        <v/>
      </c>
    </row>
    <row r="3134" ht="15" customHeight="1">
      <c r="A3134" t="inlineStr">
        <is>
          <t>2008_17a_120_20100401.docx</t>
        </is>
      </c>
      <c r="B3134">
        <f>LEFT(A3134, FIND("_", A3134, FIND("_", A3134) + 1) - 1)</f>
        <v/>
      </c>
      <c r="C3134">
        <f>MID(A3134, FIND("_", A3134, FIND("_", A3134) + 1) + 1, FIND("_", A3134, FIND("_", A3134, FIND("_", A3134) + 1) + 1) - FIND("_", A3134, FIND("_", A3134) + 1) - 1)</f>
        <v/>
      </c>
      <c r="D3134" s="125">
        <f>DATE(LEFT(E3134,4), MID(E3134,5,2), RIGHT(E3134,2))</f>
        <v/>
      </c>
      <c r="E3134">
        <f>MID(A3134, FIND("_", A3134, FIND("_", A3134, FIND("_", A3134) + 1) + 1) + 1, 8)</f>
        <v/>
      </c>
      <c r="G3134" s="95">
        <f>B3134&amp;C3134&amp;D3134</f>
        <v/>
      </c>
      <c r="H3134" s="95" t="inlineStr">
        <is>
          <t>Yes_Batch 1</t>
        </is>
      </c>
      <c r="I3134" s="95" t="e">
        <v>#N/A</v>
      </c>
      <c r="J3134" s="125" t="e">
        <v>#N/A</v>
      </c>
      <c r="K3134" s="95" t="inlineStr">
        <is>
          <t>Yes_0721 Allocation</t>
        </is>
      </c>
      <c r="L3134" s="127" t="e">
        <v>#N/A</v>
      </c>
      <c r="M3134" s="128">
        <f>VLOOKUP(G3134,Enactments!#REF!,2,FALSE)</f>
        <v/>
      </c>
      <c r="N3134" s="131">
        <f>COUNTIFS(G:G,G3134)</f>
        <v/>
      </c>
    </row>
    <row r="3135" ht="15" customHeight="1">
      <c r="A3135" t="inlineStr">
        <is>
          <t>1992_53a_14_20140401.docx</t>
        </is>
      </c>
      <c r="B3135">
        <f>LEFT(A3135, FIND("_", A3135, FIND("_", A3135) + 1) - 1)</f>
        <v/>
      </c>
      <c r="C3135">
        <f>MID(A3135, FIND("_", A3135, FIND("_", A3135) + 1) + 1, FIND("_", A3135, FIND("_", A3135, FIND("_", A3135) + 1) + 1) - FIND("_", A3135, FIND("_", A3135) + 1) - 1)</f>
        <v/>
      </c>
      <c r="D3135" s="125">
        <f>DATE(LEFT(E3135,4), MID(E3135,5,2), RIGHT(E3135,2))</f>
        <v/>
      </c>
      <c r="E3135">
        <f>MID(A3135, FIND("_", A3135, FIND("_", A3135, FIND("_", A3135) + 1) + 1) + 1, 8)</f>
        <v/>
      </c>
      <c r="G3135" s="95">
        <f>B3135&amp;C3135&amp;D3135</f>
        <v/>
      </c>
      <c r="H3135" s="95" t="inlineStr">
        <is>
          <t>Yes_Batch 1</t>
        </is>
      </c>
      <c r="I3135" s="95" t="e">
        <v>#N/A</v>
      </c>
      <c r="J3135" s="125" t="e">
        <v>#N/A</v>
      </c>
      <c r="K3135" s="95" t="inlineStr">
        <is>
          <t>Yes_0721 Allocation</t>
        </is>
      </c>
      <c r="L3135" s="127" t="e">
        <v>#N/A</v>
      </c>
      <c r="M3135" s="128">
        <f>VLOOKUP(G3135,Enactments!#REF!,2,FALSE)</f>
        <v/>
      </c>
      <c r="N3135" s="131">
        <f>COUNTIFS(G:G,G3135)</f>
        <v/>
      </c>
    </row>
    <row r="3136" ht="15" customHeight="1">
      <c r="A3136" t="inlineStr">
        <is>
          <t>1970_9a_103ZA_20160916.docx</t>
        </is>
      </c>
      <c r="B3136">
        <f>LEFT(A3136, FIND("_", A3136, FIND("_", A3136) + 1) - 1)</f>
        <v/>
      </c>
      <c r="C3136">
        <f>MID(A3136, FIND("_", A3136, FIND("_", A3136) + 1) + 1, FIND("_", A3136, FIND("_", A3136, FIND("_", A3136) + 1) + 1) - FIND("_", A3136, FIND("_", A3136) + 1) - 1)</f>
        <v/>
      </c>
      <c r="D3136" s="125">
        <f>DATE(LEFT(E3136,4), MID(E3136,5,2), RIGHT(E3136,2))</f>
        <v/>
      </c>
      <c r="E3136">
        <f>MID(A3136, FIND("_", A3136, FIND("_", A3136, FIND("_", A3136) + 1) + 1) + 1, 8)</f>
        <v/>
      </c>
      <c r="G3136" s="95">
        <f>B3136&amp;C3136&amp;D3136</f>
        <v/>
      </c>
      <c r="H3136" s="95" t="inlineStr">
        <is>
          <t>Yes_Batch 1</t>
        </is>
      </c>
      <c r="I3136" s="95" t="e">
        <v>#N/A</v>
      </c>
      <c r="J3136" s="125" t="e">
        <v>#N/A</v>
      </c>
      <c r="K3136" s="95" t="inlineStr">
        <is>
          <t>Yes_0721 Allocation</t>
        </is>
      </c>
      <c r="L3136" s="127" t="e">
        <v>#N/A</v>
      </c>
      <c r="M3136" s="128">
        <f>VLOOKUP(G3136,Enactments!#REF!,2,FALSE)</f>
        <v/>
      </c>
      <c r="N3136" s="131">
        <f>COUNTIFS(G:G,G3136)</f>
        <v/>
      </c>
    </row>
    <row r="3137" ht="15" customHeight="1">
      <c r="A3137" t="inlineStr">
        <is>
          <t>1986_1925s_5.30_19861110.docx</t>
        </is>
      </c>
      <c r="B3137">
        <f>LEFT(A3137, FIND("_", A3137, FIND("_", A3137) + 1) - 1)</f>
        <v/>
      </c>
      <c r="C3137">
        <f>MID(A3137, FIND("_", A3137, FIND("_", A3137) + 1) + 1, FIND("_", A3137, FIND("_", A3137, FIND("_", A3137) + 1) + 1) - FIND("_", A3137, FIND("_", A3137) + 1) - 1)</f>
        <v/>
      </c>
      <c r="D3137" s="125">
        <f>DATE(LEFT(E3137,4), MID(E3137,5,2), RIGHT(E3137,2))</f>
        <v/>
      </c>
      <c r="E3137">
        <f>MID(A3137, FIND("_", A3137, FIND("_", A3137, FIND("_", A3137) + 1) + 1) + 1, 8)</f>
        <v/>
      </c>
      <c r="G3137" s="95">
        <f>B3137&amp;C3137&amp;D3137</f>
        <v/>
      </c>
      <c r="H3137" s="95" t="inlineStr">
        <is>
          <t>Yes_Batch 1</t>
        </is>
      </c>
      <c r="I3137" s="95" t="e">
        <v>#N/A</v>
      </c>
      <c r="J3137" s="125" t="e">
        <v>#N/A</v>
      </c>
      <c r="K3137" s="95" t="inlineStr">
        <is>
          <t>Yes_0721 Allocation</t>
        </is>
      </c>
      <c r="L3137" s="127" t="e">
        <v>#N/A</v>
      </c>
      <c r="M3137" s="128">
        <f>VLOOKUP(G3137,Enactments!#REF!,2,FALSE)</f>
        <v/>
      </c>
      <c r="N3137" s="131">
        <f>COUNTIFS(G:G,G3137)</f>
        <v/>
      </c>
    </row>
    <row r="3138" ht="15" customHeight="1">
      <c r="A3138" t="inlineStr">
        <is>
          <t>2007_3a_257C_20120406.docx</t>
        </is>
      </c>
      <c r="B3138">
        <f>LEFT(A3138, FIND("_", A3138, FIND("_", A3138) + 1) - 1)</f>
        <v/>
      </c>
      <c r="C3138">
        <f>MID(A3138, FIND("_", A3138, FIND("_", A3138) + 1) + 1, FIND("_", A3138, FIND("_", A3138, FIND("_", A3138) + 1) + 1) - FIND("_", A3138, FIND("_", A3138) + 1) - 1)</f>
        <v/>
      </c>
      <c r="D3138" s="125">
        <f>DATE(LEFT(E3138,4), MID(E3138,5,2), RIGHT(E3138,2))</f>
        <v/>
      </c>
      <c r="E3138">
        <f>MID(A3138, FIND("_", A3138, FIND("_", A3138, FIND("_", A3138) + 1) + 1) + 1, 8)</f>
        <v/>
      </c>
      <c r="G3138" s="95">
        <f>B3138&amp;C3138&amp;D3138</f>
        <v/>
      </c>
      <c r="H3138" s="95" t="inlineStr">
        <is>
          <t>Yes_Batch 1</t>
        </is>
      </c>
      <c r="I3138" s="95" t="e">
        <v>#N/A</v>
      </c>
      <c r="J3138" s="125" t="e">
        <v>#N/A</v>
      </c>
      <c r="K3138" s="95" t="inlineStr">
        <is>
          <t>Yes_0721 Allocation</t>
        </is>
      </c>
      <c r="L3138" s="127" t="e">
        <v>#N/A</v>
      </c>
      <c r="M3138" s="128">
        <f>VLOOKUP(G3138,Enactments!#REF!,2,FALSE)</f>
        <v/>
      </c>
      <c r="N3138" s="131">
        <f>COUNTIFS(G:G,G3138)</f>
        <v/>
      </c>
    </row>
    <row r="3139" ht="15" customHeight="1">
      <c r="A3139" t="inlineStr">
        <is>
          <t>1995_18a_4A_20140224.docx</t>
        </is>
      </c>
      <c r="B3139">
        <f>LEFT(A3139, FIND("_", A3139, FIND("_", A3139) + 1) - 1)</f>
        <v/>
      </c>
      <c r="C3139">
        <f>MID(A3139, FIND("_", A3139, FIND("_", A3139) + 1) + 1, FIND("_", A3139, FIND("_", A3139, FIND("_", A3139) + 1) + 1) - FIND("_", A3139, FIND("_", A3139) + 1) - 1)</f>
        <v/>
      </c>
      <c r="D3139" s="125">
        <f>DATE(LEFT(E3139,4), MID(E3139,5,2), RIGHT(E3139,2))</f>
        <v/>
      </c>
      <c r="E3139">
        <f>MID(A3139, FIND("_", A3139, FIND("_", A3139, FIND("_", A3139) + 1) + 1) + 1, 8)</f>
        <v/>
      </c>
      <c r="G3139" s="95">
        <f>B3139&amp;C3139&amp;D3139</f>
        <v/>
      </c>
      <c r="H3139" s="95" t="inlineStr">
        <is>
          <t>Yes_Batch 1</t>
        </is>
      </c>
      <c r="I3139" s="95" t="e">
        <v>#N/A</v>
      </c>
      <c r="J3139" s="125" t="e">
        <v>#N/A</v>
      </c>
      <c r="K3139" s="95" t="inlineStr">
        <is>
          <t>Yes_0721 Allocation</t>
        </is>
      </c>
      <c r="L3139" s="127" t="e">
        <v>#N/A</v>
      </c>
      <c r="M3139" s="128">
        <f>VLOOKUP(G3139,Enactments!#REF!,2,FALSE)</f>
        <v/>
      </c>
      <c r="N3139" s="131">
        <f>COUNTIFS(G:G,G3139)</f>
        <v/>
      </c>
    </row>
    <row r="3140" ht="15" customHeight="1">
      <c r="A3140" t="inlineStr">
        <is>
          <t>1996_207s_130_19980406.docx</t>
        </is>
      </c>
      <c r="B3140">
        <f>LEFT(A3140, FIND("_", A3140, FIND("_", A3140) + 1) - 1)</f>
        <v/>
      </c>
      <c r="C3140">
        <f>MID(A3140, FIND("_", A3140, FIND("_", A3140) + 1) + 1, FIND("_", A3140, FIND("_", A3140, FIND("_", A3140) + 1) + 1) - FIND("_", A3140, FIND("_", A3140) + 1) - 1)</f>
        <v/>
      </c>
      <c r="D3140" s="125">
        <f>DATE(LEFT(E3140,4), MID(E3140,5,2), RIGHT(E3140,2))</f>
        <v/>
      </c>
      <c r="E3140">
        <f>MID(A3140, FIND("_", A3140, FIND("_", A3140, FIND("_", A3140) + 1) + 1) + 1, 8)</f>
        <v/>
      </c>
      <c r="G3140" s="95">
        <f>B3140&amp;C3140&amp;D3140</f>
        <v/>
      </c>
      <c r="H3140" s="95" t="inlineStr">
        <is>
          <t>Yes_Batch 1</t>
        </is>
      </c>
      <c r="I3140" s="95" t="e">
        <v>#N/A</v>
      </c>
      <c r="J3140" s="125" t="e">
        <v>#N/A</v>
      </c>
      <c r="K3140" s="95" t="inlineStr">
        <is>
          <t>Yes_0721 Allocation</t>
        </is>
      </c>
      <c r="L3140" s="127" t="e">
        <v>#N/A</v>
      </c>
      <c r="M3140" s="128">
        <f>VLOOKUP(G3140,Enactments!#REF!,2,FALSE)</f>
        <v/>
      </c>
      <c r="N3140" s="131">
        <f>COUNTIFS(G:G,G3140)</f>
        <v/>
      </c>
    </row>
    <row r="3141" ht="15" customHeight="1">
      <c r="A3141" t="inlineStr">
        <is>
          <t>1995_18a_16_20121022.docx</t>
        </is>
      </c>
      <c r="B3141">
        <f>LEFT(A3141, FIND("_", A3141, FIND("_", A3141) + 1) - 1)</f>
        <v/>
      </c>
      <c r="C3141">
        <f>MID(A3141, FIND("_", A3141, FIND("_", A3141) + 1) + 1, FIND("_", A3141, FIND("_", A3141, FIND("_", A3141) + 1) + 1) - FIND("_", A3141, FIND("_", A3141) + 1) - 1)</f>
        <v/>
      </c>
      <c r="D3141" s="125">
        <f>DATE(LEFT(E3141,4), MID(E3141,5,2), RIGHT(E3141,2))</f>
        <v/>
      </c>
      <c r="E3141">
        <f>MID(A3141, FIND("_", A3141, FIND("_", A3141, FIND("_", A3141) + 1) + 1) + 1, 8)</f>
        <v/>
      </c>
      <c r="G3141" s="95">
        <f>B3141&amp;C3141&amp;D3141</f>
        <v/>
      </c>
      <c r="H3141" s="95" t="inlineStr">
        <is>
          <t>Yes_Batch 1</t>
        </is>
      </c>
      <c r="I3141" s="95" t="e">
        <v>#N/A</v>
      </c>
      <c r="J3141" s="125" t="e">
        <v>#N/A</v>
      </c>
      <c r="K3141" s="95" t="inlineStr">
        <is>
          <t>Yes_0721 Allocation</t>
        </is>
      </c>
      <c r="L3141" s="127" t="e">
        <v>#N/A</v>
      </c>
      <c r="M3141" s="128">
        <f>VLOOKUP(G3141,Enactments!#REF!,2,FALSE)</f>
        <v/>
      </c>
      <c r="N3141" s="131">
        <f>COUNTIFS(G:G,G3141)</f>
        <v/>
      </c>
    </row>
    <row r="3142" ht="15" customHeight="1">
      <c r="A3142" t="inlineStr">
        <is>
          <t>2020_759s_24.15_20210208.docx</t>
        </is>
      </c>
      <c r="B3142">
        <f>LEFT(A3142, FIND("_", A3142, FIND("_", A3142) + 1) - 1)</f>
        <v/>
      </c>
      <c r="C3142">
        <f>MID(A3142, FIND("_", A3142, FIND("_", A3142) + 1) + 1, FIND("_", A3142, FIND("_", A3142, FIND("_", A3142) + 1) + 1) - FIND("_", A3142, FIND("_", A3142) + 1) - 1)</f>
        <v/>
      </c>
      <c r="D3142" s="125">
        <f>DATE(LEFT(E3142,4), MID(E3142,5,2), RIGHT(E3142,2))</f>
        <v/>
      </c>
      <c r="E3142">
        <f>MID(A3142, FIND("_", A3142, FIND("_", A3142, FIND("_", A3142) + 1) + 1) + 1, 8)</f>
        <v/>
      </c>
      <c r="G3142" s="95">
        <f>B3142&amp;C3142&amp;D3142</f>
        <v/>
      </c>
      <c r="H3142" s="95" t="inlineStr">
        <is>
          <t>Yes_Batch 1</t>
        </is>
      </c>
      <c r="I3142" s="95" t="e">
        <v>#N/A</v>
      </c>
      <c r="J3142" s="125" t="e">
        <v>#N/A</v>
      </c>
      <c r="K3142" s="95" t="inlineStr">
        <is>
          <t>Yes_0721 Allocation</t>
        </is>
      </c>
      <c r="L3142" s="127" t="e">
        <v>#N/A</v>
      </c>
      <c r="M3142" s="128">
        <f>VLOOKUP(G3142,Enactments!#REF!,2,FALSE)</f>
        <v/>
      </c>
      <c r="N3142" s="131">
        <f>COUNTIFS(G:G,G3142)</f>
        <v/>
      </c>
    </row>
    <row r="3143" ht="15" customHeight="1">
      <c r="A3143" t="inlineStr">
        <is>
          <t>1988_52a_11_20180301.docx</t>
        </is>
      </c>
      <c r="B3143">
        <f>LEFT(A3143, FIND("_", A3143, FIND("_", A3143) + 1) - 1)</f>
        <v/>
      </c>
      <c r="C3143">
        <f>MID(A3143, FIND("_", A3143, FIND("_", A3143) + 1) + 1, FIND("_", A3143, FIND("_", A3143, FIND("_", A3143) + 1) + 1) - FIND("_", A3143, FIND("_", A3143) + 1) - 1)</f>
        <v/>
      </c>
      <c r="D3143" s="125">
        <f>DATE(LEFT(E3143,4), MID(E3143,5,2), RIGHT(E3143,2))</f>
        <v/>
      </c>
      <c r="E3143">
        <f>MID(A3143, FIND("_", A3143, FIND("_", A3143, FIND("_", A3143) + 1) + 1) + 1, 8)</f>
        <v/>
      </c>
      <c r="G3143" s="95">
        <f>B3143&amp;C3143&amp;D3143</f>
        <v/>
      </c>
      <c r="H3143" s="95" t="inlineStr">
        <is>
          <t>Yes_Batch 1</t>
        </is>
      </c>
      <c r="I3143" s="95" t="e">
        <v>#N/A</v>
      </c>
      <c r="J3143" s="125" t="e">
        <v>#N/A</v>
      </c>
      <c r="K3143" s="95" t="inlineStr">
        <is>
          <t>Yes_0721 Allocation</t>
        </is>
      </c>
      <c r="L3143" s="127" t="e">
        <v>#N/A</v>
      </c>
      <c r="M3143" s="128">
        <f>VLOOKUP(G3143,Enactments!#REF!,2,FALSE)</f>
        <v/>
      </c>
      <c r="N3143" s="131">
        <f>COUNTIFS(G:G,G3143)</f>
        <v/>
      </c>
    </row>
    <row r="3144" ht="15" customHeight="1">
      <c r="A3144" t="inlineStr">
        <is>
          <t>1986_1925s_2.131_20170406.docx</t>
        </is>
      </c>
      <c r="B3144">
        <f>LEFT(A3144, FIND("_", A3144, FIND("_", A3144) + 1) - 1)</f>
        <v/>
      </c>
      <c r="C3144">
        <f>MID(A3144, FIND("_", A3144, FIND("_", A3144) + 1) + 1, FIND("_", A3144, FIND("_", A3144, FIND("_", A3144) + 1) + 1) - FIND("_", A3144, FIND("_", A3144) + 1) - 1)</f>
        <v/>
      </c>
      <c r="D3144" s="125">
        <f>DATE(LEFT(E3144,4), MID(E3144,5,2), RIGHT(E3144,2))</f>
        <v/>
      </c>
      <c r="E3144">
        <f>MID(A3144, FIND("_", A3144, FIND("_", A3144, FIND("_", A3144) + 1) + 1) + 1, 8)</f>
        <v/>
      </c>
      <c r="G3144" s="95">
        <f>B3144&amp;C3144&amp;D3144</f>
        <v/>
      </c>
      <c r="H3144" s="95" t="inlineStr">
        <is>
          <t>Yes_Batch 1</t>
        </is>
      </c>
      <c r="I3144" s="95" t="e">
        <v>#N/A</v>
      </c>
      <c r="J3144" s="125" t="e">
        <v>#N/A</v>
      </c>
      <c r="K3144" s="95" t="inlineStr">
        <is>
          <t>Yes_0721 Allocation</t>
        </is>
      </c>
      <c r="L3144" s="127" t="e">
        <v>#N/A</v>
      </c>
      <c r="M3144" s="128">
        <f>VLOOKUP(G3144,Enactments!#REF!,2,FALSE)</f>
        <v/>
      </c>
      <c r="N3144" s="131">
        <f>COUNTIFS(G:G,G3144)</f>
        <v/>
      </c>
    </row>
    <row r="3145" ht="15" customHeight="1">
      <c r="A3145" t="inlineStr">
        <is>
          <t>1965_12a_10_20140801.docx</t>
        </is>
      </c>
      <c r="B3145">
        <f>LEFT(A3145, FIND("_", A3145, FIND("_", A3145) + 1) - 1)</f>
        <v/>
      </c>
      <c r="C3145">
        <f>MID(A3145, FIND("_", A3145, FIND("_", A3145) + 1) + 1, FIND("_", A3145, FIND("_", A3145, FIND("_", A3145) + 1) + 1) - FIND("_", A3145, FIND("_", A3145) + 1) - 1)</f>
        <v/>
      </c>
      <c r="D3145" s="125">
        <f>DATE(LEFT(E3145,4), MID(E3145,5,2), RIGHT(E3145,2))</f>
        <v/>
      </c>
      <c r="E3145">
        <f>MID(A3145, FIND("_", A3145, FIND("_", A3145, FIND("_", A3145) + 1) + 1) + 1, 8)</f>
        <v/>
      </c>
      <c r="G3145" s="95">
        <f>B3145&amp;C3145&amp;D3145</f>
        <v/>
      </c>
      <c r="H3145" s="95" t="inlineStr">
        <is>
          <t>Yes_Batch 1</t>
        </is>
      </c>
      <c r="I3145" s="95" t="e">
        <v>#N/A</v>
      </c>
      <c r="J3145" s="125" t="e">
        <v>#N/A</v>
      </c>
      <c r="K3145" s="95" t="inlineStr">
        <is>
          <t>Yes_0721 Allocation</t>
        </is>
      </c>
      <c r="L3145" s="127" t="e">
        <v>#N/A</v>
      </c>
      <c r="M3145" s="128">
        <f>VLOOKUP(G3145,Enactments!#REF!,2,FALSE)</f>
        <v/>
      </c>
      <c r="N3145" s="131">
        <f>COUNTIFS(G:G,G3145)</f>
        <v/>
      </c>
    </row>
    <row r="3146" ht="15" customHeight="1">
      <c r="A3146" t="inlineStr">
        <is>
          <t>2000_8a_137T_20130401.docx</t>
        </is>
      </c>
      <c r="B3146">
        <f>LEFT(A3146, FIND("_", A3146, FIND("_", A3146) + 1) - 1)</f>
        <v/>
      </c>
      <c r="C3146">
        <f>MID(A3146, FIND("_", A3146, FIND("_", A3146) + 1) + 1, FIND("_", A3146, FIND("_", A3146, FIND("_", A3146) + 1) + 1) - FIND("_", A3146, FIND("_", A3146) + 1) - 1)</f>
        <v/>
      </c>
      <c r="D3146" s="125">
        <f>DATE(LEFT(E3146,4), MID(E3146,5,2), RIGHT(E3146,2))</f>
        <v/>
      </c>
      <c r="E3146">
        <f>MID(A3146, FIND("_", A3146, FIND("_", A3146, FIND("_", A3146) + 1) + 1) + 1, 8)</f>
        <v/>
      </c>
      <c r="G3146" s="95">
        <f>B3146&amp;C3146&amp;D3146</f>
        <v/>
      </c>
      <c r="H3146" s="95" t="inlineStr">
        <is>
          <t>Yes_Batch 1</t>
        </is>
      </c>
      <c r="I3146" s="95" t="e">
        <v>#N/A</v>
      </c>
      <c r="J3146" s="125" t="e">
        <v>#N/A</v>
      </c>
      <c r="K3146" s="95" t="inlineStr">
        <is>
          <t>Yes_0721 Allocation</t>
        </is>
      </c>
      <c r="L3146" s="127" t="e">
        <v>#N/A</v>
      </c>
      <c r="M3146" s="128">
        <f>VLOOKUP(G3146,Enactments!#REF!,2,FALSE)</f>
        <v/>
      </c>
      <c r="N3146" s="131">
        <f>COUNTIFS(G:G,G3146)</f>
        <v/>
      </c>
    </row>
    <row r="3147" ht="15" customHeight="1">
      <c r="A3147" t="inlineStr">
        <is>
          <t>2000_8a_191D_20130401.docx</t>
        </is>
      </c>
      <c r="B3147">
        <f>LEFT(A3147, FIND("_", A3147, FIND("_", A3147) + 1) - 1)</f>
        <v/>
      </c>
      <c r="C3147">
        <f>MID(A3147, FIND("_", A3147, FIND("_", A3147) + 1) + 1, FIND("_", A3147, FIND("_", A3147, FIND("_", A3147) + 1) + 1) - FIND("_", A3147, FIND("_", A3147) + 1) - 1)</f>
        <v/>
      </c>
      <c r="D3147" s="125">
        <f>DATE(LEFT(E3147,4), MID(E3147,5,2), RIGHT(E3147,2))</f>
        <v/>
      </c>
      <c r="E3147">
        <f>MID(A3147, FIND("_", A3147, FIND("_", A3147, FIND("_", A3147) + 1) + 1) + 1, 8)</f>
        <v/>
      </c>
      <c r="G3147" s="95">
        <f>B3147&amp;C3147&amp;D3147</f>
        <v/>
      </c>
      <c r="H3147" s="95" t="inlineStr">
        <is>
          <t>Yes_Batch 1</t>
        </is>
      </c>
      <c r="I3147" s="95" t="e">
        <v>#N/A</v>
      </c>
      <c r="J3147" s="125" t="e">
        <v>#N/A</v>
      </c>
      <c r="K3147" s="95" t="inlineStr">
        <is>
          <t>Yes_0721 Allocation</t>
        </is>
      </c>
      <c r="L3147" s="127" t="e">
        <v>#N/A</v>
      </c>
      <c r="M3147" s="128">
        <f>VLOOKUP(G3147,Enactments!#REF!,2,FALSE)</f>
        <v/>
      </c>
      <c r="N3147" s="131">
        <f>COUNTIFS(G:G,G3147)</f>
        <v/>
      </c>
    </row>
    <row r="3148" ht="15" customHeight="1">
      <c r="A3148" t="inlineStr">
        <is>
          <t>1988_52a_39_19881115.docx</t>
        </is>
      </c>
      <c r="B3148">
        <f>LEFT(A3148, FIND("_", A3148, FIND("_", A3148) + 1) - 1)</f>
        <v/>
      </c>
      <c r="C3148">
        <f>MID(A3148, FIND("_", A3148, FIND("_", A3148) + 1) + 1, FIND("_", A3148, FIND("_", A3148, FIND("_", A3148) + 1) + 1) - FIND("_", A3148, FIND("_", A3148) + 1) - 1)</f>
        <v/>
      </c>
      <c r="D3148" s="125">
        <f>DATE(LEFT(E3148,4), MID(E3148,5,2), RIGHT(E3148,2))</f>
        <v/>
      </c>
      <c r="E3148">
        <f>MID(A3148, FIND("_", A3148, FIND("_", A3148, FIND("_", A3148) + 1) + 1) + 1, 8)</f>
        <v/>
      </c>
      <c r="G3148" s="95">
        <f>B3148&amp;C3148&amp;D3148</f>
        <v/>
      </c>
      <c r="H3148" s="95" t="inlineStr">
        <is>
          <t>Yes_Batch 1</t>
        </is>
      </c>
      <c r="I3148" s="95" t="e">
        <v>#N/A</v>
      </c>
      <c r="J3148" s="125" t="e">
        <v>#N/A</v>
      </c>
      <c r="K3148" s="95" t="inlineStr">
        <is>
          <t>Yes_0721 Allocation</t>
        </is>
      </c>
      <c r="L3148" s="127" t="e">
        <v>#N/A</v>
      </c>
      <c r="M3148" s="128">
        <f>VLOOKUP(G3148,Enactments!#REF!,2,FALSE)</f>
        <v/>
      </c>
      <c r="N3148" s="131">
        <f>COUNTIFS(G:G,G3148)</f>
        <v/>
      </c>
    </row>
    <row r="3149" ht="15" customHeight="1">
      <c r="A3149" t="inlineStr">
        <is>
          <t>1996_52a_27A_20100401.docx</t>
        </is>
      </c>
      <c r="B3149">
        <f>LEFT(A3149, FIND("_", A3149, FIND("_", A3149) + 1) - 1)</f>
        <v/>
      </c>
      <c r="C3149">
        <f>MID(A3149, FIND("_", A3149, FIND("_", A3149) + 1) + 1, FIND("_", A3149, FIND("_", A3149, FIND("_", A3149) + 1) + 1) - FIND("_", A3149, FIND("_", A3149) + 1) - 1)</f>
        <v/>
      </c>
      <c r="D3149" s="125">
        <f>DATE(LEFT(E3149,4), MID(E3149,5,2), RIGHT(E3149,2))</f>
        <v/>
      </c>
      <c r="E3149">
        <f>MID(A3149, FIND("_", A3149, FIND("_", A3149, FIND("_", A3149) + 1) + 1) + 1, 8)</f>
        <v/>
      </c>
      <c r="G3149" s="95">
        <f>B3149&amp;C3149&amp;D3149</f>
        <v/>
      </c>
      <c r="H3149" s="95" t="inlineStr">
        <is>
          <t>Yes_Batch 1</t>
        </is>
      </c>
      <c r="I3149" s="95" t="e">
        <v>#N/A</v>
      </c>
      <c r="J3149" s="125" t="e">
        <v>#N/A</v>
      </c>
      <c r="K3149" s="95" t="inlineStr">
        <is>
          <t>Yes_0721 Allocation</t>
        </is>
      </c>
      <c r="L3149" s="127" t="e">
        <v>#N/A</v>
      </c>
      <c r="M3149" s="128">
        <f>VLOOKUP(G3149,Enactments!#REF!,2,FALSE)</f>
        <v/>
      </c>
      <c r="N3149" s="131">
        <f>COUNTIFS(G:G,G3149)</f>
        <v/>
      </c>
    </row>
    <row r="3150" ht="15" customHeight="1">
      <c r="A3150" t="inlineStr">
        <is>
          <t>1995_18a_6_19950628.docx</t>
        </is>
      </c>
      <c r="B3150">
        <f>LEFT(A3150, FIND("_", A3150, FIND("_", A3150) + 1) - 1)</f>
        <v/>
      </c>
      <c r="C3150">
        <f>MID(A3150, FIND("_", A3150, FIND("_", A3150) + 1) + 1, FIND("_", A3150, FIND("_", A3150, FIND("_", A3150) + 1) + 1) - FIND("_", A3150, FIND("_", A3150) + 1) - 1)</f>
        <v/>
      </c>
      <c r="D3150" s="125">
        <f>DATE(LEFT(E3150,4), MID(E3150,5,2), RIGHT(E3150,2))</f>
        <v/>
      </c>
      <c r="E3150">
        <f>MID(A3150, FIND("_", A3150, FIND("_", A3150, FIND("_", A3150) + 1) + 1) + 1, 8)</f>
        <v/>
      </c>
      <c r="G3150" s="95">
        <f>B3150&amp;C3150&amp;D3150</f>
        <v/>
      </c>
      <c r="H3150" s="95" t="inlineStr">
        <is>
          <t>Yes_Batch 1</t>
        </is>
      </c>
      <c r="I3150" s="95" t="e">
        <v>#N/A</v>
      </c>
      <c r="J3150" s="125" t="e">
        <v>#N/A</v>
      </c>
      <c r="K3150" s="95" t="inlineStr">
        <is>
          <t>Yes_0721 Allocation</t>
        </is>
      </c>
      <c r="L3150" s="127" t="e">
        <v>#N/A</v>
      </c>
      <c r="M3150" s="128">
        <f>VLOOKUP(G3150,Enactments!#REF!,2,FALSE)</f>
        <v/>
      </c>
      <c r="N3150" s="131">
        <f>COUNTIFS(G:G,G3150)</f>
        <v/>
      </c>
    </row>
    <row r="3151" ht="15" customHeight="1">
      <c r="A3151" t="inlineStr">
        <is>
          <t>1995_18a_20A_20120308.docx</t>
        </is>
      </c>
      <c r="B3151">
        <f>LEFT(A3151, FIND("_", A3151, FIND("_", A3151) + 1) - 1)</f>
        <v/>
      </c>
      <c r="C3151">
        <f>MID(A3151, FIND("_", A3151, FIND("_", A3151) + 1) + 1, FIND("_", A3151, FIND("_", A3151, FIND("_", A3151) + 1) + 1) - FIND("_", A3151, FIND("_", A3151) + 1) - 1)</f>
        <v/>
      </c>
      <c r="D3151" s="125">
        <f>DATE(LEFT(E3151,4), MID(E3151,5,2), RIGHT(E3151,2))</f>
        <v/>
      </c>
      <c r="E3151">
        <f>MID(A3151, FIND("_", A3151, FIND("_", A3151, FIND("_", A3151) + 1) + 1) + 1, 8)</f>
        <v/>
      </c>
      <c r="G3151" s="95">
        <f>B3151&amp;C3151&amp;D3151</f>
        <v/>
      </c>
      <c r="H3151" s="95" t="inlineStr">
        <is>
          <t>Yes_Batch 1</t>
        </is>
      </c>
      <c r="I3151" s="95" t="e">
        <v>#N/A</v>
      </c>
      <c r="J3151" s="125" t="e">
        <v>#N/A</v>
      </c>
      <c r="K3151" s="95" t="inlineStr">
        <is>
          <t>Yes_0721 Allocation</t>
        </is>
      </c>
      <c r="L3151" s="127" t="e">
        <v>#N/A</v>
      </c>
      <c r="M3151" s="128">
        <f>VLOOKUP(G3151,Enactments!#REF!,2,FALSE)</f>
        <v/>
      </c>
      <c r="N3151" s="131">
        <f>COUNTIFS(G:G,G3151)</f>
        <v/>
      </c>
    </row>
    <row r="3152" ht="15" customHeight="1">
      <c r="A3152" t="inlineStr">
        <is>
          <t>2003_43a_6_20070301.docx</t>
        </is>
      </c>
      <c r="B3152">
        <f>LEFT(A3152, FIND("_", A3152, FIND("_", A3152) + 1) - 1)</f>
        <v/>
      </c>
      <c r="C3152">
        <f>MID(A3152, FIND("_", A3152, FIND("_", A3152) + 1) + 1, FIND("_", A3152, FIND("_", A3152, FIND("_", A3152) + 1) + 1) - FIND("_", A3152, FIND("_", A3152) + 1) - 1)</f>
        <v/>
      </c>
      <c r="D3152" s="125">
        <f>DATE(LEFT(E3152,4), MID(E3152,5,2), RIGHT(E3152,2))</f>
        <v/>
      </c>
      <c r="E3152">
        <f>MID(A3152, FIND("_", A3152, FIND("_", A3152, FIND("_", A3152) + 1) + 1) + 1, 8)</f>
        <v/>
      </c>
      <c r="G3152" s="95">
        <f>B3152&amp;C3152&amp;D3152</f>
        <v/>
      </c>
      <c r="H3152" s="95" t="inlineStr">
        <is>
          <t>Yes_Batch 1</t>
        </is>
      </c>
      <c r="I3152" s="95" t="e">
        <v>#N/A</v>
      </c>
      <c r="J3152" s="125" t="e">
        <v>#N/A</v>
      </c>
      <c r="K3152" s="95" t="inlineStr">
        <is>
          <t>Yes_0721 Allocation</t>
        </is>
      </c>
      <c r="L3152" s="127" t="e">
        <v>#N/A</v>
      </c>
      <c r="M3152" s="128">
        <f>VLOOKUP(G3152,Enactments!#REF!,2,FALSE)</f>
        <v/>
      </c>
      <c r="N3152" s="131">
        <f>COUNTIFS(G:G,G3152)</f>
        <v/>
      </c>
    </row>
    <row r="3153" ht="15" customHeight="1">
      <c r="A3153" t="inlineStr">
        <is>
          <t>1996_56a_273_19990401.docx</t>
        </is>
      </c>
      <c r="B3153">
        <f>LEFT(A3153, FIND("_", A3153, FIND("_", A3153) + 1) - 1)</f>
        <v/>
      </c>
      <c r="C3153">
        <f>MID(A3153, FIND("_", A3153, FIND("_", A3153) + 1) + 1, FIND("_", A3153, FIND("_", A3153, FIND("_", A3153) + 1) + 1) - FIND("_", A3153, FIND("_", A3153) + 1) - 1)</f>
        <v/>
      </c>
      <c r="D3153" s="125">
        <f>DATE(LEFT(E3153,4), MID(E3153,5,2), RIGHT(E3153,2))</f>
        <v/>
      </c>
      <c r="E3153">
        <f>MID(A3153, FIND("_", A3153, FIND("_", A3153, FIND("_", A3153) + 1) + 1) + 1, 8)</f>
        <v/>
      </c>
      <c r="G3153" s="95">
        <f>B3153&amp;C3153&amp;D3153</f>
        <v/>
      </c>
      <c r="H3153" s="95" t="inlineStr">
        <is>
          <t>Yes_Batch 1</t>
        </is>
      </c>
      <c r="I3153" s="95" t="e">
        <v>#N/A</v>
      </c>
      <c r="J3153" s="125" t="e">
        <v>#N/A</v>
      </c>
      <c r="K3153" s="95" t="inlineStr">
        <is>
          <t>Yes_0721 Allocation</t>
        </is>
      </c>
      <c r="L3153" s="127" t="e">
        <v>#N/A</v>
      </c>
      <c r="M3153" s="128">
        <f>VLOOKUP(G3153,Enactments!#REF!,2,FALSE)</f>
        <v/>
      </c>
      <c r="N3153" s="131">
        <f>COUNTIFS(G:G,G3153)</f>
        <v/>
      </c>
    </row>
    <row r="3154" ht="15" customHeight="1">
      <c r="A3154" t="inlineStr">
        <is>
          <t>2016_1024s_10.129_20161018.docx</t>
        </is>
      </c>
      <c r="B3154">
        <f>LEFT(A3154, FIND("_", A3154, FIND("_", A3154) + 1) - 1)</f>
        <v/>
      </c>
      <c r="C3154">
        <f>MID(A3154, FIND("_", A3154, FIND("_", A3154) + 1) + 1, FIND("_", A3154, FIND("_", A3154, FIND("_", A3154) + 1) + 1) - FIND("_", A3154, FIND("_", A3154) + 1) - 1)</f>
        <v/>
      </c>
      <c r="D3154" s="125">
        <f>DATE(LEFT(E3154,4), MID(E3154,5,2), RIGHT(E3154,2))</f>
        <v/>
      </c>
      <c r="E3154">
        <f>MID(A3154, FIND("_", A3154, FIND("_", A3154, FIND("_", A3154) + 1) + 1) + 1, 8)</f>
        <v/>
      </c>
      <c r="G3154" s="95">
        <f>B3154&amp;C3154&amp;D3154</f>
        <v/>
      </c>
      <c r="H3154" s="95" t="inlineStr">
        <is>
          <t>Yes_Batch 1</t>
        </is>
      </c>
      <c r="I3154" s="95" t="e">
        <v>#N/A</v>
      </c>
      <c r="J3154" s="125" t="e">
        <v>#N/A</v>
      </c>
      <c r="K3154" s="95" t="inlineStr">
        <is>
          <t>Yes_0721 Allocation</t>
        </is>
      </c>
      <c r="L3154" s="127" t="e">
        <v>#N/A</v>
      </c>
      <c r="M3154" s="128">
        <f>VLOOKUP(G3154,Enactments!#REF!,2,FALSE)</f>
        <v/>
      </c>
      <c r="N3154" s="131">
        <f>COUNTIFS(G:G,G3154)</f>
        <v/>
      </c>
    </row>
    <row r="3155" ht="15" customHeight="1">
      <c r="A3155" t="inlineStr">
        <is>
          <t>2006_46a_828_20061108.docx</t>
        </is>
      </c>
      <c r="B3155">
        <f>LEFT(A3155, FIND("_", A3155, FIND("_", A3155) + 1) - 1)</f>
        <v/>
      </c>
      <c r="C3155">
        <f>MID(A3155, FIND("_", A3155, FIND("_", A3155) + 1) + 1, FIND("_", A3155, FIND("_", A3155, FIND("_", A3155) + 1) + 1) - FIND("_", A3155, FIND("_", A3155) + 1) - 1)</f>
        <v/>
      </c>
      <c r="D3155" s="125">
        <f>DATE(LEFT(E3155,4), MID(E3155,5,2), RIGHT(E3155,2))</f>
        <v/>
      </c>
      <c r="E3155">
        <f>MID(A3155, FIND("_", A3155, FIND("_", A3155, FIND("_", A3155) + 1) + 1) + 1, 8)</f>
        <v/>
      </c>
      <c r="G3155" s="95">
        <f>B3155&amp;C3155&amp;D3155</f>
        <v/>
      </c>
      <c r="H3155" s="95" t="inlineStr">
        <is>
          <t>Yes_Batch 1</t>
        </is>
      </c>
      <c r="I3155" s="95" t="e">
        <v>#N/A</v>
      </c>
      <c r="J3155" s="125" t="e">
        <v>#N/A</v>
      </c>
      <c r="K3155" s="95" t="inlineStr">
        <is>
          <t>Yes_0721 Allocation</t>
        </is>
      </c>
      <c r="L3155" s="127" t="e">
        <v>#N/A</v>
      </c>
      <c r="M3155" s="128">
        <f>VLOOKUP(G3155,Enactments!#REF!,2,FALSE)</f>
        <v/>
      </c>
      <c r="N3155" s="131">
        <f>COUNTIFS(G:G,G3155)</f>
        <v/>
      </c>
    </row>
    <row r="3156" ht="15" customHeight="1">
      <c r="A3156" t="inlineStr">
        <is>
          <t>1965_12a_41_19660101.docx</t>
        </is>
      </c>
      <c r="B3156">
        <f>LEFT(A3156, FIND("_", A3156, FIND("_", A3156) + 1) - 1)</f>
        <v/>
      </c>
      <c r="C3156">
        <f>MID(A3156, FIND("_", A3156, FIND("_", A3156) + 1) + 1, FIND("_", A3156, FIND("_", A3156, FIND("_", A3156) + 1) + 1) - FIND("_", A3156, FIND("_", A3156) + 1) - 1)</f>
        <v/>
      </c>
      <c r="D3156" s="125">
        <f>DATE(LEFT(E3156,4), MID(E3156,5,2), RIGHT(E3156,2))</f>
        <v/>
      </c>
      <c r="E3156">
        <f>MID(A3156, FIND("_", A3156, FIND("_", A3156, FIND("_", A3156) + 1) + 1) + 1, 8)</f>
        <v/>
      </c>
      <c r="G3156" s="95">
        <f>B3156&amp;C3156&amp;D3156</f>
        <v/>
      </c>
      <c r="H3156" s="95" t="inlineStr">
        <is>
          <t>Yes_Batch 1</t>
        </is>
      </c>
      <c r="I3156" s="95" t="e">
        <v>#N/A</v>
      </c>
      <c r="J3156" s="125" t="e">
        <v>#N/A</v>
      </c>
      <c r="K3156" s="95" t="inlineStr">
        <is>
          <t>Yes_0721 Allocation</t>
        </is>
      </c>
      <c r="L3156" s="127" t="e">
        <v>#N/A</v>
      </c>
      <c r="M3156" s="128">
        <f>VLOOKUP(G3156,Enactments!#REF!,2,FALSE)</f>
        <v/>
      </c>
      <c r="N3156" s="131">
        <f>COUNTIFS(G:G,G3156)</f>
        <v/>
      </c>
    </row>
    <row r="3157" ht="15" customHeight="1">
      <c r="A3157" t="inlineStr">
        <is>
          <t>2009_10a_SCHEDULE 22Part 1_20090721.docx</t>
        </is>
      </c>
      <c r="B3157">
        <f>LEFT(A3157, FIND("_", A3157, FIND("_", A3157) + 1) - 1)</f>
        <v/>
      </c>
      <c r="C3157">
        <f>MID(A3157, FIND("_", A3157, FIND("_", A3157) + 1) + 1, FIND("_", A3157, FIND("_", A3157, FIND("_", A3157) + 1) + 1) - FIND("_", A3157, FIND("_", A3157) + 1) - 1)</f>
        <v/>
      </c>
      <c r="D3157" s="125">
        <f>DATE(LEFT(E3157,4), MID(E3157,5,2), RIGHT(E3157,2))</f>
        <v/>
      </c>
      <c r="E3157">
        <f>MID(A3157, FIND("_", A3157, FIND("_", A3157, FIND("_", A3157) + 1) + 1) + 1, 8)</f>
        <v/>
      </c>
      <c r="G3157" s="95">
        <f>B3157&amp;C3157&amp;D3157</f>
        <v/>
      </c>
      <c r="H3157" s="95" t="inlineStr">
        <is>
          <t>Yes_Batch 1</t>
        </is>
      </c>
      <c r="I3157" s="95" t="e">
        <v>#N/A</v>
      </c>
      <c r="J3157" s="125" t="e">
        <v>#N/A</v>
      </c>
      <c r="K3157" s="95" t="inlineStr">
        <is>
          <t>Yes_0721 Allocation</t>
        </is>
      </c>
      <c r="L3157" s="127" t="e">
        <v>#N/A</v>
      </c>
      <c r="M3157" s="128">
        <f>VLOOKUP(G3157,Enactments!#REF!,2,FALSE)</f>
        <v/>
      </c>
      <c r="N3157" s="131">
        <f>COUNTIFS(G:G,G3157)</f>
        <v/>
      </c>
    </row>
    <row r="3158" ht="15" customHeight="1">
      <c r="A3158" t="inlineStr">
        <is>
          <t>2009_22a_A2D8_20250601.docx</t>
        </is>
      </c>
      <c r="B3158">
        <f>LEFT(A3158, FIND("_", A3158, FIND("_", A3158) + 1) - 1)</f>
        <v/>
      </c>
      <c r="C3158">
        <f>MID(A3158, FIND("_", A3158, FIND("_", A3158) + 1) + 1, FIND("_", A3158, FIND("_", A3158, FIND("_", A3158) + 1) + 1) - FIND("_", A3158, FIND("_", A3158) + 1) - 1)</f>
        <v/>
      </c>
      <c r="D3158" s="125">
        <f>DATE(LEFT(E3158,4), MID(E3158,5,2), RIGHT(E3158,2))</f>
        <v/>
      </c>
      <c r="E3158">
        <f>MID(A3158, FIND("_", A3158, FIND("_", A3158, FIND("_", A3158) + 1) + 1) + 1, 8)</f>
        <v/>
      </c>
      <c r="G3158" s="95">
        <f>B3158&amp;C3158&amp;D3158</f>
        <v/>
      </c>
      <c r="H3158" s="95" t="inlineStr">
        <is>
          <t>Yes_Batch 1</t>
        </is>
      </c>
      <c r="I3158" s="95" t="e">
        <v>#N/A</v>
      </c>
      <c r="J3158" s="125" t="e">
        <v>#N/A</v>
      </c>
      <c r="K3158" s="95" t="inlineStr">
        <is>
          <t>Yes_0721 Allocation</t>
        </is>
      </c>
      <c r="L3158" s="127" t="e">
        <v>#N/A</v>
      </c>
      <c r="M3158" s="128">
        <f>VLOOKUP(G3158,Enactments!#REF!,2,FALSE)</f>
        <v/>
      </c>
      <c r="N3158" s="131">
        <f>COUNTIFS(G:G,G3158)</f>
        <v/>
      </c>
    </row>
    <row r="3159" ht="15" customHeight="1">
      <c r="A3159" t="inlineStr">
        <is>
          <t>2003_32a_38_20201231.docx</t>
        </is>
      </c>
      <c r="B3159">
        <f>LEFT(A3159, FIND("_", A3159, FIND("_", A3159) + 1) - 1)</f>
        <v/>
      </c>
      <c r="C3159">
        <f>MID(A3159, FIND("_", A3159, FIND("_", A3159) + 1) + 1, FIND("_", A3159, FIND("_", A3159, FIND("_", A3159) + 1) + 1) - FIND("_", A3159, FIND("_", A3159) + 1) - 1)</f>
        <v/>
      </c>
      <c r="D3159" s="125">
        <f>DATE(LEFT(E3159,4), MID(E3159,5,2), RIGHT(E3159,2))</f>
        <v/>
      </c>
      <c r="E3159">
        <f>MID(A3159, FIND("_", A3159, FIND("_", A3159, FIND("_", A3159) + 1) + 1) + 1, 8)</f>
        <v/>
      </c>
      <c r="G3159" s="95">
        <f>B3159&amp;C3159&amp;D3159</f>
        <v/>
      </c>
      <c r="H3159" s="95" t="inlineStr">
        <is>
          <t>Yes_Batch 1</t>
        </is>
      </c>
      <c r="I3159" s="95" t="e">
        <v>#N/A</v>
      </c>
      <c r="J3159" s="125" t="e">
        <v>#N/A</v>
      </c>
      <c r="K3159" s="95" t="inlineStr">
        <is>
          <t>Yes_0721 Allocation</t>
        </is>
      </c>
      <c r="L3159" s="127" t="e">
        <v>#N/A</v>
      </c>
      <c r="M3159" s="128">
        <f>VLOOKUP(G3159,Enactments!#REF!,2,FALSE)</f>
        <v/>
      </c>
      <c r="N3159" s="131">
        <f>COUNTIFS(G:G,G3159)</f>
        <v/>
      </c>
    </row>
    <row r="3160" ht="15" customHeight="1">
      <c r="A3160" t="inlineStr">
        <is>
          <t>1989_26a_68_20050406.docx</t>
        </is>
      </c>
      <c r="B3160">
        <f>LEFT(A3160, FIND("_", A3160, FIND("_", A3160) + 1) - 1)</f>
        <v/>
      </c>
      <c r="C3160">
        <f>MID(A3160, FIND("_", A3160, FIND("_", A3160) + 1) + 1, FIND("_", A3160, FIND("_", A3160, FIND("_", A3160) + 1) + 1) - FIND("_", A3160, FIND("_", A3160) + 1) - 1)</f>
        <v/>
      </c>
      <c r="D3160" s="125">
        <f>DATE(LEFT(E3160,4), MID(E3160,5,2), RIGHT(E3160,2))</f>
        <v/>
      </c>
      <c r="E3160">
        <f>MID(A3160, FIND("_", A3160, FIND("_", A3160, FIND("_", A3160) + 1) + 1) + 1, 8)</f>
        <v/>
      </c>
      <c r="G3160" s="95">
        <f>B3160&amp;C3160&amp;D3160</f>
        <v/>
      </c>
      <c r="H3160" s="95" t="inlineStr">
        <is>
          <t>Yes_Batch 1</t>
        </is>
      </c>
      <c r="I3160" s="95" t="e">
        <v>#N/A</v>
      </c>
      <c r="J3160" s="125" t="e">
        <v>#N/A</v>
      </c>
      <c r="K3160" s="95" t="inlineStr">
        <is>
          <t>Yes_0721 Allocation</t>
        </is>
      </c>
      <c r="L3160" s="127" t="e">
        <v>#N/A</v>
      </c>
      <c r="M3160" s="128">
        <f>VLOOKUP(G3160,Enactments!#REF!,2,FALSE)</f>
        <v/>
      </c>
      <c r="N3160" s="131">
        <f>COUNTIFS(G:G,G3160)</f>
        <v/>
      </c>
    </row>
    <row r="3161" ht="15" customHeight="1">
      <c r="A3161" t="inlineStr">
        <is>
          <t>1988_50a_74_20180401.docx</t>
        </is>
      </c>
      <c r="B3161">
        <f>LEFT(A3161, FIND("_", A3161, FIND("_", A3161) + 1) - 1)</f>
        <v/>
      </c>
      <c r="C3161">
        <f>MID(A3161, FIND("_", A3161, FIND("_", A3161) + 1) + 1, FIND("_", A3161, FIND("_", A3161, FIND("_", A3161) + 1) + 1) - FIND("_", A3161, FIND("_", A3161) + 1) - 1)</f>
        <v/>
      </c>
      <c r="D3161" s="125">
        <f>DATE(LEFT(E3161,4), MID(E3161,5,2), RIGHT(E3161,2))</f>
        <v/>
      </c>
      <c r="E3161">
        <f>MID(A3161, FIND("_", A3161, FIND("_", A3161, FIND("_", A3161) + 1) + 1) + 1, 8)</f>
        <v/>
      </c>
      <c r="G3161" s="95">
        <f>B3161&amp;C3161&amp;D3161</f>
        <v/>
      </c>
      <c r="H3161" s="95" t="inlineStr">
        <is>
          <t>Yes_Batch 1</t>
        </is>
      </c>
      <c r="I3161" s="95" t="e">
        <v>#N/A</v>
      </c>
      <c r="J3161" s="125" t="e">
        <v>#N/A</v>
      </c>
      <c r="K3161" s="95" t="inlineStr">
        <is>
          <t>Yes_0721 Allocation</t>
        </is>
      </c>
      <c r="L3161" s="127" t="e">
        <v>#N/A</v>
      </c>
      <c r="M3161" s="128">
        <f>VLOOKUP(G3161,Enactments!#REF!,2,FALSE)</f>
        <v/>
      </c>
      <c r="N3161" s="131">
        <f>COUNTIFS(G:G,G3161)</f>
        <v/>
      </c>
    </row>
    <row r="3162" ht="15" customHeight="1">
      <c r="A3162" t="inlineStr">
        <is>
          <t>2016_1152s_SCHEDULE 4_20161129.docx</t>
        </is>
      </c>
      <c r="B3162">
        <f>LEFT(A3162, FIND("_", A3162, FIND("_", A3162) + 1) - 1)</f>
        <v/>
      </c>
      <c r="C3162">
        <f>MID(A3162, FIND("_", A3162, FIND("_", A3162) + 1) + 1, FIND("_", A3162, FIND("_", A3162, FIND("_", A3162) + 1) + 1) - FIND("_", A3162, FIND("_", A3162) + 1) - 1)</f>
        <v/>
      </c>
      <c r="D3162" s="125">
        <f>DATE(LEFT(E3162,4), MID(E3162,5,2), RIGHT(E3162,2))</f>
        <v/>
      </c>
      <c r="E3162">
        <f>MID(A3162, FIND("_", A3162, FIND("_", A3162, FIND("_", A3162) + 1) + 1) + 1, 8)</f>
        <v/>
      </c>
      <c r="G3162" s="95">
        <f>B3162&amp;C3162&amp;D3162</f>
        <v/>
      </c>
      <c r="H3162" s="95" t="inlineStr">
        <is>
          <t>Yes_Batch 1</t>
        </is>
      </c>
      <c r="I3162" s="95" t="e">
        <v>#N/A</v>
      </c>
      <c r="J3162" s="125" t="e">
        <v>#N/A</v>
      </c>
      <c r="K3162" s="95" t="inlineStr">
        <is>
          <t>Yes_0721 Allocation</t>
        </is>
      </c>
      <c r="L3162" s="127" t="e">
        <v>#N/A</v>
      </c>
      <c r="M3162" s="128">
        <f>VLOOKUP(G3162,Enactments!#REF!,2,FALSE)</f>
        <v/>
      </c>
      <c r="N3162" s="131">
        <f>COUNTIFS(G:G,G3162)</f>
        <v/>
      </c>
    </row>
    <row r="3163" ht="15" customHeight="1">
      <c r="A3163" t="inlineStr">
        <is>
          <t>1985_6a_247B_20090406.docx</t>
        </is>
      </c>
      <c r="B3163">
        <f>LEFT(A3163, FIND("_", A3163, FIND("_", A3163) + 1) - 1)</f>
        <v/>
      </c>
      <c r="C3163">
        <f>MID(A3163, FIND("_", A3163, FIND("_", A3163) + 1) + 1, FIND("_", A3163, FIND("_", A3163, FIND("_", A3163) + 1) + 1) - FIND("_", A3163, FIND("_", A3163) + 1) - 1)</f>
        <v/>
      </c>
      <c r="D3163" s="125">
        <f>DATE(LEFT(E3163,4), MID(E3163,5,2), RIGHT(E3163,2))</f>
        <v/>
      </c>
      <c r="E3163">
        <f>MID(A3163, FIND("_", A3163, FIND("_", A3163, FIND("_", A3163) + 1) + 1) + 1, 8)</f>
        <v/>
      </c>
      <c r="G3163" s="95">
        <f>B3163&amp;C3163&amp;D3163</f>
        <v/>
      </c>
      <c r="H3163" s="95" t="inlineStr">
        <is>
          <t>Yes_Batch 1</t>
        </is>
      </c>
      <c r="I3163" s="95" t="e">
        <v>#N/A</v>
      </c>
      <c r="J3163" s="125" t="e">
        <v>#N/A</v>
      </c>
      <c r="K3163" s="95" t="inlineStr">
        <is>
          <t>Yes_0721 Allocation</t>
        </is>
      </c>
      <c r="L3163" s="127" t="e">
        <v>#N/A</v>
      </c>
      <c r="M3163" s="128">
        <f>VLOOKUP(G3163,Enactments!#REF!,2,FALSE)</f>
        <v/>
      </c>
      <c r="N3163" s="131">
        <f>COUNTIFS(G:G,G3163)</f>
        <v/>
      </c>
    </row>
    <row r="3164" ht="15" customHeight="1">
      <c r="A3164" t="inlineStr">
        <is>
          <t>2007_3a_180B_20201231.docx</t>
        </is>
      </c>
      <c r="B3164">
        <f>LEFT(A3164, FIND("_", A3164, FIND("_", A3164) + 1) - 1)</f>
        <v/>
      </c>
      <c r="C3164">
        <f>MID(A3164, FIND("_", A3164, FIND("_", A3164) + 1) + 1, FIND("_", A3164, FIND("_", A3164, FIND("_", A3164) + 1) + 1) - FIND("_", A3164, FIND("_", A3164) + 1) - 1)</f>
        <v/>
      </c>
      <c r="D3164" s="125">
        <f>DATE(LEFT(E3164,4), MID(E3164,5,2), RIGHT(E3164,2))</f>
        <v/>
      </c>
      <c r="E3164">
        <f>MID(A3164, FIND("_", A3164, FIND("_", A3164, FIND("_", A3164) + 1) + 1) + 1, 8)</f>
        <v/>
      </c>
      <c r="G3164" s="95">
        <f>B3164&amp;C3164&amp;D3164</f>
        <v/>
      </c>
      <c r="H3164" s="95" t="inlineStr">
        <is>
          <t>Yes_Batch 1</t>
        </is>
      </c>
      <c r="I3164" s="95" t="inlineStr">
        <is>
          <t>Completed</t>
        </is>
      </c>
      <c r="J3164" s="125" t="n">
        <v>45853</v>
      </c>
      <c r="K3164" s="95" t="e">
        <v>#N/A</v>
      </c>
      <c r="L3164" s="127" t="inlineStr">
        <is>
          <t>Submitted_2025-08-01</t>
        </is>
      </c>
      <c r="M3164" s="128">
        <f>VLOOKUP(G3164,Enactments!#REF!,2,FALSE)</f>
        <v/>
      </c>
      <c r="N3164" s="131">
        <f>COUNTIFS(G:G,G3164)</f>
        <v/>
      </c>
    </row>
    <row r="3165" ht="15" customHeight="1">
      <c r="A3165" t="inlineStr">
        <is>
          <t>s2000_10a_31_20000908.docx</t>
        </is>
      </c>
      <c r="B3165">
        <f>LEFT(A3165, FIND("_", A3165, FIND("_", A3165) + 1) - 1)</f>
        <v/>
      </c>
      <c r="C3165">
        <f>MID(A3165, FIND("_", A3165, FIND("_", A3165) + 1) + 1, FIND("_", A3165, FIND("_", A3165, FIND("_", A3165) + 1) + 1) - FIND("_", A3165, FIND("_", A3165) + 1) - 1)</f>
        <v/>
      </c>
      <c r="D3165" s="125">
        <f>DATE(LEFT(E3165,4), MID(E3165,5,2), RIGHT(E3165,2))</f>
        <v/>
      </c>
      <c r="E3165">
        <f>MID(A3165, FIND("_", A3165, FIND("_", A3165, FIND("_", A3165) + 1) + 1) + 1, 8)</f>
        <v/>
      </c>
      <c r="G3165" s="95">
        <f>B3165&amp;C3165&amp;D3165</f>
        <v/>
      </c>
      <c r="H3165" s="95" t="inlineStr">
        <is>
          <t>Yes_Batch 1</t>
        </is>
      </c>
      <c r="I3165" s="95" t="e">
        <v>#N/A</v>
      </c>
      <c r="J3165" s="125" t="e">
        <v>#N/A</v>
      </c>
      <c r="K3165" s="95" t="inlineStr">
        <is>
          <t>Yes_0721 Allocation</t>
        </is>
      </c>
      <c r="L3165" s="127" t="e">
        <v>#N/A</v>
      </c>
      <c r="M3165" s="128">
        <f>VLOOKUP(G3165,Enactments!#REF!,2,FALSE)</f>
        <v/>
      </c>
      <c r="N3165" s="131">
        <f>COUNTIFS(G:G,G3165)</f>
        <v/>
      </c>
    </row>
    <row r="3166" ht="15" customHeight="1">
      <c r="A3166" t="inlineStr">
        <is>
          <t>1986_44a_19C_20200714.docx</t>
        </is>
      </c>
      <c r="B3166">
        <f>LEFT(A3166, FIND("_", A3166, FIND("_", A3166) + 1) - 1)</f>
        <v/>
      </c>
      <c r="C3166">
        <f>MID(A3166, FIND("_", A3166, FIND("_", A3166) + 1) + 1, FIND("_", A3166, FIND("_", A3166, FIND("_", A3166) + 1) + 1) - FIND("_", A3166, FIND("_", A3166) + 1) - 1)</f>
        <v/>
      </c>
      <c r="D3166" s="125">
        <f>DATE(LEFT(E3166,4), MID(E3166,5,2), RIGHT(E3166,2))</f>
        <v/>
      </c>
      <c r="E3166">
        <f>MID(A3166, FIND("_", A3166, FIND("_", A3166, FIND("_", A3166) + 1) + 1) + 1, 8)</f>
        <v/>
      </c>
      <c r="G3166" s="95">
        <f>B3166&amp;C3166&amp;D3166</f>
        <v/>
      </c>
      <c r="H3166" s="95" t="inlineStr">
        <is>
          <t>Yes_Batch 1</t>
        </is>
      </c>
      <c r="I3166" s="95" t="e">
        <v>#N/A</v>
      </c>
      <c r="J3166" s="125" t="e">
        <v>#N/A</v>
      </c>
      <c r="K3166" s="95" t="inlineStr">
        <is>
          <t>Yes_0721 Allocation</t>
        </is>
      </c>
      <c r="L3166" s="127" t="e">
        <v>#N/A</v>
      </c>
      <c r="M3166" s="128">
        <f>VLOOKUP(G3166,Enactments!#REF!,2,FALSE)</f>
        <v/>
      </c>
      <c r="N3166" s="131">
        <f>COUNTIFS(G:G,G3166)</f>
        <v/>
      </c>
    </row>
    <row r="3167" ht="15" customHeight="1">
      <c r="A3167" t="inlineStr">
        <is>
          <t>2007_3a_602_20130406.docx</t>
        </is>
      </c>
      <c r="B3167">
        <f>LEFT(A3167, FIND("_", A3167, FIND("_", A3167) + 1) - 1)</f>
        <v/>
      </c>
      <c r="C3167">
        <f>MID(A3167, FIND("_", A3167, FIND("_", A3167) + 1) + 1, FIND("_", A3167, FIND("_", A3167, FIND("_", A3167) + 1) + 1) - FIND("_", A3167, FIND("_", A3167) + 1) - 1)</f>
        <v/>
      </c>
      <c r="D3167" s="125">
        <f>DATE(LEFT(E3167,4), MID(E3167,5,2), RIGHT(E3167,2))</f>
        <v/>
      </c>
      <c r="E3167">
        <f>MID(A3167, FIND("_", A3167, FIND("_", A3167, FIND("_", A3167) + 1) + 1) + 1, 8)</f>
        <v/>
      </c>
      <c r="G3167" s="95">
        <f>B3167&amp;C3167&amp;D3167</f>
        <v/>
      </c>
      <c r="H3167" s="95" t="inlineStr">
        <is>
          <t>Yes_Batch 1</t>
        </is>
      </c>
      <c r="I3167" s="95" t="e">
        <v>#N/A</v>
      </c>
      <c r="J3167" s="125" t="e">
        <v>#N/A</v>
      </c>
      <c r="K3167" s="95" t="inlineStr">
        <is>
          <t>Yes_0721 Allocation</t>
        </is>
      </c>
      <c r="L3167" s="127" t="e">
        <v>#N/A</v>
      </c>
      <c r="M3167" s="128">
        <f>VLOOKUP(G3167,Enactments!#REF!,2,FALSE)</f>
        <v/>
      </c>
      <c r="N3167" s="131">
        <f>COUNTIFS(G:G,G3167)</f>
        <v/>
      </c>
    </row>
    <row r="3168" ht="15" customHeight="1">
      <c r="A3168" t="inlineStr">
        <is>
          <t>2009_10a_46_20090721.docx</t>
        </is>
      </c>
      <c r="B3168">
        <f>LEFT(A3168, FIND("_", A3168, FIND("_", A3168) + 1) - 1)</f>
        <v/>
      </c>
      <c r="C3168">
        <f>MID(A3168, FIND("_", A3168, FIND("_", A3168) + 1) + 1, FIND("_", A3168, FIND("_", A3168, FIND("_", A3168) + 1) + 1) - FIND("_", A3168, FIND("_", A3168) + 1) - 1)</f>
        <v/>
      </c>
      <c r="D3168" s="125">
        <f>DATE(LEFT(E3168,4), MID(E3168,5,2), RIGHT(E3168,2))</f>
        <v/>
      </c>
      <c r="E3168">
        <f>MID(A3168, FIND("_", A3168, FIND("_", A3168, FIND("_", A3168) + 1) + 1) + 1, 8)</f>
        <v/>
      </c>
      <c r="G3168" s="95">
        <f>B3168&amp;C3168&amp;D3168</f>
        <v/>
      </c>
      <c r="H3168" s="95" t="inlineStr">
        <is>
          <t>Yes_Batch 1</t>
        </is>
      </c>
      <c r="I3168" s="95" t="e">
        <v>#N/A</v>
      </c>
      <c r="J3168" s="125" t="e">
        <v>#N/A</v>
      </c>
      <c r="K3168" s="95" t="inlineStr">
        <is>
          <t>Yes_0721 Allocation</t>
        </is>
      </c>
      <c r="L3168" s="127" t="e">
        <v>#N/A</v>
      </c>
      <c r="M3168" s="128">
        <f>VLOOKUP(G3168,Enactments!#REF!,2,FALSE)</f>
        <v/>
      </c>
      <c r="N3168" s="131">
        <f>COUNTIFS(G:G,G3168)</f>
        <v/>
      </c>
    </row>
    <row r="3169" ht="15" customHeight="1">
      <c r="A3169" t="inlineStr">
        <is>
          <t>1986_1925s_6.173_20170406.docx</t>
        </is>
      </c>
      <c r="B3169">
        <f>LEFT(A3169, FIND("_", A3169, FIND("_", A3169) + 1) - 1)</f>
        <v/>
      </c>
      <c r="C3169">
        <f>MID(A3169, FIND("_", A3169, FIND("_", A3169) + 1) + 1, FIND("_", A3169, FIND("_", A3169, FIND("_", A3169) + 1) + 1) - FIND("_", A3169, FIND("_", A3169) + 1) - 1)</f>
        <v/>
      </c>
      <c r="D3169" s="125">
        <f>DATE(LEFT(E3169,4), MID(E3169,5,2), RIGHT(E3169,2))</f>
        <v/>
      </c>
      <c r="E3169">
        <f>MID(A3169, FIND("_", A3169, FIND("_", A3169, FIND("_", A3169) + 1) + 1) + 1, 8)</f>
        <v/>
      </c>
      <c r="G3169" s="95">
        <f>B3169&amp;C3169&amp;D3169</f>
        <v/>
      </c>
      <c r="H3169" s="95" t="inlineStr">
        <is>
          <t>Yes_Batch 1</t>
        </is>
      </c>
      <c r="I3169" s="95" t="e">
        <v>#N/A</v>
      </c>
      <c r="J3169" s="125" t="e">
        <v>#N/A</v>
      </c>
      <c r="K3169" s="95" t="inlineStr">
        <is>
          <t>Yes_0721 Allocation</t>
        </is>
      </c>
      <c r="L3169" s="127" t="e">
        <v>#N/A</v>
      </c>
      <c r="M3169" s="128">
        <f>VLOOKUP(G3169,Enactments!#REF!,2,FALSE)</f>
        <v/>
      </c>
      <c r="N3169" s="131">
        <f>COUNTIFS(G:G,G3169)</f>
        <v/>
      </c>
    </row>
    <row r="3170" ht="15" customHeight="1">
      <c r="A3170" t="inlineStr">
        <is>
          <t>2007_3a_257DJ_20200118.docx</t>
        </is>
      </c>
      <c r="B3170">
        <f>LEFT(A3170, FIND("_", A3170, FIND("_", A3170) + 1) - 1)</f>
        <v/>
      </c>
      <c r="C3170">
        <f>MID(A3170, FIND("_", A3170, FIND("_", A3170) + 1) + 1, FIND("_", A3170, FIND("_", A3170, FIND("_", A3170) + 1) + 1) - FIND("_", A3170, FIND("_", A3170) + 1) - 1)</f>
        <v/>
      </c>
      <c r="D3170" s="125">
        <f>DATE(LEFT(E3170,4), MID(E3170,5,2), RIGHT(E3170,2))</f>
        <v/>
      </c>
      <c r="E3170">
        <f>MID(A3170, FIND("_", A3170, FIND("_", A3170, FIND("_", A3170) + 1) + 1) + 1, 8)</f>
        <v/>
      </c>
      <c r="G3170" s="95">
        <f>B3170&amp;C3170&amp;D3170</f>
        <v/>
      </c>
      <c r="H3170" s="95" t="inlineStr">
        <is>
          <t>Yes_Batch 1</t>
        </is>
      </c>
      <c r="I3170" s="95" t="e">
        <v>#N/A</v>
      </c>
      <c r="J3170" s="125" t="e">
        <v>#N/A</v>
      </c>
      <c r="K3170" s="95" t="inlineStr">
        <is>
          <t>Yes_0721 Allocation</t>
        </is>
      </c>
      <c r="L3170" s="127" t="e">
        <v>#N/A</v>
      </c>
      <c r="M3170" s="128">
        <f>VLOOKUP(G3170,Enactments!#REF!,2,FALSE)</f>
        <v/>
      </c>
      <c r="N3170" s="131">
        <f>COUNTIFS(G:G,G3170)</f>
        <v/>
      </c>
    </row>
    <row r="3171" ht="15" customHeight="1">
      <c r="A3171" t="inlineStr">
        <is>
          <t>2009_22a_39_99990101.docx</t>
        </is>
      </c>
      <c r="B3171">
        <f>LEFT(A3171, FIND("_", A3171, FIND("_", A3171) + 1) - 1)</f>
        <v/>
      </c>
      <c r="C3171">
        <f>MID(A3171, FIND("_", A3171, FIND("_", A3171) + 1) + 1, FIND("_", A3171, FIND("_", A3171, FIND("_", A3171) + 1) + 1) - FIND("_", A3171, FIND("_", A3171) + 1) - 1)</f>
        <v/>
      </c>
      <c r="D3171" s="125">
        <f>DATE(LEFT(E3171,4), MID(E3171,5,2), RIGHT(E3171,2))</f>
        <v/>
      </c>
      <c r="E3171">
        <f>MID(A3171, FIND("_", A3171, FIND("_", A3171, FIND("_", A3171) + 1) + 1) + 1, 8)</f>
        <v/>
      </c>
      <c r="G3171" s="95">
        <f>B3171&amp;C3171&amp;D3171</f>
        <v/>
      </c>
      <c r="H3171" s="95" t="inlineStr">
        <is>
          <t>Yes_Batch 1</t>
        </is>
      </c>
      <c r="I3171" s="95" t="e">
        <v>#N/A</v>
      </c>
      <c r="J3171" s="125" t="e">
        <v>#N/A</v>
      </c>
      <c r="K3171" s="95" t="inlineStr">
        <is>
          <t>Yes_0721 Allocation</t>
        </is>
      </c>
      <c r="L3171" s="127" t="e">
        <v>#N/A</v>
      </c>
      <c r="M3171" s="128">
        <f>VLOOKUP(G3171,Enactments!#REF!,2,FALSE)</f>
        <v/>
      </c>
      <c r="N3171" s="131">
        <f>COUNTIFS(G:G,G3171)</f>
        <v/>
      </c>
    </row>
    <row r="3172" ht="15" customHeight="1">
      <c r="A3172" t="inlineStr">
        <is>
          <t>1986_1925s_7.10D_20100406.docx</t>
        </is>
      </c>
      <c r="B3172">
        <f>LEFT(A3172, FIND("_", A3172, FIND("_", A3172) + 1) - 1)</f>
        <v/>
      </c>
      <c r="C3172">
        <f>MID(A3172, FIND("_", A3172, FIND("_", A3172) + 1) + 1, FIND("_", A3172, FIND("_", A3172, FIND("_", A3172) + 1) + 1) - FIND("_", A3172, FIND("_", A3172) + 1) - 1)</f>
        <v/>
      </c>
      <c r="D3172" s="125">
        <f>DATE(LEFT(E3172,4), MID(E3172,5,2), RIGHT(E3172,2))</f>
        <v/>
      </c>
      <c r="E3172">
        <f>MID(A3172, FIND("_", A3172, FIND("_", A3172, FIND("_", A3172) + 1) + 1) + 1, 8)</f>
        <v/>
      </c>
      <c r="G3172" s="95">
        <f>B3172&amp;C3172&amp;D3172</f>
        <v/>
      </c>
      <c r="H3172" s="95" t="inlineStr">
        <is>
          <t>Yes_Batch 1</t>
        </is>
      </c>
      <c r="I3172" s="95" t="e">
        <v>#N/A</v>
      </c>
      <c r="J3172" s="125" t="e">
        <v>#N/A</v>
      </c>
      <c r="K3172" s="95" t="inlineStr">
        <is>
          <t>Yes_0721 Allocation</t>
        </is>
      </c>
      <c r="L3172" s="127" t="e">
        <v>#N/A</v>
      </c>
      <c r="M3172" s="128">
        <f>VLOOKUP(G3172,Enactments!#REF!,2,FALSE)</f>
        <v/>
      </c>
      <c r="N3172" s="131">
        <f>COUNTIFS(G:G,G3172)</f>
        <v/>
      </c>
    </row>
    <row r="3173" ht="15" customHeight="1">
      <c r="A3173" t="inlineStr">
        <is>
          <t>1989_29a_42C_20011001.docx</t>
        </is>
      </c>
      <c r="B3173">
        <f>LEFT(A3173, FIND("_", A3173, FIND("_", A3173) + 1) - 1)</f>
        <v/>
      </c>
      <c r="C3173">
        <f>MID(A3173, FIND("_", A3173, FIND("_", A3173) + 1) + 1, FIND("_", A3173, FIND("_", A3173, FIND("_", A3173) + 1) + 1) - FIND("_", A3173, FIND("_", A3173) + 1) - 1)</f>
        <v/>
      </c>
      <c r="D3173" s="125">
        <f>DATE(LEFT(E3173,4), MID(E3173,5,2), RIGHT(E3173,2))</f>
        <v/>
      </c>
      <c r="E3173">
        <f>MID(A3173, FIND("_", A3173, FIND("_", A3173, FIND("_", A3173) + 1) + 1) + 1, 8)</f>
        <v/>
      </c>
      <c r="G3173" s="95">
        <f>B3173&amp;C3173&amp;D3173</f>
        <v/>
      </c>
      <c r="H3173" s="95" t="inlineStr">
        <is>
          <t>Yes_Batch 1</t>
        </is>
      </c>
      <c r="I3173" s="95" t="e">
        <v>#N/A</v>
      </c>
      <c r="J3173" s="125" t="e">
        <v>#N/A</v>
      </c>
      <c r="K3173" s="95" t="inlineStr">
        <is>
          <t>Yes_0721 Allocation</t>
        </is>
      </c>
      <c r="L3173" s="127" t="e">
        <v>#N/A</v>
      </c>
      <c r="M3173" s="128">
        <f>VLOOKUP(G3173,Enactments!#REF!,2,FALSE)</f>
        <v/>
      </c>
      <c r="N3173" s="131">
        <f>COUNTIFS(G:G,G3173)</f>
        <v/>
      </c>
    </row>
    <row r="3174" ht="15" customHeight="1">
      <c r="A3174" t="inlineStr">
        <is>
          <t>2000_22a_9HE_20131106.docx</t>
        </is>
      </c>
      <c r="B3174">
        <f>LEFT(A3174, FIND("_", A3174, FIND("_", A3174) + 1) - 1)</f>
        <v/>
      </c>
      <c r="C3174">
        <f>MID(A3174, FIND("_", A3174, FIND("_", A3174) + 1) + 1, FIND("_", A3174, FIND("_", A3174, FIND("_", A3174) + 1) + 1) - FIND("_", A3174, FIND("_", A3174) + 1) - 1)</f>
        <v/>
      </c>
      <c r="D3174" s="125">
        <f>DATE(LEFT(E3174,4), MID(E3174,5,2), RIGHT(E3174,2))</f>
        <v/>
      </c>
      <c r="E3174">
        <f>MID(A3174, FIND("_", A3174, FIND("_", A3174, FIND("_", A3174) + 1) + 1) + 1, 8)</f>
        <v/>
      </c>
      <c r="G3174" s="95">
        <f>B3174&amp;C3174&amp;D3174</f>
        <v/>
      </c>
      <c r="H3174" s="95" t="inlineStr">
        <is>
          <t>Yes_Batch 1</t>
        </is>
      </c>
      <c r="I3174" s="95" t="e">
        <v>#N/A</v>
      </c>
      <c r="J3174" s="125" t="e">
        <v>#N/A</v>
      </c>
      <c r="K3174" s="95" t="inlineStr">
        <is>
          <t>Yes_0721 Allocation</t>
        </is>
      </c>
      <c r="L3174" s="127" t="e">
        <v>#N/A</v>
      </c>
      <c r="M3174" s="128">
        <f>VLOOKUP(G3174,Enactments!#REF!,2,FALSE)</f>
        <v/>
      </c>
      <c r="N3174" s="131">
        <f>COUNTIFS(G:G,G3174)</f>
        <v/>
      </c>
    </row>
    <row r="3175" ht="15" customHeight="1">
      <c r="A3175" t="inlineStr">
        <is>
          <t>2006_46a_672_20061108.docx</t>
        </is>
      </c>
      <c r="B3175">
        <f>LEFT(A3175, FIND("_", A3175, FIND("_", A3175) + 1) - 1)</f>
        <v/>
      </c>
      <c r="C3175">
        <f>MID(A3175, FIND("_", A3175, FIND("_", A3175) + 1) + 1, FIND("_", A3175, FIND("_", A3175, FIND("_", A3175) + 1) + 1) - FIND("_", A3175, FIND("_", A3175) + 1) - 1)</f>
        <v/>
      </c>
      <c r="D3175" s="125">
        <f>DATE(LEFT(E3175,4), MID(E3175,5,2), RIGHT(E3175,2))</f>
        <v/>
      </c>
      <c r="E3175">
        <f>MID(A3175, FIND("_", A3175, FIND("_", A3175, FIND("_", A3175) + 1) + 1) + 1, 8)</f>
        <v/>
      </c>
      <c r="G3175" s="95">
        <f>B3175&amp;C3175&amp;D3175</f>
        <v/>
      </c>
      <c r="H3175" s="95" t="inlineStr">
        <is>
          <t>Yes_Batch 1</t>
        </is>
      </c>
      <c r="I3175" s="95" t="e">
        <v>#N/A</v>
      </c>
      <c r="J3175" s="125" t="e">
        <v>#N/A</v>
      </c>
      <c r="K3175" s="95" t="inlineStr">
        <is>
          <t>Yes_0721 Allocation</t>
        </is>
      </c>
      <c r="L3175" s="127" t="e">
        <v>#N/A</v>
      </c>
      <c r="M3175" s="128">
        <f>VLOOKUP(G3175,Enactments!#REF!,2,FALSE)</f>
        <v/>
      </c>
      <c r="N3175" s="131">
        <f>COUNTIFS(G:G,G3175)</f>
        <v/>
      </c>
    </row>
    <row r="3176" ht="15" customHeight="1">
      <c r="A3176" t="inlineStr">
        <is>
          <t>2016_1024s_10.149_20170626.docx</t>
        </is>
      </c>
      <c r="B3176">
        <f>LEFT(A3176, FIND("_", A3176, FIND("_", A3176) + 1) - 1)</f>
        <v/>
      </c>
      <c r="C3176">
        <f>MID(A3176, FIND("_", A3176, FIND("_", A3176) + 1) + 1, FIND("_", A3176, FIND("_", A3176, FIND("_", A3176) + 1) + 1) - FIND("_", A3176, FIND("_", A3176) + 1) - 1)</f>
        <v/>
      </c>
      <c r="D3176" s="125">
        <f>DATE(LEFT(E3176,4), MID(E3176,5,2), RIGHT(E3176,2))</f>
        <v/>
      </c>
      <c r="E3176">
        <f>MID(A3176, FIND("_", A3176, FIND("_", A3176, FIND("_", A3176) + 1) + 1) + 1, 8)</f>
        <v/>
      </c>
      <c r="G3176" s="95">
        <f>B3176&amp;C3176&amp;D3176</f>
        <v/>
      </c>
      <c r="H3176" s="95" t="inlineStr">
        <is>
          <t>Yes_Batch 1</t>
        </is>
      </c>
      <c r="I3176" s="95" t="e">
        <v>#N/A</v>
      </c>
      <c r="J3176" s="125" t="e">
        <v>#N/A</v>
      </c>
      <c r="K3176" s="95" t="inlineStr">
        <is>
          <t>Yes_0721 Allocation</t>
        </is>
      </c>
      <c r="L3176" s="127" t="e">
        <v>#N/A</v>
      </c>
      <c r="M3176" s="128">
        <f>VLOOKUP(G3176,Enactments!#REF!,2,FALSE)</f>
        <v/>
      </c>
      <c r="N3176" s="131">
        <f>COUNTIFS(G:G,G3176)</f>
        <v/>
      </c>
    </row>
    <row r="3177" ht="15" customHeight="1">
      <c r="A3177" t="inlineStr">
        <is>
          <t>1988_52a_97_20061108.docx</t>
        </is>
      </c>
      <c r="B3177">
        <f>LEFT(A3177, FIND("_", A3177, FIND("_", A3177) + 1) - 1)</f>
        <v/>
      </c>
      <c r="C3177">
        <f>MID(A3177, FIND("_", A3177, FIND("_", A3177) + 1) + 1, FIND("_", A3177, FIND("_", A3177, FIND("_", A3177) + 1) + 1) - FIND("_", A3177, FIND("_", A3177) + 1) - 1)</f>
        <v/>
      </c>
      <c r="D3177" s="125">
        <f>DATE(LEFT(E3177,4), MID(E3177,5,2), RIGHT(E3177,2))</f>
        <v/>
      </c>
      <c r="E3177">
        <f>MID(A3177, FIND("_", A3177, FIND("_", A3177, FIND("_", A3177) + 1) + 1) + 1, 8)</f>
        <v/>
      </c>
      <c r="G3177" s="95">
        <f>B3177&amp;C3177&amp;D3177</f>
        <v/>
      </c>
      <c r="H3177" s="95" t="inlineStr">
        <is>
          <t>Yes_Batch 1</t>
        </is>
      </c>
      <c r="I3177" s="95" t="e">
        <v>#N/A</v>
      </c>
      <c r="J3177" s="125" t="e">
        <v>#N/A</v>
      </c>
      <c r="K3177" s="95" t="inlineStr">
        <is>
          <t>Yes_0721 Allocation</t>
        </is>
      </c>
      <c r="L3177" s="127" t="e">
        <v>#N/A</v>
      </c>
      <c r="M3177" s="128">
        <f>VLOOKUP(G3177,Enactments!#REF!,2,FALSE)</f>
        <v/>
      </c>
      <c r="N3177" s="131">
        <f>COUNTIFS(G:G,G3177)</f>
        <v/>
      </c>
    </row>
    <row r="3178" ht="15" customHeight="1">
      <c r="A3178" t="inlineStr">
        <is>
          <t>1989_26a_67_19890727.docx</t>
        </is>
      </c>
      <c r="B3178">
        <f>LEFT(A3178, FIND("_", A3178, FIND("_", A3178) + 1) - 1)</f>
        <v/>
      </c>
      <c r="C3178">
        <f>MID(A3178, FIND("_", A3178, FIND("_", A3178) + 1) + 1, FIND("_", A3178, FIND("_", A3178, FIND("_", A3178) + 1) + 1) - FIND("_", A3178, FIND("_", A3178) + 1) - 1)</f>
        <v/>
      </c>
      <c r="D3178" s="125">
        <f>DATE(LEFT(E3178,4), MID(E3178,5,2), RIGHT(E3178,2))</f>
        <v/>
      </c>
      <c r="E3178">
        <f>MID(A3178, FIND("_", A3178, FIND("_", A3178, FIND("_", A3178) + 1) + 1) + 1, 8)</f>
        <v/>
      </c>
      <c r="G3178" s="95">
        <f>B3178&amp;C3178&amp;D3178</f>
        <v/>
      </c>
      <c r="H3178" s="95" t="inlineStr">
        <is>
          <t>Yes_Batch 1</t>
        </is>
      </c>
      <c r="I3178" s="95" t="e">
        <v>#N/A</v>
      </c>
      <c r="J3178" s="125" t="e">
        <v>#N/A</v>
      </c>
      <c r="K3178" s="95" t="inlineStr">
        <is>
          <t>Yes_0721 Allocation</t>
        </is>
      </c>
      <c r="L3178" s="127" t="e">
        <v>#N/A</v>
      </c>
      <c r="M3178" s="128">
        <f>VLOOKUP(G3178,Enactments!#REF!,2,FALSE)</f>
        <v/>
      </c>
      <c r="N3178" s="131">
        <f>COUNTIFS(G:G,G3178)</f>
        <v/>
      </c>
    </row>
    <row r="3179" ht="15" customHeight="1">
      <c r="A3179" t="inlineStr">
        <is>
          <t>1986_44a_SCHEDULE 2B_20021230.docx</t>
        </is>
      </c>
      <c r="B3179">
        <f>LEFT(A3179, FIND("_", A3179, FIND("_", A3179) + 1) - 1)</f>
        <v/>
      </c>
      <c r="C3179">
        <f>MID(A3179, FIND("_", A3179, FIND("_", A3179) + 1) + 1, FIND("_", A3179, FIND("_", A3179, FIND("_", A3179) + 1) + 1) - FIND("_", A3179, FIND("_", A3179) + 1) - 1)</f>
        <v/>
      </c>
      <c r="D3179" s="125">
        <f>DATE(LEFT(E3179,4), MID(E3179,5,2), RIGHT(E3179,2))</f>
        <v/>
      </c>
      <c r="E3179">
        <f>MID(A3179, FIND("_", A3179, FIND("_", A3179, FIND("_", A3179) + 1) + 1) + 1, 8)</f>
        <v/>
      </c>
      <c r="G3179" s="95">
        <f>B3179&amp;C3179&amp;D3179</f>
        <v/>
      </c>
      <c r="H3179" s="95" t="inlineStr">
        <is>
          <t>Yes_Batch 1</t>
        </is>
      </c>
      <c r="I3179" s="95" t="e">
        <v>#N/A</v>
      </c>
      <c r="J3179" s="125" t="e">
        <v>#N/A</v>
      </c>
      <c r="K3179" s="95" t="inlineStr">
        <is>
          <t>Yes_0721 Allocation</t>
        </is>
      </c>
      <c r="L3179" s="127" t="e">
        <v>#N/A</v>
      </c>
      <c r="M3179" s="128">
        <f>VLOOKUP(G3179,Enactments!#REF!,2,FALSE)</f>
        <v/>
      </c>
      <c r="N3179" s="131">
        <f>COUNTIFS(G:G,G3179)</f>
        <v/>
      </c>
    </row>
    <row r="3180" ht="15" customHeight="1">
      <c r="A3180" t="inlineStr">
        <is>
          <t>2000_8a_142K_20190101.docx</t>
        </is>
      </c>
      <c r="B3180">
        <f>LEFT(A3180, FIND("_", A3180, FIND("_", A3180) + 1) - 1)</f>
        <v/>
      </c>
      <c r="C3180">
        <f>MID(A3180, FIND("_", A3180, FIND("_", A3180) + 1) + 1, FIND("_", A3180, FIND("_", A3180, FIND("_", A3180) + 1) + 1) - FIND("_", A3180, FIND("_", A3180) + 1) - 1)</f>
        <v/>
      </c>
      <c r="D3180" s="125">
        <f>DATE(LEFT(E3180,4), MID(E3180,5,2), RIGHT(E3180,2))</f>
        <v/>
      </c>
      <c r="E3180">
        <f>MID(A3180, FIND("_", A3180, FIND("_", A3180, FIND("_", A3180) + 1) + 1) + 1, 8)</f>
        <v/>
      </c>
      <c r="G3180" s="95">
        <f>B3180&amp;C3180&amp;D3180</f>
        <v/>
      </c>
      <c r="H3180" s="95" t="inlineStr">
        <is>
          <t>Yes_Batch 1</t>
        </is>
      </c>
      <c r="I3180" s="95" t="e">
        <v>#N/A</v>
      </c>
      <c r="J3180" s="125" t="e">
        <v>#N/A</v>
      </c>
      <c r="K3180" s="95" t="inlineStr">
        <is>
          <t>Yes_0721 Allocation</t>
        </is>
      </c>
      <c r="L3180" s="127" t="e">
        <v>#N/A</v>
      </c>
      <c r="M3180" s="128">
        <f>VLOOKUP(G3180,Enactments!#REF!,2,FALSE)</f>
        <v/>
      </c>
      <c r="N3180" s="131">
        <f>COUNTIFS(G:G,G3180)</f>
        <v/>
      </c>
    </row>
    <row r="3181" ht="15" customHeight="1">
      <c r="A3181" t="inlineStr">
        <is>
          <t>w2009_2m_7_20090610.docx</t>
        </is>
      </c>
      <c r="B3181">
        <f>LEFT(A3181, FIND("_", A3181, FIND("_", A3181) + 1) - 1)</f>
        <v/>
      </c>
      <c r="C3181">
        <f>MID(A3181, FIND("_", A3181, FIND("_", A3181) + 1) + 1, FIND("_", A3181, FIND("_", A3181, FIND("_", A3181) + 1) + 1) - FIND("_", A3181, FIND("_", A3181) + 1) - 1)</f>
        <v/>
      </c>
      <c r="D3181" s="125">
        <f>DATE(LEFT(E3181,4), MID(E3181,5,2), RIGHT(E3181,2))</f>
        <v/>
      </c>
      <c r="E3181">
        <f>MID(A3181, FIND("_", A3181, FIND("_", A3181, FIND("_", A3181) + 1) + 1) + 1, 8)</f>
        <v/>
      </c>
      <c r="G3181" s="95">
        <f>B3181&amp;C3181&amp;D3181</f>
        <v/>
      </c>
      <c r="H3181" s="95" t="inlineStr">
        <is>
          <t>Yes_Batch 1</t>
        </is>
      </c>
      <c r="I3181" s="95" t="e">
        <v>#N/A</v>
      </c>
      <c r="J3181" s="125" t="e">
        <v>#N/A</v>
      </c>
      <c r="K3181" s="95" t="inlineStr">
        <is>
          <t>Yes_0721 Allocation</t>
        </is>
      </c>
      <c r="L3181" s="127" t="e">
        <v>#N/A</v>
      </c>
      <c r="M3181" s="128">
        <f>VLOOKUP(G3181,Enactments!#REF!,2,FALSE)</f>
        <v/>
      </c>
      <c r="N3181" s="131">
        <f>COUNTIFS(G:G,G3181)</f>
        <v/>
      </c>
    </row>
    <row r="3182" ht="15" customHeight="1">
      <c r="A3182" t="inlineStr">
        <is>
          <t>2004_12a_SCHEDULE 17_20090406.docx</t>
        </is>
      </c>
      <c r="B3182">
        <f>LEFT(A3182, FIND("_", A3182, FIND("_", A3182) + 1) - 1)</f>
        <v/>
      </c>
      <c r="C3182">
        <f>MID(A3182, FIND("_", A3182, FIND("_", A3182) + 1) + 1, FIND("_", A3182, FIND("_", A3182, FIND("_", A3182) + 1) + 1) - FIND("_", A3182, FIND("_", A3182) + 1) - 1)</f>
        <v/>
      </c>
      <c r="D3182" s="125">
        <f>DATE(LEFT(E3182,4), MID(E3182,5,2), RIGHT(E3182,2))</f>
        <v/>
      </c>
      <c r="E3182">
        <f>MID(A3182, FIND("_", A3182, FIND("_", A3182, FIND("_", A3182) + 1) + 1) + 1, 8)</f>
        <v/>
      </c>
      <c r="G3182" s="95">
        <f>B3182&amp;C3182&amp;D3182</f>
        <v/>
      </c>
      <c r="H3182" s="95" t="inlineStr">
        <is>
          <t>Yes_Batch 1</t>
        </is>
      </c>
      <c r="I3182" s="95" t="e">
        <v>#N/A</v>
      </c>
      <c r="J3182" s="125" t="e">
        <v>#N/A</v>
      </c>
      <c r="K3182" s="95" t="inlineStr">
        <is>
          <t>Yes_0721 Allocation</t>
        </is>
      </c>
      <c r="L3182" s="127" t="e">
        <v>#N/A</v>
      </c>
      <c r="M3182" s="128">
        <f>VLOOKUP(G3182,Enactments!#REF!,2,FALSE)</f>
        <v/>
      </c>
      <c r="N3182" s="131">
        <f>COUNTIFS(G:G,G3182)</f>
        <v/>
      </c>
    </row>
    <row r="3183" ht="15" customHeight="1">
      <c r="A3183" t="inlineStr">
        <is>
          <t>1970_9a_108_20091001.docx</t>
        </is>
      </c>
      <c r="B3183">
        <f>LEFT(A3183, FIND("_", A3183, FIND("_", A3183) + 1) - 1)</f>
        <v/>
      </c>
      <c r="C3183">
        <f>MID(A3183, FIND("_", A3183, FIND("_", A3183) + 1) + 1, FIND("_", A3183, FIND("_", A3183, FIND("_", A3183) + 1) + 1) - FIND("_", A3183, FIND("_", A3183) + 1) - 1)</f>
        <v/>
      </c>
      <c r="D3183" s="125">
        <f>DATE(LEFT(E3183,4), MID(E3183,5,2), RIGHT(E3183,2))</f>
        <v/>
      </c>
      <c r="E3183">
        <f>MID(A3183, FIND("_", A3183, FIND("_", A3183, FIND("_", A3183) + 1) + 1) + 1, 8)</f>
        <v/>
      </c>
      <c r="G3183" s="95">
        <f>B3183&amp;C3183&amp;D3183</f>
        <v/>
      </c>
      <c r="H3183" s="95" t="inlineStr">
        <is>
          <t>Yes_Batch 1</t>
        </is>
      </c>
      <c r="I3183" s="95" t="e">
        <v>#N/A</v>
      </c>
      <c r="J3183" s="125" t="e">
        <v>#N/A</v>
      </c>
      <c r="K3183" s="95" t="inlineStr">
        <is>
          <t>Yes_0721 Allocation</t>
        </is>
      </c>
      <c r="L3183" s="127" t="e">
        <v>#N/A</v>
      </c>
      <c r="M3183" s="128">
        <f>VLOOKUP(G3183,Enactments!#REF!,2,FALSE)</f>
        <v/>
      </c>
      <c r="N3183" s="131">
        <f>COUNTIFS(G:G,G3183)</f>
        <v/>
      </c>
    </row>
    <row r="3184" ht="15" customHeight="1">
      <c r="A3184" t="inlineStr">
        <is>
          <t>1970_9a_14_19700312.docx</t>
        </is>
      </c>
      <c r="B3184">
        <f>LEFT(A3184, FIND("_", A3184, FIND("_", A3184) + 1) - 1)</f>
        <v/>
      </c>
      <c r="C3184">
        <f>MID(A3184, FIND("_", A3184, FIND("_", A3184) + 1) + 1, FIND("_", A3184, FIND("_", A3184, FIND("_", A3184) + 1) + 1) - FIND("_", A3184, FIND("_", A3184) + 1) - 1)</f>
        <v/>
      </c>
      <c r="D3184" s="125">
        <f>DATE(LEFT(E3184,4), MID(E3184,5,2), RIGHT(E3184,2))</f>
        <v/>
      </c>
      <c r="E3184">
        <f>MID(A3184, FIND("_", A3184, FIND("_", A3184, FIND("_", A3184) + 1) + 1) + 1, 8)</f>
        <v/>
      </c>
      <c r="G3184" s="95">
        <f>B3184&amp;C3184&amp;D3184</f>
        <v/>
      </c>
      <c r="H3184" s="95" t="inlineStr">
        <is>
          <t>Yes_Batch 1</t>
        </is>
      </c>
      <c r="I3184" s="95" t="e">
        <v>#N/A</v>
      </c>
      <c r="J3184" s="125" t="e">
        <v>#N/A</v>
      </c>
      <c r="K3184" s="95" t="inlineStr">
        <is>
          <t>Yes_0721 Allocation</t>
        </is>
      </c>
      <c r="L3184" s="127" t="e">
        <v>#N/A</v>
      </c>
      <c r="M3184" s="128">
        <f>VLOOKUP(G3184,Enactments!#REF!,2,FALSE)</f>
        <v/>
      </c>
      <c r="N3184" s="131">
        <f>COUNTIFS(G:G,G3184)</f>
        <v/>
      </c>
    </row>
    <row r="3185" ht="15" customHeight="1">
      <c r="A3185" t="inlineStr">
        <is>
          <t>2000_6a_2_20000525.docx</t>
        </is>
      </c>
      <c r="B3185">
        <f>LEFT(A3185, FIND("_", A3185, FIND("_", A3185) + 1) - 1)</f>
        <v/>
      </c>
      <c r="C3185">
        <f>MID(A3185, FIND("_", A3185, FIND("_", A3185) + 1) + 1, FIND("_", A3185, FIND("_", A3185, FIND("_", A3185) + 1) + 1) - FIND("_", A3185, FIND("_", A3185) + 1) - 1)</f>
        <v/>
      </c>
      <c r="D3185" s="125">
        <f>DATE(LEFT(E3185,4), MID(E3185,5,2), RIGHT(E3185,2))</f>
        <v/>
      </c>
      <c r="E3185">
        <f>MID(A3185, FIND("_", A3185, FIND("_", A3185, FIND("_", A3185) + 1) + 1) + 1, 8)</f>
        <v/>
      </c>
      <c r="G3185" s="95">
        <f>B3185&amp;C3185&amp;D3185</f>
        <v/>
      </c>
      <c r="H3185" s="95" t="inlineStr">
        <is>
          <t>Yes_Batch 1</t>
        </is>
      </c>
      <c r="I3185" s="95" t="e">
        <v>#N/A</v>
      </c>
      <c r="J3185" s="125" t="e">
        <v>#N/A</v>
      </c>
      <c r="K3185" s="95" t="inlineStr">
        <is>
          <t>Yes_0721 Allocation</t>
        </is>
      </c>
      <c r="L3185" s="127" t="e">
        <v>#N/A</v>
      </c>
      <c r="M3185" s="128">
        <f>VLOOKUP(G3185,Enactments!#REF!,2,FALSE)</f>
        <v/>
      </c>
      <c r="N3185" s="131">
        <f>COUNTIFS(G:G,G3185)</f>
        <v/>
      </c>
    </row>
    <row r="3186" ht="15" customHeight="1">
      <c r="A3186" t="inlineStr">
        <is>
          <t>2007_3a_416_20170406.docx</t>
        </is>
      </c>
      <c r="B3186">
        <f>LEFT(A3186, FIND("_", A3186, FIND("_", A3186) + 1) - 1)</f>
        <v/>
      </c>
      <c r="C3186">
        <f>MID(A3186, FIND("_", A3186, FIND("_", A3186) + 1) + 1, FIND("_", A3186, FIND("_", A3186, FIND("_", A3186) + 1) + 1) - FIND("_", A3186, FIND("_", A3186) + 1) - 1)</f>
        <v/>
      </c>
      <c r="D3186" s="125">
        <f>DATE(LEFT(E3186,4), MID(E3186,5,2), RIGHT(E3186,2))</f>
        <v/>
      </c>
      <c r="E3186">
        <f>MID(A3186, FIND("_", A3186, FIND("_", A3186, FIND("_", A3186) + 1) + 1) + 1, 8)</f>
        <v/>
      </c>
      <c r="G3186" s="95">
        <f>B3186&amp;C3186&amp;D3186</f>
        <v/>
      </c>
      <c r="H3186" s="95" t="inlineStr">
        <is>
          <t>Yes_Batch 1</t>
        </is>
      </c>
      <c r="I3186" s="95" t="e">
        <v>#N/A</v>
      </c>
      <c r="J3186" s="125" t="e">
        <v>#N/A</v>
      </c>
      <c r="K3186" s="95" t="inlineStr">
        <is>
          <t>Yes_0721 Allocation</t>
        </is>
      </c>
      <c r="L3186" s="127" t="e">
        <v>#N/A</v>
      </c>
      <c r="M3186" s="128">
        <f>VLOOKUP(G3186,Enactments!#REF!,2,FALSE)</f>
        <v/>
      </c>
      <c r="N3186" s="131">
        <f>COUNTIFS(G:G,G3186)</f>
        <v/>
      </c>
    </row>
    <row r="3187" ht="15" customHeight="1">
      <c r="A3187" t="inlineStr">
        <is>
          <t>2009_22a_ZA8A_20220930.docx</t>
        </is>
      </c>
      <c r="B3187">
        <f>LEFT(A3187, FIND("_", A3187, FIND("_", A3187) + 1) - 1)</f>
        <v/>
      </c>
      <c r="C3187">
        <f>MID(A3187, FIND("_", A3187, FIND("_", A3187) + 1) + 1, FIND("_", A3187, FIND("_", A3187, FIND("_", A3187) + 1) + 1) - FIND("_", A3187, FIND("_", A3187) + 1) - 1)</f>
        <v/>
      </c>
      <c r="D3187" s="125">
        <f>DATE(LEFT(E3187,4), MID(E3187,5,2), RIGHT(E3187,2))</f>
        <v/>
      </c>
      <c r="E3187">
        <f>MID(A3187, FIND("_", A3187, FIND("_", A3187, FIND("_", A3187) + 1) + 1) + 1, 8)</f>
        <v/>
      </c>
      <c r="G3187" s="95">
        <f>B3187&amp;C3187&amp;D3187</f>
        <v/>
      </c>
      <c r="H3187" s="95" t="inlineStr">
        <is>
          <t>Yes_Batch 1</t>
        </is>
      </c>
      <c r="I3187" s="95" t="e">
        <v>#N/A</v>
      </c>
      <c r="J3187" s="125" t="e">
        <v>#N/A</v>
      </c>
      <c r="K3187" s="95" t="inlineStr">
        <is>
          <t>Yes_0721 Allocation</t>
        </is>
      </c>
      <c r="L3187" s="127" t="e">
        <v>#N/A</v>
      </c>
      <c r="M3187" s="128">
        <f>VLOOKUP(G3187,Enactments!#REF!,2,FALSE)</f>
        <v/>
      </c>
      <c r="N3187" s="131">
        <f>COUNTIFS(G:G,G3187)</f>
        <v/>
      </c>
    </row>
    <row r="3188" ht="15" customHeight="1">
      <c r="A3188" t="inlineStr">
        <is>
          <t>2004_12a_199A_20090401.docx</t>
        </is>
      </c>
      <c r="B3188">
        <f>LEFT(A3188, FIND("_", A3188, FIND("_", A3188) + 1) - 1)</f>
        <v/>
      </c>
      <c r="C3188">
        <f>MID(A3188, FIND("_", A3188, FIND("_", A3188) + 1) + 1, FIND("_", A3188, FIND("_", A3188, FIND("_", A3188) + 1) + 1) - FIND("_", A3188, FIND("_", A3188) + 1) - 1)</f>
        <v/>
      </c>
      <c r="D3188" s="125">
        <f>DATE(LEFT(E3188,4), MID(E3188,5,2), RIGHT(E3188,2))</f>
        <v/>
      </c>
      <c r="E3188">
        <f>MID(A3188, FIND("_", A3188, FIND("_", A3188, FIND("_", A3188) + 1) + 1) + 1, 8)</f>
        <v/>
      </c>
      <c r="G3188" s="95">
        <f>B3188&amp;C3188&amp;D3188</f>
        <v/>
      </c>
      <c r="H3188" s="95" t="inlineStr">
        <is>
          <t>Yes_Batch 1</t>
        </is>
      </c>
      <c r="I3188" s="95" t="e">
        <v>#N/A</v>
      </c>
      <c r="J3188" s="125" t="e">
        <v>#N/A</v>
      </c>
      <c r="K3188" s="95" t="inlineStr">
        <is>
          <t>Yes_0721 Allocation</t>
        </is>
      </c>
      <c r="L3188" s="127" t="e">
        <v>#N/A</v>
      </c>
      <c r="M3188" s="128">
        <f>VLOOKUP(G3188,Enactments!#REF!,2,FALSE)</f>
        <v/>
      </c>
      <c r="N3188" s="131">
        <f>COUNTIFS(G:G,G3188)</f>
        <v/>
      </c>
    </row>
    <row r="3189" ht="15" customHeight="1">
      <c r="A3189" t="inlineStr">
        <is>
          <t>2000_8a_222_20090212.docx</t>
        </is>
      </c>
      <c r="B3189">
        <f>LEFT(A3189, FIND("_", A3189, FIND("_", A3189) + 1) - 1)</f>
        <v/>
      </c>
      <c r="C3189">
        <f>MID(A3189, FIND("_", A3189, FIND("_", A3189) + 1) + 1, FIND("_", A3189, FIND("_", A3189, FIND("_", A3189) + 1) + 1) - FIND("_", A3189, FIND("_", A3189) + 1) - 1)</f>
        <v/>
      </c>
      <c r="D3189" s="125">
        <f>DATE(LEFT(E3189,4), MID(E3189,5,2), RIGHT(E3189,2))</f>
        <v/>
      </c>
      <c r="E3189">
        <f>MID(A3189, FIND("_", A3189, FIND("_", A3189, FIND("_", A3189) + 1) + 1) + 1, 8)</f>
        <v/>
      </c>
      <c r="G3189" s="95">
        <f>B3189&amp;C3189&amp;D3189</f>
        <v/>
      </c>
      <c r="H3189" s="95" t="inlineStr">
        <is>
          <t>Yes_Batch 1</t>
        </is>
      </c>
      <c r="I3189" s="95" t="e">
        <v>#N/A</v>
      </c>
      <c r="J3189" s="125" t="e">
        <v>#N/A</v>
      </c>
      <c r="K3189" s="95" t="inlineStr">
        <is>
          <t>Yes_0721 Allocation</t>
        </is>
      </c>
      <c r="L3189" s="127" t="e">
        <v>#N/A</v>
      </c>
      <c r="M3189" s="128">
        <f>VLOOKUP(G3189,Enactments!#REF!,2,FALSE)</f>
        <v/>
      </c>
      <c r="N3189" s="131">
        <f>COUNTIFS(G:G,G3189)</f>
        <v/>
      </c>
    </row>
    <row r="3190" ht="15" customHeight="1">
      <c r="A3190" t="inlineStr">
        <is>
          <t>2023_30a_20_20230711.docx</t>
        </is>
      </c>
      <c r="B3190">
        <f>LEFT(A3190, FIND("_", A3190, FIND("_", A3190) + 1) - 1)</f>
        <v/>
      </c>
      <c r="C3190">
        <f>MID(A3190, FIND("_", A3190, FIND("_", A3190) + 1) + 1, FIND("_", A3190, FIND("_", A3190, FIND("_", A3190) + 1) + 1) - FIND("_", A3190, FIND("_", A3190) + 1) - 1)</f>
        <v/>
      </c>
      <c r="D3190" s="125">
        <f>DATE(LEFT(E3190,4), MID(E3190,5,2), RIGHT(E3190,2))</f>
        <v/>
      </c>
      <c r="E3190">
        <f>MID(A3190, FIND("_", A3190, FIND("_", A3190, FIND("_", A3190) + 1) + 1) + 1, 8)</f>
        <v/>
      </c>
      <c r="G3190" s="95">
        <f>B3190&amp;C3190&amp;D3190</f>
        <v/>
      </c>
      <c r="H3190" s="95" t="inlineStr">
        <is>
          <t>Yes_Batch 1</t>
        </is>
      </c>
      <c r="I3190" s="95" t="e">
        <v>#N/A</v>
      </c>
      <c r="J3190" s="125" t="e">
        <v>#N/A</v>
      </c>
      <c r="K3190" s="95" t="inlineStr">
        <is>
          <t>Yes_0721 Allocation</t>
        </is>
      </c>
      <c r="L3190" s="127" t="e">
        <v>#N/A</v>
      </c>
      <c r="M3190" s="128">
        <f>VLOOKUP(G3190,Enactments!#REF!,2,FALSE)</f>
        <v/>
      </c>
      <c r="N3190" s="131">
        <f>COUNTIFS(G:G,G3190)</f>
        <v/>
      </c>
    </row>
    <row r="3191" ht="15" customHeight="1">
      <c r="A3191" t="inlineStr">
        <is>
          <t>1986_1925s_12A.1_99990101.docx</t>
        </is>
      </c>
      <c r="B3191">
        <f>LEFT(A3191, FIND("_", A3191, FIND("_", A3191) + 1) - 1)</f>
        <v/>
      </c>
      <c r="C3191">
        <f>MID(A3191, FIND("_", A3191, FIND("_", A3191) + 1) + 1, FIND("_", A3191, FIND("_", A3191, FIND("_", A3191) + 1) + 1) - FIND("_", A3191, FIND("_", A3191) + 1) - 1)</f>
        <v/>
      </c>
      <c r="D3191" s="125">
        <f>DATE(LEFT(E3191,4), MID(E3191,5,2), RIGHT(E3191,2))</f>
        <v/>
      </c>
      <c r="E3191">
        <f>MID(A3191, FIND("_", A3191, FIND("_", A3191, FIND("_", A3191) + 1) + 1) + 1, 8)</f>
        <v/>
      </c>
      <c r="G3191" s="95">
        <f>B3191&amp;C3191&amp;D3191</f>
        <v/>
      </c>
      <c r="H3191" s="95" t="inlineStr">
        <is>
          <t>Yes_Batch 1</t>
        </is>
      </c>
      <c r="I3191" s="95" t="e">
        <v>#N/A</v>
      </c>
      <c r="J3191" s="125" t="e">
        <v>#N/A</v>
      </c>
      <c r="K3191" s="95" t="inlineStr">
        <is>
          <t>Yes_0721 Allocation</t>
        </is>
      </c>
      <c r="L3191" s="127" t="e">
        <v>#N/A</v>
      </c>
      <c r="M3191" s="128">
        <f>VLOOKUP(G3191,Enactments!#REF!,2,FALSE)</f>
        <v/>
      </c>
      <c r="N3191" s="131">
        <f>COUNTIFS(G:G,G3191)</f>
        <v/>
      </c>
    </row>
    <row r="3192" ht="15" customHeight="1">
      <c r="A3192" t="inlineStr">
        <is>
          <t>2006_46a_448B_20150101.docx</t>
        </is>
      </c>
      <c r="B3192">
        <f>LEFT(A3192, FIND("_", A3192, FIND("_", A3192) + 1) - 1)</f>
        <v/>
      </c>
      <c r="C3192">
        <f>MID(A3192, FIND("_", A3192, FIND("_", A3192) + 1) + 1, FIND("_", A3192, FIND("_", A3192, FIND("_", A3192) + 1) + 1) - FIND("_", A3192, FIND("_", A3192) + 1) - 1)</f>
        <v/>
      </c>
      <c r="D3192" s="125">
        <f>DATE(LEFT(E3192,4), MID(E3192,5,2), RIGHT(E3192,2))</f>
        <v/>
      </c>
      <c r="E3192">
        <f>MID(A3192, FIND("_", A3192, FIND("_", A3192, FIND("_", A3192) + 1) + 1) + 1, 8)</f>
        <v/>
      </c>
      <c r="G3192" s="95">
        <f>B3192&amp;C3192&amp;D3192</f>
        <v/>
      </c>
      <c r="H3192" s="95" t="inlineStr">
        <is>
          <t>Yes_Batch 1</t>
        </is>
      </c>
      <c r="I3192" s="95" t="e">
        <v>#N/A</v>
      </c>
      <c r="J3192" s="125" t="e">
        <v>#N/A</v>
      </c>
      <c r="K3192" s="95" t="inlineStr">
        <is>
          <t>Yes_0721 Allocation</t>
        </is>
      </c>
      <c r="L3192" s="127" t="e">
        <v>#N/A</v>
      </c>
      <c r="M3192" s="128">
        <f>VLOOKUP(G3192,Enactments!#REF!,2,FALSE)</f>
        <v/>
      </c>
      <c r="N3192" s="131">
        <f>COUNTIFS(G:G,G3192)</f>
        <v/>
      </c>
    </row>
    <row r="3193" ht="15" customHeight="1">
      <c r="A3193" t="inlineStr">
        <is>
          <t>1988_52a_144_20170403.docx</t>
        </is>
      </c>
      <c r="B3193">
        <f>LEFT(A3193, FIND("_", A3193, FIND("_", A3193) + 1) - 1)</f>
        <v/>
      </c>
      <c r="C3193">
        <f>MID(A3193, FIND("_", A3193, FIND("_", A3193) + 1) + 1, FIND("_", A3193, FIND("_", A3193, FIND("_", A3193) + 1) + 1) - FIND("_", A3193, FIND("_", A3193) + 1) - 1)</f>
        <v/>
      </c>
      <c r="D3193" s="125">
        <f>DATE(LEFT(E3193,4), MID(E3193,5,2), RIGHT(E3193,2))</f>
        <v/>
      </c>
      <c r="E3193">
        <f>MID(A3193, FIND("_", A3193, FIND("_", A3193, FIND("_", A3193) + 1) + 1) + 1, 8)</f>
        <v/>
      </c>
      <c r="G3193" s="95">
        <f>B3193&amp;C3193&amp;D3193</f>
        <v/>
      </c>
      <c r="H3193" s="95" t="inlineStr">
        <is>
          <t>Yes_Batch 1</t>
        </is>
      </c>
      <c r="I3193" s="95" t="e">
        <v>#N/A</v>
      </c>
      <c r="J3193" s="125" t="e">
        <v>#N/A</v>
      </c>
      <c r="K3193" s="95" t="inlineStr">
        <is>
          <t>Yes_0721 Allocation</t>
        </is>
      </c>
      <c r="L3193" s="127" t="e">
        <v>#N/A</v>
      </c>
      <c r="M3193" s="128">
        <f>VLOOKUP(G3193,Enactments!#REF!,2,FALSE)</f>
        <v/>
      </c>
      <c r="N3193" s="131">
        <f>COUNTIFS(G:G,G3193)</f>
        <v/>
      </c>
    </row>
    <row r="3194" ht="15" customHeight="1">
      <c r="A3194" t="inlineStr">
        <is>
          <t>2000_22a_70_20121122.docx</t>
        </is>
      </c>
      <c r="B3194">
        <f>LEFT(A3194, FIND("_", A3194, FIND("_", A3194) + 1) - 1)</f>
        <v/>
      </c>
      <c r="C3194">
        <f>MID(A3194, FIND("_", A3194, FIND("_", A3194) + 1) + 1, FIND("_", A3194, FIND("_", A3194, FIND("_", A3194) + 1) + 1) - FIND("_", A3194, FIND("_", A3194) + 1) - 1)</f>
        <v/>
      </c>
      <c r="D3194" s="125">
        <f>DATE(LEFT(E3194,4), MID(E3194,5,2), RIGHT(E3194,2))</f>
        <v/>
      </c>
      <c r="E3194">
        <f>MID(A3194, FIND("_", A3194, FIND("_", A3194, FIND("_", A3194) + 1) + 1) + 1, 8)</f>
        <v/>
      </c>
      <c r="G3194" s="95">
        <f>B3194&amp;C3194&amp;D3194</f>
        <v/>
      </c>
      <c r="H3194" s="95" t="inlineStr">
        <is>
          <t>Yes_Batch 1</t>
        </is>
      </c>
      <c r="I3194" s="95" t="e">
        <v>#N/A</v>
      </c>
      <c r="J3194" s="125" t="e">
        <v>#N/A</v>
      </c>
      <c r="K3194" s="95" t="inlineStr">
        <is>
          <t>Yes_0721 Allocation</t>
        </is>
      </c>
      <c r="L3194" s="127" t="e">
        <v>#N/A</v>
      </c>
      <c r="M3194" s="128">
        <f>VLOOKUP(G3194,Enactments!#REF!,2,FALSE)</f>
        <v/>
      </c>
      <c r="N3194" s="131">
        <f>COUNTIFS(G:G,G3194)</f>
        <v/>
      </c>
    </row>
    <row r="3195" ht="15" customHeight="1">
      <c r="A3195" t="inlineStr">
        <is>
          <t>1986_1925s_2.123_99990101.docx</t>
        </is>
      </c>
      <c r="B3195">
        <f>LEFT(A3195, FIND("_", A3195, FIND("_", A3195) + 1) - 1)</f>
        <v/>
      </c>
      <c r="C3195">
        <f>MID(A3195, FIND("_", A3195, FIND("_", A3195) + 1) + 1, FIND("_", A3195, FIND("_", A3195, FIND("_", A3195) + 1) + 1) - FIND("_", A3195, FIND("_", A3195) + 1) - 1)</f>
        <v/>
      </c>
      <c r="D3195" s="125">
        <f>DATE(LEFT(E3195,4), MID(E3195,5,2), RIGHT(E3195,2))</f>
        <v/>
      </c>
      <c r="E3195">
        <f>MID(A3195, FIND("_", A3195, FIND("_", A3195, FIND("_", A3195) + 1) + 1) + 1, 8)</f>
        <v/>
      </c>
      <c r="G3195" s="95">
        <f>B3195&amp;C3195&amp;D3195</f>
        <v/>
      </c>
      <c r="H3195" s="95" t="inlineStr">
        <is>
          <t>Yes_Batch 1</t>
        </is>
      </c>
      <c r="I3195" s="95" t="e">
        <v>#N/A</v>
      </c>
      <c r="J3195" s="125" t="e">
        <v>#N/A</v>
      </c>
      <c r="K3195" s="95" t="inlineStr">
        <is>
          <t>Yes_0721 Allocation</t>
        </is>
      </c>
      <c r="L3195" s="127" t="e">
        <v>#N/A</v>
      </c>
      <c r="M3195" s="128">
        <f>VLOOKUP(G3195,Enactments!#REF!,2,FALSE)</f>
        <v/>
      </c>
      <c r="N3195" s="131">
        <f>COUNTIFS(G:G,G3195)</f>
        <v/>
      </c>
    </row>
    <row r="3196" ht="15" customHeight="1">
      <c r="A3196" t="inlineStr">
        <is>
          <t>2010_15a_SCHEDULE 3Part 3_20121001.docx</t>
        </is>
      </c>
      <c r="B3196">
        <f>LEFT(A3196, FIND("_", A3196, FIND("_", A3196) + 1) - 1)</f>
        <v/>
      </c>
      <c r="C3196">
        <f>MID(A3196, FIND("_", A3196, FIND("_", A3196) + 1) + 1, FIND("_", A3196, FIND("_", A3196, FIND("_", A3196) + 1) + 1) - FIND("_", A3196, FIND("_", A3196) + 1) - 1)</f>
        <v/>
      </c>
      <c r="D3196" s="125">
        <f>DATE(LEFT(E3196,4), MID(E3196,5,2), RIGHT(E3196,2))</f>
        <v/>
      </c>
      <c r="E3196">
        <f>MID(A3196, FIND("_", A3196, FIND("_", A3196, FIND("_", A3196) + 1) + 1) + 1, 8)</f>
        <v/>
      </c>
      <c r="G3196" s="95">
        <f>B3196&amp;C3196&amp;D3196</f>
        <v/>
      </c>
      <c r="H3196" s="95" t="inlineStr">
        <is>
          <t>Yes_Batch 1</t>
        </is>
      </c>
      <c r="I3196" s="95" t="e">
        <v>#N/A</v>
      </c>
      <c r="J3196" s="125" t="e">
        <v>#N/A</v>
      </c>
      <c r="K3196" s="95" t="inlineStr">
        <is>
          <t>Yes_0721 Allocation</t>
        </is>
      </c>
      <c r="L3196" s="127" t="e">
        <v>#N/A</v>
      </c>
      <c r="M3196" s="128">
        <f>VLOOKUP(G3196,Enactments!#REF!,2,FALSE)</f>
        <v/>
      </c>
      <c r="N3196" s="131">
        <f>COUNTIFS(G:G,G3196)</f>
        <v/>
      </c>
    </row>
    <row r="3197" ht="15" customHeight="1">
      <c r="A3197" t="inlineStr">
        <is>
          <t>1982_16a_88_20070301.docx</t>
        </is>
      </c>
      <c r="B3197">
        <f>LEFT(A3197, FIND("_", A3197, FIND("_", A3197) + 1) - 1)</f>
        <v/>
      </c>
      <c r="C3197">
        <f>MID(A3197, FIND("_", A3197, FIND("_", A3197) + 1) + 1, FIND("_", A3197, FIND("_", A3197, FIND("_", A3197) + 1) + 1) - FIND("_", A3197, FIND("_", A3197) + 1) - 1)</f>
        <v/>
      </c>
      <c r="D3197" s="125">
        <f>DATE(LEFT(E3197,4), MID(E3197,5,2), RIGHT(E3197,2))</f>
        <v/>
      </c>
      <c r="E3197">
        <f>MID(A3197, FIND("_", A3197, FIND("_", A3197, FIND("_", A3197) + 1) + 1) + 1, 8)</f>
        <v/>
      </c>
      <c r="G3197" s="95">
        <f>B3197&amp;C3197&amp;D3197</f>
        <v/>
      </c>
      <c r="H3197" s="95" t="inlineStr">
        <is>
          <t>Yes_Batch 1</t>
        </is>
      </c>
      <c r="I3197" s="95" t="e">
        <v>#N/A</v>
      </c>
      <c r="J3197" s="125" t="e">
        <v>#N/A</v>
      </c>
      <c r="K3197" s="95" t="inlineStr">
        <is>
          <t>Yes_0721 Allocation</t>
        </is>
      </c>
      <c r="L3197" s="127" t="e">
        <v>#N/A</v>
      </c>
      <c r="M3197" s="128">
        <f>VLOOKUP(G3197,Enactments!#REF!,2,FALSE)</f>
        <v/>
      </c>
      <c r="N3197" s="131">
        <f>COUNTIFS(G:G,G3197)</f>
        <v/>
      </c>
    </row>
    <row r="3198" ht="15" customHeight="1">
      <c r="A3198" t="inlineStr">
        <is>
          <t>2006_46a_164_20231026.docx</t>
        </is>
      </c>
      <c r="B3198">
        <f>LEFT(A3198, FIND("_", A3198, FIND("_", A3198) + 1) - 1)</f>
        <v/>
      </c>
      <c r="C3198">
        <f>MID(A3198, FIND("_", A3198, FIND("_", A3198) + 1) + 1, FIND("_", A3198, FIND("_", A3198, FIND("_", A3198) + 1) + 1) - FIND("_", A3198, FIND("_", A3198) + 1) - 1)</f>
        <v/>
      </c>
      <c r="D3198" s="125">
        <f>DATE(LEFT(E3198,4), MID(E3198,5,2), RIGHT(E3198,2))</f>
        <v/>
      </c>
      <c r="E3198">
        <f>MID(A3198, FIND("_", A3198, FIND("_", A3198, FIND("_", A3198) + 1) + 1) + 1, 8)</f>
        <v/>
      </c>
      <c r="G3198" s="95">
        <f>B3198&amp;C3198&amp;D3198</f>
        <v/>
      </c>
      <c r="H3198" s="95" t="inlineStr">
        <is>
          <t>Yes_Batch 1</t>
        </is>
      </c>
      <c r="I3198" s="95" t="e">
        <v>#N/A</v>
      </c>
      <c r="J3198" s="125" t="e">
        <v>#N/A</v>
      </c>
      <c r="K3198" s="95" t="inlineStr">
        <is>
          <t>Yes_0721 Allocation</t>
        </is>
      </c>
      <c r="L3198" s="127" t="e">
        <v>#N/A</v>
      </c>
      <c r="M3198" s="128">
        <f>VLOOKUP(G3198,Enactments!#REF!,2,FALSE)</f>
        <v/>
      </c>
      <c r="N3198" s="131">
        <f>COUNTIFS(G:G,G3198)</f>
        <v/>
      </c>
    </row>
    <row r="3199" ht="15" customHeight="1">
      <c r="A3199" t="inlineStr">
        <is>
          <t>1986_1925s_SCHEDULE 4Form 6.19_20170406.docx</t>
        </is>
      </c>
      <c r="B3199">
        <f>LEFT(A3199, FIND("_", A3199, FIND("_", A3199) + 1) - 1)</f>
        <v/>
      </c>
      <c r="C3199">
        <f>MID(A3199, FIND("_", A3199, FIND("_", A3199) + 1) + 1, FIND("_", A3199, FIND("_", A3199, FIND("_", A3199) + 1) + 1) - FIND("_", A3199, FIND("_", A3199) + 1) - 1)</f>
        <v/>
      </c>
      <c r="D3199" s="125">
        <f>DATE(LEFT(E3199,4), MID(E3199,5,2), RIGHT(E3199,2))</f>
        <v/>
      </c>
      <c r="E3199">
        <f>MID(A3199, FIND("_", A3199, FIND("_", A3199, FIND("_", A3199) + 1) + 1) + 1, 8)</f>
        <v/>
      </c>
      <c r="G3199" s="95">
        <f>B3199&amp;C3199&amp;D3199</f>
        <v/>
      </c>
      <c r="H3199" s="95" t="inlineStr">
        <is>
          <t>Yes_Batch 1</t>
        </is>
      </c>
      <c r="I3199" s="95" t="e">
        <v>#N/A</v>
      </c>
      <c r="J3199" s="125" t="e">
        <v>#N/A</v>
      </c>
      <c r="K3199" s="95" t="inlineStr">
        <is>
          <t>Yes_0721 Allocation</t>
        </is>
      </c>
      <c r="L3199" s="127" t="e">
        <v>#N/A</v>
      </c>
      <c r="M3199" s="128">
        <f>VLOOKUP(G3199,Enactments!#REF!,2,FALSE)</f>
        <v/>
      </c>
      <c r="N3199" s="131">
        <f>COUNTIFS(G:G,G3199)</f>
        <v/>
      </c>
    </row>
    <row r="3200" ht="15" customHeight="1">
      <c r="A3200" t="inlineStr">
        <is>
          <t>2000_8a_SCHEDULE 13Part II_20080721.docx</t>
        </is>
      </c>
      <c r="B3200">
        <f>LEFT(A3200, FIND("_", A3200, FIND("_", A3200) + 1) - 1)</f>
        <v/>
      </c>
      <c r="C3200">
        <f>MID(A3200, FIND("_", A3200, FIND("_", A3200) + 1) + 1, FIND("_", A3200, FIND("_", A3200, FIND("_", A3200) + 1) + 1) - FIND("_", A3200, FIND("_", A3200) + 1) - 1)</f>
        <v/>
      </c>
      <c r="D3200" s="125">
        <f>DATE(LEFT(E3200,4), MID(E3200,5,2), RIGHT(E3200,2))</f>
        <v/>
      </c>
      <c r="E3200">
        <f>MID(A3200, FIND("_", A3200, FIND("_", A3200, FIND("_", A3200) + 1) + 1) + 1, 8)</f>
        <v/>
      </c>
      <c r="G3200" s="95">
        <f>B3200&amp;C3200&amp;D3200</f>
        <v/>
      </c>
      <c r="H3200" s="95" t="inlineStr">
        <is>
          <t>Yes_Batch 1</t>
        </is>
      </c>
      <c r="I3200" s="95" t="e">
        <v>#N/A</v>
      </c>
      <c r="J3200" s="125" t="e">
        <v>#N/A</v>
      </c>
      <c r="K3200" s="95" t="inlineStr">
        <is>
          <t>Yes_0721 Allocation</t>
        </is>
      </c>
      <c r="L3200" s="127" t="e">
        <v>#N/A</v>
      </c>
      <c r="M3200" s="128">
        <f>VLOOKUP(G3200,Enactments!#REF!,2,FALSE)</f>
        <v/>
      </c>
      <c r="N3200" s="131">
        <f>COUNTIFS(G:G,G3200)</f>
        <v/>
      </c>
    </row>
    <row r="3201" ht="15" customHeight="1">
      <c r="A3201" t="inlineStr">
        <is>
          <t>2000_8a_214D_20100408.docx</t>
        </is>
      </c>
      <c r="B3201">
        <f>LEFT(A3201, FIND("_", A3201, FIND("_", A3201) + 1) - 1)</f>
        <v/>
      </c>
      <c r="C3201">
        <f>MID(A3201, FIND("_", A3201, FIND("_", A3201) + 1) + 1, FIND("_", A3201, FIND("_", A3201, FIND("_", A3201) + 1) + 1) - FIND("_", A3201, FIND("_", A3201) + 1) - 1)</f>
        <v/>
      </c>
      <c r="D3201" s="125">
        <f>DATE(LEFT(E3201,4), MID(E3201,5,2), RIGHT(E3201,2))</f>
        <v/>
      </c>
      <c r="E3201">
        <f>MID(A3201, FIND("_", A3201, FIND("_", A3201, FIND("_", A3201) + 1) + 1) + 1, 8)</f>
        <v/>
      </c>
      <c r="G3201" s="95">
        <f>B3201&amp;C3201&amp;D3201</f>
        <v/>
      </c>
      <c r="H3201" s="95" t="inlineStr">
        <is>
          <t>Yes_Batch 1</t>
        </is>
      </c>
      <c r="I3201" s="95" t="e">
        <v>#N/A</v>
      </c>
      <c r="J3201" s="125" t="e">
        <v>#N/A</v>
      </c>
      <c r="K3201" s="95" t="inlineStr">
        <is>
          <t>Yes_0721 Allocation</t>
        </is>
      </c>
      <c r="L3201" s="127" t="e">
        <v>#N/A</v>
      </c>
      <c r="M3201" s="128">
        <f>VLOOKUP(G3201,Enactments!#REF!,2,FALSE)</f>
        <v/>
      </c>
      <c r="N3201" s="131">
        <f>COUNTIFS(G:G,G3201)</f>
        <v/>
      </c>
    </row>
    <row r="3202" ht="15" customHeight="1">
      <c r="A3202" t="inlineStr">
        <is>
          <t>2008_17a_325_20080722.docx</t>
        </is>
      </c>
      <c r="B3202">
        <f>LEFT(A3202, FIND("_", A3202, FIND("_", A3202) + 1) - 1)</f>
        <v/>
      </c>
      <c r="C3202">
        <f>MID(A3202, FIND("_", A3202, FIND("_", A3202) + 1) + 1, FIND("_", A3202, FIND("_", A3202, FIND("_", A3202) + 1) + 1) - FIND("_", A3202, FIND("_", A3202) + 1) - 1)</f>
        <v/>
      </c>
      <c r="D3202" s="125">
        <f>DATE(LEFT(E3202,4), MID(E3202,5,2), RIGHT(E3202,2))</f>
        <v/>
      </c>
      <c r="E3202">
        <f>MID(A3202, FIND("_", A3202, FIND("_", A3202, FIND("_", A3202) + 1) + 1) + 1, 8)</f>
        <v/>
      </c>
      <c r="G3202" s="95">
        <f>B3202&amp;C3202&amp;D3202</f>
        <v/>
      </c>
      <c r="H3202" s="95" t="inlineStr">
        <is>
          <t>Yes_Batch 1</t>
        </is>
      </c>
      <c r="I3202" s="95" t="e">
        <v>#N/A</v>
      </c>
      <c r="J3202" s="125" t="e">
        <v>#N/A</v>
      </c>
      <c r="K3202" s="95" t="inlineStr">
        <is>
          <t>Yes_0721 Allocation</t>
        </is>
      </c>
      <c r="L3202" s="127" t="e">
        <v>#N/A</v>
      </c>
      <c r="M3202" s="128">
        <f>VLOOKUP(G3202,Enactments!#REF!,2,FALSE)</f>
        <v/>
      </c>
      <c r="N3202" s="131">
        <f>COUNTIFS(G:G,G3202)</f>
        <v/>
      </c>
    </row>
    <row r="3203" ht="15" customHeight="1">
      <c r="A3203" t="inlineStr">
        <is>
          <t>2006_46a_833_20120406.docx</t>
        </is>
      </c>
      <c r="B3203">
        <f>LEFT(A3203, FIND("_", A3203, FIND("_", A3203) + 1) - 1)</f>
        <v/>
      </c>
      <c r="C3203">
        <f>MID(A3203, FIND("_", A3203, FIND("_", A3203) + 1) + 1, FIND("_", A3203, FIND("_", A3203, FIND("_", A3203) + 1) + 1) - FIND("_", A3203, FIND("_", A3203) + 1) - 1)</f>
        <v/>
      </c>
      <c r="D3203" s="125">
        <f>DATE(LEFT(E3203,4), MID(E3203,5,2), RIGHT(E3203,2))</f>
        <v/>
      </c>
      <c r="E3203">
        <f>MID(A3203, FIND("_", A3203, FIND("_", A3203, FIND("_", A3203) + 1) + 1) + 1, 8)</f>
        <v/>
      </c>
      <c r="G3203" s="95">
        <f>B3203&amp;C3203&amp;D3203</f>
        <v/>
      </c>
      <c r="H3203" s="95" t="inlineStr">
        <is>
          <t>Yes_Batch 1</t>
        </is>
      </c>
      <c r="I3203" s="95" t="e">
        <v>#N/A</v>
      </c>
      <c r="J3203" s="125" t="e">
        <v>#N/A</v>
      </c>
      <c r="K3203" s="95" t="inlineStr">
        <is>
          <t>Yes_0721 Allocation</t>
        </is>
      </c>
      <c r="L3203" s="127" t="e">
        <v>#N/A</v>
      </c>
      <c r="M3203" s="128">
        <f>VLOOKUP(G3203,Enactments!#REF!,2,FALSE)</f>
        <v/>
      </c>
      <c r="N3203" s="131">
        <f>COUNTIFS(G:G,G3203)</f>
        <v/>
      </c>
    </row>
    <row r="3204" ht="15" customHeight="1">
      <c r="A3204" t="inlineStr">
        <is>
          <t>2000_22a_81_20130730.docx</t>
        </is>
      </c>
      <c r="B3204">
        <f>LEFT(A3204, FIND("_", A3204, FIND("_", A3204) + 1) - 1)</f>
        <v/>
      </c>
      <c r="C3204">
        <f>MID(A3204, FIND("_", A3204, FIND("_", A3204) + 1) + 1, FIND("_", A3204, FIND("_", A3204, FIND("_", A3204) + 1) + 1) - FIND("_", A3204, FIND("_", A3204) + 1) - 1)</f>
        <v/>
      </c>
      <c r="D3204" s="125">
        <f>DATE(LEFT(E3204,4), MID(E3204,5,2), RIGHT(E3204,2))</f>
        <v/>
      </c>
      <c r="E3204">
        <f>MID(A3204, FIND("_", A3204, FIND("_", A3204, FIND("_", A3204) + 1) + 1) + 1, 8)</f>
        <v/>
      </c>
      <c r="G3204" s="95">
        <f>B3204&amp;C3204&amp;D3204</f>
        <v/>
      </c>
      <c r="H3204" s="95" t="inlineStr">
        <is>
          <t>Yes_Batch 1</t>
        </is>
      </c>
      <c r="I3204" s="95" t="e">
        <v>#N/A</v>
      </c>
      <c r="J3204" s="125" t="e">
        <v>#N/A</v>
      </c>
      <c r="K3204" s="95" t="inlineStr">
        <is>
          <t>Yes_0721 Allocation</t>
        </is>
      </c>
      <c r="L3204" s="127" t="e">
        <v>#N/A</v>
      </c>
      <c r="M3204" s="128">
        <f>VLOOKUP(G3204,Enactments!#REF!,2,FALSE)</f>
        <v/>
      </c>
      <c r="N3204" s="131">
        <f>COUNTIFS(G:G,G3204)</f>
        <v/>
      </c>
    </row>
    <row r="3205" ht="15" customHeight="1">
      <c r="A3205" t="inlineStr">
        <is>
          <t>1994_23a_SCHEDULE 9ZAPart 13_20210701.docx</t>
        </is>
      </c>
      <c r="B3205">
        <f>LEFT(A3205, FIND("_", A3205, FIND("_", A3205) + 1) - 1)</f>
        <v/>
      </c>
      <c r="C3205">
        <f>MID(A3205, FIND("_", A3205, FIND("_", A3205) + 1) + 1, FIND("_", A3205, FIND("_", A3205, FIND("_", A3205) + 1) + 1) - FIND("_", A3205, FIND("_", A3205) + 1) - 1)</f>
        <v/>
      </c>
      <c r="D3205" s="125">
        <f>DATE(LEFT(E3205,4), MID(E3205,5,2), RIGHT(E3205,2))</f>
        <v/>
      </c>
      <c r="E3205">
        <f>MID(A3205, FIND("_", A3205, FIND("_", A3205, FIND("_", A3205) + 1) + 1) + 1, 8)</f>
        <v/>
      </c>
      <c r="G3205" s="95">
        <f>B3205&amp;C3205&amp;D3205</f>
        <v/>
      </c>
      <c r="H3205" s="95" t="inlineStr">
        <is>
          <t>Yes_Batch 1</t>
        </is>
      </c>
      <c r="I3205" s="95" t="e">
        <v>#N/A</v>
      </c>
      <c r="J3205" s="125" t="e">
        <v>#N/A</v>
      </c>
      <c r="K3205" s="95" t="inlineStr">
        <is>
          <t>Yes_0721 Allocation</t>
        </is>
      </c>
      <c r="L3205" s="127" t="e">
        <v>#N/A</v>
      </c>
      <c r="M3205" s="128">
        <f>VLOOKUP(G3205,Enactments!#REF!,2,FALSE)</f>
        <v/>
      </c>
      <c r="N3205" s="131">
        <f>COUNTIFS(G:G,G3205)</f>
        <v/>
      </c>
    </row>
    <row r="3206" ht="15" customHeight="1">
      <c r="A3206" t="inlineStr">
        <is>
          <t>2000_22a_6_20001101.docx</t>
        </is>
      </c>
      <c r="B3206">
        <f>LEFT(A3206, FIND("_", A3206, FIND("_", A3206) + 1) - 1)</f>
        <v/>
      </c>
      <c r="C3206">
        <f>MID(A3206, FIND("_", A3206, FIND("_", A3206) + 1) + 1, FIND("_", A3206, FIND("_", A3206, FIND("_", A3206) + 1) + 1) - FIND("_", A3206, FIND("_", A3206) + 1) - 1)</f>
        <v/>
      </c>
      <c r="D3206" s="125">
        <f>DATE(LEFT(E3206,4), MID(E3206,5,2), RIGHT(E3206,2))</f>
        <v/>
      </c>
      <c r="E3206">
        <f>MID(A3206, FIND("_", A3206, FIND("_", A3206, FIND("_", A3206) + 1) + 1) + 1, 8)</f>
        <v/>
      </c>
      <c r="G3206" s="95">
        <f>B3206&amp;C3206&amp;D3206</f>
        <v/>
      </c>
      <c r="H3206" s="95" t="inlineStr">
        <is>
          <t>Yes_Batch 1</t>
        </is>
      </c>
      <c r="I3206" s="95" t="e">
        <v>#N/A</v>
      </c>
      <c r="J3206" s="125" t="e">
        <v>#N/A</v>
      </c>
      <c r="K3206" s="95" t="inlineStr">
        <is>
          <t>Yes_0721 Allocation</t>
        </is>
      </c>
      <c r="L3206" s="127" t="e">
        <v>#N/A</v>
      </c>
      <c r="M3206" s="128">
        <f>VLOOKUP(G3206,Enactments!#REF!,2,FALSE)</f>
        <v/>
      </c>
      <c r="N3206" s="131">
        <f>COUNTIFS(G:G,G3206)</f>
        <v/>
      </c>
    </row>
    <row r="3207" ht="15" customHeight="1">
      <c r="A3207" t="inlineStr">
        <is>
          <t>1996_56a_334_20060403.docx</t>
        </is>
      </c>
      <c r="B3207">
        <f>LEFT(A3207, FIND("_", A3207, FIND("_", A3207) + 1) - 1)</f>
        <v/>
      </c>
      <c r="C3207">
        <f>MID(A3207, FIND("_", A3207, FIND("_", A3207) + 1) + 1, FIND("_", A3207, FIND("_", A3207, FIND("_", A3207) + 1) + 1) - FIND("_", A3207, FIND("_", A3207) + 1) - 1)</f>
        <v/>
      </c>
      <c r="D3207" s="125">
        <f>DATE(LEFT(E3207,4), MID(E3207,5,2), RIGHT(E3207,2))</f>
        <v/>
      </c>
      <c r="E3207">
        <f>MID(A3207, FIND("_", A3207, FIND("_", A3207, FIND("_", A3207) + 1) + 1) + 1, 8)</f>
        <v/>
      </c>
      <c r="G3207" s="95">
        <f>B3207&amp;C3207&amp;D3207</f>
        <v/>
      </c>
      <c r="H3207" s="95" t="inlineStr">
        <is>
          <t>Yes_Batch 1</t>
        </is>
      </c>
      <c r="I3207" s="95" t="e">
        <v>#N/A</v>
      </c>
      <c r="J3207" s="125" t="e">
        <v>#N/A</v>
      </c>
      <c r="K3207" s="95" t="inlineStr">
        <is>
          <t>Yes_0721 Allocation</t>
        </is>
      </c>
      <c r="L3207" s="127" t="e">
        <v>#N/A</v>
      </c>
      <c r="M3207" s="128">
        <f>VLOOKUP(G3207,Enactments!#REF!,2,FALSE)</f>
        <v/>
      </c>
      <c r="N3207" s="131">
        <f>COUNTIFS(G:G,G3207)</f>
        <v/>
      </c>
    </row>
    <row r="3208" ht="15" customHeight="1">
      <c r="A3208" t="inlineStr">
        <is>
          <t>1996_56a_509AB_20100401.docx</t>
        </is>
      </c>
      <c r="B3208">
        <f>LEFT(A3208, FIND("_", A3208, FIND("_", A3208) + 1) - 1)</f>
        <v/>
      </c>
      <c r="C3208">
        <f>MID(A3208, FIND("_", A3208, FIND("_", A3208) + 1) + 1, FIND("_", A3208, FIND("_", A3208, FIND("_", A3208) + 1) + 1) - FIND("_", A3208, FIND("_", A3208) + 1) - 1)</f>
        <v/>
      </c>
      <c r="D3208" s="125">
        <f>DATE(LEFT(E3208,4), MID(E3208,5,2), RIGHT(E3208,2))</f>
        <v/>
      </c>
      <c r="E3208">
        <f>MID(A3208, FIND("_", A3208, FIND("_", A3208, FIND("_", A3208) + 1) + 1) + 1, 8)</f>
        <v/>
      </c>
      <c r="G3208" s="95">
        <f>B3208&amp;C3208&amp;D3208</f>
        <v/>
      </c>
      <c r="H3208" s="95" t="inlineStr">
        <is>
          <t>Yes_Batch 1</t>
        </is>
      </c>
      <c r="I3208" s="95" t="e">
        <v>#N/A</v>
      </c>
      <c r="J3208" s="125" t="e">
        <v>#N/A</v>
      </c>
      <c r="K3208" s="95" t="inlineStr">
        <is>
          <t>Yes_0721 Allocation</t>
        </is>
      </c>
      <c r="L3208" s="127" t="e">
        <v>#N/A</v>
      </c>
      <c r="M3208" s="128">
        <f>VLOOKUP(G3208,Enactments!#REF!,2,FALSE)</f>
        <v/>
      </c>
      <c r="N3208" s="131">
        <f>COUNTIFS(G:G,G3208)</f>
        <v/>
      </c>
    </row>
    <row r="3209" ht="15" customHeight="1">
      <c r="A3209" t="inlineStr">
        <is>
          <t>1994_23a_SCHEDULE 9ZAPart 3_20201231.docx</t>
        </is>
      </c>
      <c r="B3209">
        <f>LEFT(A3209, FIND("_", A3209, FIND("_", A3209) + 1) - 1)</f>
        <v/>
      </c>
      <c r="C3209">
        <f>MID(A3209, FIND("_", A3209, FIND("_", A3209) + 1) + 1, FIND("_", A3209, FIND("_", A3209, FIND("_", A3209) + 1) + 1) - FIND("_", A3209, FIND("_", A3209) + 1) - 1)</f>
        <v/>
      </c>
      <c r="D3209" s="125">
        <f>DATE(LEFT(E3209,4), MID(E3209,5,2), RIGHT(E3209,2))</f>
        <v/>
      </c>
      <c r="E3209">
        <f>MID(A3209, FIND("_", A3209, FIND("_", A3209, FIND("_", A3209) + 1) + 1) + 1, 8)</f>
        <v/>
      </c>
      <c r="G3209" s="95">
        <f>B3209&amp;C3209&amp;D3209</f>
        <v/>
      </c>
      <c r="H3209" s="95" t="inlineStr">
        <is>
          <t>Yes_Batch 1</t>
        </is>
      </c>
      <c r="I3209" s="95" t="e">
        <v>#N/A</v>
      </c>
      <c r="J3209" s="125" t="e">
        <v>#N/A</v>
      </c>
      <c r="K3209" s="95" t="inlineStr">
        <is>
          <t>Yes_0721 Allocation</t>
        </is>
      </c>
      <c r="L3209" s="127" t="e">
        <v>#N/A</v>
      </c>
      <c r="M3209" s="128">
        <f>VLOOKUP(G3209,Enactments!#REF!,2,FALSE)</f>
        <v/>
      </c>
      <c r="N3209" s="131">
        <f>COUNTIFS(G:G,G3209)</f>
        <v/>
      </c>
    </row>
    <row r="3210" ht="15" customHeight="1">
      <c r="A3210" t="inlineStr">
        <is>
          <t>2000_8a_364_20000614.docx</t>
        </is>
      </c>
      <c r="B3210">
        <f>LEFT(A3210, FIND("_", A3210, FIND("_", A3210) + 1) - 1)</f>
        <v/>
      </c>
      <c r="C3210">
        <f>MID(A3210, FIND("_", A3210, FIND("_", A3210) + 1) + 1, FIND("_", A3210, FIND("_", A3210, FIND("_", A3210) + 1) + 1) - FIND("_", A3210, FIND("_", A3210) + 1) - 1)</f>
        <v/>
      </c>
      <c r="D3210" s="125">
        <f>DATE(LEFT(E3210,4), MID(E3210,5,2), RIGHT(E3210,2))</f>
        <v/>
      </c>
      <c r="E3210">
        <f>MID(A3210, FIND("_", A3210, FIND("_", A3210, FIND("_", A3210) + 1) + 1) + 1, 8)</f>
        <v/>
      </c>
      <c r="G3210" s="95">
        <f>B3210&amp;C3210&amp;D3210</f>
        <v/>
      </c>
      <c r="H3210" s="95" t="inlineStr">
        <is>
          <t>Yes_Batch 1</t>
        </is>
      </c>
      <c r="I3210" s="95" t="e">
        <v>#N/A</v>
      </c>
      <c r="J3210" s="125" t="e">
        <v>#N/A</v>
      </c>
      <c r="K3210" s="95" t="inlineStr">
        <is>
          <t>Yes_0721 Allocation</t>
        </is>
      </c>
      <c r="L3210" s="127" t="e">
        <v>#N/A</v>
      </c>
      <c r="M3210" s="128">
        <f>VLOOKUP(G3210,Enactments!#REF!,2,FALSE)</f>
        <v/>
      </c>
      <c r="N3210" s="131">
        <f>COUNTIFS(G:G,G3210)</f>
        <v/>
      </c>
    </row>
    <row r="3211" ht="15" customHeight="1">
      <c r="A3211" t="inlineStr">
        <is>
          <t>2008_17a_37_20120401.docx</t>
        </is>
      </c>
      <c r="B3211">
        <f>LEFT(A3211, FIND("_", A3211, FIND("_", A3211) + 1) - 1)</f>
        <v/>
      </c>
      <c r="C3211">
        <f>MID(A3211, FIND("_", A3211, FIND("_", A3211) + 1) + 1, FIND("_", A3211, FIND("_", A3211, FIND("_", A3211) + 1) + 1) - FIND("_", A3211, FIND("_", A3211) + 1) - 1)</f>
        <v/>
      </c>
      <c r="D3211" s="125">
        <f>DATE(LEFT(E3211,4), MID(E3211,5,2), RIGHT(E3211,2))</f>
        <v/>
      </c>
      <c r="E3211">
        <f>MID(A3211, FIND("_", A3211, FIND("_", A3211, FIND("_", A3211) + 1) + 1) + 1, 8)</f>
        <v/>
      </c>
      <c r="G3211" s="95">
        <f>B3211&amp;C3211&amp;D3211</f>
        <v/>
      </c>
      <c r="H3211" s="95" t="inlineStr">
        <is>
          <t>Yes_Batch 1</t>
        </is>
      </c>
      <c r="I3211" s="95" t="e">
        <v>#N/A</v>
      </c>
      <c r="J3211" s="125" t="e">
        <v>#N/A</v>
      </c>
      <c r="K3211" s="95" t="inlineStr">
        <is>
          <t>Yes_0721 Allocation</t>
        </is>
      </c>
      <c r="L3211" s="127" t="e">
        <v>#N/A</v>
      </c>
      <c r="M3211" s="128">
        <f>VLOOKUP(G3211,Enactments!#REF!,2,FALSE)</f>
        <v/>
      </c>
      <c r="N3211" s="131">
        <f>COUNTIFS(G:G,G3211)</f>
        <v/>
      </c>
    </row>
    <row r="3212" ht="15" customHeight="1">
      <c r="A3212" t="inlineStr">
        <is>
          <t>1986_1925s_4.191A_19861110.docx</t>
        </is>
      </c>
      <c r="B3212">
        <f>LEFT(A3212, FIND("_", A3212, FIND("_", A3212) + 1) - 1)</f>
        <v/>
      </c>
      <c r="C3212">
        <f>MID(A3212, FIND("_", A3212, FIND("_", A3212) + 1) + 1, FIND("_", A3212, FIND("_", A3212, FIND("_", A3212) + 1) + 1) - FIND("_", A3212, FIND("_", A3212) + 1) - 1)</f>
        <v/>
      </c>
      <c r="D3212" s="125">
        <f>DATE(LEFT(E3212,4), MID(E3212,5,2), RIGHT(E3212,2))</f>
        <v/>
      </c>
      <c r="E3212">
        <f>MID(A3212, FIND("_", A3212, FIND("_", A3212, FIND("_", A3212) + 1) + 1) + 1, 8)</f>
        <v/>
      </c>
      <c r="G3212" s="95">
        <f>B3212&amp;C3212&amp;D3212</f>
        <v/>
      </c>
      <c r="H3212" s="95" t="inlineStr">
        <is>
          <t>Yes_Batch 1</t>
        </is>
      </c>
      <c r="I3212" s="95" t="e">
        <v>#N/A</v>
      </c>
      <c r="J3212" s="125" t="e">
        <v>#N/A</v>
      </c>
      <c r="K3212" s="95" t="inlineStr">
        <is>
          <t>Yes_0721 Allocation</t>
        </is>
      </c>
      <c r="L3212" s="127" t="e">
        <v>#N/A</v>
      </c>
      <c r="M3212" s="128">
        <f>VLOOKUP(G3212,Enactments!#REF!,2,FALSE)</f>
        <v/>
      </c>
      <c r="N3212" s="131">
        <f>COUNTIFS(G:G,G3212)</f>
        <v/>
      </c>
    </row>
    <row r="3213" ht="15" customHeight="1">
      <c r="A3213" t="inlineStr">
        <is>
          <t>1997_1830s_7B_20061117.docx</t>
        </is>
      </c>
      <c r="B3213">
        <f>LEFT(A3213, FIND("_", A3213, FIND("_", A3213) + 1) - 1)</f>
        <v/>
      </c>
      <c r="C3213">
        <f>MID(A3213, FIND("_", A3213, FIND("_", A3213) + 1) + 1, FIND("_", A3213, FIND("_", A3213, FIND("_", A3213) + 1) + 1) - FIND("_", A3213, FIND("_", A3213) + 1) - 1)</f>
        <v/>
      </c>
      <c r="D3213" s="125">
        <f>DATE(LEFT(E3213,4), MID(E3213,5,2), RIGHT(E3213,2))</f>
        <v/>
      </c>
      <c r="E3213">
        <f>MID(A3213, FIND("_", A3213, FIND("_", A3213, FIND("_", A3213) + 1) + 1) + 1, 8)</f>
        <v/>
      </c>
      <c r="G3213" s="95">
        <f>B3213&amp;C3213&amp;D3213</f>
        <v/>
      </c>
      <c r="H3213" s="95" t="inlineStr">
        <is>
          <t>Yes_Batch 1</t>
        </is>
      </c>
      <c r="I3213" s="95" t="e">
        <v>#N/A</v>
      </c>
      <c r="J3213" s="125" t="e">
        <v>#N/A</v>
      </c>
      <c r="K3213" s="95" t="inlineStr">
        <is>
          <t>Yes_0721 Allocation</t>
        </is>
      </c>
      <c r="L3213" s="127" t="e">
        <v>#N/A</v>
      </c>
      <c r="M3213" s="128">
        <f>VLOOKUP(G3213,Enactments!#REF!,2,FALSE)</f>
        <v/>
      </c>
      <c r="N3213" s="131">
        <f>COUNTIFS(G:G,G3213)</f>
        <v/>
      </c>
    </row>
    <row r="3214" ht="15" customHeight="1">
      <c r="A3214" t="inlineStr">
        <is>
          <t>2009_10a_SCHEDULE 61Part 1_20180401.docx</t>
        </is>
      </c>
      <c r="B3214">
        <f>LEFT(A3214, FIND("_", A3214, FIND("_", A3214) + 1) - 1)</f>
        <v/>
      </c>
      <c r="C3214">
        <f>MID(A3214, FIND("_", A3214, FIND("_", A3214) + 1) + 1, FIND("_", A3214, FIND("_", A3214, FIND("_", A3214) + 1) + 1) - FIND("_", A3214, FIND("_", A3214) + 1) - 1)</f>
        <v/>
      </c>
      <c r="D3214" s="125">
        <f>DATE(LEFT(E3214,4), MID(E3214,5,2), RIGHT(E3214,2))</f>
        <v/>
      </c>
      <c r="E3214">
        <f>MID(A3214, FIND("_", A3214, FIND("_", A3214, FIND("_", A3214) + 1) + 1) + 1, 8)</f>
        <v/>
      </c>
      <c r="G3214" s="95">
        <f>B3214&amp;C3214&amp;D3214</f>
        <v/>
      </c>
      <c r="H3214" s="95" t="inlineStr">
        <is>
          <t>Yes_Batch 1</t>
        </is>
      </c>
      <c r="I3214" s="95" t="e">
        <v>#N/A</v>
      </c>
      <c r="J3214" s="125" t="e">
        <v>#N/A</v>
      </c>
      <c r="K3214" s="95" t="inlineStr">
        <is>
          <t>Yes_0721 Allocation</t>
        </is>
      </c>
      <c r="L3214" s="127" t="e">
        <v>#N/A</v>
      </c>
      <c r="M3214" s="128">
        <f>VLOOKUP(G3214,Enactments!#REF!,2,FALSE)</f>
        <v/>
      </c>
      <c r="N3214" s="131">
        <f>COUNTIFS(G:G,G3214)</f>
        <v/>
      </c>
    </row>
    <row r="3215" ht="15" customHeight="1">
      <c r="A3215" t="inlineStr">
        <is>
          <t>2016_679_Article 49_20190101.docx</t>
        </is>
      </c>
      <c r="B3215">
        <f>LEFT(A3215, FIND("_", A3215, FIND("_", A3215) + 1) - 1)</f>
        <v/>
      </c>
      <c r="C3215">
        <f>MID(A3215, FIND("_", A3215, FIND("_", A3215) + 1) + 1, FIND("_", A3215, FIND("_", A3215, FIND("_", A3215) + 1) + 1) - FIND("_", A3215, FIND("_", A3215) + 1) - 1)</f>
        <v/>
      </c>
      <c r="D3215" s="125">
        <f>DATE(LEFT(E3215,4), MID(E3215,5,2), RIGHT(E3215,2))</f>
        <v/>
      </c>
      <c r="E3215">
        <f>MID(A3215, FIND("_", A3215, FIND("_", A3215, FIND("_", A3215) + 1) + 1) + 1, 8)</f>
        <v/>
      </c>
      <c r="G3215" s="95">
        <f>B3215&amp;C3215&amp;D3215</f>
        <v/>
      </c>
      <c r="H3215" s="95" t="inlineStr">
        <is>
          <t>Yes_Batch 1</t>
        </is>
      </c>
      <c r="I3215" s="95" t="e">
        <v>#N/A</v>
      </c>
      <c r="J3215" s="125" t="e">
        <v>#N/A</v>
      </c>
      <c r="K3215" s="95" t="inlineStr">
        <is>
          <t>Yes_0721 Allocation</t>
        </is>
      </c>
      <c r="L3215" s="127" t="e">
        <v>#N/A</v>
      </c>
      <c r="M3215" s="128">
        <f>VLOOKUP(G3215,Enactments!#REF!,2,FALSE)</f>
        <v/>
      </c>
      <c r="N3215" s="131">
        <f>COUNTIFS(G:G,G3215)</f>
        <v/>
      </c>
    </row>
    <row r="3216" ht="15" customHeight="1">
      <c r="A3216" t="inlineStr">
        <is>
          <t>1986_1925s_7.10B_99990101.docx</t>
        </is>
      </c>
      <c r="B3216">
        <f>LEFT(A3216, FIND("_", A3216, FIND("_", A3216) + 1) - 1)</f>
        <v/>
      </c>
      <c r="C3216">
        <f>MID(A3216, FIND("_", A3216, FIND("_", A3216) + 1) + 1, FIND("_", A3216, FIND("_", A3216, FIND("_", A3216) + 1) + 1) - FIND("_", A3216, FIND("_", A3216) + 1) - 1)</f>
        <v/>
      </c>
      <c r="D3216" s="125">
        <f>DATE(LEFT(E3216,4), MID(E3216,5,2), RIGHT(E3216,2))</f>
        <v/>
      </c>
      <c r="E3216">
        <f>MID(A3216, FIND("_", A3216, FIND("_", A3216, FIND("_", A3216) + 1) + 1) + 1, 8)</f>
        <v/>
      </c>
      <c r="G3216" s="95">
        <f>B3216&amp;C3216&amp;D3216</f>
        <v/>
      </c>
      <c r="H3216" s="95" t="inlineStr">
        <is>
          <t>Yes_Batch 1</t>
        </is>
      </c>
      <c r="I3216" s="95" t="e">
        <v>#N/A</v>
      </c>
      <c r="J3216" s="125" t="e">
        <v>#N/A</v>
      </c>
      <c r="K3216" s="95" t="inlineStr">
        <is>
          <t>Yes_0721 Allocation</t>
        </is>
      </c>
      <c r="L3216" s="127" t="e">
        <v>#N/A</v>
      </c>
      <c r="M3216" s="128">
        <f>VLOOKUP(G3216,Enactments!#REF!,2,FALSE)</f>
        <v/>
      </c>
      <c r="N3216" s="131">
        <f>COUNTIFS(G:G,G3216)</f>
        <v/>
      </c>
    </row>
    <row r="3217" ht="15" customHeight="1">
      <c r="A3217" t="inlineStr">
        <is>
          <t>1985_6a_34A_20050701.docx</t>
        </is>
      </c>
      <c r="B3217">
        <f>LEFT(A3217, FIND("_", A3217, FIND("_", A3217) + 1) - 1)</f>
        <v/>
      </c>
      <c r="C3217">
        <f>MID(A3217, FIND("_", A3217, FIND("_", A3217) + 1) + 1, FIND("_", A3217, FIND("_", A3217, FIND("_", A3217) + 1) + 1) - FIND("_", A3217, FIND("_", A3217) + 1) - 1)</f>
        <v/>
      </c>
      <c r="D3217" s="125">
        <f>DATE(LEFT(E3217,4), MID(E3217,5,2), RIGHT(E3217,2))</f>
        <v/>
      </c>
      <c r="E3217">
        <f>MID(A3217, FIND("_", A3217, FIND("_", A3217, FIND("_", A3217) + 1) + 1) + 1, 8)</f>
        <v/>
      </c>
      <c r="G3217" s="95">
        <f>B3217&amp;C3217&amp;D3217</f>
        <v/>
      </c>
      <c r="H3217" s="95" t="inlineStr">
        <is>
          <t>Yes_Batch 1</t>
        </is>
      </c>
      <c r="I3217" s="95" t="e">
        <v>#N/A</v>
      </c>
      <c r="J3217" s="125" t="e">
        <v>#N/A</v>
      </c>
      <c r="K3217" s="95" t="inlineStr">
        <is>
          <t>Yes_0721 Allocation</t>
        </is>
      </c>
      <c r="L3217" s="127" t="e">
        <v>#N/A</v>
      </c>
      <c r="M3217" s="128">
        <f>VLOOKUP(G3217,Enactments!#REF!,2,FALSE)</f>
        <v/>
      </c>
      <c r="N3217" s="131">
        <f>COUNTIFS(G:G,G3217)</f>
        <v/>
      </c>
    </row>
    <row r="3218" ht="15" customHeight="1">
      <c r="A3218" t="inlineStr">
        <is>
          <t>1996_52a_227_19970401.docx</t>
        </is>
      </c>
      <c r="B3218">
        <f>LEFT(A3218, FIND("_", A3218, FIND("_", A3218) + 1) - 1)</f>
        <v/>
      </c>
      <c r="C3218">
        <f>MID(A3218, FIND("_", A3218, FIND("_", A3218) + 1) + 1, FIND("_", A3218, FIND("_", A3218, FIND("_", A3218) + 1) + 1) - FIND("_", A3218, FIND("_", A3218) + 1) - 1)</f>
        <v/>
      </c>
      <c r="D3218" s="125">
        <f>DATE(LEFT(E3218,4), MID(E3218,5,2), RIGHT(E3218,2))</f>
        <v/>
      </c>
      <c r="E3218">
        <f>MID(A3218, FIND("_", A3218, FIND("_", A3218, FIND("_", A3218) + 1) + 1) + 1, 8)</f>
        <v/>
      </c>
      <c r="G3218" s="95">
        <f>B3218&amp;C3218&amp;D3218</f>
        <v/>
      </c>
      <c r="H3218" s="95" t="inlineStr">
        <is>
          <t>Yes_Batch 1</t>
        </is>
      </c>
      <c r="I3218" s="95" t="e">
        <v>#N/A</v>
      </c>
      <c r="J3218" s="125" t="e">
        <v>#N/A</v>
      </c>
      <c r="K3218" s="95" t="inlineStr">
        <is>
          <t>Yes_0721 Allocation</t>
        </is>
      </c>
      <c r="L3218" s="127" t="e">
        <v>#N/A</v>
      </c>
      <c r="M3218" s="128">
        <f>VLOOKUP(G3218,Enactments!#REF!,2,FALSE)</f>
        <v/>
      </c>
      <c r="N3218" s="131">
        <f>COUNTIFS(G:G,G3218)</f>
        <v/>
      </c>
    </row>
    <row r="3219" ht="15" customHeight="1">
      <c r="A3219" t="inlineStr">
        <is>
          <t>2001_838s_10_20010309.docx</t>
        </is>
      </c>
      <c r="B3219">
        <f>LEFT(A3219, FIND("_", A3219, FIND("_", A3219) + 1) - 1)</f>
        <v/>
      </c>
      <c r="C3219">
        <f>MID(A3219, FIND("_", A3219, FIND("_", A3219) + 1) + 1, FIND("_", A3219, FIND("_", A3219, FIND("_", A3219) + 1) + 1) - FIND("_", A3219, FIND("_", A3219) + 1) - 1)</f>
        <v/>
      </c>
      <c r="D3219" s="125">
        <f>DATE(LEFT(E3219,4), MID(E3219,5,2), RIGHT(E3219,2))</f>
        <v/>
      </c>
      <c r="E3219">
        <f>MID(A3219, FIND("_", A3219, FIND("_", A3219, FIND("_", A3219) + 1) + 1) + 1, 8)</f>
        <v/>
      </c>
      <c r="G3219" s="95">
        <f>B3219&amp;C3219&amp;D3219</f>
        <v/>
      </c>
      <c r="H3219" s="95" t="inlineStr">
        <is>
          <t>Yes_Batch 1</t>
        </is>
      </c>
      <c r="I3219" s="95" t="e">
        <v>#N/A</v>
      </c>
      <c r="J3219" s="125" t="e">
        <v>#N/A</v>
      </c>
      <c r="K3219" s="95" t="inlineStr">
        <is>
          <t>Yes_0721 Allocation</t>
        </is>
      </c>
      <c r="L3219" s="127" t="e">
        <v>#N/A</v>
      </c>
      <c r="M3219" s="128">
        <f>VLOOKUP(G3219,Enactments!#REF!,2,FALSE)</f>
        <v/>
      </c>
      <c r="N3219" s="131">
        <f>COUNTIFS(G:G,G3219)</f>
        <v/>
      </c>
    </row>
    <row r="3220" ht="15" customHeight="1">
      <c r="A3220" t="inlineStr">
        <is>
          <t>2010_15a_83_20101001.docx</t>
        </is>
      </c>
      <c r="B3220">
        <f>LEFT(A3220, FIND("_", A3220, FIND("_", A3220) + 1) - 1)</f>
        <v/>
      </c>
      <c r="C3220">
        <f>MID(A3220, FIND("_", A3220, FIND("_", A3220) + 1) + 1, FIND("_", A3220, FIND("_", A3220, FIND("_", A3220) + 1) + 1) - FIND("_", A3220, FIND("_", A3220) + 1) - 1)</f>
        <v/>
      </c>
      <c r="D3220" s="125">
        <f>DATE(LEFT(E3220,4), MID(E3220,5,2), RIGHT(E3220,2))</f>
        <v/>
      </c>
      <c r="E3220">
        <f>MID(A3220, FIND("_", A3220, FIND("_", A3220, FIND("_", A3220) + 1) + 1) + 1, 8)</f>
        <v/>
      </c>
      <c r="G3220" s="95">
        <f>B3220&amp;C3220&amp;D3220</f>
        <v/>
      </c>
      <c r="H3220" s="95" t="inlineStr">
        <is>
          <t>Yes_Batch 1</t>
        </is>
      </c>
      <c r="I3220" s="95" t="e">
        <v>#N/A</v>
      </c>
      <c r="J3220" s="125" t="e">
        <v>#N/A</v>
      </c>
      <c r="K3220" s="95" t="inlineStr">
        <is>
          <t>Yes_0721 Allocation</t>
        </is>
      </c>
      <c r="L3220" s="127" t="e">
        <v>#N/A</v>
      </c>
      <c r="M3220" s="128">
        <f>VLOOKUP(G3220,Enactments!#REF!,2,FALSE)</f>
        <v/>
      </c>
      <c r="N3220" s="131">
        <f>COUNTIFS(G:G,G3220)</f>
        <v/>
      </c>
    </row>
    <row r="3221" ht="15" customHeight="1">
      <c r="A3221" t="inlineStr">
        <is>
          <t>1984_60a_SCHEDULE 6Part I_19841031.docx</t>
        </is>
      </c>
      <c r="B3221">
        <f>LEFT(A3221, FIND("_", A3221, FIND("_", A3221) + 1) - 1)</f>
        <v/>
      </c>
      <c r="C3221">
        <f>MID(A3221, FIND("_", A3221, FIND("_", A3221) + 1) + 1, FIND("_", A3221, FIND("_", A3221, FIND("_", A3221) + 1) + 1) - FIND("_", A3221, FIND("_", A3221) + 1) - 1)</f>
        <v/>
      </c>
      <c r="D3221" s="125">
        <f>DATE(LEFT(E3221,4), MID(E3221,5,2), RIGHT(E3221,2))</f>
        <v/>
      </c>
      <c r="E3221">
        <f>MID(A3221, FIND("_", A3221, FIND("_", A3221, FIND("_", A3221) + 1) + 1) + 1, 8)</f>
        <v/>
      </c>
      <c r="G3221" s="95">
        <f>B3221&amp;C3221&amp;D3221</f>
        <v/>
      </c>
      <c r="H3221" s="95" t="inlineStr">
        <is>
          <t>Yes_Batch 1</t>
        </is>
      </c>
      <c r="I3221" s="95" t="e">
        <v>#N/A</v>
      </c>
      <c r="J3221" s="125" t="e">
        <v>#N/A</v>
      </c>
      <c r="K3221" s="95" t="inlineStr">
        <is>
          <t>Yes_0721 Allocation</t>
        </is>
      </c>
      <c r="L3221" s="127" t="e">
        <v>#N/A</v>
      </c>
      <c r="M3221" s="128">
        <f>VLOOKUP(G3221,Enactments!#REF!,2,FALSE)</f>
        <v/>
      </c>
      <c r="N3221" s="131">
        <f>COUNTIFS(G:G,G3221)</f>
        <v/>
      </c>
    </row>
    <row r="3222" ht="15" customHeight="1">
      <c r="A3222" t="inlineStr">
        <is>
          <t>2003_43a_SCHEDULE 2_20070301.docx</t>
        </is>
      </c>
      <c r="B3222">
        <f>LEFT(A3222, FIND("_", A3222, FIND("_", A3222) + 1) - 1)</f>
        <v/>
      </c>
      <c r="C3222">
        <f>MID(A3222, FIND("_", A3222, FIND("_", A3222) + 1) + 1, FIND("_", A3222, FIND("_", A3222, FIND("_", A3222) + 1) + 1) - FIND("_", A3222, FIND("_", A3222) + 1) - 1)</f>
        <v/>
      </c>
      <c r="D3222" s="125">
        <f>DATE(LEFT(E3222,4), MID(E3222,5,2), RIGHT(E3222,2))</f>
        <v/>
      </c>
      <c r="E3222">
        <f>MID(A3222, FIND("_", A3222, FIND("_", A3222, FIND("_", A3222) + 1) + 1) + 1, 8)</f>
        <v/>
      </c>
      <c r="G3222" s="95">
        <f>B3222&amp;C3222&amp;D3222</f>
        <v/>
      </c>
      <c r="H3222" s="95" t="inlineStr">
        <is>
          <t>Yes_Batch 1</t>
        </is>
      </c>
      <c r="I3222" s="95" t="e">
        <v>#N/A</v>
      </c>
      <c r="J3222" s="125" t="e">
        <v>#N/A</v>
      </c>
      <c r="K3222" s="95" t="inlineStr">
        <is>
          <t>Yes_0721 Allocation</t>
        </is>
      </c>
      <c r="L3222" s="127" t="e">
        <v>#N/A</v>
      </c>
      <c r="M3222" s="128">
        <f>VLOOKUP(G3222,Enactments!#REF!,2,FALSE)</f>
        <v/>
      </c>
      <c r="N3222" s="131">
        <f>COUNTIFS(G:G,G3222)</f>
        <v/>
      </c>
    </row>
    <row r="3223" ht="15" customHeight="1">
      <c r="A3223" t="inlineStr">
        <is>
          <t>2010_4a_343_20100303.docx</t>
        </is>
      </c>
      <c r="B3223">
        <f>LEFT(A3223, FIND("_", A3223, FIND("_", A3223) + 1) - 1)</f>
        <v/>
      </c>
      <c r="C3223">
        <f>MID(A3223, FIND("_", A3223, FIND("_", A3223) + 1) + 1, FIND("_", A3223, FIND("_", A3223, FIND("_", A3223) + 1) + 1) - FIND("_", A3223, FIND("_", A3223) + 1) - 1)</f>
        <v/>
      </c>
      <c r="D3223" s="125">
        <f>DATE(LEFT(E3223,4), MID(E3223,5,2), RIGHT(E3223,2))</f>
        <v/>
      </c>
      <c r="E3223">
        <f>MID(A3223, FIND("_", A3223, FIND("_", A3223, FIND("_", A3223) + 1) + 1) + 1, 8)</f>
        <v/>
      </c>
      <c r="G3223" s="95">
        <f>B3223&amp;C3223&amp;D3223</f>
        <v/>
      </c>
      <c r="H3223" s="95" t="inlineStr">
        <is>
          <t>Yes_Batch 1</t>
        </is>
      </c>
      <c r="I3223" s="95" t="e">
        <v>#N/A</v>
      </c>
      <c r="J3223" s="125" t="e">
        <v>#N/A</v>
      </c>
      <c r="K3223" s="95" t="inlineStr">
        <is>
          <t>Yes_0721 Allocation</t>
        </is>
      </c>
      <c r="L3223" s="127" t="e">
        <v>#N/A</v>
      </c>
      <c r="M3223" s="128">
        <f>VLOOKUP(G3223,Enactments!#REF!,2,FALSE)</f>
        <v/>
      </c>
      <c r="N3223" s="131">
        <f>COUNTIFS(G:G,G3223)</f>
        <v/>
      </c>
    </row>
    <row r="3224" ht="15" customHeight="1">
      <c r="A3224" t="inlineStr">
        <is>
          <t>2000_8a_66B_20241101.docx</t>
        </is>
      </c>
      <c r="B3224">
        <f>LEFT(A3224, FIND("_", A3224, FIND("_", A3224) + 1) - 1)</f>
        <v/>
      </c>
      <c r="C3224">
        <f>MID(A3224, FIND("_", A3224, FIND("_", A3224) + 1) + 1, FIND("_", A3224, FIND("_", A3224, FIND("_", A3224) + 1) + 1) - FIND("_", A3224, FIND("_", A3224) + 1) - 1)</f>
        <v/>
      </c>
      <c r="D3224" s="125">
        <f>DATE(LEFT(E3224,4), MID(E3224,5,2), RIGHT(E3224,2))</f>
        <v/>
      </c>
      <c r="E3224">
        <f>MID(A3224, FIND("_", A3224, FIND("_", A3224, FIND("_", A3224) + 1) + 1) + 1, 8)</f>
        <v/>
      </c>
      <c r="G3224" s="95">
        <f>B3224&amp;C3224&amp;D3224</f>
        <v/>
      </c>
      <c r="H3224" s="95" t="inlineStr">
        <is>
          <t>Yes_Batch 1</t>
        </is>
      </c>
      <c r="I3224" s="95" t="e">
        <v>#N/A</v>
      </c>
      <c r="J3224" s="125" t="e">
        <v>#N/A</v>
      </c>
      <c r="K3224" s="95" t="inlineStr">
        <is>
          <t>Yes_0721 Allocation</t>
        </is>
      </c>
      <c r="L3224" s="127" t="e">
        <v>#N/A</v>
      </c>
      <c r="M3224" s="128">
        <f>VLOOKUP(G3224,Enactments!#REF!,2,FALSE)</f>
        <v/>
      </c>
      <c r="N3224" s="131">
        <f>COUNTIFS(G:G,G3224)</f>
        <v/>
      </c>
    </row>
    <row r="3225" ht="15" customHeight="1">
      <c r="A3225" t="inlineStr">
        <is>
          <t>2007_3a_598_20130406.docx</t>
        </is>
      </c>
      <c r="B3225">
        <f>LEFT(A3225, FIND("_", A3225, FIND("_", A3225) + 1) - 1)</f>
        <v/>
      </c>
      <c r="C3225">
        <f>MID(A3225, FIND("_", A3225, FIND("_", A3225) + 1) + 1, FIND("_", A3225, FIND("_", A3225, FIND("_", A3225) + 1) + 1) - FIND("_", A3225, FIND("_", A3225) + 1) - 1)</f>
        <v/>
      </c>
      <c r="D3225" s="125">
        <f>DATE(LEFT(E3225,4), MID(E3225,5,2), RIGHT(E3225,2))</f>
        <v/>
      </c>
      <c r="E3225">
        <f>MID(A3225, FIND("_", A3225, FIND("_", A3225, FIND("_", A3225) + 1) + 1) + 1, 8)</f>
        <v/>
      </c>
      <c r="G3225" s="95">
        <f>B3225&amp;C3225&amp;D3225</f>
        <v/>
      </c>
      <c r="H3225" s="95" t="inlineStr">
        <is>
          <t>Yes_Batch 1</t>
        </is>
      </c>
      <c r="I3225" s="95" t="e">
        <v>#N/A</v>
      </c>
      <c r="J3225" s="125" t="e">
        <v>#N/A</v>
      </c>
      <c r="K3225" s="95" t="inlineStr">
        <is>
          <t>Yes_0721 Allocation</t>
        </is>
      </c>
      <c r="L3225" s="127" t="e">
        <v>#N/A</v>
      </c>
      <c r="M3225" s="128">
        <f>VLOOKUP(G3225,Enactments!#REF!,2,FALSE)</f>
        <v/>
      </c>
      <c r="N3225" s="131">
        <f>COUNTIFS(G:G,G3225)</f>
        <v/>
      </c>
    </row>
    <row r="3226" ht="15" customHeight="1">
      <c r="A3226" t="inlineStr">
        <is>
          <t>1988_33a_80_19890403.docx</t>
        </is>
      </c>
      <c r="B3226">
        <f>LEFT(A3226, FIND("_", A3226, FIND("_", A3226) + 1) - 1)</f>
        <v/>
      </c>
      <c r="C3226">
        <f>MID(A3226, FIND("_", A3226, FIND("_", A3226) + 1) + 1, FIND("_", A3226, FIND("_", A3226, FIND("_", A3226) + 1) + 1) - FIND("_", A3226, FIND("_", A3226) + 1) - 1)</f>
        <v/>
      </c>
      <c r="D3226" s="125">
        <f>DATE(LEFT(E3226,4), MID(E3226,5,2), RIGHT(E3226,2))</f>
        <v/>
      </c>
      <c r="E3226">
        <f>MID(A3226, FIND("_", A3226, FIND("_", A3226, FIND("_", A3226) + 1) + 1) + 1, 8)</f>
        <v/>
      </c>
      <c r="G3226" s="95">
        <f>B3226&amp;C3226&amp;D3226</f>
        <v/>
      </c>
      <c r="H3226" s="95" t="inlineStr">
        <is>
          <t>Yes_Batch 1</t>
        </is>
      </c>
      <c r="I3226" s="95" t="e">
        <v>#N/A</v>
      </c>
      <c r="J3226" s="125" t="e">
        <v>#N/A</v>
      </c>
      <c r="K3226" s="95" t="inlineStr">
        <is>
          <t>Yes_0721 Allocation</t>
        </is>
      </c>
      <c r="L3226" s="127" t="e">
        <v>#N/A</v>
      </c>
      <c r="M3226" s="128">
        <f>VLOOKUP(G3226,Enactments!#REF!,2,FALSE)</f>
        <v/>
      </c>
      <c r="N3226" s="131">
        <f>COUNTIFS(G:G,G3226)</f>
        <v/>
      </c>
    </row>
    <row r="3227" ht="15" customHeight="1">
      <c r="A3227" t="inlineStr">
        <is>
          <t>2020_759s_28.1_20200715.docx</t>
        </is>
      </c>
      <c r="B3227">
        <f>LEFT(A3227, FIND("_", A3227, FIND("_", A3227) + 1) - 1)</f>
        <v/>
      </c>
      <c r="C3227">
        <f>MID(A3227, FIND("_", A3227, FIND("_", A3227) + 1) + 1, FIND("_", A3227, FIND("_", A3227, FIND("_", A3227) + 1) + 1) - FIND("_", A3227, FIND("_", A3227) + 1) - 1)</f>
        <v/>
      </c>
      <c r="D3227" s="125">
        <f>DATE(LEFT(E3227,4), MID(E3227,5,2), RIGHT(E3227,2))</f>
        <v/>
      </c>
      <c r="E3227">
        <f>MID(A3227, FIND("_", A3227, FIND("_", A3227, FIND("_", A3227) + 1) + 1) + 1, 8)</f>
        <v/>
      </c>
      <c r="G3227" s="95">
        <f>B3227&amp;C3227&amp;D3227</f>
        <v/>
      </c>
      <c r="H3227" s="95" t="inlineStr">
        <is>
          <t>Yes_Batch 1</t>
        </is>
      </c>
      <c r="I3227" s="95" t="e">
        <v>#N/A</v>
      </c>
      <c r="J3227" s="125" t="e">
        <v>#N/A</v>
      </c>
      <c r="K3227" s="95" t="inlineStr">
        <is>
          <t>Yes_0721 Allocation</t>
        </is>
      </c>
      <c r="L3227" s="127" t="e">
        <v>#N/A</v>
      </c>
      <c r="M3227" s="128">
        <f>VLOOKUP(G3227,Enactments!#REF!,2,FALSE)</f>
        <v/>
      </c>
      <c r="N3227" s="131">
        <f>COUNTIFS(G:G,G3227)</f>
        <v/>
      </c>
    </row>
    <row r="3228" ht="15" customHeight="1">
      <c r="A3228" t="inlineStr">
        <is>
          <t>2009_22a_224_20091112.docx</t>
        </is>
      </c>
      <c r="B3228">
        <f>LEFT(A3228, FIND("_", A3228, FIND("_", A3228) + 1) - 1)</f>
        <v/>
      </c>
      <c r="C3228">
        <f>MID(A3228, FIND("_", A3228, FIND("_", A3228) + 1) + 1, FIND("_", A3228, FIND("_", A3228, FIND("_", A3228) + 1) + 1) - FIND("_", A3228, FIND("_", A3228) + 1) - 1)</f>
        <v/>
      </c>
      <c r="D3228" s="125">
        <f>DATE(LEFT(E3228,4), MID(E3228,5,2), RIGHT(E3228,2))</f>
        <v/>
      </c>
      <c r="E3228">
        <f>MID(A3228, FIND("_", A3228, FIND("_", A3228, FIND("_", A3228) + 1) + 1) + 1, 8)</f>
        <v/>
      </c>
      <c r="G3228" s="95">
        <f>B3228&amp;C3228&amp;D3228</f>
        <v/>
      </c>
      <c r="H3228" s="95" t="inlineStr">
        <is>
          <t>Yes_Batch 1</t>
        </is>
      </c>
      <c r="I3228" s="95" t="e">
        <v>#N/A</v>
      </c>
      <c r="J3228" s="125" t="e">
        <v>#N/A</v>
      </c>
      <c r="K3228" s="95" t="inlineStr">
        <is>
          <t>Yes_0721 Allocation</t>
        </is>
      </c>
      <c r="L3228" s="127" t="e">
        <v>#N/A</v>
      </c>
      <c r="M3228" s="128">
        <f>VLOOKUP(G3228,Enactments!#REF!,2,FALSE)</f>
        <v/>
      </c>
      <c r="N3228" s="131">
        <f>COUNTIFS(G:G,G3228)</f>
        <v/>
      </c>
    </row>
    <row r="3229" ht="15" customHeight="1">
      <c r="A3229" t="inlineStr">
        <is>
          <t>w2014_7a_50_20140917.docx</t>
        </is>
      </c>
      <c r="B3229">
        <f>LEFT(A3229, FIND("_", A3229, FIND("_", A3229) + 1) - 1)</f>
        <v/>
      </c>
      <c r="C3229">
        <f>MID(A3229, FIND("_", A3229, FIND("_", A3229) + 1) + 1, FIND("_", A3229, FIND("_", A3229, FIND("_", A3229) + 1) + 1) - FIND("_", A3229, FIND("_", A3229) + 1) - 1)</f>
        <v/>
      </c>
      <c r="D3229" s="125">
        <f>DATE(LEFT(E3229,4), MID(E3229,5,2), RIGHT(E3229,2))</f>
        <v/>
      </c>
      <c r="E3229">
        <f>MID(A3229, FIND("_", A3229, FIND("_", A3229, FIND("_", A3229) + 1) + 1) + 1, 8)</f>
        <v/>
      </c>
      <c r="G3229" s="95">
        <f>B3229&amp;C3229&amp;D3229</f>
        <v/>
      </c>
      <c r="H3229" s="95" t="inlineStr">
        <is>
          <t>Yes_Batch 1</t>
        </is>
      </c>
      <c r="I3229" s="95" t="e">
        <v>#N/A</v>
      </c>
      <c r="J3229" s="125" t="e">
        <v>#N/A</v>
      </c>
      <c r="K3229" s="95" t="inlineStr">
        <is>
          <t>Yes_0721 Allocation</t>
        </is>
      </c>
      <c r="L3229" s="127" t="e">
        <v>#N/A</v>
      </c>
      <c r="M3229" s="128">
        <f>VLOOKUP(G3229,Enactments!#REF!,2,FALSE)</f>
        <v/>
      </c>
      <c r="N3229" s="131">
        <f>COUNTIFS(G:G,G3229)</f>
        <v/>
      </c>
    </row>
    <row r="3230" ht="15" customHeight="1">
      <c r="A3230" t="inlineStr">
        <is>
          <t>2007_3a_373_20100406.docx</t>
        </is>
      </c>
      <c r="B3230">
        <f>LEFT(A3230, FIND("_", A3230, FIND("_", A3230) + 1) - 1)</f>
        <v/>
      </c>
      <c r="C3230">
        <f>MID(A3230, FIND("_", A3230, FIND("_", A3230) + 1) + 1, FIND("_", A3230, FIND("_", A3230, FIND("_", A3230) + 1) + 1) - FIND("_", A3230, FIND("_", A3230) + 1) - 1)</f>
        <v/>
      </c>
      <c r="D3230" s="125">
        <f>DATE(LEFT(E3230,4), MID(E3230,5,2), RIGHT(E3230,2))</f>
        <v/>
      </c>
      <c r="E3230">
        <f>MID(A3230, FIND("_", A3230, FIND("_", A3230, FIND("_", A3230) + 1) + 1) + 1, 8)</f>
        <v/>
      </c>
      <c r="G3230" s="95">
        <f>B3230&amp;C3230&amp;D3230</f>
        <v/>
      </c>
      <c r="H3230" s="95" t="inlineStr">
        <is>
          <t>Yes_Batch 1</t>
        </is>
      </c>
      <c r="I3230" s="95" t="e">
        <v>#N/A</v>
      </c>
      <c r="J3230" s="125" t="e">
        <v>#N/A</v>
      </c>
      <c r="K3230" s="95" t="inlineStr">
        <is>
          <t>Yes_0721 Allocation</t>
        </is>
      </c>
      <c r="L3230" s="127" t="e">
        <v>#N/A</v>
      </c>
      <c r="M3230" s="128">
        <f>VLOOKUP(G3230,Enactments!#REF!,2,FALSE)</f>
        <v/>
      </c>
      <c r="N3230" s="131">
        <f>COUNTIFS(G:G,G3230)</f>
        <v/>
      </c>
    </row>
    <row r="3231" ht="15" customHeight="1">
      <c r="A3231" t="inlineStr">
        <is>
          <t>2006_46a_917_20110801.docx</t>
        </is>
      </c>
      <c r="B3231">
        <f>LEFT(A3231, FIND("_", A3231, FIND("_", A3231) + 1) - 1)</f>
        <v/>
      </c>
      <c r="C3231">
        <f>MID(A3231, FIND("_", A3231, FIND("_", A3231) + 1) + 1, FIND("_", A3231, FIND("_", A3231, FIND("_", A3231) + 1) + 1) - FIND("_", A3231, FIND("_", A3231) + 1) - 1)</f>
        <v/>
      </c>
      <c r="D3231" s="125">
        <f>DATE(LEFT(E3231,4), MID(E3231,5,2), RIGHT(E3231,2))</f>
        <v/>
      </c>
      <c r="E3231">
        <f>MID(A3231, FIND("_", A3231, FIND("_", A3231, FIND("_", A3231) + 1) + 1) + 1, 8)</f>
        <v/>
      </c>
      <c r="G3231" s="95">
        <f>B3231&amp;C3231&amp;D3231</f>
        <v/>
      </c>
      <c r="H3231" s="95" t="inlineStr">
        <is>
          <t>Yes_Batch 1</t>
        </is>
      </c>
      <c r="I3231" s="95" t="e">
        <v>#N/A</v>
      </c>
      <c r="J3231" s="125" t="e">
        <v>#N/A</v>
      </c>
      <c r="K3231" s="95" t="inlineStr">
        <is>
          <t>Yes_0721 Allocation</t>
        </is>
      </c>
      <c r="L3231" s="127" t="e">
        <v>#N/A</v>
      </c>
      <c r="M3231" s="128">
        <f>VLOOKUP(G3231,Enactments!#REF!,2,FALSE)</f>
        <v/>
      </c>
      <c r="N3231" s="131">
        <f>COUNTIFS(G:G,G3231)</f>
        <v/>
      </c>
    </row>
    <row r="3232" ht="15" customHeight="1">
      <c r="A3232" t="inlineStr">
        <is>
          <t>w2016_6a_87_20160425.docx</t>
        </is>
      </c>
      <c r="B3232">
        <f>LEFT(A3232, FIND("_", A3232, FIND("_", A3232) + 1) - 1)</f>
        <v/>
      </c>
      <c r="C3232">
        <f>MID(A3232, FIND("_", A3232, FIND("_", A3232) + 1) + 1, FIND("_", A3232, FIND("_", A3232, FIND("_", A3232) + 1) + 1) - FIND("_", A3232, FIND("_", A3232) + 1) - 1)</f>
        <v/>
      </c>
      <c r="D3232" s="125">
        <f>DATE(LEFT(E3232,4), MID(E3232,5,2), RIGHT(E3232,2))</f>
        <v/>
      </c>
      <c r="E3232">
        <f>MID(A3232, FIND("_", A3232, FIND("_", A3232, FIND("_", A3232) + 1) + 1) + 1, 8)</f>
        <v/>
      </c>
      <c r="G3232" s="95">
        <f>B3232&amp;C3232&amp;D3232</f>
        <v/>
      </c>
      <c r="H3232" s="95" t="inlineStr">
        <is>
          <t>Yes_Batch 1</t>
        </is>
      </c>
      <c r="I3232" s="95" t="e">
        <v>#N/A</v>
      </c>
      <c r="J3232" s="125" t="e">
        <v>#N/A</v>
      </c>
      <c r="K3232" s="95" t="inlineStr">
        <is>
          <t>Yes_0721 Allocation</t>
        </is>
      </c>
      <c r="L3232" s="127" t="e">
        <v>#N/A</v>
      </c>
      <c r="M3232" s="128">
        <f>VLOOKUP(G3232,Enactments!#REF!,2,FALSE)</f>
        <v/>
      </c>
      <c r="N3232" s="131">
        <f>COUNTIFS(G:G,G3232)</f>
        <v/>
      </c>
    </row>
    <row r="3233" ht="15" customHeight="1">
      <c r="A3233" t="inlineStr">
        <is>
          <t>2019_1241_Article 19_20250227.docx</t>
        </is>
      </c>
      <c r="B3233">
        <f>LEFT(A3233, FIND("_", A3233, FIND("_", A3233) + 1) - 1)</f>
        <v/>
      </c>
      <c r="C3233">
        <f>MID(A3233, FIND("_", A3233, FIND("_", A3233) + 1) + 1, FIND("_", A3233, FIND("_", A3233, FIND("_", A3233) + 1) + 1) - FIND("_", A3233, FIND("_", A3233) + 1) - 1)</f>
        <v/>
      </c>
      <c r="D3233" s="125">
        <f>DATE(LEFT(E3233,4), MID(E3233,5,2), RIGHT(E3233,2))</f>
        <v/>
      </c>
      <c r="E3233">
        <f>MID(A3233, FIND("_", A3233, FIND("_", A3233, FIND("_", A3233) + 1) + 1) + 1, 8)</f>
        <v/>
      </c>
      <c r="G3233" s="95">
        <f>B3233&amp;C3233&amp;D3233</f>
        <v/>
      </c>
      <c r="H3233" s="95" t="inlineStr">
        <is>
          <t>Yes_Batch 1</t>
        </is>
      </c>
      <c r="I3233" s="95" t="e">
        <v>#N/A</v>
      </c>
      <c r="J3233" s="125" t="e">
        <v>#N/A</v>
      </c>
      <c r="K3233" s="95" t="inlineStr">
        <is>
          <t>Yes_0721 Allocation</t>
        </is>
      </c>
      <c r="L3233" s="127" t="e">
        <v>#N/A</v>
      </c>
      <c r="M3233" s="128">
        <f>VLOOKUP(G3233,Enactments!#REF!,2,FALSE)</f>
        <v/>
      </c>
      <c r="N3233" s="131">
        <f>COUNTIFS(G:G,G3233)</f>
        <v/>
      </c>
    </row>
    <row r="3234" ht="15" customHeight="1">
      <c r="A3234" t="inlineStr">
        <is>
          <t>2010_15a_68_20100408.docx</t>
        </is>
      </c>
      <c r="B3234">
        <f>LEFT(A3234, FIND("_", A3234, FIND("_", A3234) + 1) - 1)</f>
        <v/>
      </c>
      <c r="C3234">
        <f>MID(A3234, FIND("_", A3234, FIND("_", A3234) + 1) + 1, FIND("_", A3234, FIND("_", A3234, FIND("_", A3234) + 1) + 1) - FIND("_", A3234, FIND("_", A3234) + 1) - 1)</f>
        <v/>
      </c>
      <c r="D3234" s="125">
        <f>DATE(LEFT(E3234,4), MID(E3234,5,2), RIGHT(E3234,2))</f>
        <v/>
      </c>
      <c r="E3234">
        <f>MID(A3234, FIND("_", A3234, FIND("_", A3234, FIND("_", A3234) + 1) + 1) + 1, 8)</f>
        <v/>
      </c>
      <c r="G3234" s="95">
        <f>B3234&amp;C3234&amp;D3234</f>
        <v/>
      </c>
      <c r="H3234" s="95" t="inlineStr">
        <is>
          <t>Yes_Batch 1</t>
        </is>
      </c>
      <c r="I3234" s="95" t="e">
        <v>#N/A</v>
      </c>
      <c r="J3234" s="125" t="e">
        <v>#N/A</v>
      </c>
      <c r="K3234" s="95" t="inlineStr">
        <is>
          <t>Yes_0721 Allocation</t>
        </is>
      </c>
      <c r="L3234" s="127" t="e">
        <v>#N/A</v>
      </c>
      <c r="M3234" s="128">
        <f>VLOOKUP(G3234,Enactments!#REF!,2,FALSE)</f>
        <v/>
      </c>
      <c r="N3234" s="131">
        <f>COUNTIFS(G:G,G3234)</f>
        <v/>
      </c>
    </row>
    <row r="3235" ht="15" customHeight="1">
      <c r="A3235" t="inlineStr">
        <is>
          <t>1994_23a_59B_99990101.docx</t>
        </is>
      </c>
      <c r="B3235">
        <f>LEFT(A3235, FIND("_", A3235, FIND("_", A3235) + 1) - 1)</f>
        <v/>
      </c>
      <c r="C3235">
        <f>MID(A3235, FIND("_", A3235, FIND("_", A3235) + 1) + 1, FIND("_", A3235, FIND("_", A3235, FIND("_", A3235) + 1) + 1) - FIND("_", A3235, FIND("_", A3235) + 1) - 1)</f>
        <v/>
      </c>
      <c r="D3235" s="125">
        <f>DATE(LEFT(E3235,4), MID(E3235,5,2), RIGHT(E3235,2))</f>
        <v/>
      </c>
      <c r="E3235">
        <f>MID(A3235, FIND("_", A3235, FIND("_", A3235, FIND("_", A3235) + 1) + 1) + 1, 8)</f>
        <v/>
      </c>
      <c r="G3235" s="95">
        <f>B3235&amp;C3235&amp;D3235</f>
        <v/>
      </c>
      <c r="H3235" s="95" t="inlineStr">
        <is>
          <t>Yes_Batch 1</t>
        </is>
      </c>
      <c r="I3235" s="95" t="e">
        <v>#N/A</v>
      </c>
      <c r="J3235" s="125" t="e">
        <v>#N/A</v>
      </c>
      <c r="K3235" s="95" t="inlineStr">
        <is>
          <t>Yes_0721 Allocation</t>
        </is>
      </c>
      <c r="L3235" s="127" t="e">
        <v>#N/A</v>
      </c>
      <c r="M3235" s="128">
        <f>VLOOKUP(G3235,Enactments!#REF!,2,FALSE)</f>
        <v/>
      </c>
      <c r="N3235" s="131">
        <f>COUNTIFS(G:G,G3235)</f>
        <v/>
      </c>
    </row>
    <row r="3236" ht="15" customHeight="1">
      <c r="A3236" t="inlineStr">
        <is>
          <t>2007_3a_SCHEDULE 1Part 2_20120314.docx</t>
        </is>
      </c>
      <c r="B3236">
        <f>LEFT(A3236, FIND("_", A3236, FIND("_", A3236) + 1) - 1)</f>
        <v/>
      </c>
      <c r="C3236">
        <f>MID(A3236, FIND("_", A3236, FIND("_", A3236) + 1) + 1, FIND("_", A3236, FIND("_", A3236, FIND("_", A3236) + 1) + 1) - FIND("_", A3236, FIND("_", A3236) + 1) - 1)</f>
        <v/>
      </c>
      <c r="D3236" s="125">
        <f>DATE(LEFT(E3236,4), MID(E3236,5,2), RIGHT(E3236,2))</f>
        <v/>
      </c>
      <c r="E3236">
        <f>MID(A3236, FIND("_", A3236, FIND("_", A3236, FIND("_", A3236) + 1) + 1) + 1, 8)</f>
        <v/>
      </c>
      <c r="G3236" s="95">
        <f>B3236&amp;C3236&amp;D3236</f>
        <v/>
      </c>
      <c r="H3236" s="95" t="inlineStr">
        <is>
          <t>Yes_Batch 1</t>
        </is>
      </c>
      <c r="I3236" s="95" t="inlineStr">
        <is>
          <t>Completed</t>
        </is>
      </c>
      <c r="J3236" s="125" t="n">
        <v>45853</v>
      </c>
      <c r="K3236" s="95" t="e">
        <v>#N/A</v>
      </c>
      <c r="L3236" s="127" t="inlineStr">
        <is>
          <t>Submitted_2025-08-01</t>
        </is>
      </c>
      <c r="M3236" s="128">
        <f>VLOOKUP(G3236,Enactments!#REF!,2,FALSE)</f>
        <v/>
      </c>
      <c r="N3236" s="131">
        <f>COUNTIFS(G:G,G3236)</f>
        <v/>
      </c>
    </row>
    <row r="3237" ht="15" customHeight="1">
      <c r="A3237" t="inlineStr">
        <is>
          <t>1986_1925s_4.131B_20100406.docx</t>
        </is>
      </c>
      <c r="B3237">
        <f>LEFT(A3237, FIND("_", A3237, FIND("_", A3237) + 1) - 1)</f>
        <v/>
      </c>
      <c r="C3237">
        <f>MID(A3237, FIND("_", A3237, FIND("_", A3237) + 1) + 1, FIND("_", A3237, FIND("_", A3237, FIND("_", A3237) + 1) + 1) - FIND("_", A3237, FIND("_", A3237) + 1) - 1)</f>
        <v/>
      </c>
      <c r="D3237" s="125">
        <f>DATE(LEFT(E3237,4), MID(E3237,5,2), RIGHT(E3237,2))</f>
        <v/>
      </c>
      <c r="E3237">
        <f>MID(A3237, FIND("_", A3237, FIND("_", A3237, FIND("_", A3237) + 1) + 1) + 1, 8)</f>
        <v/>
      </c>
      <c r="G3237" s="95">
        <f>B3237&amp;C3237&amp;D3237</f>
        <v/>
      </c>
      <c r="H3237" s="95" t="inlineStr">
        <is>
          <t>Yes_Batch 1</t>
        </is>
      </c>
      <c r="I3237" s="95" t="e">
        <v>#N/A</v>
      </c>
      <c r="J3237" s="125" t="e">
        <v>#N/A</v>
      </c>
      <c r="K3237" s="95" t="inlineStr">
        <is>
          <t>Yes_0721 Allocation</t>
        </is>
      </c>
      <c r="L3237" s="127" t="e">
        <v>#N/A</v>
      </c>
      <c r="M3237" s="128">
        <f>VLOOKUP(G3237,Enactments!#REF!,2,FALSE)</f>
        <v/>
      </c>
      <c r="N3237" s="131">
        <f>COUNTIFS(G:G,G3237)</f>
        <v/>
      </c>
    </row>
    <row r="3238" ht="15" customHeight="1">
      <c r="A3238" t="inlineStr">
        <is>
          <t>2023_30a_273_20231231.docx</t>
        </is>
      </c>
      <c r="B3238">
        <f>LEFT(A3238, FIND("_", A3238, FIND("_", A3238) + 1) - 1)</f>
        <v/>
      </c>
      <c r="C3238">
        <f>MID(A3238, FIND("_", A3238, FIND("_", A3238) + 1) + 1, FIND("_", A3238, FIND("_", A3238, FIND("_", A3238) + 1) + 1) - FIND("_", A3238, FIND("_", A3238) + 1) - 1)</f>
        <v/>
      </c>
      <c r="D3238" s="125">
        <f>DATE(LEFT(E3238,4), MID(E3238,5,2), RIGHT(E3238,2))</f>
        <v/>
      </c>
      <c r="E3238">
        <f>MID(A3238, FIND("_", A3238, FIND("_", A3238, FIND("_", A3238) + 1) + 1) + 1, 8)</f>
        <v/>
      </c>
      <c r="G3238" s="95">
        <f>B3238&amp;C3238&amp;D3238</f>
        <v/>
      </c>
      <c r="H3238" s="95" t="inlineStr">
        <is>
          <t>Yes_Batch 1</t>
        </is>
      </c>
      <c r="I3238" s="95" t="e">
        <v>#N/A</v>
      </c>
      <c r="J3238" s="125" t="e">
        <v>#N/A</v>
      </c>
      <c r="K3238" s="95" t="inlineStr">
        <is>
          <t>Yes_0721 Allocation</t>
        </is>
      </c>
      <c r="L3238" s="127" t="e">
        <v>#N/A</v>
      </c>
      <c r="M3238" s="128">
        <f>VLOOKUP(G3238,Enactments!#REF!,2,FALSE)</f>
        <v/>
      </c>
      <c r="N3238" s="131">
        <f>COUNTIFS(G:G,G3238)</f>
        <v/>
      </c>
    </row>
    <row r="3239" ht="15" customHeight="1">
      <c r="A3239" t="inlineStr">
        <is>
          <t>2013_1306_Article 33_20201231.docx</t>
        </is>
      </c>
      <c r="B3239">
        <f>LEFT(A3239, FIND("_", A3239, FIND("_", A3239) + 1) - 1)</f>
        <v/>
      </c>
      <c r="C3239">
        <f>MID(A3239, FIND("_", A3239, FIND("_", A3239) + 1) + 1, FIND("_", A3239, FIND("_", A3239, FIND("_", A3239) + 1) + 1) - FIND("_", A3239, FIND("_", A3239) + 1) - 1)</f>
        <v/>
      </c>
      <c r="D3239" s="125">
        <f>DATE(LEFT(E3239,4), MID(E3239,5,2), RIGHT(E3239,2))</f>
        <v/>
      </c>
      <c r="E3239">
        <f>MID(A3239, FIND("_", A3239, FIND("_", A3239, FIND("_", A3239) + 1) + 1) + 1, 8)</f>
        <v/>
      </c>
      <c r="G3239" s="95">
        <f>B3239&amp;C3239&amp;D3239</f>
        <v/>
      </c>
      <c r="H3239" s="95" t="inlineStr">
        <is>
          <t>Yes_Batch 1</t>
        </is>
      </c>
      <c r="I3239" s="95" t="e">
        <v>#N/A</v>
      </c>
      <c r="J3239" s="125" t="e">
        <v>#N/A</v>
      </c>
      <c r="K3239" s="95" t="inlineStr">
        <is>
          <t>Yes_0721 Allocation</t>
        </is>
      </c>
      <c r="L3239" s="127" t="e">
        <v>#N/A</v>
      </c>
      <c r="M3239" s="128">
        <f>VLOOKUP(G3239,Enactments!#REF!,2,FALSE)</f>
        <v/>
      </c>
      <c r="N3239" s="131">
        <f>COUNTIFS(G:G,G3239)</f>
        <v/>
      </c>
    </row>
    <row r="3240" ht="15" customHeight="1">
      <c r="A3240" t="inlineStr">
        <is>
          <t>1986_1925s_SCHEDULE 4Form 6.81_20170406.docx</t>
        </is>
      </c>
      <c r="B3240">
        <f>LEFT(A3240, FIND("_", A3240, FIND("_", A3240) + 1) - 1)</f>
        <v/>
      </c>
      <c r="C3240">
        <f>MID(A3240, FIND("_", A3240, FIND("_", A3240) + 1) + 1, FIND("_", A3240, FIND("_", A3240, FIND("_", A3240) + 1) + 1) - FIND("_", A3240, FIND("_", A3240) + 1) - 1)</f>
        <v/>
      </c>
      <c r="D3240" s="125">
        <f>DATE(LEFT(E3240,4), MID(E3240,5,2), RIGHT(E3240,2))</f>
        <v/>
      </c>
      <c r="E3240">
        <f>MID(A3240, FIND("_", A3240, FIND("_", A3240, FIND("_", A3240) + 1) + 1) + 1, 8)</f>
        <v/>
      </c>
      <c r="G3240" s="95">
        <f>B3240&amp;C3240&amp;D3240</f>
        <v/>
      </c>
      <c r="H3240" s="95" t="inlineStr">
        <is>
          <t>Yes_Batch 1</t>
        </is>
      </c>
      <c r="I3240" s="95" t="e">
        <v>#N/A</v>
      </c>
      <c r="J3240" s="125" t="e">
        <v>#N/A</v>
      </c>
      <c r="K3240" s="95" t="inlineStr">
        <is>
          <t>Yes_0721 Allocation</t>
        </is>
      </c>
      <c r="L3240" s="127" t="e">
        <v>#N/A</v>
      </c>
      <c r="M3240" s="128">
        <f>VLOOKUP(G3240,Enactments!#REF!,2,FALSE)</f>
        <v/>
      </c>
      <c r="N3240" s="131">
        <f>COUNTIFS(G:G,G3240)</f>
        <v/>
      </c>
    </row>
    <row r="3241" ht="15" customHeight="1">
      <c r="A3241" t="inlineStr">
        <is>
          <t>2007_3a_919_20110719.docx</t>
        </is>
      </c>
      <c r="B3241">
        <f>LEFT(A3241, FIND("_", A3241, FIND("_", A3241) + 1) - 1)</f>
        <v/>
      </c>
      <c r="C3241">
        <f>MID(A3241, FIND("_", A3241, FIND("_", A3241) + 1) + 1, FIND("_", A3241, FIND("_", A3241, FIND("_", A3241) + 1) + 1) - FIND("_", A3241, FIND("_", A3241) + 1) - 1)</f>
        <v/>
      </c>
      <c r="D3241" s="125">
        <f>DATE(LEFT(E3241,4), MID(E3241,5,2), RIGHT(E3241,2))</f>
        <v/>
      </c>
      <c r="E3241">
        <f>MID(A3241, FIND("_", A3241, FIND("_", A3241, FIND("_", A3241) + 1) + 1) + 1, 8)</f>
        <v/>
      </c>
      <c r="G3241" s="95">
        <f>B3241&amp;C3241&amp;D3241</f>
        <v/>
      </c>
      <c r="H3241" s="95" t="inlineStr">
        <is>
          <t>Yes_Batch 1</t>
        </is>
      </c>
      <c r="I3241" s="95" t="e">
        <v>#N/A</v>
      </c>
      <c r="J3241" s="125" t="e">
        <v>#N/A</v>
      </c>
      <c r="K3241" s="95" t="inlineStr">
        <is>
          <t>Yes_0721 Allocation</t>
        </is>
      </c>
      <c r="L3241" s="127" t="e">
        <v>#N/A</v>
      </c>
      <c r="M3241" s="128">
        <f>VLOOKUP(G3241,Enactments!#REF!,2,FALSE)</f>
        <v/>
      </c>
      <c r="N3241" s="131">
        <f>COUNTIFS(G:G,G3241)</f>
        <v/>
      </c>
    </row>
    <row r="3242" ht="15" customHeight="1">
      <c r="A3242" t="inlineStr">
        <is>
          <t>2010_4a_357UH_20150326.docx</t>
        </is>
      </c>
      <c r="B3242">
        <f>LEFT(A3242, FIND("_", A3242, FIND("_", A3242) + 1) - 1)</f>
        <v/>
      </c>
      <c r="C3242">
        <f>MID(A3242, FIND("_", A3242, FIND("_", A3242) + 1) + 1, FIND("_", A3242, FIND("_", A3242, FIND("_", A3242) + 1) + 1) - FIND("_", A3242, FIND("_", A3242) + 1) - 1)</f>
        <v/>
      </c>
      <c r="D3242" s="125">
        <f>DATE(LEFT(E3242,4), MID(E3242,5,2), RIGHT(E3242,2))</f>
        <v/>
      </c>
      <c r="E3242">
        <f>MID(A3242, FIND("_", A3242, FIND("_", A3242, FIND("_", A3242) + 1) + 1) + 1, 8)</f>
        <v/>
      </c>
      <c r="G3242" s="95">
        <f>B3242&amp;C3242&amp;D3242</f>
        <v/>
      </c>
      <c r="H3242" s="95" t="inlineStr">
        <is>
          <t>Yes_Batch 1</t>
        </is>
      </c>
      <c r="I3242" s="95" t="e">
        <v>#N/A</v>
      </c>
      <c r="J3242" s="125" t="e">
        <v>#N/A</v>
      </c>
      <c r="K3242" s="95" t="inlineStr">
        <is>
          <t>Yes_0721 Allocation</t>
        </is>
      </c>
      <c r="L3242" s="127" t="e">
        <v>#N/A</v>
      </c>
      <c r="M3242" s="128">
        <f>VLOOKUP(G3242,Enactments!#REF!,2,FALSE)</f>
        <v/>
      </c>
      <c r="N3242" s="131">
        <f>COUNTIFS(G:G,G3242)</f>
        <v/>
      </c>
    </row>
    <row r="3243" ht="15" customHeight="1">
      <c r="A3243" t="inlineStr">
        <is>
          <t>2006_46a_790ZE_99990101.docx</t>
        </is>
      </c>
      <c r="B3243">
        <f>LEFT(A3243, FIND("_", A3243, FIND("_", A3243) + 1) - 1)</f>
        <v/>
      </c>
      <c r="C3243">
        <f>MID(A3243, FIND("_", A3243, FIND("_", A3243) + 1) + 1, FIND("_", A3243, FIND("_", A3243, FIND("_", A3243) + 1) + 1) - FIND("_", A3243, FIND("_", A3243) + 1) - 1)</f>
        <v/>
      </c>
      <c r="D3243" s="125">
        <f>DATE(LEFT(E3243,4), MID(E3243,5,2), RIGHT(E3243,2))</f>
        <v/>
      </c>
      <c r="E3243">
        <f>MID(A3243, FIND("_", A3243, FIND("_", A3243, FIND("_", A3243) + 1) + 1) + 1, 8)</f>
        <v/>
      </c>
      <c r="G3243" s="95">
        <f>B3243&amp;C3243&amp;D3243</f>
        <v/>
      </c>
      <c r="H3243" s="95" t="inlineStr">
        <is>
          <t>Yes_Batch 1</t>
        </is>
      </c>
      <c r="I3243" s="95" t="e">
        <v>#N/A</v>
      </c>
      <c r="J3243" s="125" t="e">
        <v>#N/A</v>
      </c>
      <c r="K3243" s="95" t="inlineStr">
        <is>
          <t>Yes_0721 Allocation</t>
        </is>
      </c>
      <c r="L3243" s="127" t="e">
        <v>#N/A</v>
      </c>
      <c r="M3243" s="128">
        <f>VLOOKUP(G3243,Enactments!#REF!,2,FALSE)</f>
        <v/>
      </c>
      <c r="N3243" s="131">
        <f>COUNTIFS(G:G,G3243)</f>
        <v/>
      </c>
    </row>
    <row r="3244" ht="15" customHeight="1">
      <c r="A3244" t="inlineStr">
        <is>
          <t>1988_50a_SCHEDULE 1Part I_20231226.docx</t>
        </is>
      </c>
      <c r="B3244">
        <f>LEFT(A3244, FIND("_", A3244, FIND("_", A3244) + 1) - 1)</f>
        <v/>
      </c>
      <c r="C3244">
        <f>MID(A3244, FIND("_", A3244, FIND("_", A3244) + 1) + 1, FIND("_", A3244, FIND("_", A3244, FIND("_", A3244) + 1) + 1) - FIND("_", A3244, FIND("_", A3244) + 1) - 1)</f>
        <v/>
      </c>
      <c r="D3244" s="125">
        <f>DATE(LEFT(E3244,4), MID(E3244,5,2), RIGHT(E3244,2))</f>
        <v/>
      </c>
      <c r="E3244">
        <f>MID(A3244, FIND("_", A3244, FIND("_", A3244, FIND("_", A3244) + 1) + 1) + 1, 8)</f>
        <v/>
      </c>
      <c r="G3244" s="95">
        <f>B3244&amp;C3244&amp;D3244</f>
        <v/>
      </c>
      <c r="H3244" s="95" t="inlineStr">
        <is>
          <t>Yes_Batch 1</t>
        </is>
      </c>
      <c r="I3244" s="95" t="e">
        <v>#N/A</v>
      </c>
      <c r="J3244" s="125" t="e">
        <v>#N/A</v>
      </c>
      <c r="K3244" s="95" t="inlineStr">
        <is>
          <t>Yes_0721 Allocation</t>
        </is>
      </c>
      <c r="L3244" s="127" t="e">
        <v>#N/A</v>
      </c>
      <c r="M3244" s="128">
        <f>VLOOKUP(G3244,Enactments!#REF!,2,FALSE)</f>
        <v/>
      </c>
      <c r="N3244" s="131">
        <f>COUNTIFS(G:G,G3244)</f>
        <v/>
      </c>
    </row>
    <row r="3245" ht="15" customHeight="1">
      <c r="A3245" t="inlineStr">
        <is>
          <t>2006_46a_448C_20201231.docx</t>
        </is>
      </c>
      <c r="B3245">
        <f>LEFT(A3245, FIND("_", A3245, FIND("_", A3245) + 1) - 1)</f>
        <v/>
      </c>
      <c r="C3245">
        <f>MID(A3245, FIND("_", A3245, FIND("_", A3245) + 1) + 1, FIND("_", A3245, FIND("_", A3245, FIND("_", A3245) + 1) + 1) - FIND("_", A3245, FIND("_", A3245) + 1) - 1)</f>
        <v/>
      </c>
      <c r="D3245" s="125">
        <f>DATE(LEFT(E3245,4), MID(E3245,5,2), RIGHT(E3245,2))</f>
        <v/>
      </c>
      <c r="E3245">
        <f>MID(A3245, FIND("_", A3245, FIND("_", A3245, FIND("_", A3245) + 1) + 1) + 1, 8)</f>
        <v/>
      </c>
      <c r="G3245" s="95">
        <f>B3245&amp;C3245&amp;D3245</f>
        <v/>
      </c>
      <c r="H3245" s="95" t="inlineStr">
        <is>
          <t>Yes_Batch 1</t>
        </is>
      </c>
      <c r="I3245" s="95" t="e">
        <v>#N/A</v>
      </c>
      <c r="J3245" s="125" t="e">
        <v>#N/A</v>
      </c>
      <c r="K3245" s="95" t="inlineStr">
        <is>
          <t>Yes_0721 Allocation</t>
        </is>
      </c>
      <c r="L3245" s="127" t="e">
        <v>#N/A</v>
      </c>
      <c r="M3245" s="128">
        <f>VLOOKUP(G3245,Enactments!#REF!,2,FALSE)</f>
        <v/>
      </c>
      <c r="N3245" s="131">
        <f>COUNTIFS(G:G,G3245)</f>
        <v/>
      </c>
    </row>
    <row r="3246" ht="15" customHeight="1">
      <c r="A3246" t="inlineStr">
        <is>
          <t>1986_1925s_4.161_20040401.docx</t>
        </is>
      </c>
      <c r="B3246">
        <f>LEFT(A3246, FIND("_", A3246, FIND("_", A3246) + 1) - 1)</f>
        <v/>
      </c>
      <c r="C3246">
        <f>MID(A3246, FIND("_", A3246, FIND("_", A3246) + 1) + 1, FIND("_", A3246, FIND("_", A3246, FIND("_", A3246) + 1) + 1) - FIND("_", A3246, FIND("_", A3246) + 1) - 1)</f>
        <v/>
      </c>
      <c r="D3246" s="125">
        <f>DATE(LEFT(E3246,4), MID(E3246,5,2), RIGHT(E3246,2))</f>
        <v/>
      </c>
      <c r="E3246">
        <f>MID(A3246, FIND("_", A3246, FIND("_", A3246, FIND("_", A3246) + 1) + 1) + 1, 8)</f>
        <v/>
      </c>
      <c r="G3246" s="95">
        <f>B3246&amp;C3246&amp;D3246</f>
        <v/>
      </c>
      <c r="H3246" s="95" t="inlineStr">
        <is>
          <t>Yes_Batch 1</t>
        </is>
      </c>
      <c r="I3246" s="95" t="e">
        <v>#N/A</v>
      </c>
      <c r="J3246" s="125" t="e">
        <v>#N/A</v>
      </c>
      <c r="K3246" s="95" t="inlineStr">
        <is>
          <t>Yes_0721 Allocation</t>
        </is>
      </c>
      <c r="L3246" s="127" t="e">
        <v>#N/A</v>
      </c>
      <c r="M3246" s="128">
        <f>VLOOKUP(G3246,Enactments!#REF!,2,FALSE)</f>
        <v/>
      </c>
      <c r="N3246" s="131">
        <f>COUNTIFS(G:G,G3246)</f>
        <v/>
      </c>
    </row>
    <row r="3247" ht="15" customHeight="1">
      <c r="A3247" t="inlineStr">
        <is>
          <t>1996_207s_141_19990405.docx</t>
        </is>
      </c>
      <c r="B3247">
        <f>LEFT(A3247, FIND("_", A3247, FIND("_", A3247) + 1) - 1)</f>
        <v/>
      </c>
      <c r="C3247">
        <f>MID(A3247, FIND("_", A3247, FIND("_", A3247) + 1) + 1, FIND("_", A3247, FIND("_", A3247, FIND("_", A3247) + 1) + 1) - FIND("_", A3247, FIND("_", A3247) + 1) - 1)</f>
        <v/>
      </c>
      <c r="D3247" s="125">
        <f>DATE(LEFT(E3247,4), MID(E3247,5,2), RIGHT(E3247,2))</f>
        <v/>
      </c>
      <c r="E3247">
        <f>MID(A3247, FIND("_", A3247, FIND("_", A3247, FIND("_", A3247) + 1) + 1) + 1, 8)</f>
        <v/>
      </c>
      <c r="G3247" s="95">
        <f>B3247&amp;C3247&amp;D3247</f>
        <v/>
      </c>
      <c r="H3247" s="95" t="inlineStr">
        <is>
          <t>Yes_Batch 1</t>
        </is>
      </c>
      <c r="I3247" s="95" t="e">
        <v>#N/A</v>
      </c>
      <c r="J3247" s="125" t="e">
        <v>#N/A</v>
      </c>
      <c r="K3247" s="95" t="inlineStr">
        <is>
          <t>Yes_0721 Allocation</t>
        </is>
      </c>
      <c r="L3247" s="127" t="e">
        <v>#N/A</v>
      </c>
      <c r="M3247" s="128">
        <f>VLOOKUP(G3247,Enactments!#REF!,2,FALSE)</f>
        <v/>
      </c>
      <c r="N3247" s="131">
        <f>COUNTIFS(G:G,G3247)</f>
        <v/>
      </c>
    </row>
    <row r="3248" ht="15" customHeight="1">
      <c r="A3248" t="inlineStr">
        <is>
          <t>2023_30a_63_20230711.docx</t>
        </is>
      </c>
      <c r="B3248">
        <f>LEFT(A3248, FIND("_", A3248, FIND("_", A3248) + 1) - 1)</f>
        <v/>
      </c>
      <c r="C3248">
        <f>MID(A3248, FIND("_", A3248, FIND("_", A3248) + 1) + 1, FIND("_", A3248, FIND("_", A3248, FIND("_", A3248) + 1) + 1) - FIND("_", A3248, FIND("_", A3248) + 1) - 1)</f>
        <v/>
      </c>
      <c r="D3248" s="125">
        <f>DATE(LEFT(E3248,4), MID(E3248,5,2), RIGHT(E3248,2))</f>
        <v/>
      </c>
      <c r="E3248">
        <f>MID(A3248, FIND("_", A3248, FIND("_", A3248, FIND("_", A3248) + 1) + 1) + 1, 8)</f>
        <v/>
      </c>
      <c r="G3248" s="95">
        <f>B3248&amp;C3248&amp;D3248</f>
        <v/>
      </c>
      <c r="H3248" s="95" t="inlineStr">
        <is>
          <t>Yes_Batch 1</t>
        </is>
      </c>
      <c r="I3248" s="95" t="e">
        <v>#N/A</v>
      </c>
      <c r="J3248" s="125" t="e">
        <v>#N/A</v>
      </c>
      <c r="K3248" s="95" t="inlineStr">
        <is>
          <t>Yes_0721 Allocation</t>
        </is>
      </c>
      <c r="L3248" s="127" t="e">
        <v>#N/A</v>
      </c>
      <c r="M3248" s="128">
        <f>VLOOKUP(G3248,Enactments!#REF!,2,FALSE)</f>
        <v/>
      </c>
      <c r="N3248" s="131">
        <f>COUNTIFS(G:G,G3248)</f>
        <v/>
      </c>
    </row>
    <row r="3249" ht="15" customHeight="1">
      <c r="A3249" t="inlineStr">
        <is>
          <t>2000_8a_148_20070712.docx</t>
        </is>
      </c>
      <c r="B3249">
        <f>LEFT(A3249, FIND("_", A3249, FIND("_", A3249) + 1) - 1)</f>
        <v/>
      </c>
      <c r="C3249">
        <f>MID(A3249, FIND("_", A3249, FIND("_", A3249) + 1) + 1, FIND("_", A3249, FIND("_", A3249, FIND("_", A3249) + 1) + 1) - FIND("_", A3249, FIND("_", A3249) + 1) - 1)</f>
        <v/>
      </c>
      <c r="D3249" s="125">
        <f>DATE(LEFT(E3249,4), MID(E3249,5,2), RIGHT(E3249,2))</f>
        <v/>
      </c>
      <c r="E3249">
        <f>MID(A3249, FIND("_", A3249, FIND("_", A3249, FIND("_", A3249) + 1) + 1) + 1, 8)</f>
        <v/>
      </c>
      <c r="G3249" s="95">
        <f>B3249&amp;C3249&amp;D3249</f>
        <v/>
      </c>
      <c r="H3249" s="95" t="inlineStr">
        <is>
          <t>Yes_Batch 1</t>
        </is>
      </c>
      <c r="I3249" s="95" t="e">
        <v>#N/A</v>
      </c>
      <c r="J3249" s="125" t="e">
        <v>#N/A</v>
      </c>
      <c r="K3249" s="95" t="inlineStr">
        <is>
          <t>Yes_0721 Allocation</t>
        </is>
      </c>
      <c r="L3249" s="127" t="e">
        <v>#N/A</v>
      </c>
      <c r="M3249" s="128">
        <f>VLOOKUP(G3249,Enactments!#REF!,2,FALSE)</f>
        <v/>
      </c>
      <c r="N3249" s="131">
        <f>COUNTIFS(G:G,G3249)</f>
        <v/>
      </c>
    </row>
    <row r="3250" ht="15" customHeight="1">
      <c r="A3250" t="inlineStr">
        <is>
          <t>2000_8a_301L_20130401.docx</t>
        </is>
      </c>
      <c r="B3250">
        <f>LEFT(A3250, FIND("_", A3250, FIND("_", A3250) + 1) - 1)</f>
        <v/>
      </c>
      <c r="C3250">
        <f>MID(A3250, FIND("_", A3250, FIND("_", A3250) + 1) + 1, FIND("_", A3250, FIND("_", A3250, FIND("_", A3250) + 1) + 1) - FIND("_", A3250, FIND("_", A3250) + 1) - 1)</f>
        <v/>
      </c>
      <c r="D3250" s="125">
        <f>DATE(LEFT(E3250,4), MID(E3250,5,2), RIGHT(E3250,2))</f>
        <v/>
      </c>
      <c r="E3250">
        <f>MID(A3250, FIND("_", A3250, FIND("_", A3250, FIND("_", A3250) + 1) + 1) + 1, 8)</f>
        <v/>
      </c>
      <c r="G3250" s="95">
        <f>B3250&amp;C3250&amp;D3250</f>
        <v/>
      </c>
      <c r="H3250" s="95" t="inlineStr">
        <is>
          <t>Yes_Batch 1</t>
        </is>
      </c>
      <c r="I3250" s="95" t="e">
        <v>#N/A</v>
      </c>
      <c r="J3250" s="125" t="e">
        <v>#N/A</v>
      </c>
      <c r="K3250" s="95" t="inlineStr">
        <is>
          <t>Yes_0721 Allocation</t>
        </is>
      </c>
      <c r="L3250" s="127" t="e">
        <v>#N/A</v>
      </c>
      <c r="M3250" s="128">
        <f>VLOOKUP(G3250,Enactments!#REF!,2,FALSE)</f>
        <v/>
      </c>
      <c r="N3250" s="131">
        <f>COUNTIFS(G:G,G3250)</f>
        <v/>
      </c>
    </row>
    <row r="3251" ht="15" customHeight="1">
      <c r="A3251" t="inlineStr">
        <is>
          <t>1986_1925s_SCHEDULE 4Form 5.2_20021029.docx</t>
        </is>
      </c>
      <c r="B3251">
        <f>LEFT(A3251, FIND("_", A3251, FIND("_", A3251) + 1) - 1)</f>
        <v/>
      </c>
      <c r="C3251">
        <f>MID(A3251, FIND("_", A3251, FIND("_", A3251) + 1) + 1, FIND("_", A3251, FIND("_", A3251, FIND("_", A3251) + 1) + 1) - FIND("_", A3251, FIND("_", A3251) + 1) - 1)</f>
        <v/>
      </c>
      <c r="D3251" s="125">
        <f>DATE(LEFT(E3251,4), MID(E3251,5,2), RIGHT(E3251,2))</f>
        <v/>
      </c>
      <c r="E3251">
        <f>MID(A3251, FIND("_", A3251, FIND("_", A3251, FIND("_", A3251) + 1) + 1) + 1, 8)</f>
        <v/>
      </c>
      <c r="G3251" s="95">
        <f>B3251&amp;C3251&amp;D3251</f>
        <v/>
      </c>
      <c r="H3251" s="95" t="inlineStr">
        <is>
          <t>Yes_Batch 1</t>
        </is>
      </c>
      <c r="I3251" s="95" t="e">
        <v>#N/A</v>
      </c>
      <c r="J3251" s="125" t="e">
        <v>#N/A</v>
      </c>
      <c r="K3251" s="95" t="inlineStr">
        <is>
          <t>Yes_0721 Allocation</t>
        </is>
      </c>
      <c r="L3251" s="127" t="e">
        <v>#N/A</v>
      </c>
      <c r="M3251" s="128">
        <f>VLOOKUP(G3251,Enactments!#REF!,2,FALSE)</f>
        <v/>
      </c>
      <c r="N3251" s="131">
        <f>COUNTIFS(G:G,G3251)</f>
        <v/>
      </c>
    </row>
    <row r="3252" ht="15" customHeight="1">
      <c r="A3252" t="inlineStr">
        <is>
          <t>2002_17a_23_20021010.docx</t>
        </is>
      </c>
      <c r="B3252">
        <f>LEFT(A3252, FIND("_", A3252, FIND("_", A3252) + 1) - 1)</f>
        <v/>
      </c>
      <c r="C3252">
        <f>MID(A3252, FIND("_", A3252, FIND("_", A3252) + 1) + 1, FIND("_", A3252, FIND("_", A3252, FIND("_", A3252) + 1) + 1) - FIND("_", A3252, FIND("_", A3252) + 1) - 1)</f>
        <v/>
      </c>
      <c r="D3252" s="125">
        <f>DATE(LEFT(E3252,4), MID(E3252,5,2), RIGHT(E3252,2))</f>
        <v/>
      </c>
      <c r="E3252">
        <f>MID(A3252, FIND("_", A3252, FIND("_", A3252, FIND("_", A3252) + 1) + 1) + 1, 8)</f>
        <v/>
      </c>
      <c r="G3252" s="95">
        <f>B3252&amp;C3252&amp;D3252</f>
        <v/>
      </c>
      <c r="H3252" s="95" t="inlineStr">
        <is>
          <t>Yes_Batch 1</t>
        </is>
      </c>
      <c r="I3252" s="95" t="e">
        <v>#N/A</v>
      </c>
      <c r="J3252" s="125" t="e">
        <v>#N/A</v>
      </c>
      <c r="K3252" s="95" t="inlineStr">
        <is>
          <t>Yes_0721 Allocation</t>
        </is>
      </c>
      <c r="L3252" s="127" t="e">
        <v>#N/A</v>
      </c>
      <c r="M3252" s="128">
        <f>VLOOKUP(G3252,Enactments!#REF!,2,FALSE)</f>
        <v/>
      </c>
      <c r="N3252" s="131">
        <f>COUNTIFS(G:G,G3252)</f>
        <v/>
      </c>
    </row>
    <row r="3253" ht="15" customHeight="1">
      <c r="A3253" t="inlineStr">
        <is>
          <t>1994_23a_SCHEDULE 8Part II_20230801.docx</t>
        </is>
      </c>
      <c r="B3253">
        <f>LEFT(A3253, FIND("_", A3253, FIND("_", A3253) + 1) - 1)</f>
        <v/>
      </c>
      <c r="C3253">
        <f>MID(A3253, FIND("_", A3253, FIND("_", A3253) + 1) + 1, FIND("_", A3253, FIND("_", A3253, FIND("_", A3253) + 1) + 1) - FIND("_", A3253, FIND("_", A3253) + 1) - 1)</f>
        <v/>
      </c>
      <c r="D3253" s="125">
        <f>DATE(LEFT(E3253,4), MID(E3253,5,2), RIGHT(E3253,2))</f>
        <v/>
      </c>
      <c r="E3253">
        <f>MID(A3253, FIND("_", A3253, FIND("_", A3253, FIND("_", A3253) + 1) + 1) + 1, 8)</f>
        <v/>
      </c>
      <c r="G3253" s="95">
        <f>B3253&amp;C3253&amp;D3253</f>
        <v/>
      </c>
      <c r="H3253" s="95" t="inlineStr">
        <is>
          <t>Yes_Batch 1</t>
        </is>
      </c>
      <c r="I3253" s="95" t="e">
        <v>#N/A</v>
      </c>
      <c r="J3253" s="125" t="e">
        <v>#N/A</v>
      </c>
      <c r="K3253" s="95" t="inlineStr">
        <is>
          <t>Yes_0721 Allocation</t>
        </is>
      </c>
      <c r="L3253" s="127" t="e">
        <v>#N/A</v>
      </c>
      <c r="M3253" s="128">
        <f>VLOOKUP(G3253,Enactments!#REF!,2,FALSE)</f>
        <v/>
      </c>
      <c r="N3253" s="131">
        <f>COUNTIFS(G:G,G3253)</f>
        <v/>
      </c>
    </row>
    <row r="3254" ht="15" customHeight="1">
      <c r="A3254" t="inlineStr">
        <is>
          <t>2007_3a_943C_20091021.docx</t>
        </is>
      </c>
      <c r="B3254">
        <f>LEFT(A3254, FIND("_", A3254, FIND("_", A3254) + 1) - 1)</f>
        <v/>
      </c>
      <c r="C3254">
        <f>MID(A3254, FIND("_", A3254, FIND("_", A3254) + 1) + 1, FIND("_", A3254, FIND("_", A3254, FIND("_", A3254) + 1) + 1) - FIND("_", A3254, FIND("_", A3254) + 1) - 1)</f>
        <v/>
      </c>
      <c r="D3254" s="125">
        <f>DATE(LEFT(E3254,4), MID(E3254,5,2), RIGHT(E3254,2))</f>
        <v/>
      </c>
      <c r="E3254">
        <f>MID(A3254, FIND("_", A3254, FIND("_", A3254, FIND("_", A3254) + 1) + 1) + 1, 8)</f>
        <v/>
      </c>
      <c r="G3254" s="95">
        <f>B3254&amp;C3254&amp;D3254</f>
        <v/>
      </c>
      <c r="H3254" s="95" t="inlineStr">
        <is>
          <t>Yes_Batch 1</t>
        </is>
      </c>
      <c r="I3254" s="95" t="e">
        <v>#N/A</v>
      </c>
      <c r="J3254" s="125" t="e">
        <v>#N/A</v>
      </c>
      <c r="K3254" s="95" t="inlineStr">
        <is>
          <t>Yes_0721 Allocation</t>
        </is>
      </c>
      <c r="L3254" s="127" t="e">
        <v>#N/A</v>
      </c>
      <c r="M3254" s="128">
        <f>VLOOKUP(G3254,Enactments!#REF!,2,FALSE)</f>
        <v/>
      </c>
      <c r="N3254" s="131">
        <f>COUNTIFS(G:G,G3254)</f>
        <v/>
      </c>
    </row>
    <row r="3255" ht="15" customHeight="1">
      <c r="A3255" t="inlineStr">
        <is>
          <t>1989_26a_7_19890727.docx</t>
        </is>
      </c>
      <c r="B3255">
        <f>LEFT(A3255, FIND("_", A3255, FIND("_", A3255) + 1) - 1)</f>
        <v/>
      </c>
      <c r="C3255">
        <f>MID(A3255, FIND("_", A3255, FIND("_", A3255) + 1) + 1, FIND("_", A3255, FIND("_", A3255, FIND("_", A3255) + 1) + 1) - FIND("_", A3255, FIND("_", A3255) + 1) - 1)</f>
        <v/>
      </c>
      <c r="D3255" s="125">
        <f>DATE(LEFT(E3255,4), MID(E3255,5,2), RIGHT(E3255,2))</f>
        <v/>
      </c>
      <c r="E3255">
        <f>MID(A3255, FIND("_", A3255, FIND("_", A3255, FIND("_", A3255) + 1) + 1) + 1, 8)</f>
        <v/>
      </c>
      <c r="G3255" s="95">
        <f>B3255&amp;C3255&amp;D3255</f>
        <v/>
      </c>
      <c r="H3255" s="95" t="inlineStr">
        <is>
          <t>Yes_Batch 1</t>
        </is>
      </c>
      <c r="I3255" s="95" t="e">
        <v>#N/A</v>
      </c>
      <c r="J3255" s="125" t="e">
        <v>#N/A</v>
      </c>
      <c r="K3255" s="95" t="inlineStr">
        <is>
          <t>Yes_0721 Allocation</t>
        </is>
      </c>
      <c r="L3255" s="127" t="e">
        <v>#N/A</v>
      </c>
      <c r="M3255" s="128">
        <f>VLOOKUP(G3255,Enactments!#REF!,2,FALSE)</f>
        <v/>
      </c>
      <c r="N3255" s="131">
        <f>COUNTIFS(G:G,G3255)</f>
        <v/>
      </c>
    </row>
    <row r="3256" ht="15" customHeight="1">
      <c r="A3256" t="inlineStr">
        <is>
          <t>2010_4a_338_20100303.docx</t>
        </is>
      </c>
      <c r="B3256">
        <f>LEFT(A3256, FIND("_", A3256, FIND("_", A3256) + 1) - 1)</f>
        <v/>
      </c>
      <c r="C3256">
        <f>MID(A3256, FIND("_", A3256, FIND("_", A3256) + 1) + 1, FIND("_", A3256, FIND("_", A3256, FIND("_", A3256) + 1) + 1) - FIND("_", A3256, FIND("_", A3256) + 1) - 1)</f>
        <v/>
      </c>
      <c r="D3256" s="125">
        <f>DATE(LEFT(E3256,4), MID(E3256,5,2), RIGHT(E3256,2))</f>
        <v/>
      </c>
      <c r="E3256">
        <f>MID(A3256, FIND("_", A3256, FIND("_", A3256, FIND("_", A3256) + 1) + 1) + 1, 8)</f>
        <v/>
      </c>
      <c r="G3256" s="95">
        <f>B3256&amp;C3256&amp;D3256</f>
        <v/>
      </c>
      <c r="H3256" s="95" t="inlineStr">
        <is>
          <t>Yes_Batch 1</t>
        </is>
      </c>
      <c r="I3256" s="95" t="e">
        <v>#N/A</v>
      </c>
      <c r="J3256" s="125" t="e">
        <v>#N/A</v>
      </c>
      <c r="K3256" s="95" t="inlineStr">
        <is>
          <t>Yes_0721 Allocation</t>
        </is>
      </c>
      <c r="L3256" s="127" t="e">
        <v>#N/A</v>
      </c>
      <c r="M3256" s="128">
        <f>VLOOKUP(G3256,Enactments!#REF!,2,FALSE)</f>
        <v/>
      </c>
      <c r="N3256" s="131">
        <f>COUNTIFS(G:G,G3256)</f>
        <v/>
      </c>
    </row>
    <row r="3257" ht="15" customHeight="1">
      <c r="A3257" t="inlineStr">
        <is>
          <t>1996_207s_104_20050908.docx</t>
        </is>
      </c>
      <c r="B3257">
        <f>LEFT(A3257, FIND("_", A3257, FIND("_", A3257) + 1) - 1)</f>
        <v/>
      </c>
      <c r="C3257">
        <f>MID(A3257, FIND("_", A3257, FIND("_", A3257) + 1) + 1, FIND("_", A3257, FIND("_", A3257, FIND("_", A3257) + 1) + 1) - FIND("_", A3257, FIND("_", A3257) + 1) - 1)</f>
        <v/>
      </c>
      <c r="D3257" s="125">
        <f>DATE(LEFT(E3257,4), MID(E3257,5,2), RIGHT(E3257,2))</f>
        <v/>
      </c>
      <c r="E3257">
        <f>MID(A3257, FIND("_", A3257, FIND("_", A3257, FIND("_", A3257) + 1) + 1) + 1, 8)</f>
        <v/>
      </c>
      <c r="G3257" s="95">
        <f>B3257&amp;C3257&amp;D3257</f>
        <v/>
      </c>
      <c r="H3257" s="95" t="inlineStr">
        <is>
          <t>Yes_Batch 1</t>
        </is>
      </c>
      <c r="I3257" s="95" t="e">
        <v>#N/A</v>
      </c>
      <c r="J3257" s="125" t="e">
        <v>#N/A</v>
      </c>
      <c r="K3257" s="95" t="inlineStr">
        <is>
          <t>Yes_0721 Allocation</t>
        </is>
      </c>
      <c r="L3257" s="127" t="e">
        <v>#N/A</v>
      </c>
      <c r="M3257" s="128">
        <f>VLOOKUP(G3257,Enactments!#REF!,2,FALSE)</f>
        <v/>
      </c>
      <c r="N3257" s="131">
        <f>COUNTIFS(G:G,G3257)</f>
        <v/>
      </c>
    </row>
    <row r="3258" ht="15" customHeight="1">
      <c r="A3258" t="inlineStr">
        <is>
          <t>2013_1305_Article 38_20190101.docx</t>
        </is>
      </c>
      <c r="B3258">
        <f>LEFT(A3258, FIND("_", A3258, FIND("_", A3258) + 1) - 1)</f>
        <v/>
      </c>
      <c r="C3258">
        <f>MID(A3258, FIND("_", A3258, FIND("_", A3258) + 1) + 1, FIND("_", A3258, FIND("_", A3258, FIND("_", A3258) + 1) + 1) - FIND("_", A3258, FIND("_", A3258) + 1) - 1)</f>
        <v/>
      </c>
      <c r="D3258" s="125">
        <f>DATE(LEFT(E3258,4), MID(E3258,5,2), RIGHT(E3258,2))</f>
        <v/>
      </c>
      <c r="E3258">
        <f>MID(A3258, FIND("_", A3258, FIND("_", A3258, FIND("_", A3258) + 1) + 1) + 1, 8)</f>
        <v/>
      </c>
      <c r="G3258" s="95">
        <f>B3258&amp;C3258&amp;D3258</f>
        <v/>
      </c>
      <c r="H3258" s="95" t="inlineStr">
        <is>
          <t>Yes_Batch 1</t>
        </is>
      </c>
      <c r="I3258" s="95" t="e">
        <v>#N/A</v>
      </c>
      <c r="J3258" s="125" t="e">
        <v>#N/A</v>
      </c>
      <c r="K3258" s="95" t="inlineStr">
        <is>
          <t>Yes_0721 Allocation</t>
        </is>
      </c>
      <c r="L3258" s="127" t="e">
        <v>#N/A</v>
      </c>
      <c r="M3258" s="128">
        <f>VLOOKUP(G3258,Enactments!#REF!,2,FALSE)</f>
        <v/>
      </c>
      <c r="N3258" s="131">
        <f>COUNTIFS(G:G,G3258)</f>
        <v/>
      </c>
    </row>
    <row r="3259" ht="15" customHeight="1">
      <c r="A3259" t="inlineStr">
        <is>
          <t>2004_12a_169_20170309.docx</t>
        </is>
      </c>
      <c r="B3259">
        <f>LEFT(A3259, FIND("_", A3259, FIND("_", A3259) + 1) - 1)</f>
        <v/>
      </c>
      <c r="C3259">
        <f>MID(A3259, FIND("_", A3259, FIND("_", A3259) + 1) + 1, FIND("_", A3259, FIND("_", A3259, FIND("_", A3259) + 1) + 1) - FIND("_", A3259, FIND("_", A3259) + 1) - 1)</f>
        <v/>
      </c>
      <c r="D3259" s="125">
        <f>DATE(LEFT(E3259,4), MID(E3259,5,2), RIGHT(E3259,2))</f>
        <v/>
      </c>
      <c r="E3259">
        <f>MID(A3259, FIND("_", A3259, FIND("_", A3259, FIND("_", A3259) + 1) + 1) + 1, 8)</f>
        <v/>
      </c>
      <c r="G3259" s="95">
        <f>B3259&amp;C3259&amp;D3259</f>
        <v/>
      </c>
      <c r="H3259" s="95" t="inlineStr">
        <is>
          <t>Yes_Batch 1</t>
        </is>
      </c>
      <c r="I3259" s="95" t="e">
        <v>#N/A</v>
      </c>
      <c r="J3259" s="125" t="e">
        <v>#N/A</v>
      </c>
      <c r="K3259" s="95" t="inlineStr">
        <is>
          <t>Yes_0721 Allocation</t>
        </is>
      </c>
      <c r="L3259" s="127" t="e">
        <v>#N/A</v>
      </c>
      <c r="M3259" s="128">
        <f>VLOOKUP(G3259,Enactments!#REF!,2,FALSE)</f>
        <v/>
      </c>
      <c r="N3259" s="131">
        <f>COUNTIFS(G:G,G3259)</f>
        <v/>
      </c>
    </row>
    <row r="3260" ht="15" customHeight="1">
      <c r="A3260" t="inlineStr">
        <is>
          <t>2003_43a_99_20040401.docx</t>
        </is>
      </c>
      <c r="B3260">
        <f>LEFT(A3260, FIND("_", A3260, FIND("_", A3260) + 1) - 1)</f>
        <v/>
      </c>
      <c r="C3260">
        <f>MID(A3260, FIND("_", A3260, FIND("_", A3260) + 1) + 1, FIND("_", A3260, FIND("_", A3260, FIND("_", A3260) + 1) + 1) - FIND("_", A3260, FIND("_", A3260) + 1) - 1)</f>
        <v/>
      </c>
      <c r="D3260" s="125">
        <f>DATE(LEFT(E3260,4), MID(E3260,5,2), RIGHT(E3260,2))</f>
        <v/>
      </c>
      <c r="E3260">
        <f>MID(A3260, FIND("_", A3260, FIND("_", A3260, FIND("_", A3260) + 1) + 1) + 1, 8)</f>
        <v/>
      </c>
      <c r="G3260" s="95">
        <f>B3260&amp;C3260&amp;D3260</f>
        <v/>
      </c>
      <c r="H3260" s="95" t="inlineStr">
        <is>
          <t>Yes_Batch 1</t>
        </is>
      </c>
      <c r="I3260" s="95" t="e">
        <v>#N/A</v>
      </c>
      <c r="J3260" s="125" t="e">
        <v>#N/A</v>
      </c>
      <c r="K3260" s="95" t="inlineStr">
        <is>
          <t>Yes_0721 Allocation</t>
        </is>
      </c>
      <c r="L3260" s="127" t="e">
        <v>#N/A</v>
      </c>
      <c r="M3260" s="128">
        <f>VLOOKUP(G3260,Enactments!#REF!,2,FALSE)</f>
        <v/>
      </c>
      <c r="N3260" s="131">
        <f>COUNTIFS(G:G,G3260)</f>
        <v/>
      </c>
    </row>
    <row r="3261" ht="15" customHeight="1">
      <c r="A3261" t="inlineStr">
        <is>
          <t>2010_15a_SCHEDULE 22_20190801.docx</t>
        </is>
      </c>
      <c r="B3261">
        <f>LEFT(A3261, FIND("_", A3261, FIND("_", A3261) + 1) - 1)</f>
        <v/>
      </c>
      <c r="C3261">
        <f>MID(A3261, FIND("_", A3261, FIND("_", A3261) + 1) + 1, FIND("_", A3261, FIND("_", A3261, FIND("_", A3261) + 1) + 1) - FIND("_", A3261, FIND("_", A3261) + 1) - 1)</f>
        <v/>
      </c>
      <c r="D3261" s="125">
        <f>DATE(LEFT(E3261,4), MID(E3261,5,2), RIGHT(E3261,2))</f>
        <v/>
      </c>
      <c r="E3261">
        <f>MID(A3261, FIND("_", A3261, FIND("_", A3261, FIND("_", A3261) + 1) + 1) + 1, 8)</f>
        <v/>
      </c>
      <c r="G3261" s="95">
        <f>B3261&amp;C3261&amp;D3261</f>
        <v/>
      </c>
      <c r="H3261" s="95" t="inlineStr">
        <is>
          <t>Yes_Batch 1</t>
        </is>
      </c>
      <c r="I3261" s="95" t="e">
        <v>#N/A</v>
      </c>
      <c r="J3261" s="125" t="e">
        <v>#N/A</v>
      </c>
      <c r="K3261" s="95" t="inlineStr">
        <is>
          <t>Yes_0721 Allocation</t>
        </is>
      </c>
      <c r="L3261" s="127" t="e">
        <v>#N/A</v>
      </c>
      <c r="M3261" s="128">
        <f>VLOOKUP(G3261,Enactments!#REF!,2,FALSE)</f>
        <v/>
      </c>
      <c r="N3261" s="131">
        <f>COUNTIFS(G:G,G3261)</f>
        <v/>
      </c>
    </row>
    <row r="3262" ht="15" customHeight="1">
      <c r="A3262" t="inlineStr">
        <is>
          <t>1996_207s_14_20080414.docx</t>
        </is>
      </c>
      <c r="B3262">
        <f>LEFT(A3262, FIND("_", A3262, FIND("_", A3262) + 1) - 1)</f>
        <v/>
      </c>
      <c r="C3262">
        <f>MID(A3262, FIND("_", A3262, FIND("_", A3262) + 1) + 1, FIND("_", A3262, FIND("_", A3262, FIND("_", A3262) + 1) + 1) - FIND("_", A3262, FIND("_", A3262) + 1) - 1)</f>
        <v/>
      </c>
      <c r="D3262" s="125">
        <f>DATE(LEFT(E3262,4), MID(E3262,5,2), RIGHT(E3262,2))</f>
        <v/>
      </c>
      <c r="E3262">
        <f>MID(A3262, FIND("_", A3262, FIND("_", A3262, FIND("_", A3262) + 1) + 1) + 1, 8)</f>
        <v/>
      </c>
      <c r="G3262" s="95">
        <f>B3262&amp;C3262&amp;D3262</f>
        <v/>
      </c>
      <c r="H3262" s="95" t="inlineStr">
        <is>
          <t>Yes_Batch 1</t>
        </is>
      </c>
      <c r="I3262" s="95" t="e">
        <v>#N/A</v>
      </c>
      <c r="J3262" s="125" t="e">
        <v>#N/A</v>
      </c>
      <c r="K3262" s="95" t="inlineStr">
        <is>
          <t>Yes_0721 Allocation</t>
        </is>
      </c>
      <c r="L3262" s="127" t="e">
        <v>#N/A</v>
      </c>
      <c r="M3262" s="128">
        <f>VLOOKUP(G3262,Enactments!#REF!,2,FALSE)</f>
        <v/>
      </c>
      <c r="N3262" s="131">
        <f>COUNTIFS(G:G,G3262)</f>
        <v/>
      </c>
    </row>
    <row r="3263" ht="15" customHeight="1">
      <c r="A3263" t="inlineStr">
        <is>
          <t>1994_23a_69B_20060719.docx</t>
        </is>
      </c>
      <c r="B3263">
        <f>LEFT(A3263, FIND("_", A3263, FIND("_", A3263) + 1) - 1)</f>
        <v/>
      </c>
      <c r="C3263">
        <f>MID(A3263, FIND("_", A3263, FIND("_", A3263) + 1) + 1, FIND("_", A3263, FIND("_", A3263, FIND("_", A3263) + 1) + 1) - FIND("_", A3263, FIND("_", A3263) + 1) - 1)</f>
        <v/>
      </c>
      <c r="D3263" s="125">
        <f>DATE(LEFT(E3263,4), MID(E3263,5,2), RIGHT(E3263,2))</f>
        <v/>
      </c>
      <c r="E3263">
        <f>MID(A3263, FIND("_", A3263, FIND("_", A3263, FIND("_", A3263) + 1) + 1) + 1, 8)</f>
        <v/>
      </c>
      <c r="G3263" s="95">
        <f>B3263&amp;C3263&amp;D3263</f>
        <v/>
      </c>
      <c r="H3263" s="95" t="inlineStr">
        <is>
          <t>Yes_Batch 1</t>
        </is>
      </c>
      <c r="I3263" s="95" t="e">
        <v>#N/A</v>
      </c>
      <c r="J3263" s="125" t="e">
        <v>#N/A</v>
      </c>
      <c r="K3263" s="95" t="inlineStr">
        <is>
          <t>Yes_0721 Allocation</t>
        </is>
      </c>
      <c r="L3263" s="127" t="e">
        <v>#N/A</v>
      </c>
      <c r="M3263" s="128">
        <f>VLOOKUP(G3263,Enactments!#REF!,2,FALSE)</f>
        <v/>
      </c>
      <c r="N3263" s="131">
        <f>COUNTIFS(G:G,G3263)</f>
        <v/>
      </c>
    </row>
    <row r="3264" ht="15" customHeight="1">
      <c r="A3264" t="inlineStr">
        <is>
          <t>2014_809_Article 25_20220728.docx</t>
        </is>
      </c>
      <c r="B3264">
        <f>LEFT(A3264, FIND("_", A3264, FIND("_", A3264) + 1) - 1)</f>
        <v/>
      </c>
      <c r="C3264">
        <f>MID(A3264, FIND("_", A3264, FIND("_", A3264) + 1) + 1, FIND("_", A3264, FIND("_", A3264, FIND("_", A3264) + 1) + 1) - FIND("_", A3264, FIND("_", A3264) + 1) - 1)</f>
        <v/>
      </c>
      <c r="D3264" s="125">
        <f>DATE(LEFT(E3264,4), MID(E3264,5,2), RIGHT(E3264,2))</f>
        <v/>
      </c>
      <c r="E3264">
        <f>MID(A3264, FIND("_", A3264, FIND("_", A3264, FIND("_", A3264) + 1) + 1) + 1, 8)</f>
        <v/>
      </c>
      <c r="G3264" s="95">
        <f>B3264&amp;C3264&amp;D3264</f>
        <v/>
      </c>
      <c r="H3264" s="95" t="inlineStr">
        <is>
          <t>Yes_Batch 1</t>
        </is>
      </c>
      <c r="I3264" s="95" t="e">
        <v>#N/A</v>
      </c>
      <c r="J3264" s="125" t="e">
        <v>#N/A</v>
      </c>
      <c r="K3264" s="95" t="inlineStr">
        <is>
          <t>Yes_0721 Allocation</t>
        </is>
      </c>
      <c r="L3264" s="127" t="e">
        <v>#N/A</v>
      </c>
      <c r="M3264" s="128">
        <f>VLOOKUP(G3264,Enactments!#REF!,2,FALSE)</f>
        <v/>
      </c>
      <c r="N3264" s="131">
        <f>COUNTIFS(G:G,G3264)</f>
        <v/>
      </c>
    </row>
    <row r="3265" ht="15" customHeight="1">
      <c r="A3265" t="inlineStr">
        <is>
          <t>2008_17a_318_20130710.docx</t>
        </is>
      </c>
      <c r="B3265">
        <f>LEFT(A3265, FIND("_", A3265, FIND("_", A3265) + 1) - 1)</f>
        <v/>
      </c>
      <c r="C3265">
        <f>MID(A3265, FIND("_", A3265, FIND("_", A3265) + 1) + 1, FIND("_", A3265, FIND("_", A3265, FIND("_", A3265) + 1) + 1) - FIND("_", A3265, FIND("_", A3265) + 1) - 1)</f>
        <v/>
      </c>
      <c r="D3265" s="125">
        <f>DATE(LEFT(E3265,4), MID(E3265,5,2), RIGHT(E3265,2))</f>
        <v/>
      </c>
      <c r="E3265">
        <f>MID(A3265, FIND("_", A3265, FIND("_", A3265, FIND("_", A3265) + 1) + 1) + 1, 8)</f>
        <v/>
      </c>
      <c r="G3265" s="95">
        <f>B3265&amp;C3265&amp;D3265</f>
        <v/>
      </c>
      <c r="H3265" s="95" t="inlineStr">
        <is>
          <t>Yes_Batch 1</t>
        </is>
      </c>
      <c r="I3265" s="95" t="e">
        <v>#N/A</v>
      </c>
      <c r="J3265" s="125" t="e">
        <v>#N/A</v>
      </c>
      <c r="K3265" s="95" t="inlineStr">
        <is>
          <t>Yes_0721 Allocation</t>
        </is>
      </c>
      <c r="L3265" s="127" t="e">
        <v>#N/A</v>
      </c>
      <c r="M3265" s="128">
        <f>VLOOKUP(G3265,Enactments!#REF!,2,FALSE)</f>
        <v/>
      </c>
      <c r="N3265" s="131">
        <f>COUNTIFS(G:G,G3265)</f>
        <v/>
      </c>
    </row>
    <row r="3266" ht="15" customHeight="1">
      <c r="A3266" t="inlineStr">
        <is>
          <t>1989_29a_27G_20140218.docx</t>
        </is>
      </c>
      <c r="B3266">
        <f>LEFT(A3266, FIND("_", A3266, FIND("_", A3266) + 1) - 1)</f>
        <v/>
      </c>
      <c r="C3266">
        <f>MID(A3266, FIND("_", A3266, FIND("_", A3266) + 1) + 1, FIND("_", A3266, FIND("_", A3266, FIND("_", A3266) + 1) + 1) - FIND("_", A3266, FIND("_", A3266) + 1) - 1)</f>
        <v/>
      </c>
      <c r="D3266" s="125">
        <f>DATE(LEFT(E3266,4), MID(E3266,5,2), RIGHT(E3266,2))</f>
        <v/>
      </c>
      <c r="E3266">
        <f>MID(A3266, FIND("_", A3266, FIND("_", A3266, FIND("_", A3266) + 1) + 1) + 1, 8)</f>
        <v/>
      </c>
      <c r="G3266" s="95">
        <f>B3266&amp;C3266&amp;D3266</f>
        <v/>
      </c>
      <c r="H3266" s="95" t="inlineStr">
        <is>
          <t>Yes_Batch 1</t>
        </is>
      </c>
      <c r="I3266" s="95" t="e">
        <v>#N/A</v>
      </c>
      <c r="J3266" s="125" t="e">
        <v>#N/A</v>
      </c>
      <c r="K3266" s="95" t="inlineStr">
        <is>
          <t>Yes_0721 Allocation</t>
        </is>
      </c>
      <c r="L3266" s="127" t="e">
        <v>#N/A</v>
      </c>
      <c r="M3266" s="128">
        <f>VLOOKUP(G3266,Enactments!#REF!,2,FALSE)</f>
        <v/>
      </c>
      <c r="N3266" s="131">
        <f>COUNTIFS(G:G,G3266)</f>
        <v/>
      </c>
    </row>
    <row r="3267" ht="15" customHeight="1">
      <c r="A3267" t="inlineStr">
        <is>
          <t>1988_50a_SCHEDULE 18_20150526.docx</t>
        </is>
      </c>
      <c r="B3267">
        <f>LEFT(A3267, FIND("_", A3267, FIND("_", A3267) + 1) - 1)</f>
        <v/>
      </c>
      <c r="C3267">
        <f>MID(A3267, FIND("_", A3267, FIND("_", A3267) + 1) + 1, FIND("_", A3267, FIND("_", A3267, FIND("_", A3267) + 1) + 1) - FIND("_", A3267, FIND("_", A3267) + 1) - 1)</f>
        <v/>
      </c>
      <c r="D3267" s="125">
        <f>DATE(LEFT(E3267,4), MID(E3267,5,2), RIGHT(E3267,2))</f>
        <v/>
      </c>
      <c r="E3267">
        <f>MID(A3267, FIND("_", A3267, FIND("_", A3267, FIND("_", A3267) + 1) + 1) + 1, 8)</f>
        <v/>
      </c>
      <c r="G3267" s="95">
        <f>B3267&amp;C3267&amp;D3267</f>
        <v/>
      </c>
      <c r="H3267" s="95" t="inlineStr">
        <is>
          <t>Yes_Batch 1</t>
        </is>
      </c>
      <c r="I3267" s="95" t="e">
        <v>#N/A</v>
      </c>
      <c r="J3267" s="125" t="e">
        <v>#N/A</v>
      </c>
      <c r="K3267" s="95" t="inlineStr">
        <is>
          <t>Yes_0721 Allocation</t>
        </is>
      </c>
      <c r="L3267" s="127" t="e">
        <v>#N/A</v>
      </c>
      <c r="M3267" s="128">
        <f>VLOOKUP(G3267,Enactments!#REF!,2,FALSE)</f>
        <v/>
      </c>
      <c r="N3267" s="131">
        <f>COUNTIFS(G:G,G3267)</f>
        <v/>
      </c>
    </row>
    <row r="3268" ht="15" customHeight="1">
      <c r="A3268" t="inlineStr">
        <is>
          <t>2010_4a_584_20100303.docx</t>
        </is>
      </c>
      <c r="B3268">
        <f>LEFT(A3268, FIND("_", A3268, FIND("_", A3268) + 1) - 1)</f>
        <v/>
      </c>
      <c r="C3268">
        <f>MID(A3268, FIND("_", A3268, FIND("_", A3268) + 1) + 1, FIND("_", A3268, FIND("_", A3268, FIND("_", A3268) + 1) + 1) - FIND("_", A3268, FIND("_", A3268) + 1) - 1)</f>
        <v/>
      </c>
      <c r="D3268" s="125">
        <f>DATE(LEFT(E3268,4), MID(E3268,5,2), RIGHT(E3268,2))</f>
        <v/>
      </c>
      <c r="E3268">
        <f>MID(A3268, FIND("_", A3268, FIND("_", A3268, FIND("_", A3268) + 1) + 1) + 1, 8)</f>
        <v/>
      </c>
      <c r="G3268" s="95">
        <f>B3268&amp;C3268&amp;D3268</f>
        <v/>
      </c>
      <c r="H3268" s="95" t="inlineStr">
        <is>
          <t>Yes_Batch 1</t>
        </is>
      </c>
      <c r="I3268" s="95" t="e">
        <v>#N/A</v>
      </c>
      <c r="J3268" s="125" t="e">
        <v>#N/A</v>
      </c>
      <c r="K3268" s="95" t="inlineStr">
        <is>
          <t>Yes_0721 Allocation</t>
        </is>
      </c>
      <c r="L3268" s="127" t="e">
        <v>#N/A</v>
      </c>
      <c r="M3268" s="128">
        <f>VLOOKUP(G3268,Enactments!#REF!,2,FALSE)</f>
        <v/>
      </c>
      <c r="N3268" s="131">
        <f>COUNTIFS(G:G,G3268)</f>
        <v/>
      </c>
    </row>
    <row r="3269" ht="15" customHeight="1">
      <c r="A3269" t="inlineStr">
        <is>
          <t>2000_8a_271B_20220223.docx</t>
        </is>
      </c>
      <c r="B3269">
        <f>LEFT(A3269, FIND("_", A3269, FIND("_", A3269) + 1) - 1)</f>
        <v/>
      </c>
      <c r="C3269">
        <f>MID(A3269, FIND("_", A3269, FIND("_", A3269) + 1) + 1, FIND("_", A3269, FIND("_", A3269, FIND("_", A3269) + 1) + 1) - FIND("_", A3269, FIND("_", A3269) + 1) - 1)</f>
        <v/>
      </c>
      <c r="D3269" s="125">
        <f>DATE(LEFT(E3269,4), MID(E3269,5,2), RIGHT(E3269,2))</f>
        <v/>
      </c>
      <c r="E3269">
        <f>MID(A3269, FIND("_", A3269, FIND("_", A3269, FIND("_", A3269) + 1) + 1) + 1, 8)</f>
        <v/>
      </c>
      <c r="G3269" s="95">
        <f>B3269&amp;C3269&amp;D3269</f>
        <v/>
      </c>
      <c r="H3269" s="95" t="inlineStr">
        <is>
          <t>Yes_Batch 1</t>
        </is>
      </c>
      <c r="I3269" s="95" t="e">
        <v>#N/A</v>
      </c>
      <c r="J3269" s="125" t="e">
        <v>#N/A</v>
      </c>
      <c r="K3269" s="95" t="inlineStr">
        <is>
          <t>Yes_0721 Allocation</t>
        </is>
      </c>
      <c r="L3269" s="127" t="e">
        <v>#N/A</v>
      </c>
      <c r="M3269" s="128">
        <f>VLOOKUP(G3269,Enactments!#REF!,2,FALSE)</f>
        <v/>
      </c>
      <c r="N3269" s="131">
        <f>COUNTIFS(G:G,G3269)</f>
        <v/>
      </c>
    </row>
    <row r="3270" ht="15" customHeight="1">
      <c r="A3270" t="inlineStr">
        <is>
          <t>2000_8a_387_20000614.docx</t>
        </is>
      </c>
      <c r="B3270">
        <f>LEFT(A3270, FIND("_", A3270, FIND("_", A3270) + 1) - 1)</f>
        <v/>
      </c>
      <c r="C3270">
        <f>MID(A3270, FIND("_", A3270, FIND("_", A3270) + 1) + 1, FIND("_", A3270, FIND("_", A3270, FIND("_", A3270) + 1) + 1) - FIND("_", A3270, FIND("_", A3270) + 1) - 1)</f>
        <v/>
      </c>
      <c r="D3270" s="125">
        <f>DATE(LEFT(E3270,4), MID(E3270,5,2), RIGHT(E3270,2))</f>
        <v/>
      </c>
      <c r="E3270">
        <f>MID(A3270, FIND("_", A3270, FIND("_", A3270, FIND("_", A3270) + 1) + 1) + 1, 8)</f>
        <v/>
      </c>
      <c r="G3270" s="95">
        <f>B3270&amp;C3270&amp;D3270</f>
        <v/>
      </c>
      <c r="H3270" s="95" t="inlineStr">
        <is>
          <t>Yes_Batch 1</t>
        </is>
      </c>
      <c r="I3270" s="95" t="e">
        <v>#N/A</v>
      </c>
      <c r="J3270" s="125" t="e">
        <v>#N/A</v>
      </c>
      <c r="K3270" s="95" t="inlineStr">
        <is>
          <t>Yes_0721 Allocation</t>
        </is>
      </c>
      <c r="L3270" s="127" t="e">
        <v>#N/A</v>
      </c>
      <c r="M3270" s="128">
        <f>VLOOKUP(G3270,Enactments!#REF!,2,FALSE)</f>
        <v/>
      </c>
      <c r="N3270" s="131">
        <f>COUNTIFS(G:G,G3270)</f>
        <v/>
      </c>
    </row>
    <row r="3271" ht="15" customHeight="1">
      <c r="A3271" t="inlineStr">
        <is>
          <t>2023_30a_229I_20241231.docx</t>
        </is>
      </c>
      <c r="B3271">
        <f>LEFT(A3271, FIND("_", A3271, FIND("_", A3271) + 1) - 1)</f>
        <v/>
      </c>
      <c r="C3271">
        <f>MID(A3271, FIND("_", A3271, FIND("_", A3271) + 1) + 1, FIND("_", A3271, FIND("_", A3271, FIND("_", A3271) + 1) + 1) - FIND("_", A3271, FIND("_", A3271) + 1) - 1)</f>
        <v/>
      </c>
      <c r="D3271" s="125">
        <f>DATE(LEFT(E3271,4), MID(E3271,5,2), RIGHT(E3271,2))</f>
        <v/>
      </c>
      <c r="E3271">
        <f>MID(A3271, FIND("_", A3271, FIND("_", A3271, FIND("_", A3271) + 1) + 1) + 1, 8)</f>
        <v/>
      </c>
      <c r="G3271" s="95">
        <f>B3271&amp;C3271&amp;D3271</f>
        <v/>
      </c>
      <c r="H3271" s="95" t="inlineStr">
        <is>
          <t>Yes_Batch 1</t>
        </is>
      </c>
      <c r="I3271" s="95" t="e">
        <v>#N/A</v>
      </c>
      <c r="J3271" s="125" t="e">
        <v>#N/A</v>
      </c>
      <c r="K3271" s="95" t="inlineStr">
        <is>
          <t>Yes_0721 Allocation</t>
        </is>
      </c>
      <c r="L3271" s="127" t="e">
        <v>#N/A</v>
      </c>
      <c r="M3271" s="128">
        <f>VLOOKUP(G3271,Enactments!#REF!,2,FALSE)</f>
        <v/>
      </c>
      <c r="N3271" s="131">
        <f>COUNTIFS(G:G,G3271)</f>
        <v/>
      </c>
    </row>
    <row r="3272" ht="15" customHeight="1">
      <c r="A3272" t="inlineStr">
        <is>
          <t>2000_8a_1L_20130722.docx</t>
        </is>
      </c>
      <c r="B3272">
        <f>LEFT(A3272, FIND("_", A3272, FIND("_", A3272) + 1) - 1)</f>
        <v/>
      </c>
      <c r="C3272">
        <f>MID(A3272, FIND("_", A3272, FIND("_", A3272) + 1) + 1, FIND("_", A3272, FIND("_", A3272, FIND("_", A3272) + 1) + 1) - FIND("_", A3272, FIND("_", A3272) + 1) - 1)</f>
        <v/>
      </c>
      <c r="D3272" s="125">
        <f>DATE(LEFT(E3272,4), MID(E3272,5,2), RIGHT(E3272,2))</f>
        <v/>
      </c>
      <c r="E3272">
        <f>MID(A3272, FIND("_", A3272, FIND("_", A3272, FIND("_", A3272) + 1) + 1) + 1, 8)</f>
        <v/>
      </c>
      <c r="G3272" s="95">
        <f>B3272&amp;C3272&amp;D3272</f>
        <v/>
      </c>
      <c r="H3272" s="95" t="inlineStr">
        <is>
          <t>Yes_Batch 1</t>
        </is>
      </c>
      <c r="I3272" s="95" t="e">
        <v>#N/A</v>
      </c>
      <c r="J3272" s="125" t="e">
        <v>#N/A</v>
      </c>
      <c r="K3272" s="95" t="inlineStr">
        <is>
          <t>Yes_0721 Allocation</t>
        </is>
      </c>
      <c r="L3272" s="127" t="e">
        <v>#N/A</v>
      </c>
      <c r="M3272" s="128">
        <f>VLOOKUP(G3272,Enactments!#REF!,2,FALSE)</f>
        <v/>
      </c>
      <c r="N3272" s="131">
        <f>COUNTIFS(G:G,G3272)</f>
        <v/>
      </c>
    </row>
    <row r="3273" ht="15" customHeight="1">
      <c r="A3273" t="inlineStr">
        <is>
          <t>2000_36a_SCHEDULE 1Part III_20050401.docx</t>
        </is>
      </c>
      <c r="B3273">
        <f>LEFT(A3273, FIND("_", A3273, FIND("_", A3273) + 1) - 1)</f>
        <v/>
      </c>
      <c r="C3273">
        <f>MID(A3273, FIND("_", A3273, FIND("_", A3273) + 1) + 1, FIND("_", A3273, FIND("_", A3273, FIND("_", A3273) + 1) + 1) - FIND("_", A3273, FIND("_", A3273) + 1) - 1)</f>
        <v/>
      </c>
      <c r="D3273" s="125">
        <f>DATE(LEFT(E3273,4), MID(E3273,5,2), RIGHT(E3273,2))</f>
        <v/>
      </c>
      <c r="E3273">
        <f>MID(A3273, FIND("_", A3273, FIND("_", A3273, FIND("_", A3273) + 1) + 1) + 1, 8)</f>
        <v/>
      </c>
      <c r="G3273" s="95">
        <f>B3273&amp;C3273&amp;D3273</f>
        <v/>
      </c>
      <c r="H3273" s="95" t="inlineStr">
        <is>
          <t>Yes_Batch 1</t>
        </is>
      </c>
      <c r="I3273" s="95" t="e">
        <v>#N/A</v>
      </c>
      <c r="J3273" s="125" t="e">
        <v>#N/A</v>
      </c>
      <c r="K3273" s="95" t="inlineStr">
        <is>
          <t>Yes_0721 Allocation</t>
        </is>
      </c>
      <c r="L3273" s="127" t="e">
        <v>#N/A</v>
      </c>
      <c r="M3273" s="128">
        <f>VLOOKUP(G3273,Enactments!#REF!,2,FALSE)</f>
        <v/>
      </c>
      <c r="N3273" s="131">
        <f>COUNTIFS(G:G,G3273)</f>
        <v/>
      </c>
    </row>
    <row r="3274" ht="15" customHeight="1">
      <c r="A3274" t="inlineStr">
        <is>
          <t>1986_1925s_11.13_19861110.docx</t>
        </is>
      </c>
      <c r="B3274">
        <f>LEFT(A3274, FIND("_", A3274, FIND("_", A3274) + 1) - 1)</f>
        <v/>
      </c>
      <c r="C3274">
        <f>MID(A3274, FIND("_", A3274, FIND("_", A3274) + 1) + 1, FIND("_", A3274, FIND("_", A3274, FIND("_", A3274) + 1) + 1) - FIND("_", A3274, FIND("_", A3274) + 1) - 1)</f>
        <v/>
      </c>
      <c r="D3274" s="125">
        <f>DATE(LEFT(E3274,4), MID(E3274,5,2), RIGHT(E3274,2))</f>
        <v/>
      </c>
      <c r="E3274">
        <f>MID(A3274, FIND("_", A3274, FIND("_", A3274, FIND("_", A3274) + 1) + 1) + 1, 8)</f>
        <v/>
      </c>
      <c r="G3274" s="95">
        <f>B3274&amp;C3274&amp;D3274</f>
        <v/>
      </c>
      <c r="H3274" s="95" t="inlineStr">
        <is>
          <t>Yes_Batch 1</t>
        </is>
      </c>
      <c r="I3274" s="95" t="e">
        <v>#N/A</v>
      </c>
      <c r="J3274" s="125" t="e">
        <v>#N/A</v>
      </c>
      <c r="K3274" s="95" t="inlineStr">
        <is>
          <t>Yes_0721 Allocation</t>
        </is>
      </c>
      <c r="L3274" s="127" t="e">
        <v>#N/A</v>
      </c>
      <c r="M3274" s="128">
        <f>VLOOKUP(G3274,Enactments!#REF!,2,FALSE)</f>
        <v/>
      </c>
      <c r="N3274" s="131">
        <f>COUNTIFS(G:G,G3274)</f>
        <v/>
      </c>
    </row>
    <row r="3275" ht="15" customHeight="1">
      <c r="A3275" t="inlineStr">
        <is>
          <t>1997_1830s_SCHEDULE 3B_20120814.docx</t>
        </is>
      </c>
      <c r="B3275">
        <f>LEFT(A3275, FIND("_", A3275, FIND("_", A3275) + 1) - 1)</f>
        <v/>
      </c>
      <c r="C3275">
        <f>MID(A3275, FIND("_", A3275, FIND("_", A3275) + 1) + 1, FIND("_", A3275, FIND("_", A3275, FIND("_", A3275) + 1) + 1) - FIND("_", A3275, FIND("_", A3275) + 1) - 1)</f>
        <v/>
      </c>
      <c r="D3275" s="125">
        <f>DATE(LEFT(E3275,4), MID(E3275,5,2), RIGHT(E3275,2))</f>
        <v/>
      </c>
      <c r="E3275">
        <f>MID(A3275, FIND("_", A3275, FIND("_", A3275, FIND("_", A3275) + 1) + 1) + 1, 8)</f>
        <v/>
      </c>
      <c r="G3275" s="95">
        <f>B3275&amp;C3275&amp;D3275</f>
        <v/>
      </c>
      <c r="H3275" s="95" t="inlineStr">
        <is>
          <t>Yes_Batch 1</t>
        </is>
      </c>
      <c r="I3275" s="95" t="e">
        <v>#N/A</v>
      </c>
      <c r="J3275" s="125" t="e">
        <v>#N/A</v>
      </c>
      <c r="K3275" s="95" t="inlineStr">
        <is>
          <t>Yes_0721 Allocation</t>
        </is>
      </c>
      <c r="L3275" s="127" t="e">
        <v>#N/A</v>
      </c>
      <c r="M3275" s="128">
        <f>VLOOKUP(G3275,Enactments!#REF!,2,FALSE)</f>
        <v/>
      </c>
      <c r="N3275" s="131">
        <f>COUNTIFS(G:G,G3275)</f>
        <v/>
      </c>
    </row>
    <row r="3276" ht="15" customHeight="1">
      <c r="A3276" t="inlineStr">
        <is>
          <t>1988_52a_20_19881115.docx</t>
        </is>
      </c>
      <c r="B3276">
        <f>LEFT(A3276, FIND("_", A3276, FIND("_", A3276) + 1) - 1)</f>
        <v/>
      </c>
      <c r="C3276">
        <f>MID(A3276, FIND("_", A3276, FIND("_", A3276) + 1) + 1, FIND("_", A3276, FIND("_", A3276, FIND("_", A3276) + 1) + 1) - FIND("_", A3276, FIND("_", A3276) + 1) - 1)</f>
        <v/>
      </c>
      <c r="D3276" s="125">
        <f>DATE(LEFT(E3276,4), MID(E3276,5,2), RIGHT(E3276,2))</f>
        <v/>
      </c>
      <c r="E3276">
        <f>MID(A3276, FIND("_", A3276, FIND("_", A3276, FIND("_", A3276) + 1) + 1) + 1, 8)</f>
        <v/>
      </c>
      <c r="G3276" s="95">
        <f>B3276&amp;C3276&amp;D3276</f>
        <v/>
      </c>
      <c r="H3276" s="95" t="inlineStr">
        <is>
          <t>Yes_Batch 1</t>
        </is>
      </c>
      <c r="I3276" s="95" t="e">
        <v>#N/A</v>
      </c>
      <c r="J3276" s="125" t="e">
        <v>#N/A</v>
      </c>
      <c r="K3276" s="95" t="inlineStr">
        <is>
          <t>Yes_0721 Allocation</t>
        </is>
      </c>
      <c r="L3276" s="127" t="e">
        <v>#N/A</v>
      </c>
      <c r="M3276" s="128">
        <f>VLOOKUP(G3276,Enactments!#REF!,2,FALSE)</f>
        <v/>
      </c>
      <c r="N3276" s="131">
        <f>COUNTIFS(G:G,G3276)</f>
        <v/>
      </c>
    </row>
    <row r="3277" ht="15" customHeight="1">
      <c r="A3277" t="inlineStr">
        <is>
          <t>2000_8a_194A_20180103.docx</t>
        </is>
      </c>
      <c r="B3277">
        <f>LEFT(A3277, FIND("_", A3277, FIND("_", A3277) + 1) - 1)</f>
        <v/>
      </c>
      <c r="C3277">
        <f>MID(A3277, FIND("_", A3277, FIND("_", A3277) + 1) + 1, FIND("_", A3277, FIND("_", A3277, FIND("_", A3277) + 1) + 1) - FIND("_", A3277, FIND("_", A3277) + 1) - 1)</f>
        <v/>
      </c>
      <c r="D3277" s="125">
        <f>DATE(LEFT(E3277,4), MID(E3277,5,2), RIGHT(E3277,2))</f>
        <v/>
      </c>
      <c r="E3277">
        <f>MID(A3277, FIND("_", A3277, FIND("_", A3277, FIND("_", A3277) + 1) + 1) + 1, 8)</f>
        <v/>
      </c>
      <c r="G3277" s="95">
        <f>B3277&amp;C3277&amp;D3277</f>
        <v/>
      </c>
      <c r="H3277" s="95" t="inlineStr">
        <is>
          <t>Yes_Batch 1</t>
        </is>
      </c>
      <c r="I3277" s="95" t="e">
        <v>#N/A</v>
      </c>
      <c r="J3277" s="125" t="e">
        <v>#N/A</v>
      </c>
      <c r="K3277" s="95" t="inlineStr">
        <is>
          <t>Yes_0721 Allocation</t>
        </is>
      </c>
      <c r="L3277" s="127" t="e">
        <v>#N/A</v>
      </c>
      <c r="M3277" s="128">
        <f>VLOOKUP(G3277,Enactments!#REF!,2,FALSE)</f>
        <v/>
      </c>
      <c r="N3277" s="131">
        <f>COUNTIFS(G:G,G3277)</f>
        <v/>
      </c>
    </row>
    <row r="3278" ht="15" customHeight="1">
      <c r="A3278" t="inlineStr">
        <is>
          <t>2018_330s_SCHEDULE 1_20240404.docx</t>
        </is>
      </c>
      <c r="B3278">
        <f>LEFT(A3278, FIND("_", A3278, FIND("_", A3278) + 1) - 1)</f>
        <v/>
      </c>
      <c r="C3278">
        <f>MID(A3278, FIND("_", A3278, FIND("_", A3278) + 1) + 1, FIND("_", A3278, FIND("_", A3278, FIND("_", A3278) + 1) + 1) - FIND("_", A3278, FIND("_", A3278) + 1) - 1)</f>
        <v/>
      </c>
      <c r="D3278" s="125">
        <f>DATE(LEFT(E3278,4), MID(E3278,5,2), RIGHT(E3278,2))</f>
        <v/>
      </c>
      <c r="E3278">
        <f>MID(A3278, FIND("_", A3278, FIND("_", A3278, FIND("_", A3278) + 1) + 1) + 1, 8)</f>
        <v/>
      </c>
      <c r="G3278" s="95">
        <f>B3278&amp;C3278&amp;D3278</f>
        <v/>
      </c>
      <c r="H3278" s="95" t="inlineStr">
        <is>
          <t>Yes_Batch 1</t>
        </is>
      </c>
      <c r="I3278" s="95" t="e">
        <v>#N/A</v>
      </c>
      <c r="J3278" s="125" t="e">
        <v>#N/A</v>
      </c>
      <c r="K3278" s="95" t="inlineStr">
        <is>
          <t>Yes_0721 Allocation</t>
        </is>
      </c>
      <c r="L3278" s="127" t="e">
        <v>#N/A</v>
      </c>
      <c r="M3278" s="128">
        <f>VLOOKUP(G3278,Enactments!#REF!,2,FALSE)</f>
        <v/>
      </c>
      <c r="N3278" s="131">
        <f>COUNTIFS(G:G,G3278)</f>
        <v/>
      </c>
    </row>
    <row r="3279" ht="15" customHeight="1">
      <c r="A3279" t="inlineStr">
        <is>
          <t>2000_8a_78A_20070712.docx</t>
        </is>
      </c>
      <c r="B3279">
        <f>LEFT(A3279, FIND("_", A3279, FIND("_", A3279) + 1) - 1)</f>
        <v/>
      </c>
      <c r="C3279">
        <f>MID(A3279, FIND("_", A3279, FIND("_", A3279) + 1) + 1, FIND("_", A3279, FIND("_", A3279, FIND("_", A3279) + 1) + 1) - FIND("_", A3279, FIND("_", A3279) + 1) - 1)</f>
        <v/>
      </c>
      <c r="D3279" s="125">
        <f>DATE(LEFT(E3279,4), MID(E3279,5,2), RIGHT(E3279,2))</f>
        <v/>
      </c>
      <c r="E3279">
        <f>MID(A3279, FIND("_", A3279, FIND("_", A3279, FIND("_", A3279) + 1) + 1) + 1, 8)</f>
        <v/>
      </c>
      <c r="G3279" s="95">
        <f>B3279&amp;C3279&amp;D3279</f>
        <v/>
      </c>
      <c r="H3279" s="95" t="inlineStr">
        <is>
          <t>Yes_Batch 1</t>
        </is>
      </c>
      <c r="I3279" s="95" t="e">
        <v>#N/A</v>
      </c>
      <c r="J3279" s="125" t="e">
        <v>#N/A</v>
      </c>
      <c r="K3279" s="95" t="inlineStr">
        <is>
          <t>Yes_0721 Allocation</t>
        </is>
      </c>
      <c r="L3279" s="127" t="e">
        <v>#N/A</v>
      </c>
      <c r="M3279" s="128">
        <f>VLOOKUP(G3279,Enactments!#REF!,2,FALSE)</f>
        <v/>
      </c>
      <c r="N3279" s="131">
        <f>COUNTIFS(G:G,G3279)</f>
        <v/>
      </c>
    </row>
    <row r="3280" ht="15" customHeight="1">
      <c r="A3280" t="inlineStr">
        <is>
          <t>2020_17a_170_20201022.docx</t>
        </is>
      </c>
      <c r="B3280">
        <f>LEFT(A3280, FIND("_", A3280, FIND("_", A3280) + 1) - 1)</f>
        <v/>
      </c>
      <c r="C3280">
        <f>MID(A3280, FIND("_", A3280, FIND("_", A3280) + 1) + 1, FIND("_", A3280, FIND("_", A3280, FIND("_", A3280) + 1) + 1) - FIND("_", A3280, FIND("_", A3280) + 1) - 1)</f>
        <v/>
      </c>
      <c r="D3280" s="125">
        <f>DATE(LEFT(E3280,4), MID(E3280,5,2), RIGHT(E3280,2))</f>
        <v/>
      </c>
      <c r="E3280">
        <f>MID(A3280, FIND("_", A3280, FIND("_", A3280, FIND("_", A3280) + 1) + 1) + 1, 8)</f>
        <v/>
      </c>
      <c r="G3280" s="95">
        <f>B3280&amp;C3280&amp;D3280</f>
        <v/>
      </c>
      <c r="H3280" s="95" t="inlineStr">
        <is>
          <t>Yes_Batch 1</t>
        </is>
      </c>
      <c r="I3280" s="95" t="e">
        <v>#N/A</v>
      </c>
      <c r="J3280" s="125" t="e">
        <v>#N/A</v>
      </c>
      <c r="K3280" s="95" t="inlineStr">
        <is>
          <t>Yes_0721 Allocation</t>
        </is>
      </c>
      <c r="L3280" s="127" t="e">
        <v>#N/A</v>
      </c>
      <c r="M3280" s="128">
        <f>VLOOKUP(G3280,Enactments!#REF!,2,FALSE)</f>
        <v/>
      </c>
      <c r="N3280" s="131">
        <f>COUNTIFS(G:G,G3280)</f>
        <v/>
      </c>
    </row>
    <row r="3281" ht="15" customHeight="1">
      <c r="A3281" t="inlineStr">
        <is>
          <t>1996_207s_98_19960201.docx</t>
        </is>
      </c>
      <c r="B3281">
        <f>LEFT(A3281, FIND("_", A3281, FIND("_", A3281) + 1) - 1)</f>
        <v/>
      </c>
      <c r="C3281">
        <f>MID(A3281, FIND("_", A3281, FIND("_", A3281) + 1) + 1, FIND("_", A3281, FIND("_", A3281, FIND("_", A3281) + 1) + 1) - FIND("_", A3281, FIND("_", A3281) + 1) - 1)</f>
        <v/>
      </c>
      <c r="D3281" s="125">
        <f>DATE(LEFT(E3281,4), MID(E3281,5,2), RIGHT(E3281,2))</f>
        <v/>
      </c>
      <c r="E3281">
        <f>MID(A3281, FIND("_", A3281, FIND("_", A3281, FIND("_", A3281) + 1) + 1) + 1, 8)</f>
        <v/>
      </c>
      <c r="G3281" s="95">
        <f>B3281&amp;C3281&amp;D3281</f>
        <v/>
      </c>
      <c r="H3281" s="95" t="inlineStr">
        <is>
          <t>Yes_Batch 1</t>
        </is>
      </c>
      <c r="I3281" s="95" t="e">
        <v>#N/A</v>
      </c>
      <c r="J3281" s="125" t="e">
        <v>#N/A</v>
      </c>
      <c r="K3281" s="95" t="inlineStr">
        <is>
          <t>Yes_0721 Allocation</t>
        </is>
      </c>
      <c r="L3281" s="127" t="e">
        <v>#N/A</v>
      </c>
      <c r="M3281" s="128">
        <f>VLOOKUP(G3281,Enactments!#REF!,2,FALSE)</f>
        <v/>
      </c>
      <c r="N3281" s="131">
        <f>COUNTIFS(G:G,G3281)</f>
        <v/>
      </c>
    </row>
    <row r="3282" ht="15" customHeight="1">
      <c r="A3282" t="inlineStr">
        <is>
          <t>1988_50a_SCHEDULE 13_19890115.docx</t>
        </is>
      </c>
      <c r="B3282">
        <f>LEFT(A3282, FIND("_", A3282, FIND("_", A3282) + 1) - 1)</f>
        <v/>
      </c>
      <c r="C3282">
        <f>MID(A3282, FIND("_", A3282, FIND("_", A3282) + 1) + 1, FIND("_", A3282, FIND("_", A3282, FIND("_", A3282) + 1) + 1) - FIND("_", A3282, FIND("_", A3282) + 1) - 1)</f>
        <v/>
      </c>
      <c r="D3282" s="125">
        <f>DATE(LEFT(E3282,4), MID(E3282,5,2), RIGHT(E3282,2))</f>
        <v/>
      </c>
      <c r="E3282">
        <f>MID(A3282, FIND("_", A3282, FIND("_", A3282, FIND("_", A3282) + 1) + 1) + 1, 8)</f>
        <v/>
      </c>
      <c r="G3282" s="95">
        <f>B3282&amp;C3282&amp;D3282</f>
        <v/>
      </c>
      <c r="H3282" s="95" t="inlineStr">
        <is>
          <t>Yes_Batch 1</t>
        </is>
      </c>
      <c r="I3282" s="95" t="e">
        <v>#N/A</v>
      </c>
      <c r="J3282" s="125" t="e">
        <v>#N/A</v>
      </c>
      <c r="K3282" s="95" t="inlineStr">
        <is>
          <t>Yes_0721 Allocation</t>
        </is>
      </c>
      <c r="L3282" s="127" t="e">
        <v>#N/A</v>
      </c>
      <c r="M3282" s="128">
        <f>VLOOKUP(G3282,Enactments!#REF!,2,FALSE)</f>
        <v/>
      </c>
      <c r="N3282" s="131">
        <f>COUNTIFS(G:G,G3282)</f>
        <v/>
      </c>
    </row>
    <row r="3283" ht="15" customHeight="1">
      <c r="A3283" t="inlineStr">
        <is>
          <t>2009_22a_258_20100112.docx</t>
        </is>
      </c>
      <c r="B3283">
        <f>LEFT(A3283, FIND("_", A3283, FIND("_", A3283) + 1) - 1)</f>
        <v/>
      </c>
      <c r="C3283">
        <f>MID(A3283, FIND("_", A3283, FIND("_", A3283) + 1) + 1, FIND("_", A3283, FIND("_", A3283, FIND("_", A3283) + 1) + 1) - FIND("_", A3283, FIND("_", A3283) + 1) - 1)</f>
        <v/>
      </c>
      <c r="D3283" s="125">
        <f>DATE(LEFT(E3283,4), MID(E3283,5,2), RIGHT(E3283,2))</f>
        <v/>
      </c>
      <c r="E3283">
        <f>MID(A3283, FIND("_", A3283, FIND("_", A3283, FIND("_", A3283) + 1) + 1) + 1, 8)</f>
        <v/>
      </c>
      <c r="G3283" s="95">
        <f>B3283&amp;C3283&amp;D3283</f>
        <v/>
      </c>
      <c r="H3283" s="95" t="inlineStr">
        <is>
          <t>Yes_Batch 1</t>
        </is>
      </c>
      <c r="I3283" s="95" t="e">
        <v>#N/A</v>
      </c>
      <c r="J3283" s="125" t="e">
        <v>#N/A</v>
      </c>
      <c r="K3283" s="95" t="inlineStr">
        <is>
          <t>Yes_0721 Allocation</t>
        </is>
      </c>
      <c r="L3283" s="127" t="e">
        <v>#N/A</v>
      </c>
      <c r="M3283" s="128">
        <f>VLOOKUP(G3283,Enactments!#REF!,2,FALSE)</f>
        <v/>
      </c>
      <c r="N3283" s="131">
        <f>COUNTIFS(G:G,G3283)</f>
        <v/>
      </c>
    </row>
    <row r="3284" ht="15" customHeight="1">
      <c r="A3284" t="inlineStr">
        <is>
          <t>2023_52a_6_20231026.docx</t>
        </is>
      </c>
      <c r="B3284">
        <f>LEFT(A3284, FIND("_", A3284, FIND("_", A3284) + 1) - 1)</f>
        <v/>
      </c>
      <c r="C3284">
        <f>MID(A3284, FIND("_", A3284, FIND("_", A3284) + 1) + 1, FIND("_", A3284, FIND("_", A3284, FIND("_", A3284) + 1) + 1) - FIND("_", A3284, FIND("_", A3284) + 1) - 1)</f>
        <v/>
      </c>
      <c r="D3284" s="125">
        <f>DATE(LEFT(E3284,4), MID(E3284,5,2), RIGHT(E3284,2))</f>
        <v/>
      </c>
      <c r="E3284">
        <f>MID(A3284, FIND("_", A3284, FIND("_", A3284, FIND("_", A3284) + 1) + 1) + 1, 8)</f>
        <v/>
      </c>
      <c r="G3284" s="95">
        <f>B3284&amp;C3284&amp;D3284</f>
        <v/>
      </c>
      <c r="H3284" s="95" t="inlineStr">
        <is>
          <t>Yes_Batch 1</t>
        </is>
      </c>
      <c r="I3284" s="95" t="e">
        <v>#N/A</v>
      </c>
      <c r="J3284" s="125" t="e">
        <v>#N/A</v>
      </c>
      <c r="K3284" s="95" t="inlineStr">
        <is>
          <t>Yes_0721 Allocation</t>
        </is>
      </c>
      <c r="L3284" s="127" t="e">
        <v>#N/A</v>
      </c>
      <c r="M3284" s="128">
        <f>VLOOKUP(G3284,Enactments!#REF!,2,FALSE)</f>
        <v/>
      </c>
      <c r="N3284" s="131">
        <f>COUNTIFS(G:G,G3284)</f>
        <v/>
      </c>
    </row>
    <row r="3285" ht="15" customHeight="1">
      <c r="A3285" t="inlineStr">
        <is>
          <t>2006_46a_1005_99990101.docx</t>
        </is>
      </c>
      <c r="B3285">
        <f>LEFT(A3285, FIND("_", A3285, FIND("_", A3285) + 1) - 1)</f>
        <v/>
      </c>
      <c r="C3285">
        <f>MID(A3285, FIND("_", A3285, FIND("_", A3285) + 1) + 1, FIND("_", A3285, FIND("_", A3285, FIND("_", A3285) + 1) + 1) - FIND("_", A3285, FIND("_", A3285) + 1) - 1)</f>
        <v/>
      </c>
      <c r="D3285" s="125">
        <f>DATE(LEFT(E3285,4), MID(E3285,5,2), RIGHT(E3285,2))</f>
        <v/>
      </c>
      <c r="E3285">
        <f>MID(A3285, FIND("_", A3285, FIND("_", A3285, FIND("_", A3285) + 1) + 1) + 1, 8)</f>
        <v/>
      </c>
      <c r="G3285" s="95">
        <f>B3285&amp;C3285&amp;D3285</f>
        <v/>
      </c>
      <c r="H3285" s="95" t="inlineStr">
        <is>
          <t>Yes_Batch 1</t>
        </is>
      </c>
      <c r="I3285" s="95" t="e">
        <v>#N/A</v>
      </c>
      <c r="J3285" s="125" t="e">
        <v>#N/A</v>
      </c>
      <c r="K3285" s="95" t="inlineStr">
        <is>
          <t>Yes_0721 Allocation</t>
        </is>
      </c>
      <c r="L3285" s="127" t="e">
        <v>#N/A</v>
      </c>
      <c r="M3285" s="128">
        <f>VLOOKUP(G3285,Enactments!#REF!,2,FALSE)</f>
        <v/>
      </c>
      <c r="N3285" s="131">
        <f>COUNTIFS(G:G,G3285)</f>
        <v/>
      </c>
    </row>
    <row r="3286" ht="15" customHeight="1">
      <c r="A3286" t="inlineStr">
        <is>
          <t>2006_46a_473_99990101.docx</t>
        </is>
      </c>
      <c r="B3286">
        <f>LEFT(A3286, FIND("_", A3286, FIND("_", A3286) + 1) - 1)</f>
        <v/>
      </c>
      <c r="C3286">
        <f>MID(A3286, FIND("_", A3286, FIND("_", A3286) + 1) + 1, FIND("_", A3286, FIND("_", A3286, FIND("_", A3286) + 1) + 1) - FIND("_", A3286, FIND("_", A3286) + 1) - 1)</f>
        <v/>
      </c>
      <c r="D3286" s="125">
        <f>DATE(LEFT(E3286,4), MID(E3286,5,2), RIGHT(E3286,2))</f>
        <v/>
      </c>
      <c r="E3286">
        <f>MID(A3286, FIND("_", A3286, FIND("_", A3286, FIND("_", A3286) + 1) + 1) + 1, 8)</f>
        <v/>
      </c>
      <c r="G3286" s="95">
        <f>B3286&amp;C3286&amp;D3286</f>
        <v/>
      </c>
      <c r="H3286" s="95" t="inlineStr">
        <is>
          <t>Yes_Batch 1</t>
        </is>
      </c>
      <c r="I3286" s="95" t="e">
        <v>#N/A</v>
      </c>
      <c r="J3286" s="125" t="e">
        <v>#N/A</v>
      </c>
      <c r="K3286" s="95" t="inlineStr">
        <is>
          <t>Yes_0721 Allocation</t>
        </is>
      </c>
      <c r="L3286" s="127" t="e">
        <v>#N/A</v>
      </c>
      <c r="M3286" s="128">
        <f>VLOOKUP(G3286,Enactments!#REF!,2,FALSE)</f>
        <v/>
      </c>
      <c r="N3286" s="131">
        <f>COUNTIFS(G:G,G3286)</f>
        <v/>
      </c>
    </row>
    <row r="3287" ht="15" customHeight="1">
      <c r="A3287" t="inlineStr">
        <is>
          <t>2009_22a_65_20100401.docx</t>
        </is>
      </c>
      <c r="B3287">
        <f>LEFT(A3287, FIND("_", A3287, FIND("_", A3287) + 1) - 1)</f>
        <v/>
      </c>
      <c r="C3287">
        <f>MID(A3287, FIND("_", A3287, FIND("_", A3287) + 1) + 1, FIND("_", A3287, FIND("_", A3287, FIND("_", A3287) + 1) + 1) - FIND("_", A3287, FIND("_", A3287) + 1) - 1)</f>
        <v/>
      </c>
      <c r="D3287" s="125">
        <f>DATE(LEFT(E3287,4), MID(E3287,5,2), RIGHT(E3287,2))</f>
        <v/>
      </c>
      <c r="E3287">
        <f>MID(A3287, FIND("_", A3287, FIND("_", A3287, FIND("_", A3287) + 1) + 1) + 1, 8)</f>
        <v/>
      </c>
      <c r="G3287" s="95">
        <f>B3287&amp;C3287&amp;D3287</f>
        <v/>
      </c>
      <c r="H3287" s="95" t="inlineStr">
        <is>
          <t>Yes_Batch 1</t>
        </is>
      </c>
      <c r="I3287" s="95" t="e">
        <v>#N/A</v>
      </c>
      <c r="J3287" s="125" t="e">
        <v>#N/A</v>
      </c>
      <c r="K3287" s="95" t="inlineStr">
        <is>
          <t>Yes_0721 Allocation</t>
        </is>
      </c>
      <c r="L3287" s="127" t="e">
        <v>#N/A</v>
      </c>
      <c r="M3287" s="128">
        <f>VLOOKUP(G3287,Enactments!#REF!,2,FALSE)</f>
        <v/>
      </c>
      <c r="N3287" s="131">
        <f>COUNTIFS(G:G,G3287)</f>
        <v/>
      </c>
    </row>
    <row r="3288" ht="15" customHeight="1">
      <c r="A3288" t="inlineStr">
        <is>
          <t>1986_44a_19C_20001220.docx</t>
        </is>
      </c>
      <c r="B3288">
        <f>LEFT(A3288, FIND("_", A3288, FIND("_", A3288) + 1) - 1)</f>
        <v/>
      </c>
      <c r="C3288">
        <f>MID(A3288, FIND("_", A3288, FIND("_", A3288) + 1) + 1, FIND("_", A3288, FIND("_", A3288, FIND("_", A3288) + 1) + 1) - FIND("_", A3288, FIND("_", A3288) + 1) - 1)</f>
        <v/>
      </c>
      <c r="D3288" s="125">
        <f>DATE(LEFT(E3288,4), MID(E3288,5,2), RIGHT(E3288,2))</f>
        <v/>
      </c>
      <c r="E3288">
        <f>MID(A3288, FIND("_", A3288, FIND("_", A3288, FIND("_", A3288) + 1) + 1) + 1, 8)</f>
        <v/>
      </c>
      <c r="G3288" s="95">
        <f>B3288&amp;C3288&amp;D3288</f>
        <v/>
      </c>
      <c r="H3288" s="95" t="inlineStr">
        <is>
          <t>Yes_Batch 1</t>
        </is>
      </c>
      <c r="I3288" s="95" t="e">
        <v>#N/A</v>
      </c>
      <c r="J3288" s="125" t="e">
        <v>#N/A</v>
      </c>
      <c r="K3288" s="95" t="inlineStr">
        <is>
          <t>Yes_0721 Allocation</t>
        </is>
      </c>
      <c r="L3288" s="127" t="e">
        <v>#N/A</v>
      </c>
      <c r="M3288" s="128">
        <f>VLOOKUP(G3288,Enactments!#REF!,2,FALSE)</f>
        <v/>
      </c>
      <c r="N3288" s="131">
        <f>COUNTIFS(G:G,G3288)</f>
        <v/>
      </c>
    </row>
    <row r="3289" ht="15" customHeight="1">
      <c r="A3289" t="inlineStr">
        <is>
          <t>2000_8a_391_20240129.docx</t>
        </is>
      </c>
      <c r="B3289">
        <f>LEFT(A3289, FIND("_", A3289, FIND("_", A3289) + 1) - 1)</f>
        <v/>
      </c>
      <c r="C3289">
        <f>MID(A3289, FIND("_", A3289, FIND("_", A3289) + 1) + 1, FIND("_", A3289, FIND("_", A3289, FIND("_", A3289) + 1) + 1) - FIND("_", A3289, FIND("_", A3289) + 1) - 1)</f>
        <v/>
      </c>
      <c r="D3289" s="125">
        <f>DATE(LEFT(E3289,4), MID(E3289,5,2), RIGHT(E3289,2))</f>
        <v/>
      </c>
      <c r="E3289">
        <f>MID(A3289, FIND("_", A3289, FIND("_", A3289, FIND("_", A3289) + 1) + 1) + 1, 8)</f>
        <v/>
      </c>
      <c r="G3289" s="95">
        <f>B3289&amp;C3289&amp;D3289</f>
        <v/>
      </c>
      <c r="H3289" s="95" t="inlineStr">
        <is>
          <t>Yes_Batch 1</t>
        </is>
      </c>
      <c r="I3289" s="95" t="e">
        <v>#N/A</v>
      </c>
      <c r="J3289" s="125" t="e">
        <v>#N/A</v>
      </c>
      <c r="K3289" s="95" t="inlineStr">
        <is>
          <t>Yes_0721 Allocation</t>
        </is>
      </c>
      <c r="L3289" s="127" t="e">
        <v>#N/A</v>
      </c>
      <c r="M3289" s="128">
        <f>VLOOKUP(G3289,Enactments!#REF!,2,FALSE)</f>
        <v/>
      </c>
      <c r="N3289" s="131">
        <f>COUNTIFS(G:G,G3289)</f>
        <v/>
      </c>
    </row>
    <row r="3290" ht="15" customHeight="1">
      <c r="A3290" t="inlineStr">
        <is>
          <t>2006_46a_778_20061108.docx</t>
        </is>
      </c>
      <c r="B3290">
        <f>LEFT(A3290, FIND("_", A3290, FIND("_", A3290) + 1) - 1)</f>
        <v/>
      </c>
      <c r="C3290">
        <f>MID(A3290, FIND("_", A3290, FIND("_", A3290) + 1) + 1, FIND("_", A3290, FIND("_", A3290, FIND("_", A3290) + 1) + 1) - FIND("_", A3290, FIND("_", A3290) + 1) - 1)</f>
        <v/>
      </c>
      <c r="D3290" s="125">
        <f>DATE(LEFT(E3290,4), MID(E3290,5,2), RIGHT(E3290,2))</f>
        <v/>
      </c>
      <c r="E3290">
        <f>MID(A3290, FIND("_", A3290, FIND("_", A3290, FIND("_", A3290) + 1) + 1) + 1, 8)</f>
        <v/>
      </c>
      <c r="G3290" s="95">
        <f>B3290&amp;C3290&amp;D3290</f>
        <v/>
      </c>
      <c r="H3290" s="95" t="inlineStr">
        <is>
          <t>Yes_Batch 1</t>
        </is>
      </c>
      <c r="I3290" s="95" t="e">
        <v>#N/A</v>
      </c>
      <c r="J3290" s="125" t="e">
        <v>#N/A</v>
      </c>
      <c r="K3290" s="95" t="inlineStr">
        <is>
          <t>Yes_0721 Allocation</t>
        </is>
      </c>
      <c r="L3290" s="127" t="e">
        <v>#N/A</v>
      </c>
      <c r="M3290" s="128">
        <f>VLOOKUP(G3290,Enactments!#REF!,2,FALSE)</f>
        <v/>
      </c>
      <c r="N3290" s="131">
        <f>COUNTIFS(G:G,G3290)</f>
        <v/>
      </c>
    </row>
    <row r="3291" ht="15" customHeight="1">
      <c r="A3291" t="inlineStr">
        <is>
          <t>1970_9a_28ZC_20090401.docx</t>
        </is>
      </c>
      <c r="B3291">
        <f>LEFT(A3291, FIND("_", A3291, FIND("_", A3291) + 1) - 1)</f>
        <v/>
      </c>
      <c r="C3291">
        <f>MID(A3291, FIND("_", A3291, FIND("_", A3291) + 1) + 1, FIND("_", A3291, FIND("_", A3291, FIND("_", A3291) + 1) + 1) - FIND("_", A3291, FIND("_", A3291) + 1) - 1)</f>
        <v/>
      </c>
      <c r="D3291" s="125">
        <f>DATE(LEFT(E3291,4), MID(E3291,5,2), RIGHT(E3291,2))</f>
        <v/>
      </c>
      <c r="E3291">
        <f>MID(A3291, FIND("_", A3291, FIND("_", A3291, FIND("_", A3291) + 1) + 1) + 1, 8)</f>
        <v/>
      </c>
      <c r="G3291" s="95">
        <f>B3291&amp;C3291&amp;D3291</f>
        <v/>
      </c>
      <c r="H3291" s="95" t="inlineStr">
        <is>
          <t>Yes_Batch 1</t>
        </is>
      </c>
      <c r="I3291" s="95" t="e">
        <v>#N/A</v>
      </c>
      <c r="J3291" s="125" t="e">
        <v>#N/A</v>
      </c>
      <c r="K3291" s="95" t="inlineStr">
        <is>
          <t>Yes_0721 Allocation</t>
        </is>
      </c>
      <c r="L3291" s="127" t="e">
        <v>#N/A</v>
      </c>
      <c r="M3291" s="128">
        <f>VLOOKUP(G3291,Enactments!#REF!,2,FALSE)</f>
        <v/>
      </c>
      <c r="N3291" s="131">
        <f>COUNTIFS(G:G,G3291)</f>
        <v/>
      </c>
    </row>
    <row r="3292" ht="15" customHeight="1">
      <c r="A3292" t="inlineStr">
        <is>
          <t>1996_56a_562C_99990101.docx</t>
        </is>
      </c>
      <c r="B3292">
        <f>LEFT(A3292, FIND("_", A3292, FIND("_", A3292) + 1) - 1)</f>
        <v/>
      </c>
      <c r="C3292">
        <f>MID(A3292, FIND("_", A3292, FIND("_", A3292) + 1) + 1, FIND("_", A3292, FIND("_", A3292, FIND("_", A3292) + 1) + 1) - FIND("_", A3292, FIND("_", A3292) + 1) - 1)</f>
        <v/>
      </c>
      <c r="D3292" s="125">
        <f>DATE(LEFT(E3292,4), MID(E3292,5,2), RIGHT(E3292,2))</f>
        <v/>
      </c>
      <c r="E3292">
        <f>MID(A3292, FIND("_", A3292, FIND("_", A3292, FIND("_", A3292) + 1) + 1) + 1, 8)</f>
        <v/>
      </c>
      <c r="G3292" s="95">
        <f>B3292&amp;C3292&amp;D3292</f>
        <v/>
      </c>
      <c r="H3292" s="95" t="inlineStr">
        <is>
          <t>Yes_Batch 1</t>
        </is>
      </c>
      <c r="I3292" s="95" t="e">
        <v>#N/A</v>
      </c>
      <c r="J3292" s="125" t="e">
        <v>#N/A</v>
      </c>
      <c r="K3292" s="95" t="inlineStr">
        <is>
          <t>Yes_0721 Allocation</t>
        </is>
      </c>
      <c r="L3292" s="127" t="e">
        <v>#N/A</v>
      </c>
      <c r="M3292" s="128">
        <f>VLOOKUP(G3292,Enactments!#REF!,2,FALSE)</f>
        <v/>
      </c>
      <c r="N3292" s="131">
        <f>COUNTIFS(G:G,G3292)</f>
        <v/>
      </c>
    </row>
    <row r="3293" ht="15" customHeight="1">
      <c r="A3293" t="inlineStr">
        <is>
          <t>2007_3a_168_20070320.docx</t>
        </is>
      </c>
      <c r="B3293">
        <f>LEFT(A3293, FIND("_", A3293, FIND("_", A3293) + 1) - 1)</f>
        <v/>
      </c>
      <c r="C3293">
        <f>MID(A3293, FIND("_", A3293, FIND("_", A3293) + 1) + 1, FIND("_", A3293, FIND("_", A3293, FIND("_", A3293) + 1) + 1) - FIND("_", A3293, FIND("_", A3293) + 1) - 1)</f>
        <v/>
      </c>
      <c r="D3293" s="125">
        <f>DATE(LEFT(E3293,4), MID(E3293,5,2), RIGHT(E3293,2))</f>
        <v/>
      </c>
      <c r="E3293">
        <f>MID(A3293, FIND("_", A3293, FIND("_", A3293, FIND("_", A3293) + 1) + 1) + 1, 8)</f>
        <v/>
      </c>
      <c r="G3293" s="95">
        <f>B3293&amp;C3293&amp;D3293</f>
        <v/>
      </c>
      <c r="H3293" s="95" t="inlineStr">
        <is>
          <t>Yes_Batch 1</t>
        </is>
      </c>
      <c r="I3293" s="95" t="e">
        <v>#N/A</v>
      </c>
      <c r="J3293" s="125" t="e">
        <v>#N/A</v>
      </c>
      <c r="K3293" s="95" t="inlineStr">
        <is>
          <t>Yes_0721 Allocation</t>
        </is>
      </c>
      <c r="L3293" s="127" t="e">
        <v>#N/A</v>
      </c>
      <c r="M3293" s="128">
        <f>VLOOKUP(G3293,Enactments!#REF!,2,FALSE)</f>
        <v/>
      </c>
      <c r="N3293" s="131">
        <f>COUNTIFS(G:G,G3293)</f>
        <v/>
      </c>
    </row>
    <row r="3294" ht="15" customHeight="1">
      <c r="A3294" t="inlineStr">
        <is>
          <t>1994_23a_SCHEDULE 9Part II_20011201.docx</t>
        </is>
      </c>
      <c r="B3294">
        <f>LEFT(A3294, FIND("_", A3294, FIND("_", A3294) + 1) - 1)</f>
        <v/>
      </c>
      <c r="C3294">
        <f>MID(A3294, FIND("_", A3294, FIND("_", A3294) + 1) + 1, FIND("_", A3294, FIND("_", A3294, FIND("_", A3294) + 1) + 1) - FIND("_", A3294, FIND("_", A3294) + 1) - 1)</f>
        <v/>
      </c>
      <c r="D3294" s="125">
        <f>DATE(LEFT(E3294,4), MID(E3294,5,2), RIGHT(E3294,2))</f>
        <v/>
      </c>
      <c r="E3294">
        <f>MID(A3294, FIND("_", A3294, FIND("_", A3294, FIND("_", A3294) + 1) + 1) + 1, 8)</f>
        <v/>
      </c>
      <c r="G3294" s="95">
        <f>B3294&amp;C3294&amp;D3294</f>
        <v/>
      </c>
      <c r="H3294" s="95" t="inlineStr">
        <is>
          <t>Yes_Batch 1</t>
        </is>
      </c>
      <c r="I3294" s="95" t="e">
        <v>#N/A</v>
      </c>
      <c r="J3294" s="125" t="e">
        <v>#N/A</v>
      </c>
      <c r="K3294" s="95" t="inlineStr">
        <is>
          <t>Yes_0721 Allocation</t>
        </is>
      </c>
      <c r="L3294" s="127" t="e">
        <v>#N/A</v>
      </c>
      <c r="M3294" s="128">
        <f>VLOOKUP(G3294,Enactments!#REF!,2,FALSE)</f>
        <v/>
      </c>
      <c r="N3294" s="131">
        <f>COUNTIFS(G:G,G3294)</f>
        <v/>
      </c>
    </row>
    <row r="3295" ht="15" customHeight="1">
      <c r="A3295" t="inlineStr">
        <is>
          <t>2008_17a_129_20100401.docx</t>
        </is>
      </c>
      <c r="B3295">
        <f>LEFT(A3295, FIND("_", A3295, FIND("_", A3295) + 1) - 1)</f>
        <v/>
      </c>
      <c r="C3295">
        <f>MID(A3295, FIND("_", A3295, FIND("_", A3295) + 1) + 1, FIND("_", A3295, FIND("_", A3295, FIND("_", A3295) + 1) + 1) - FIND("_", A3295, FIND("_", A3295) + 1) - 1)</f>
        <v/>
      </c>
      <c r="D3295" s="125">
        <f>DATE(LEFT(E3295,4), MID(E3295,5,2), RIGHT(E3295,2))</f>
        <v/>
      </c>
      <c r="E3295">
        <f>MID(A3295, FIND("_", A3295, FIND("_", A3295, FIND("_", A3295) + 1) + 1) + 1, 8)</f>
        <v/>
      </c>
      <c r="G3295" s="95">
        <f>B3295&amp;C3295&amp;D3295</f>
        <v/>
      </c>
      <c r="H3295" s="95" t="inlineStr">
        <is>
          <t>Yes_Batch 1</t>
        </is>
      </c>
      <c r="I3295" s="95" t="e">
        <v>#N/A</v>
      </c>
      <c r="J3295" s="125" t="e">
        <v>#N/A</v>
      </c>
      <c r="K3295" s="95" t="inlineStr">
        <is>
          <t>Yes_0721 Allocation</t>
        </is>
      </c>
      <c r="L3295" s="127" t="e">
        <v>#N/A</v>
      </c>
      <c r="M3295" s="128">
        <f>VLOOKUP(G3295,Enactments!#REF!,2,FALSE)</f>
        <v/>
      </c>
      <c r="N3295" s="131">
        <f>COUNTIFS(G:G,G3295)</f>
        <v/>
      </c>
    </row>
    <row r="3296" ht="15" customHeight="1">
      <c r="A3296" t="inlineStr">
        <is>
          <t>1996_18a_49B_20220428.docx</t>
        </is>
      </c>
      <c r="B3296">
        <f>LEFT(A3296, FIND("_", A3296, FIND("_", A3296) + 1) - 1)</f>
        <v/>
      </c>
      <c r="C3296">
        <f>MID(A3296, FIND("_", A3296, FIND("_", A3296) + 1) + 1, FIND("_", A3296, FIND("_", A3296, FIND("_", A3296) + 1) + 1) - FIND("_", A3296, FIND("_", A3296) + 1) - 1)</f>
        <v/>
      </c>
      <c r="D3296" s="125">
        <f>DATE(LEFT(E3296,4), MID(E3296,5,2), RIGHT(E3296,2))</f>
        <v/>
      </c>
      <c r="E3296">
        <f>MID(A3296, FIND("_", A3296, FIND("_", A3296, FIND("_", A3296) + 1) + 1) + 1, 8)</f>
        <v/>
      </c>
      <c r="G3296" s="95">
        <f>B3296&amp;C3296&amp;D3296</f>
        <v/>
      </c>
      <c r="H3296" s="95" t="inlineStr">
        <is>
          <t>Yes_Batch 1</t>
        </is>
      </c>
      <c r="I3296" s="95" t="e">
        <v>#N/A</v>
      </c>
      <c r="J3296" s="125" t="e">
        <v>#N/A</v>
      </c>
      <c r="K3296" s="95" t="inlineStr">
        <is>
          <t>Yes_0721 Allocation</t>
        </is>
      </c>
      <c r="L3296" s="127" t="e">
        <v>#N/A</v>
      </c>
      <c r="M3296" s="128">
        <f>VLOOKUP(G3296,Enactments!#REF!,2,FALSE)</f>
        <v/>
      </c>
      <c r="N3296" s="131">
        <f>COUNTIFS(G:G,G3296)</f>
        <v/>
      </c>
    </row>
    <row r="3297" ht="15" customHeight="1">
      <c r="A3297" t="inlineStr">
        <is>
          <t>1996_207s_SCHEDULE 1Part I_20120409.docx</t>
        </is>
      </c>
      <c r="B3297">
        <f>LEFT(A3297, FIND("_", A3297, FIND("_", A3297) + 1) - 1)</f>
        <v/>
      </c>
      <c r="C3297">
        <f>MID(A3297, FIND("_", A3297, FIND("_", A3297) + 1) + 1, FIND("_", A3297, FIND("_", A3297, FIND("_", A3297) + 1) + 1) - FIND("_", A3297, FIND("_", A3297) + 1) - 1)</f>
        <v/>
      </c>
      <c r="D3297" s="125">
        <f>DATE(LEFT(E3297,4), MID(E3297,5,2), RIGHT(E3297,2))</f>
        <v/>
      </c>
      <c r="E3297">
        <f>MID(A3297, FIND("_", A3297, FIND("_", A3297, FIND("_", A3297) + 1) + 1) + 1, 8)</f>
        <v/>
      </c>
      <c r="G3297" s="95">
        <f>B3297&amp;C3297&amp;D3297</f>
        <v/>
      </c>
      <c r="H3297" s="95" t="inlineStr">
        <is>
          <t>Yes_Batch 1</t>
        </is>
      </c>
      <c r="I3297" s="95" t="e">
        <v>#N/A</v>
      </c>
      <c r="J3297" s="125" t="e">
        <v>#N/A</v>
      </c>
      <c r="K3297" s="95" t="inlineStr">
        <is>
          <t>Yes_0721 Allocation</t>
        </is>
      </c>
      <c r="L3297" s="127" t="e">
        <v>#N/A</v>
      </c>
      <c r="M3297" s="128">
        <f>VLOOKUP(G3297,Enactments!#REF!,2,FALSE)</f>
        <v/>
      </c>
      <c r="N3297" s="131">
        <f>COUNTIFS(G:G,G3297)</f>
        <v/>
      </c>
    </row>
    <row r="3298" ht="15" customHeight="1">
      <c r="A3298" t="inlineStr">
        <is>
          <t>2000_36a_SCHEDULE 1Part VII_20090327.docx</t>
        </is>
      </c>
      <c r="B3298">
        <f>LEFT(A3298, FIND("_", A3298, FIND("_", A3298) + 1) - 1)</f>
        <v/>
      </c>
      <c r="C3298">
        <f>MID(A3298, FIND("_", A3298, FIND("_", A3298) + 1) + 1, FIND("_", A3298, FIND("_", A3298, FIND("_", A3298) + 1) + 1) - FIND("_", A3298, FIND("_", A3298) + 1) - 1)</f>
        <v/>
      </c>
      <c r="D3298" s="125">
        <f>DATE(LEFT(E3298,4), MID(E3298,5,2), RIGHT(E3298,2))</f>
        <v/>
      </c>
      <c r="E3298">
        <f>MID(A3298, FIND("_", A3298, FIND("_", A3298, FIND("_", A3298) + 1) + 1) + 1, 8)</f>
        <v/>
      </c>
      <c r="G3298" s="95">
        <f>B3298&amp;C3298&amp;D3298</f>
        <v/>
      </c>
      <c r="H3298" s="95" t="inlineStr">
        <is>
          <t>Yes_Batch 1</t>
        </is>
      </c>
      <c r="I3298" s="95" t="e">
        <v>#N/A</v>
      </c>
      <c r="J3298" s="125" t="e">
        <v>#N/A</v>
      </c>
      <c r="K3298" s="95" t="inlineStr">
        <is>
          <t>Yes_0721 Allocation</t>
        </is>
      </c>
      <c r="L3298" s="127" t="e">
        <v>#N/A</v>
      </c>
      <c r="M3298" s="128">
        <f>VLOOKUP(G3298,Enactments!#REF!,2,FALSE)</f>
        <v/>
      </c>
      <c r="N3298" s="131">
        <f>COUNTIFS(G:G,G3298)</f>
        <v/>
      </c>
    </row>
    <row r="3299" ht="15" customHeight="1">
      <c r="A3299" t="inlineStr">
        <is>
          <t>2009_10a_SCHEDULE 44Part 3_20100401.docx</t>
        </is>
      </c>
      <c r="B3299">
        <f>LEFT(A3299, FIND("_", A3299, FIND("_", A3299) + 1) - 1)</f>
        <v/>
      </c>
      <c r="C3299">
        <f>MID(A3299, FIND("_", A3299, FIND("_", A3299) + 1) + 1, FIND("_", A3299, FIND("_", A3299, FIND("_", A3299) + 1) + 1) - FIND("_", A3299, FIND("_", A3299) + 1) - 1)</f>
        <v/>
      </c>
      <c r="D3299" s="125">
        <f>DATE(LEFT(E3299,4), MID(E3299,5,2), RIGHT(E3299,2))</f>
        <v/>
      </c>
      <c r="E3299">
        <f>MID(A3299, FIND("_", A3299, FIND("_", A3299, FIND("_", A3299) + 1) + 1) + 1, 8)</f>
        <v/>
      </c>
      <c r="G3299" s="95">
        <f>B3299&amp;C3299&amp;D3299</f>
        <v/>
      </c>
      <c r="H3299" s="95" t="inlineStr">
        <is>
          <t>Yes_Batch 1</t>
        </is>
      </c>
      <c r="I3299" s="95" t="e">
        <v>#N/A</v>
      </c>
      <c r="J3299" s="125" t="e">
        <v>#N/A</v>
      </c>
      <c r="K3299" s="95" t="inlineStr">
        <is>
          <t>Yes_0721 Allocation</t>
        </is>
      </c>
      <c r="L3299" s="127" t="e">
        <v>#N/A</v>
      </c>
      <c r="M3299" s="128">
        <f>VLOOKUP(G3299,Enactments!#REF!,2,FALSE)</f>
        <v/>
      </c>
      <c r="N3299" s="131">
        <f>COUNTIFS(G:G,G3299)</f>
        <v/>
      </c>
    </row>
    <row r="3300" ht="15" customHeight="1">
      <c r="A3300" t="inlineStr">
        <is>
          <t>1986_1925s_4.42_19861110.docx</t>
        </is>
      </c>
      <c r="B3300">
        <f>LEFT(A3300, FIND("_", A3300, FIND("_", A3300) + 1) - 1)</f>
        <v/>
      </c>
      <c r="C3300">
        <f>MID(A3300, FIND("_", A3300, FIND("_", A3300) + 1) + 1, FIND("_", A3300, FIND("_", A3300, FIND("_", A3300) + 1) + 1) - FIND("_", A3300, FIND("_", A3300) + 1) - 1)</f>
        <v/>
      </c>
      <c r="D3300" s="125">
        <f>DATE(LEFT(E3300,4), MID(E3300,5,2), RIGHT(E3300,2))</f>
        <v/>
      </c>
      <c r="E3300">
        <f>MID(A3300, FIND("_", A3300, FIND("_", A3300, FIND("_", A3300) + 1) + 1) + 1, 8)</f>
        <v/>
      </c>
      <c r="G3300" s="95">
        <f>B3300&amp;C3300&amp;D3300</f>
        <v/>
      </c>
      <c r="H3300" s="95" t="inlineStr">
        <is>
          <t>Yes_Batch 1</t>
        </is>
      </c>
      <c r="I3300" s="95" t="e">
        <v>#N/A</v>
      </c>
      <c r="J3300" s="125" t="e">
        <v>#N/A</v>
      </c>
      <c r="K3300" s="95" t="inlineStr">
        <is>
          <t>Yes_0721 Allocation</t>
        </is>
      </c>
      <c r="L3300" s="127" t="e">
        <v>#N/A</v>
      </c>
      <c r="M3300" s="128">
        <f>VLOOKUP(G3300,Enactments!#REF!,2,FALSE)</f>
        <v/>
      </c>
      <c r="N3300" s="131">
        <f>COUNTIFS(G:G,G3300)</f>
        <v/>
      </c>
    </row>
    <row r="3301" ht="15" customHeight="1">
      <c r="A3301" t="inlineStr">
        <is>
          <t>2008_17a_199B_20240401.docx</t>
        </is>
      </c>
      <c r="B3301">
        <f>LEFT(A3301, FIND("_", A3301, FIND("_", A3301) + 1) - 1)</f>
        <v/>
      </c>
      <c r="C3301">
        <f>MID(A3301, FIND("_", A3301, FIND("_", A3301) + 1) + 1, FIND("_", A3301, FIND("_", A3301, FIND("_", A3301) + 1) + 1) - FIND("_", A3301, FIND("_", A3301) + 1) - 1)</f>
        <v/>
      </c>
      <c r="D3301" s="125">
        <f>DATE(LEFT(E3301,4), MID(E3301,5,2), RIGHT(E3301,2))</f>
        <v/>
      </c>
      <c r="E3301">
        <f>MID(A3301, FIND("_", A3301, FIND("_", A3301, FIND("_", A3301) + 1) + 1) + 1, 8)</f>
        <v/>
      </c>
      <c r="G3301" s="95">
        <f>B3301&amp;C3301&amp;D3301</f>
        <v/>
      </c>
      <c r="H3301" s="95" t="inlineStr">
        <is>
          <t>Yes_Batch 1</t>
        </is>
      </c>
      <c r="I3301" s="95" t="e">
        <v>#N/A</v>
      </c>
      <c r="J3301" s="125" t="e">
        <v>#N/A</v>
      </c>
      <c r="K3301" s="95" t="inlineStr">
        <is>
          <t>Yes_0721 Allocation</t>
        </is>
      </c>
      <c r="L3301" s="127" t="e">
        <v>#N/A</v>
      </c>
      <c r="M3301" s="128">
        <f>VLOOKUP(G3301,Enactments!#REF!,2,FALSE)</f>
        <v/>
      </c>
      <c r="N3301" s="131">
        <f>COUNTIFS(G:G,G3301)</f>
        <v/>
      </c>
    </row>
    <row r="3302" ht="15" customHeight="1">
      <c r="A3302" t="inlineStr">
        <is>
          <t>1989_29a_6_99990101.docx</t>
        </is>
      </c>
      <c r="B3302">
        <f>LEFT(A3302, FIND("_", A3302, FIND("_", A3302) + 1) - 1)</f>
        <v/>
      </c>
      <c r="C3302">
        <f>MID(A3302, FIND("_", A3302, FIND("_", A3302) + 1) + 1, FIND("_", A3302, FIND("_", A3302, FIND("_", A3302) + 1) + 1) - FIND("_", A3302, FIND("_", A3302) + 1) - 1)</f>
        <v/>
      </c>
      <c r="D3302" s="125">
        <f>DATE(LEFT(E3302,4), MID(E3302,5,2), RIGHT(E3302,2))</f>
        <v/>
      </c>
      <c r="E3302">
        <f>MID(A3302, FIND("_", A3302, FIND("_", A3302, FIND("_", A3302) + 1) + 1) + 1, 8)</f>
        <v/>
      </c>
      <c r="G3302" s="95">
        <f>B3302&amp;C3302&amp;D3302</f>
        <v/>
      </c>
      <c r="H3302" s="95" t="inlineStr">
        <is>
          <t>Yes_Batch 1</t>
        </is>
      </c>
      <c r="I3302" s="95" t="e">
        <v>#N/A</v>
      </c>
      <c r="J3302" s="125" t="e">
        <v>#N/A</v>
      </c>
      <c r="K3302" s="95" t="inlineStr">
        <is>
          <t>Yes_0721 Allocation</t>
        </is>
      </c>
      <c r="L3302" s="127" t="e">
        <v>#N/A</v>
      </c>
      <c r="M3302" s="128">
        <f>VLOOKUP(G3302,Enactments!#REF!,2,FALSE)</f>
        <v/>
      </c>
      <c r="N3302" s="131">
        <f>COUNTIFS(G:G,G3302)</f>
        <v/>
      </c>
    </row>
    <row r="3303" ht="15" customHeight="1">
      <c r="A3303" t="inlineStr">
        <is>
          <t>2003_43a_189_20040401.docx</t>
        </is>
      </c>
      <c r="B3303">
        <f>LEFT(A3303, FIND("_", A3303, FIND("_", A3303) + 1) - 1)</f>
        <v/>
      </c>
      <c r="C3303">
        <f>MID(A3303, FIND("_", A3303, FIND("_", A3303) + 1) + 1, FIND("_", A3303, FIND("_", A3303, FIND("_", A3303) + 1) + 1) - FIND("_", A3303, FIND("_", A3303) + 1) - 1)</f>
        <v/>
      </c>
      <c r="D3303" s="125">
        <f>DATE(LEFT(E3303,4), MID(E3303,5,2), RIGHT(E3303,2))</f>
        <v/>
      </c>
      <c r="E3303">
        <f>MID(A3303, FIND("_", A3303, FIND("_", A3303, FIND("_", A3303) + 1) + 1) + 1, 8)</f>
        <v/>
      </c>
      <c r="G3303" s="95">
        <f>B3303&amp;C3303&amp;D3303</f>
        <v/>
      </c>
      <c r="H3303" s="95" t="inlineStr">
        <is>
          <t>Yes_Batch 1</t>
        </is>
      </c>
      <c r="I3303" s="95" t="e">
        <v>#N/A</v>
      </c>
      <c r="J3303" s="125" t="e">
        <v>#N/A</v>
      </c>
      <c r="K3303" s="95" t="inlineStr">
        <is>
          <t>Yes_0721 Allocation</t>
        </is>
      </c>
      <c r="L3303" s="127" t="e">
        <v>#N/A</v>
      </c>
      <c r="M3303" s="128">
        <f>VLOOKUP(G3303,Enactments!#REF!,2,FALSE)</f>
        <v/>
      </c>
      <c r="N3303" s="131">
        <f>COUNTIFS(G:G,G3303)</f>
        <v/>
      </c>
    </row>
    <row r="3304" ht="15" customHeight="1">
      <c r="A3304" t="inlineStr">
        <is>
          <t>1985_6a_227A_20050101.docx</t>
        </is>
      </c>
      <c r="B3304">
        <f>LEFT(A3304, FIND("_", A3304, FIND("_", A3304) + 1) - 1)</f>
        <v/>
      </c>
      <c r="C3304">
        <f>MID(A3304, FIND("_", A3304, FIND("_", A3304) + 1) + 1, FIND("_", A3304, FIND("_", A3304, FIND("_", A3304) + 1) + 1) - FIND("_", A3304, FIND("_", A3304) + 1) - 1)</f>
        <v/>
      </c>
      <c r="D3304" s="125">
        <f>DATE(LEFT(E3304,4), MID(E3304,5,2), RIGHT(E3304,2))</f>
        <v/>
      </c>
      <c r="E3304">
        <f>MID(A3304, FIND("_", A3304, FIND("_", A3304, FIND("_", A3304) + 1) + 1) + 1, 8)</f>
        <v/>
      </c>
      <c r="G3304" s="95">
        <f>B3304&amp;C3304&amp;D3304</f>
        <v/>
      </c>
      <c r="H3304" s="95" t="inlineStr">
        <is>
          <t>Yes_Batch 1</t>
        </is>
      </c>
      <c r="I3304" s="95" t="e">
        <v>#N/A</v>
      </c>
      <c r="J3304" s="125" t="e">
        <v>#N/A</v>
      </c>
      <c r="K3304" s="95" t="inlineStr">
        <is>
          <t>Yes_0721 Allocation</t>
        </is>
      </c>
      <c r="L3304" s="127" t="e">
        <v>#N/A</v>
      </c>
      <c r="M3304" s="128">
        <f>VLOOKUP(G3304,Enactments!#REF!,2,FALSE)</f>
        <v/>
      </c>
      <c r="N3304" s="131">
        <f>COUNTIFS(G:G,G3304)</f>
        <v/>
      </c>
    </row>
    <row r="3305" ht="15" customHeight="1">
      <c r="A3305" t="inlineStr">
        <is>
          <t>2000_36a_40_20180525.docx</t>
        </is>
      </c>
      <c r="B3305">
        <f>LEFT(A3305, FIND("_", A3305, FIND("_", A3305) + 1) - 1)</f>
        <v/>
      </c>
      <c r="C3305">
        <f>MID(A3305, FIND("_", A3305, FIND("_", A3305) + 1) + 1, FIND("_", A3305, FIND("_", A3305, FIND("_", A3305) + 1) + 1) - FIND("_", A3305, FIND("_", A3305) + 1) - 1)</f>
        <v/>
      </c>
      <c r="D3305" s="125">
        <f>DATE(LEFT(E3305,4), MID(E3305,5,2), RIGHT(E3305,2))</f>
        <v/>
      </c>
      <c r="E3305">
        <f>MID(A3305, FIND("_", A3305, FIND("_", A3305, FIND("_", A3305) + 1) + 1) + 1, 8)</f>
        <v/>
      </c>
      <c r="G3305" s="95">
        <f>B3305&amp;C3305&amp;D3305</f>
        <v/>
      </c>
      <c r="H3305" s="95" t="inlineStr">
        <is>
          <t>Yes_Batch 1</t>
        </is>
      </c>
      <c r="I3305" s="95" t="e">
        <v>#N/A</v>
      </c>
      <c r="J3305" s="125" t="e">
        <v>#N/A</v>
      </c>
      <c r="K3305" s="95" t="inlineStr">
        <is>
          <t>Yes_0721 Allocation</t>
        </is>
      </c>
      <c r="L3305" s="127" t="e">
        <v>#N/A</v>
      </c>
      <c r="M3305" s="128">
        <f>VLOOKUP(G3305,Enactments!#REF!,2,FALSE)</f>
        <v/>
      </c>
      <c r="N3305" s="131">
        <f>COUNTIFS(G:G,G3305)</f>
        <v/>
      </c>
    </row>
    <row r="3306" ht="15" customHeight="1">
      <c r="A3306" t="inlineStr">
        <is>
          <t>2006_46a_145_20061108.docx</t>
        </is>
      </c>
      <c r="B3306">
        <f>LEFT(A3306, FIND("_", A3306, FIND("_", A3306) + 1) - 1)</f>
        <v/>
      </c>
      <c r="C3306">
        <f>MID(A3306, FIND("_", A3306, FIND("_", A3306) + 1) + 1, FIND("_", A3306, FIND("_", A3306, FIND("_", A3306) + 1) + 1) - FIND("_", A3306, FIND("_", A3306) + 1) - 1)</f>
        <v/>
      </c>
      <c r="D3306" s="125">
        <f>DATE(LEFT(E3306,4), MID(E3306,5,2), RIGHT(E3306,2))</f>
        <v/>
      </c>
      <c r="E3306">
        <f>MID(A3306, FIND("_", A3306, FIND("_", A3306, FIND("_", A3306) + 1) + 1) + 1, 8)</f>
        <v/>
      </c>
      <c r="G3306" s="95">
        <f>B3306&amp;C3306&amp;D3306</f>
        <v/>
      </c>
      <c r="H3306" s="95" t="inlineStr">
        <is>
          <t>Yes_Batch 1</t>
        </is>
      </c>
      <c r="I3306" s="95" t="e">
        <v>#N/A</v>
      </c>
      <c r="J3306" s="125" t="e">
        <v>#N/A</v>
      </c>
      <c r="K3306" s="95" t="inlineStr">
        <is>
          <t>Yes_0721 Allocation</t>
        </is>
      </c>
      <c r="L3306" s="127" t="e">
        <v>#N/A</v>
      </c>
      <c r="M3306" s="128">
        <f>VLOOKUP(G3306,Enactments!#REF!,2,FALSE)</f>
        <v/>
      </c>
      <c r="N3306" s="131">
        <f>COUNTIFS(G:G,G3306)</f>
        <v/>
      </c>
    </row>
    <row r="3307" ht="15" customHeight="1">
      <c r="A3307" t="inlineStr">
        <is>
          <t>1986_1925s_SCHEDULE 4Form 6.28_20100406.docx</t>
        </is>
      </c>
      <c r="B3307">
        <f>LEFT(A3307, FIND("_", A3307, FIND("_", A3307) + 1) - 1)</f>
        <v/>
      </c>
      <c r="C3307">
        <f>MID(A3307, FIND("_", A3307, FIND("_", A3307) + 1) + 1, FIND("_", A3307, FIND("_", A3307, FIND("_", A3307) + 1) + 1) - FIND("_", A3307, FIND("_", A3307) + 1) - 1)</f>
        <v/>
      </c>
      <c r="D3307" s="125">
        <f>DATE(LEFT(E3307,4), MID(E3307,5,2), RIGHT(E3307,2))</f>
        <v/>
      </c>
      <c r="E3307">
        <f>MID(A3307, FIND("_", A3307, FIND("_", A3307, FIND("_", A3307) + 1) + 1) + 1, 8)</f>
        <v/>
      </c>
      <c r="G3307" s="95">
        <f>B3307&amp;C3307&amp;D3307</f>
        <v/>
      </c>
      <c r="H3307" s="95" t="inlineStr">
        <is>
          <t>Yes_Batch 1</t>
        </is>
      </c>
      <c r="I3307" s="95" t="e">
        <v>#N/A</v>
      </c>
      <c r="J3307" s="125" t="e">
        <v>#N/A</v>
      </c>
      <c r="K3307" s="95" t="inlineStr">
        <is>
          <t>Yes_0721 Allocation</t>
        </is>
      </c>
      <c r="L3307" s="127" t="e">
        <v>#N/A</v>
      </c>
      <c r="M3307" s="128">
        <f>VLOOKUP(G3307,Enactments!#REF!,2,FALSE)</f>
        <v/>
      </c>
      <c r="N3307" s="131">
        <f>COUNTIFS(G:G,G3307)</f>
        <v/>
      </c>
    </row>
    <row r="3308" ht="15" customHeight="1">
      <c r="A3308" t="inlineStr">
        <is>
          <t>1989_29a_36_99990101.docx</t>
        </is>
      </c>
      <c r="B3308">
        <f>LEFT(A3308, FIND("_", A3308, FIND("_", A3308) + 1) - 1)</f>
        <v/>
      </c>
      <c r="C3308">
        <f>MID(A3308, FIND("_", A3308, FIND("_", A3308) + 1) + 1, FIND("_", A3308, FIND("_", A3308, FIND("_", A3308) + 1) + 1) - FIND("_", A3308, FIND("_", A3308) + 1) - 1)</f>
        <v/>
      </c>
      <c r="D3308" s="125">
        <f>DATE(LEFT(E3308,4), MID(E3308,5,2), RIGHT(E3308,2))</f>
        <v/>
      </c>
      <c r="E3308">
        <f>MID(A3308, FIND("_", A3308, FIND("_", A3308, FIND("_", A3308) + 1) + 1) + 1, 8)</f>
        <v/>
      </c>
      <c r="G3308" s="95">
        <f>B3308&amp;C3308&amp;D3308</f>
        <v/>
      </c>
      <c r="H3308" s="95" t="inlineStr">
        <is>
          <t>Yes_Batch 1</t>
        </is>
      </c>
      <c r="I3308" s="95" t="e">
        <v>#N/A</v>
      </c>
      <c r="J3308" s="125" t="e">
        <v>#N/A</v>
      </c>
      <c r="K3308" s="95" t="inlineStr">
        <is>
          <t>Yes_0721 Allocation</t>
        </is>
      </c>
      <c r="L3308" s="127" t="e">
        <v>#N/A</v>
      </c>
      <c r="M3308" s="128">
        <f>VLOOKUP(G3308,Enactments!#REF!,2,FALSE)</f>
        <v/>
      </c>
      <c r="N3308" s="131">
        <f>COUNTIFS(G:G,G3308)</f>
        <v/>
      </c>
    </row>
    <row r="3309" ht="15" customHeight="1">
      <c r="A3309" t="inlineStr">
        <is>
          <t>1986_1925s_2.41_20100406.docx</t>
        </is>
      </c>
      <c r="B3309">
        <f>LEFT(A3309, FIND("_", A3309, FIND("_", A3309) + 1) - 1)</f>
        <v/>
      </c>
      <c r="C3309">
        <f>MID(A3309, FIND("_", A3309, FIND("_", A3309) + 1) + 1, FIND("_", A3309, FIND("_", A3309, FIND("_", A3309) + 1) + 1) - FIND("_", A3309, FIND("_", A3309) + 1) - 1)</f>
        <v/>
      </c>
      <c r="D3309" s="125">
        <f>DATE(LEFT(E3309,4), MID(E3309,5,2), RIGHT(E3309,2))</f>
        <v/>
      </c>
      <c r="E3309">
        <f>MID(A3309, FIND("_", A3309, FIND("_", A3309, FIND("_", A3309) + 1) + 1) + 1, 8)</f>
        <v/>
      </c>
      <c r="G3309" s="95">
        <f>B3309&amp;C3309&amp;D3309</f>
        <v/>
      </c>
      <c r="H3309" s="95" t="inlineStr">
        <is>
          <t>Yes_Batch 1</t>
        </is>
      </c>
      <c r="I3309" s="95" t="e">
        <v>#N/A</v>
      </c>
      <c r="J3309" s="125" t="e">
        <v>#N/A</v>
      </c>
      <c r="K3309" s="95" t="inlineStr">
        <is>
          <t>Yes_0721 Allocation</t>
        </is>
      </c>
      <c r="L3309" s="127" t="e">
        <v>#N/A</v>
      </c>
      <c r="M3309" s="128">
        <f>VLOOKUP(G3309,Enactments!#REF!,2,FALSE)</f>
        <v/>
      </c>
      <c r="N3309" s="131">
        <f>COUNTIFS(G:G,G3309)</f>
        <v/>
      </c>
    </row>
    <row r="3310" ht="15" customHeight="1">
      <c r="A3310" t="inlineStr">
        <is>
          <t>2006_46a_292_20071001.docx</t>
        </is>
      </c>
      <c r="B3310">
        <f>LEFT(A3310, FIND("_", A3310, FIND("_", A3310) + 1) - 1)</f>
        <v/>
      </c>
      <c r="C3310">
        <f>MID(A3310, FIND("_", A3310, FIND("_", A3310) + 1) + 1, FIND("_", A3310, FIND("_", A3310, FIND("_", A3310) + 1) + 1) - FIND("_", A3310, FIND("_", A3310) + 1) - 1)</f>
        <v/>
      </c>
      <c r="D3310" s="125">
        <f>DATE(LEFT(E3310,4), MID(E3310,5,2), RIGHT(E3310,2))</f>
        <v/>
      </c>
      <c r="E3310">
        <f>MID(A3310, FIND("_", A3310, FIND("_", A3310, FIND("_", A3310) + 1) + 1) + 1, 8)</f>
        <v/>
      </c>
      <c r="G3310" s="95">
        <f>B3310&amp;C3310&amp;D3310</f>
        <v/>
      </c>
      <c r="H3310" s="95" t="inlineStr">
        <is>
          <t>Yes_Batch 1</t>
        </is>
      </c>
      <c r="I3310" s="95" t="e">
        <v>#N/A</v>
      </c>
      <c r="J3310" s="125" t="e">
        <v>#N/A</v>
      </c>
      <c r="K3310" s="95" t="inlineStr">
        <is>
          <t>Yes_0721 Allocation</t>
        </is>
      </c>
      <c r="L3310" s="127" t="e">
        <v>#N/A</v>
      </c>
      <c r="M3310" s="128">
        <f>VLOOKUP(G3310,Enactments!#REF!,2,FALSE)</f>
        <v/>
      </c>
      <c r="N3310" s="131">
        <f>COUNTIFS(G:G,G3310)</f>
        <v/>
      </c>
    </row>
    <row r="3311" ht="15" customHeight="1">
      <c r="A3311" t="inlineStr">
        <is>
          <t>2007_3a_10_20190406.docx</t>
        </is>
      </c>
      <c r="B3311">
        <f>LEFT(A3311, FIND("_", A3311, FIND("_", A3311) + 1) - 1)</f>
        <v/>
      </c>
      <c r="C3311">
        <f>MID(A3311, FIND("_", A3311, FIND("_", A3311) + 1) + 1, FIND("_", A3311, FIND("_", A3311, FIND("_", A3311) + 1) + 1) - FIND("_", A3311, FIND("_", A3311) + 1) - 1)</f>
        <v/>
      </c>
      <c r="D3311" s="125">
        <f>DATE(LEFT(E3311,4), MID(E3311,5,2), RIGHT(E3311,2))</f>
        <v/>
      </c>
      <c r="E3311">
        <f>MID(A3311, FIND("_", A3311, FIND("_", A3311, FIND("_", A3311) + 1) + 1) + 1, 8)</f>
        <v/>
      </c>
      <c r="G3311" s="95">
        <f>B3311&amp;C3311&amp;D3311</f>
        <v/>
      </c>
      <c r="H3311" s="95" t="inlineStr">
        <is>
          <t>Yes_Batch 1</t>
        </is>
      </c>
      <c r="I3311" s="95" t="e">
        <v>#N/A</v>
      </c>
      <c r="J3311" s="125" t="e">
        <v>#N/A</v>
      </c>
      <c r="K3311" s="95" t="inlineStr">
        <is>
          <t>Yes_0721 Allocation</t>
        </is>
      </c>
      <c r="L3311" s="127" t="e">
        <v>#N/A</v>
      </c>
      <c r="M3311" s="128">
        <f>VLOOKUP(G3311,Enactments!#REF!,2,FALSE)</f>
        <v/>
      </c>
      <c r="N3311" s="131">
        <f>COUNTIFS(G:G,G3311)</f>
        <v/>
      </c>
    </row>
    <row r="3312" ht="15" customHeight="1">
      <c r="A3312" t="inlineStr">
        <is>
          <t>1988_52a_51_19920701.docx</t>
        </is>
      </c>
      <c r="B3312">
        <f>LEFT(A3312, FIND("_", A3312, FIND("_", A3312) + 1) - 1)</f>
        <v/>
      </c>
      <c r="C3312">
        <f>MID(A3312, FIND("_", A3312, FIND("_", A3312) + 1) + 1, FIND("_", A3312, FIND("_", A3312, FIND("_", A3312) + 1) + 1) - FIND("_", A3312, FIND("_", A3312) + 1) - 1)</f>
        <v/>
      </c>
      <c r="D3312" s="125">
        <f>DATE(LEFT(E3312,4), MID(E3312,5,2), RIGHT(E3312,2))</f>
        <v/>
      </c>
      <c r="E3312">
        <f>MID(A3312, FIND("_", A3312, FIND("_", A3312, FIND("_", A3312) + 1) + 1) + 1, 8)</f>
        <v/>
      </c>
      <c r="G3312" s="95">
        <f>B3312&amp;C3312&amp;D3312</f>
        <v/>
      </c>
      <c r="H3312" s="95" t="inlineStr">
        <is>
          <t>Yes_Batch 1</t>
        </is>
      </c>
      <c r="I3312" s="95" t="e">
        <v>#N/A</v>
      </c>
      <c r="J3312" s="125" t="e">
        <v>#N/A</v>
      </c>
      <c r="K3312" s="95" t="inlineStr">
        <is>
          <t>Yes_0721 Allocation</t>
        </is>
      </c>
      <c r="L3312" s="127" t="e">
        <v>#N/A</v>
      </c>
      <c r="M3312" s="128">
        <f>VLOOKUP(G3312,Enactments!#REF!,2,FALSE)</f>
        <v/>
      </c>
      <c r="N3312" s="131">
        <f>COUNTIFS(G:G,G3312)</f>
        <v/>
      </c>
    </row>
    <row r="3313" ht="15" customHeight="1">
      <c r="A3313" t="inlineStr">
        <is>
          <t>2000_36a_54_20021130.docx</t>
        </is>
      </c>
      <c r="B3313">
        <f>LEFT(A3313, FIND("_", A3313, FIND("_", A3313) + 1) - 1)</f>
        <v/>
      </c>
      <c r="C3313">
        <f>MID(A3313, FIND("_", A3313, FIND("_", A3313) + 1) + 1, FIND("_", A3313, FIND("_", A3313, FIND("_", A3313) + 1) + 1) - FIND("_", A3313, FIND("_", A3313) + 1) - 1)</f>
        <v/>
      </c>
      <c r="D3313" s="125">
        <f>DATE(LEFT(E3313,4), MID(E3313,5,2), RIGHT(E3313,2))</f>
        <v/>
      </c>
      <c r="E3313">
        <f>MID(A3313, FIND("_", A3313, FIND("_", A3313, FIND("_", A3313) + 1) + 1) + 1, 8)</f>
        <v/>
      </c>
      <c r="G3313" s="95">
        <f>B3313&amp;C3313&amp;D3313</f>
        <v/>
      </c>
      <c r="H3313" s="95" t="inlineStr">
        <is>
          <t>Yes_Batch 1</t>
        </is>
      </c>
      <c r="I3313" s="95" t="e">
        <v>#N/A</v>
      </c>
      <c r="J3313" s="125" t="e">
        <v>#N/A</v>
      </c>
      <c r="K3313" s="95" t="inlineStr">
        <is>
          <t>Yes_0721 Allocation</t>
        </is>
      </c>
      <c r="L3313" s="127" t="e">
        <v>#N/A</v>
      </c>
      <c r="M3313" s="128">
        <f>VLOOKUP(G3313,Enactments!#REF!,2,FALSE)</f>
        <v/>
      </c>
      <c r="N3313" s="131">
        <f>COUNTIFS(G:G,G3313)</f>
        <v/>
      </c>
    </row>
    <row r="3314" ht="15" customHeight="1">
      <c r="A3314" t="inlineStr">
        <is>
          <t>2014_809_Article 7_20200130.docx</t>
        </is>
      </c>
      <c r="B3314">
        <f>LEFT(A3314, FIND("_", A3314, FIND("_", A3314) + 1) - 1)</f>
        <v/>
      </c>
      <c r="C3314">
        <f>MID(A3314, FIND("_", A3314, FIND("_", A3314) + 1) + 1, FIND("_", A3314, FIND("_", A3314, FIND("_", A3314) + 1) + 1) - FIND("_", A3314, FIND("_", A3314) + 1) - 1)</f>
        <v/>
      </c>
      <c r="D3314" s="125">
        <f>DATE(LEFT(E3314,4), MID(E3314,5,2), RIGHT(E3314,2))</f>
        <v/>
      </c>
      <c r="E3314">
        <f>MID(A3314, FIND("_", A3314, FIND("_", A3314, FIND("_", A3314) + 1) + 1) + 1, 8)</f>
        <v/>
      </c>
      <c r="G3314" s="95">
        <f>B3314&amp;C3314&amp;D3314</f>
        <v/>
      </c>
      <c r="H3314" s="95" t="inlineStr">
        <is>
          <t>Yes_Batch 1</t>
        </is>
      </c>
      <c r="I3314" s="95" t="e">
        <v>#N/A</v>
      </c>
      <c r="J3314" s="125" t="e">
        <v>#N/A</v>
      </c>
      <c r="K3314" s="95" t="inlineStr">
        <is>
          <t>Yes_0721 Allocation</t>
        </is>
      </c>
      <c r="L3314" s="127" t="e">
        <v>#N/A</v>
      </c>
      <c r="M3314" s="128">
        <f>VLOOKUP(G3314,Enactments!#REF!,2,FALSE)</f>
        <v/>
      </c>
      <c r="N3314" s="131">
        <f>COUNTIFS(G:G,G3314)</f>
        <v/>
      </c>
    </row>
    <row r="3315" ht="15" customHeight="1">
      <c r="A3315" t="inlineStr">
        <is>
          <t>1996_18a_30_19960522.docx</t>
        </is>
      </c>
      <c r="B3315">
        <f>LEFT(A3315, FIND("_", A3315, FIND("_", A3315) + 1) - 1)</f>
        <v/>
      </c>
      <c r="C3315">
        <f>MID(A3315, FIND("_", A3315, FIND("_", A3315) + 1) + 1, FIND("_", A3315, FIND("_", A3315, FIND("_", A3315) + 1) + 1) - FIND("_", A3315, FIND("_", A3315) + 1) - 1)</f>
        <v/>
      </c>
      <c r="D3315" s="125">
        <f>DATE(LEFT(E3315,4), MID(E3315,5,2), RIGHT(E3315,2))</f>
        <v/>
      </c>
      <c r="E3315">
        <f>MID(A3315, FIND("_", A3315, FIND("_", A3315, FIND("_", A3315) + 1) + 1) + 1, 8)</f>
        <v/>
      </c>
      <c r="G3315" s="95">
        <f>B3315&amp;C3315&amp;D3315</f>
        <v/>
      </c>
      <c r="H3315" s="95" t="inlineStr">
        <is>
          <t>Yes_Batch 1</t>
        </is>
      </c>
      <c r="I3315" s="95" t="e">
        <v>#N/A</v>
      </c>
      <c r="J3315" s="125" t="e">
        <v>#N/A</v>
      </c>
      <c r="K3315" s="95" t="inlineStr">
        <is>
          <t>Yes_0721 Allocation</t>
        </is>
      </c>
      <c r="L3315" s="127" t="e">
        <v>#N/A</v>
      </c>
      <c r="M3315" s="128">
        <f>VLOOKUP(G3315,Enactments!#REF!,2,FALSE)</f>
        <v/>
      </c>
      <c r="N3315" s="131">
        <f>COUNTIFS(G:G,G3315)</f>
        <v/>
      </c>
    </row>
    <row r="3316" ht="15" customHeight="1">
      <c r="A3316" t="inlineStr">
        <is>
          <t>1986_44a_19A_99990101.docx</t>
        </is>
      </c>
      <c r="B3316">
        <f>LEFT(A3316, FIND("_", A3316, FIND("_", A3316) + 1) - 1)</f>
        <v/>
      </c>
      <c r="C3316">
        <f>MID(A3316, FIND("_", A3316, FIND("_", A3316) + 1) + 1, FIND("_", A3316, FIND("_", A3316, FIND("_", A3316) + 1) + 1) - FIND("_", A3316, FIND("_", A3316) + 1) - 1)</f>
        <v/>
      </c>
      <c r="D3316" s="125">
        <f>DATE(LEFT(E3316,4), MID(E3316,5,2), RIGHT(E3316,2))</f>
        <v/>
      </c>
      <c r="E3316">
        <f>MID(A3316, FIND("_", A3316, FIND("_", A3316, FIND("_", A3316) + 1) + 1) + 1, 8)</f>
        <v/>
      </c>
      <c r="G3316" s="95">
        <f>B3316&amp;C3316&amp;D3316</f>
        <v/>
      </c>
      <c r="H3316" s="95" t="inlineStr">
        <is>
          <t>Yes_Batch 1</t>
        </is>
      </c>
      <c r="I3316" s="95" t="inlineStr">
        <is>
          <t>Completed</t>
        </is>
      </c>
      <c r="J3316" s="125" t="n">
        <v>45856</v>
      </c>
      <c r="K3316" s="95" t="e">
        <v>#N/A</v>
      </c>
      <c r="L3316" s="127" t="inlineStr">
        <is>
          <t>Submitted_2025-08-01</t>
        </is>
      </c>
      <c r="M3316" s="128">
        <f>VLOOKUP(G3316,Enactments!#REF!,2,FALSE)</f>
        <v/>
      </c>
      <c r="N3316" s="131">
        <f>COUNTIFS(G:G,G3316)</f>
        <v/>
      </c>
    </row>
    <row r="3317" ht="15" customHeight="1">
      <c r="A3317" t="inlineStr">
        <is>
          <t>2000_8a_63D_20130124.docx</t>
        </is>
      </c>
      <c r="B3317">
        <f>LEFT(A3317, FIND("_", A3317, FIND("_", A3317) + 1) - 1)</f>
        <v/>
      </c>
      <c r="C3317">
        <f>MID(A3317, FIND("_", A3317, FIND("_", A3317) + 1) + 1, FIND("_", A3317, FIND("_", A3317, FIND("_", A3317) + 1) + 1) - FIND("_", A3317, FIND("_", A3317) + 1) - 1)</f>
        <v/>
      </c>
      <c r="D3317" s="125">
        <f>DATE(LEFT(E3317,4), MID(E3317,5,2), RIGHT(E3317,2))</f>
        <v/>
      </c>
      <c r="E3317">
        <f>MID(A3317, FIND("_", A3317, FIND("_", A3317, FIND("_", A3317) + 1) + 1) + 1, 8)</f>
        <v/>
      </c>
      <c r="G3317" s="95">
        <f>B3317&amp;C3317&amp;D3317</f>
        <v/>
      </c>
      <c r="H3317" s="95" t="inlineStr">
        <is>
          <t>Yes_Batch 1</t>
        </is>
      </c>
      <c r="I3317" s="95" t="e">
        <v>#N/A</v>
      </c>
      <c r="J3317" s="125" t="e">
        <v>#N/A</v>
      </c>
      <c r="K3317" s="95" t="inlineStr">
        <is>
          <t>Yes_0721 Allocation</t>
        </is>
      </c>
      <c r="L3317" s="127" t="e">
        <v>#N/A</v>
      </c>
      <c r="M3317" s="128">
        <f>VLOOKUP(G3317,Enactments!#REF!,2,FALSE)</f>
        <v/>
      </c>
      <c r="N3317" s="131">
        <f>COUNTIFS(G:G,G3317)</f>
        <v/>
      </c>
    </row>
    <row r="3318" ht="15" customHeight="1">
      <c r="A3318" t="inlineStr">
        <is>
          <t>2006_46a_724_20231026.docx</t>
        </is>
      </c>
      <c r="B3318">
        <f>LEFT(A3318, FIND("_", A3318, FIND("_", A3318) + 1) - 1)</f>
        <v/>
      </c>
      <c r="C3318">
        <f>MID(A3318, FIND("_", A3318, FIND("_", A3318) + 1) + 1, FIND("_", A3318, FIND("_", A3318, FIND("_", A3318) + 1) + 1) - FIND("_", A3318, FIND("_", A3318) + 1) - 1)</f>
        <v/>
      </c>
      <c r="D3318" s="125">
        <f>DATE(LEFT(E3318,4), MID(E3318,5,2), RIGHT(E3318,2))</f>
        <v/>
      </c>
      <c r="E3318">
        <f>MID(A3318, FIND("_", A3318, FIND("_", A3318, FIND("_", A3318) + 1) + 1) + 1, 8)</f>
        <v/>
      </c>
      <c r="G3318" s="95">
        <f>B3318&amp;C3318&amp;D3318</f>
        <v/>
      </c>
      <c r="H3318" s="95" t="inlineStr">
        <is>
          <t>Yes_Batch 1</t>
        </is>
      </c>
      <c r="I3318" s="95" t="e">
        <v>#N/A</v>
      </c>
      <c r="J3318" s="125" t="e">
        <v>#N/A</v>
      </c>
      <c r="K3318" s="95" t="inlineStr">
        <is>
          <t>Yes_0721 Allocation</t>
        </is>
      </c>
      <c r="L3318" s="127" t="e">
        <v>#N/A</v>
      </c>
      <c r="M3318" s="128">
        <f>VLOOKUP(G3318,Enactments!#REF!,2,FALSE)</f>
        <v/>
      </c>
      <c r="N3318" s="131">
        <f>COUNTIFS(G:G,G3318)</f>
        <v/>
      </c>
    </row>
    <row r="3319" ht="15" customHeight="1">
      <c r="A3319" t="inlineStr">
        <is>
          <t>2003_32a_16_20070301.docx</t>
        </is>
      </c>
      <c r="B3319">
        <f>LEFT(A3319, FIND("_", A3319, FIND("_", A3319) + 1) - 1)</f>
        <v/>
      </c>
      <c r="C3319">
        <f>MID(A3319, FIND("_", A3319, FIND("_", A3319) + 1) + 1, FIND("_", A3319, FIND("_", A3319, FIND("_", A3319) + 1) + 1) - FIND("_", A3319, FIND("_", A3319) + 1) - 1)</f>
        <v/>
      </c>
      <c r="D3319" s="125">
        <f>DATE(LEFT(E3319,4), MID(E3319,5,2), RIGHT(E3319,2))</f>
        <v/>
      </c>
      <c r="E3319">
        <f>MID(A3319, FIND("_", A3319, FIND("_", A3319, FIND("_", A3319) + 1) + 1) + 1, 8)</f>
        <v/>
      </c>
      <c r="G3319" s="95">
        <f>B3319&amp;C3319&amp;D3319</f>
        <v/>
      </c>
      <c r="H3319" s="95" t="inlineStr">
        <is>
          <t>Yes_Batch 1</t>
        </is>
      </c>
      <c r="I3319" s="95" t="e">
        <v>#N/A</v>
      </c>
      <c r="J3319" s="125" t="e">
        <v>#N/A</v>
      </c>
      <c r="K3319" s="95" t="inlineStr">
        <is>
          <t>Yes_0721 Allocation</t>
        </is>
      </c>
      <c r="L3319" s="127" t="e">
        <v>#N/A</v>
      </c>
      <c r="M3319" s="128">
        <f>VLOOKUP(G3319,Enactments!#REF!,2,FALSE)</f>
        <v/>
      </c>
      <c r="N3319" s="131">
        <f>COUNTIFS(G:G,G3319)</f>
        <v/>
      </c>
    </row>
    <row r="3320" ht="15" customHeight="1">
      <c r="A3320" t="inlineStr">
        <is>
          <t>1985_6a_738_20091001.docx</t>
        </is>
      </c>
      <c r="B3320">
        <f>LEFT(A3320, FIND("_", A3320, FIND("_", A3320) + 1) - 1)</f>
        <v/>
      </c>
      <c r="C3320">
        <f>MID(A3320, FIND("_", A3320, FIND("_", A3320) + 1) + 1, FIND("_", A3320, FIND("_", A3320, FIND("_", A3320) + 1) + 1) - FIND("_", A3320, FIND("_", A3320) + 1) - 1)</f>
        <v/>
      </c>
      <c r="D3320" s="125">
        <f>DATE(LEFT(E3320,4), MID(E3320,5,2), RIGHT(E3320,2))</f>
        <v/>
      </c>
      <c r="E3320">
        <f>MID(A3320, FIND("_", A3320, FIND("_", A3320, FIND("_", A3320) + 1) + 1) + 1, 8)</f>
        <v/>
      </c>
      <c r="G3320" s="95">
        <f>B3320&amp;C3320&amp;D3320</f>
        <v/>
      </c>
      <c r="H3320" s="95" t="inlineStr">
        <is>
          <t>Yes_Batch 1</t>
        </is>
      </c>
      <c r="I3320" s="95" t="e">
        <v>#N/A</v>
      </c>
      <c r="J3320" s="125" t="e">
        <v>#N/A</v>
      </c>
      <c r="K3320" s="95" t="inlineStr">
        <is>
          <t>Yes_0721 Allocation</t>
        </is>
      </c>
      <c r="L3320" s="127" t="e">
        <v>#N/A</v>
      </c>
      <c r="M3320" s="128">
        <f>VLOOKUP(G3320,Enactments!#REF!,2,FALSE)</f>
        <v/>
      </c>
      <c r="N3320" s="131">
        <f>COUNTIFS(G:G,G3320)</f>
        <v/>
      </c>
    </row>
    <row r="3321" ht="15" customHeight="1">
      <c r="A3321" t="inlineStr">
        <is>
          <t>1985_6a_163_20091001.docx</t>
        </is>
      </c>
      <c r="B3321">
        <f>LEFT(A3321, FIND("_", A3321, FIND("_", A3321) + 1) - 1)</f>
        <v/>
      </c>
      <c r="C3321">
        <f>MID(A3321, FIND("_", A3321, FIND("_", A3321) + 1) + 1, FIND("_", A3321, FIND("_", A3321, FIND("_", A3321) + 1) + 1) - FIND("_", A3321, FIND("_", A3321) + 1) - 1)</f>
        <v/>
      </c>
      <c r="D3321" s="125">
        <f>DATE(LEFT(E3321,4), MID(E3321,5,2), RIGHT(E3321,2))</f>
        <v/>
      </c>
      <c r="E3321">
        <f>MID(A3321, FIND("_", A3321, FIND("_", A3321, FIND("_", A3321) + 1) + 1) + 1, 8)</f>
        <v/>
      </c>
      <c r="G3321" s="95">
        <f>B3321&amp;C3321&amp;D3321</f>
        <v/>
      </c>
      <c r="H3321" s="95" t="inlineStr">
        <is>
          <t>Yes_Batch 1</t>
        </is>
      </c>
      <c r="I3321" s="95" t="e">
        <v>#N/A</v>
      </c>
      <c r="J3321" s="125" t="e">
        <v>#N/A</v>
      </c>
      <c r="K3321" s="95" t="inlineStr">
        <is>
          <t>Yes_0721 Allocation</t>
        </is>
      </c>
      <c r="L3321" s="127" t="e">
        <v>#N/A</v>
      </c>
      <c r="M3321" s="128">
        <f>VLOOKUP(G3321,Enactments!#REF!,2,FALSE)</f>
        <v/>
      </c>
      <c r="N3321" s="131">
        <f>COUNTIFS(G:G,G3321)</f>
        <v/>
      </c>
    </row>
    <row r="3322" ht="15" customHeight="1">
      <c r="A3322" t="inlineStr">
        <is>
          <t>2023_52a_252_20231026.docx</t>
        </is>
      </c>
      <c r="B3322">
        <f>LEFT(A3322, FIND("_", A3322, FIND("_", A3322) + 1) - 1)</f>
        <v/>
      </c>
      <c r="C3322">
        <f>MID(A3322, FIND("_", A3322, FIND("_", A3322) + 1) + 1, FIND("_", A3322, FIND("_", A3322, FIND("_", A3322) + 1) + 1) - FIND("_", A3322, FIND("_", A3322) + 1) - 1)</f>
        <v/>
      </c>
      <c r="D3322" s="125">
        <f>DATE(LEFT(E3322,4), MID(E3322,5,2), RIGHT(E3322,2))</f>
        <v/>
      </c>
      <c r="E3322">
        <f>MID(A3322, FIND("_", A3322, FIND("_", A3322, FIND("_", A3322) + 1) + 1) + 1, 8)</f>
        <v/>
      </c>
      <c r="G3322" s="95">
        <f>B3322&amp;C3322&amp;D3322</f>
        <v/>
      </c>
      <c r="H3322" s="95" t="inlineStr">
        <is>
          <t>Yes_Batch 1</t>
        </is>
      </c>
      <c r="I3322" s="95" t="e">
        <v>#N/A</v>
      </c>
      <c r="J3322" s="125" t="e">
        <v>#N/A</v>
      </c>
      <c r="K3322" s="95" t="inlineStr">
        <is>
          <t>Yes_0721 Allocation</t>
        </is>
      </c>
      <c r="L3322" s="127" t="e">
        <v>#N/A</v>
      </c>
      <c r="M3322" s="128">
        <f>VLOOKUP(G3322,Enactments!#REF!,2,FALSE)</f>
        <v/>
      </c>
      <c r="N3322" s="131">
        <f>COUNTIFS(G:G,G3322)</f>
        <v/>
      </c>
    </row>
    <row r="3323" ht="15" customHeight="1">
      <c r="A3323" t="inlineStr">
        <is>
          <t>2008_17a_95_20080908.docx</t>
        </is>
      </c>
      <c r="B3323">
        <f>LEFT(A3323, FIND("_", A3323, FIND("_", A3323) + 1) - 1)</f>
        <v/>
      </c>
      <c r="C3323">
        <f>MID(A3323, FIND("_", A3323, FIND("_", A3323) + 1) + 1, FIND("_", A3323, FIND("_", A3323, FIND("_", A3323) + 1) + 1) - FIND("_", A3323, FIND("_", A3323) + 1) - 1)</f>
        <v/>
      </c>
      <c r="D3323" s="125">
        <f>DATE(LEFT(E3323,4), MID(E3323,5,2), RIGHT(E3323,2))</f>
        <v/>
      </c>
      <c r="E3323">
        <f>MID(A3323, FIND("_", A3323, FIND("_", A3323, FIND("_", A3323) + 1) + 1) + 1, 8)</f>
        <v/>
      </c>
      <c r="G3323" s="95">
        <f>B3323&amp;C3323&amp;D3323</f>
        <v/>
      </c>
      <c r="H3323" s="95" t="inlineStr">
        <is>
          <t>Yes_Batch 1</t>
        </is>
      </c>
      <c r="I3323" s="95" t="e">
        <v>#N/A</v>
      </c>
      <c r="J3323" s="125" t="e">
        <v>#N/A</v>
      </c>
      <c r="K3323" s="95" t="inlineStr">
        <is>
          <t>Yes_0721 Allocation</t>
        </is>
      </c>
      <c r="L3323" s="127" t="e">
        <v>#N/A</v>
      </c>
      <c r="M3323" s="128">
        <f>VLOOKUP(G3323,Enactments!#REF!,2,FALSE)</f>
        <v/>
      </c>
      <c r="N3323" s="131">
        <f>COUNTIFS(G:G,G3323)</f>
        <v/>
      </c>
    </row>
    <row r="3324" ht="15" customHeight="1">
      <c r="A3324" t="inlineStr">
        <is>
          <t>2003_32a_12_20091019.docx</t>
        </is>
      </c>
      <c r="B3324">
        <f>LEFT(A3324, FIND("_", A3324, FIND("_", A3324) + 1) - 1)</f>
        <v/>
      </c>
      <c r="C3324">
        <f>MID(A3324, FIND("_", A3324, FIND("_", A3324) + 1) + 1, FIND("_", A3324, FIND("_", A3324, FIND("_", A3324) + 1) + 1) - FIND("_", A3324, FIND("_", A3324) + 1) - 1)</f>
        <v/>
      </c>
      <c r="D3324" s="125">
        <f>DATE(LEFT(E3324,4), MID(E3324,5,2), RIGHT(E3324,2))</f>
        <v/>
      </c>
      <c r="E3324">
        <f>MID(A3324, FIND("_", A3324, FIND("_", A3324, FIND("_", A3324) + 1) + 1) + 1, 8)</f>
        <v/>
      </c>
      <c r="G3324" s="95">
        <f>B3324&amp;C3324&amp;D3324</f>
        <v/>
      </c>
      <c r="H3324" s="95" t="inlineStr">
        <is>
          <t>Yes_Batch 1</t>
        </is>
      </c>
      <c r="I3324" s="95" t="e">
        <v>#N/A</v>
      </c>
      <c r="J3324" s="125" t="e">
        <v>#N/A</v>
      </c>
      <c r="K3324" s="95" t="inlineStr">
        <is>
          <t>Yes_0721 Allocation</t>
        </is>
      </c>
      <c r="L3324" s="127" t="e">
        <v>#N/A</v>
      </c>
      <c r="M3324" s="128">
        <f>VLOOKUP(G3324,Enactments!#REF!,2,FALSE)</f>
        <v/>
      </c>
      <c r="N3324" s="131">
        <f>COUNTIFS(G:G,G3324)</f>
        <v/>
      </c>
    </row>
    <row r="3325" ht="15" customHeight="1">
      <c r="A3325" t="inlineStr">
        <is>
          <t>1988_52a_144_20091031.docx</t>
        </is>
      </c>
      <c r="B3325">
        <f>LEFT(A3325, FIND("_", A3325, FIND("_", A3325) + 1) - 1)</f>
        <v/>
      </c>
      <c r="C3325">
        <f>MID(A3325, FIND("_", A3325, FIND("_", A3325) + 1) + 1, FIND("_", A3325, FIND("_", A3325, FIND("_", A3325) + 1) + 1) - FIND("_", A3325, FIND("_", A3325) + 1) - 1)</f>
        <v/>
      </c>
      <c r="D3325" s="125">
        <f>DATE(LEFT(E3325,4), MID(E3325,5,2), RIGHT(E3325,2))</f>
        <v/>
      </c>
      <c r="E3325">
        <f>MID(A3325, FIND("_", A3325, FIND("_", A3325, FIND("_", A3325) + 1) + 1) + 1, 8)</f>
        <v/>
      </c>
      <c r="G3325" s="95">
        <f>B3325&amp;C3325&amp;D3325</f>
        <v/>
      </c>
      <c r="H3325" s="95" t="inlineStr">
        <is>
          <t>Yes_Batch 1</t>
        </is>
      </c>
      <c r="I3325" s="95" t="e">
        <v>#N/A</v>
      </c>
      <c r="J3325" s="125" t="e">
        <v>#N/A</v>
      </c>
      <c r="K3325" s="95" t="inlineStr">
        <is>
          <t>Yes_0721 Allocation</t>
        </is>
      </c>
      <c r="L3325" s="127" t="e">
        <v>#N/A</v>
      </c>
      <c r="M3325" s="128">
        <f>VLOOKUP(G3325,Enactments!#REF!,2,FALSE)</f>
        <v/>
      </c>
      <c r="N3325" s="131">
        <f>COUNTIFS(G:G,G3325)</f>
        <v/>
      </c>
    </row>
    <row r="3326" ht="15" customHeight="1">
      <c r="A3326" t="inlineStr">
        <is>
          <t>2010_4a_1109_20140101.docx</t>
        </is>
      </c>
      <c r="B3326">
        <f>LEFT(A3326, FIND("_", A3326, FIND("_", A3326) + 1) - 1)</f>
        <v/>
      </c>
      <c r="C3326">
        <f>MID(A3326, FIND("_", A3326, FIND("_", A3326) + 1) + 1, FIND("_", A3326, FIND("_", A3326, FIND("_", A3326) + 1) + 1) - FIND("_", A3326, FIND("_", A3326) + 1) - 1)</f>
        <v/>
      </c>
      <c r="D3326" s="125">
        <f>DATE(LEFT(E3326,4), MID(E3326,5,2), RIGHT(E3326,2))</f>
        <v/>
      </c>
      <c r="E3326">
        <f>MID(A3326, FIND("_", A3326, FIND("_", A3326, FIND("_", A3326) + 1) + 1) + 1, 8)</f>
        <v/>
      </c>
      <c r="G3326" s="95">
        <f>B3326&amp;C3326&amp;D3326</f>
        <v/>
      </c>
      <c r="H3326" s="95" t="inlineStr">
        <is>
          <t>Yes_Batch 1</t>
        </is>
      </c>
      <c r="I3326" s="95" t="e">
        <v>#N/A</v>
      </c>
      <c r="J3326" s="125" t="e">
        <v>#N/A</v>
      </c>
      <c r="K3326" s="95" t="inlineStr">
        <is>
          <t>Yes_0721 Allocation</t>
        </is>
      </c>
      <c r="L3326" s="127" t="e">
        <v>#N/A</v>
      </c>
      <c r="M3326" s="128">
        <f>VLOOKUP(G3326,Enactments!#REF!,2,FALSE)</f>
        <v/>
      </c>
      <c r="N3326" s="131">
        <f>COUNTIFS(G:G,G3326)</f>
        <v/>
      </c>
    </row>
    <row r="3327" ht="15" customHeight="1">
      <c r="A3327" t="inlineStr">
        <is>
          <t>1996_52a_157_19960724.docx</t>
        </is>
      </c>
      <c r="B3327">
        <f>LEFT(A3327, FIND("_", A3327, FIND("_", A3327) + 1) - 1)</f>
        <v/>
      </c>
      <c r="C3327">
        <f>MID(A3327, FIND("_", A3327, FIND("_", A3327) + 1) + 1, FIND("_", A3327, FIND("_", A3327, FIND("_", A3327) + 1) + 1) - FIND("_", A3327, FIND("_", A3327) + 1) - 1)</f>
        <v/>
      </c>
      <c r="D3327" s="125">
        <f>DATE(LEFT(E3327,4), MID(E3327,5,2), RIGHT(E3327,2))</f>
        <v/>
      </c>
      <c r="E3327">
        <f>MID(A3327, FIND("_", A3327, FIND("_", A3327, FIND("_", A3327) + 1) + 1) + 1, 8)</f>
        <v/>
      </c>
      <c r="G3327" s="95">
        <f>B3327&amp;C3327&amp;D3327</f>
        <v/>
      </c>
      <c r="H3327" s="95" t="inlineStr">
        <is>
          <t>Yes_Batch 1</t>
        </is>
      </c>
      <c r="I3327" s="95" t="e">
        <v>#N/A</v>
      </c>
      <c r="J3327" s="125" t="e">
        <v>#N/A</v>
      </c>
      <c r="K3327" s="95" t="inlineStr">
        <is>
          <t>Yes_0721 Allocation</t>
        </is>
      </c>
      <c r="L3327" s="127" t="e">
        <v>#N/A</v>
      </c>
      <c r="M3327" s="128">
        <f>VLOOKUP(G3327,Enactments!#REF!,2,FALSE)</f>
        <v/>
      </c>
      <c r="N3327" s="131">
        <f>COUNTIFS(G:G,G3327)</f>
        <v/>
      </c>
    </row>
    <row r="3328" ht="15" customHeight="1">
      <c r="A3328" t="inlineStr">
        <is>
          <t>1986_1925s_6.217_19861110.docx</t>
        </is>
      </c>
      <c r="B3328">
        <f>LEFT(A3328, FIND("_", A3328, FIND("_", A3328) + 1) - 1)</f>
        <v/>
      </c>
      <c r="C3328">
        <f>MID(A3328, FIND("_", A3328, FIND("_", A3328) + 1) + 1, FIND("_", A3328, FIND("_", A3328, FIND("_", A3328) + 1) + 1) - FIND("_", A3328, FIND("_", A3328) + 1) - 1)</f>
        <v/>
      </c>
      <c r="D3328" s="125">
        <f>DATE(LEFT(E3328,4), MID(E3328,5,2), RIGHT(E3328,2))</f>
        <v/>
      </c>
      <c r="E3328">
        <f>MID(A3328, FIND("_", A3328, FIND("_", A3328, FIND("_", A3328) + 1) + 1) + 1, 8)</f>
        <v/>
      </c>
      <c r="G3328" s="95">
        <f>B3328&amp;C3328&amp;D3328</f>
        <v/>
      </c>
      <c r="H3328" s="95" t="inlineStr">
        <is>
          <t>Yes_Batch 1</t>
        </is>
      </c>
      <c r="I3328" s="95" t="e">
        <v>#N/A</v>
      </c>
      <c r="J3328" s="125" t="e">
        <v>#N/A</v>
      </c>
      <c r="K3328" s="95" t="inlineStr">
        <is>
          <t>Yes_0721 Allocation</t>
        </is>
      </c>
      <c r="L3328" s="127" t="e">
        <v>#N/A</v>
      </c>
      <c r="M3328" s="128">
        <f>VLOOKUP(G3328,Enactments!#REF!,2,FALSE)</f>
        <v/>
      </c>
      <c r="N3328" s="131">
        <f>COUNTIFS(G:G,G3328)</f>
        <v/>
      </c>
    </row>
    <row r="3329" ht="15" customHeight="1">
      <c r="A3329" t="inlineStr">
        <is>
          <t>2016_1024s_10.50_20161018.docx</t>
        </is>
      </c>
      <c r="B3329">
        <f>LEFT(A3329, FIND("_", A3329, FIND("_", A3329) + 1) - 1)</f>
        <v/>
      </c>
      <c r="C3329">
        <f>MID(A3329, FIND("_", A3329, FIND("_", A3329) + 1) + 1, FIND("_", A3329, FIND("_", A3329, FIND("_", A3329) + 1) + 1) - FIND("_", A3329, FIND("_", A3329) + 1) - 1)</f>
        <v/>
      </c>
      <c r="D3329" s="125">
        <f>DATE(LEFT(E3329,4), MID(E3329,5,2), RIGHT(E3329,2))</f>
        <v/>
      </c>
      <c r="E3329">
        <f>MID(A3329, FIND("_", A3329, FIND("_", A3329, FIND("_", A3329) + 1) + 1) + 1, 8)</f>
        <v/>
      </c>
      <c r="G3329" s="95">
        <f>B3329&amp;C3329&amp;D3329</f>
        <v/>
      </c>
      <c r="H3329" s="95" t="inlineStr">
        <is>
          <t>Yes_Batch 1</t>
        </is>
      </c>
      <c r="I3329" s="95" t="e">
        <v>#N/A</v>
      </c>
      <c r="J3329" s="125" t="e">
        <v>#N/A</v>
      </c>
      <c r="K3329" s="95" t="inlineStr">
        <is>
          <t>Yes_0721 Allocation</t>
        </is>
      </c>
      <c r="L3329" s="127" t="e">
        <v>#N/A</v>
      </c>
      <c r="M3329" s="128">
        <f>VLOOKUP(G3329,Enactments!#REF!,2,FALSE)</f>
        <v/>
      </c>
      <c r="N3329" s="131">
        <f>COUNTIFS(G:G,G3329)</f>
        <v/>
      </c>
    </row>
    <row r="3330" ht="15" customHeight="1">
      <c r="A3330" t="inlineStr">
        <is>
          <t>2000_8a_87B_20130124.docx</t>
        </is>
      </c>
      <c r="B3330">
        <f>LEFT(A3330, FIND("_", A3330, FIND("_", A3330) + 1) - 1)</f>
        <v/>
      </c>
      <c r="C3330">
        <f>MID(A3330, FIND("_", A3330, FIND("_", A3330) + 1) + 1, FIND("_", A3330, FIND("_", A3330, FIND("_", A3330) + 1) + 1) - FIND("_", A3330, FIND("_", A3330) + 1) - 1)</f>
        <v/>
      </c>
      <c r="D3330" s="125">
        <f>DATE(LEFT(E3330,4), MID(E3330,5,2), RIGHT(E3330,2))</f>
        <v/>
      </c>
      <c r="E3330">
        <f>MID(A3330, FIND("_", A3330, FIND("_", A3330, FIND("_", A3330) + 1) + 1) + 1, 8)</f>
        <v/>
      </c>
      <c r="G3330" s="95">
        <f>B3330&amp;C3330&amp;D3330</f>
        <v/>
      </c>
      <c r="H3330" s="95" t="inlineStr">
        <is>
          <t>Yes_Batch 1</t>
        </is>
      </c>
      <c r="I3330" s="95" t="e">
        <v>#N/A</v>
      </c>
      <c r="J3330" s="125" t="e">
        <v>#N/A</v>
      </c>
      <c r="K3330" s="95" t="inlineStr">
        <is>
          <t>Yes_0721 Allocation</t>
        </is>
      </c>
      <c r="L3330" s="127" t="e">
        <v>#N/A</v>
      </c>
      <c r="M3330" s="128">
        <f>VLOOKUP(G3330,Enactments!#REF!,2,FALSE)</f>
        <v/>
      </c>
      <c r="N3330" s="131">
        <f>COUNTIFS(G:G,G3330)</f>
        <v/>
      </c>
    </row>
    <row r="3331" ht="15" customHeight="1">
      <c r="A3331" t="inlineStr">
        <is>
          <t>2000_8a_42_20121219.docx</t>
        </is>
      </c>
      <c r="B3331">
        <f>LEFT(A3331, FIND("_", A3331, FIND("_", A3331) + 1) - 1)</f>
        <v/>
      </c>
      <c r="C3331">
        <f>MID(A3331, FIND("_", A3331, FIND("_", A3331) + 1) + 1, FIND("_", A3331, FIND("_", A3331, FIND("_", A3331) + 1) + 1) - FIND("_", A3331, FIND("_", A3331) + 1) - 1)</f>
        <v/>
      </c>
      <c r="D3331" s="125">
        <f>DATE(LEFT(E3331,4), MID(E3331,5,2), RIGHT(E3331,2))</f>
        <v/>
      </c>
      <c r="E3331">
        <f>MID(A3331, FIND("_", A3331, FIND("_", A3331, FIND("_", A3331) + 1) + 1) + 1, 8)</f>
        <v/>
      </c>
      <c r="G3331" s="95">
        <f>B3331&amp;C3331&amp;D3331</f>
        <v/>
      </c>
      <c r="H3331" s="95" t="inlineStr">
        <is>
          <t>Yes_Batch 1</t>
        </is>
      </c>
      <c r="I3331" s="95" t="e">
        <v>#N/A</v>
      </c>
      <c r="J3331" s="125" t="e">
        <v>#N/A</v>
      </c>
      <c r="K3331" s="95" t="inlineStr">
        <is>
          <t>Yes_0721 Allocation</t>
        </is>
      </c>
      <c r="L3331" s="127" t="e">
        <v>#N/A</v>
      </c>
      <c r="M3331" s="128">
        <f>VLOOKUP(G3331,Enactments!#REF!,2,FALSE)</f>
        <v/>
      </c>
      <c r="N3331" s="131">
        <f>COUNTIFS(G:G,G3331)</f>
        <v/>
      </c>
    </row>
    <row r="3332" ht="15" customHeight="1">
      <c r="A3332" t="inlineStr">
        <is>
          <t>2000_8a_138D_20230829.docx</t>
        </is>
      </c>
      <c r="B3332">
        <f>LEFT(A3332, FIND("_", A3332, FIND("_", A3332) + 1) - 1)</f>
        <v/>
      </c>
      <c r="C3332">
        <f>MID(A3332, FIND("_", A3332, FIND("_", A3332) + 1) + 1, FIND("_", A3332, FIND("_", A3332, FIND("_", A3332) + 1) + 1) - FIND("_", A3332, FIND("_", A3332) + 1) - 1)</f>
        <v/>
      </c>
      <c r="D3332" s="125">
        <f>DATE(LEFT(E3332,4), MID(E3332,5,2), RIGHT(E3332,2))</f>
        <v/>
      </c>
      <c r="E3332">
        <f>MID(A3332, FIND("_", A3332, FIND("_", A3332, FIND("_", A3332) + 1) + 1) + 1, 8)</f>
        <v/>
      </c>
      <c r="G3332" s="95">
        <f>B3332&amp;C3332&amp;D3332</f>
        <v/>
      </c>
      <c r="H3332" s="95" t="inlineStr">
        <is>
          <t>Yes_Batch 1</t>
        </is>
      </c>
      <c r="I3332" s="95" t="e">
        <v>#N/A</v>
      </c>
      <c r="J3332" s="125" t="e">
        <v>#N/A</v>
      </c>
      <c r="K3332" s="95" t="inlineStr">
        <is>
          <t>Yes_0721 Allocation</t>
        </is>
      </c>
      <c r="L3332" s="127" t="e">
        <v>#N/A</v>
      </c>
      <c r="M3332" s="128">
        <f>VLOOKUP(G3332,Enactments!#REF!,2,FALSE)</f>
        <v/>
      </c>
      <c r="N3332" s="131">
        <f>COUNTIFS(G:G,G3332)</f>
        <v/>
      </c>
    </row>
    <row r="3333" ht="15" customHeight="1">
      <c r="A3333" t="inlineStr">
        <is>
          <t>2006_46a_375_20071001.docx</t>
        </is>
      </c>
      <c r="B3333">
        <f>LEFT(A3333, FIND("_", A3333, FIND("_", A3333) + 1) - 1)</f>
        <v/>
      </c>
      <c r="C3333">
        <f>MID(A3333, FIND("_", A3333, FIND("_", A3333) + 1) + 1, FIND("_", A3333, FIND("_", A3333, FIND("_", A3333) + 1) + 1) - FIND("_", A3333, FIND("_", A3333) + 1) - 1)</f>
        <v/>
      </c>
      <c r="D3333" s="125">
        <f>DATE(LEFT(E3333,4), MID(E3333,5,2), RIGHT(E3333,2))</f>
        <v/>
      </c>
      <c r="E3333">
        <f>MID(A3333, FIND("_", A3333, FIND("_", A3333, FIND("_", A3333) + 1) + 1) + 1, 8)</f>
        <v/>
      </c>
      <c r="G3333" s="95">
        <f>B3333&amp;C3333&amp;D3333</f>
        <v/>
      </c>
      <c r="H3333" s="95" t="inlineStr">
        <is>
          <t>Yes_Batch 1</t>
        </is>
      </c>
      <c r="I3333" s="95" t="e">
        <v>#N/A</v>
      </c>
      <c r="J3333" s="125" t="e">
        <v>#N/A</v>
      </c>
      <c r="K3333" s="95" t="inlineStr">
        <is>
          <t>Yes_0721 Allocation</t>
        </is>
      </c>
      <c r="L3333" s="127" t="e">
        <v>#N/A</v>
      </c>
      <c r="M3333" s="128">
        <f>VLOOKUP(G3333,Enactments!#REF!,2,FALSE)</f>
        <v/>
      </c>
      <c r="N3333" s="131">
        <f>COUNTIFS(G:G,G3333)</f>
        <v/>
      </c>
    </row>
    <row r="3334" ht="15" customHeight="1">
      <c r="A3334" t="inlineStr">
        <is>
          <t>2006_46a_34_20061108.docx</t>
        </is>
      </c>
      <c r="B3334">
        <f>LEFT(A3334, FIND("_", A3334, FIND("_", A3334) + 1) - 1)</f>
        <v/>
      </c>
      <c r="C3334">
        <f>MID(A3334, FIND("_", A3334, FIND("_", A3334) + 1) + 1, FIND("_", A3334, FIND("_", A3334, FIND("_", A3334) + 1) + 1) - FIND("_", A3334, FIND("_", A3334) + 1) - 1)</f>
        <v/>
      </c>
      <c r="D3334" s="125">
        <f>DATE(LEFT(E3334,4), MID(E3334,5,2), RIGHT(E3334,2))</f>
        <v/>
      </c>
      <c r="E3334">
        <f>MID(A3334, FIND("_", A3334, FIND("_", A3334, FIND("_", A3334) + 1) + 1) + 1, 8)</f>
        <v/>
      </c>
      <c r="G3334" s="95">
        <f>B3334&amp;C3334&amp;D3334</f>
        <v/>
      </c>
      <c r="H3334" s="95" t="inlineStr">
        <is>
          <t>Yes_Batch 1</t>
        </is>
      </c>
      <c r="I3334" s="95" t="e">
        <v>#N/A</v>
      </c>
      <c r="J3334" s="125" t="e">
        <v>#N/A</v>
      </c>
      <c r="K3334" s="95" t="inlineStr">
        <is>
          <t>Yes_0721 Allocation</t>
        </is>
      </c>
      <c r="L3334" s="127" t="e">
        <v>#N/A</v>
      </c>
      <c r="M3334" s="128">
        <f>VLOOKUP(G3334,Enactments!#REF!,2,FALSE)</f>
        <v/>
      </c>
      <c r="N3334" s="131">
        <f>COUNTIFS(G:G,G3334)</f>
        <v/>
      </c>
    </row>
    <row r="3335" ht="15" customHeight="1">
      <c r="A3335" t="inlineStr">
        <is>
          <t>s2000_11a_14_20110328.docx</t>
        </is>
      </c>
      <c r="B3335">
        <f>LEFT(A3335, FIND("_", A3335, FIND("_", A3335) + 1) - 1)</f>
        <v/>
      </c>
      <c r="C3335">
        <f>MID(A3335, FIND("_", A3335, FIND("_", A3335) + 1) + 1, FIND("_", A3335, FIND("_", A3335, FIND("_", A3335) + 1) + 1) - FIND("_", A3335, FIND("_", A3335) + 1) - 1)</f>
        <v/>
      </c>
      <c r="D3335" s="125">
        <f>DATE(LEFT(E3335,4), MID(E3335,5,2), RIGHT(E3335,2))</f>
        <v/>
      </c>
      <c r="E3335">
        <f>MID(A3335, FIND("_", A3335, FIND("_", A3335, FIND("_", A3335) + 1) + 1) + 1, 8)</f>
        <v/>
      </c>
      <c r="G3335" s="95">
        <f>B3335&amp;C3335&amp;D3335</f>
        <v/>
      </c>
      <c r="H3335" s="95" t="inlineStr">
        <is>
          <t>Yes_Batch 1</t>
        </is>
      </c>
      <c r="I3335" s="95" t="e">
        <v>#N/A</v>
      </c>
      <c r="J3335" s="125" t="e">
        <v>#N/A</v>
      </c>
      <c r="K3335" s="95" t="inlineStr">
        <is>
          <t>Yes_0721 Allocation</t>
        </is>
      </c>
      <c r="L3335" s="127" t="e">
        <v>#N/A</v>
      </c>
      <c r="M3335" s="128">
        <f>VLOOKUP(G3335,Enactments!#REF!,2,FALSE)</f>
        <v/>
      </c>
      <c r="N3335" s="131">
        <f>COUNTIFS(G:G,G3335)</f>
        <v/>
      </c>
    </row>
    <row r="3336" ht="15" customHeight="1">
      <c r="A3336" t="inlineStr">
        <is>
          <t>2006_46a_560_20091001.docx</t>
        </is>
      </c>
      <c r="B3336">
        <f>LEFT(A3336, FIND("_", A3336, FIND("_", A3336) + 1) - 1)</f>
        <v/>
      </c>
      <c r="C3336">
        <f>MID(A3336, FIND("_", A3336, FIND("_", A3336) + 1) + 1, FIND("_", A3336, FIND("_", A3336, FIND("_", A3336) + 1) + 1) - FIND("_", A3336, FIND("_", A3336) + 1) - 1)</f>
        <v/>
      </c>
      <c r="D3336" s="125">
        <f>DATE(LEFT(E3336,4), MID(E3336,5,2), RIGHT(E3336,2))</f>
        <v/>
      </c>
      <c r="E3336">
        <f>MID(A3336, FIND("_", A3336, FIND("_", A3336, FIND("_", A3336) + 1) + 1) + 1, 8)</f>
        <v/>
      </c>
      <c r="G3336" s="95">
        <f>B3336&amp;C3336&amp;D3336</f>
        <v/>
      </c>
      <c r="H3336" s="95" t="inlineStr">
        <is>
          <t>Yes_Batch 1</t>
        </is>
      </c>
      <c r="I3336" s="95" t="e">
        <v>#N/A</v>
      </c>
      <c r="J3336" s="125" t="e">
        <v>#N/A</v>
      </c>
      <c r="K3336" s="95" t="inlineStr">
        <is>
          <t>Yes_0721 Allocation</t>
        </is>
      </c>
      <c r="L3336" s="127" t="e">
        <v>#N/A</v>
      </c>
      <c r="M3336" s="128">
        <f>VLOOKUP(G3336,Enactments!#REF!,2,FALSE)</f>
        <v/>
      </c>
      <c r="N3336" s="131">
        <f>COUNTIFS(G:G,G3336)</f>
        <v/>
      </c>
    </row>
    <row r="3337" ht="15" customHeight="1">
      <c r="A3337" t="inlineStr">
        <is>
          <t>2010_4a_795_20100303.docx</t>
        </is>
      </c>
      <c r="B3337">
        <f>LEFT(A3337, FIND("_", A3337, FIND("_", A3337) + 1) - 1)</f>
        <v/>
      </c>
      <c r="C3337">
        <f>MID(A3337, FIND("_", A3337, FIND("_", A3337) + 1) + 1, FIND("_", A3337, FIND("_", A3337, FIND("_", A3337) + 1) + 1) - FIND("_", A3337, FIND("_", A3337) + 1) - 1)</f>
        <v/>
      </c>
      <c r="D3337" s="125">
        <f>DATE(LEFT(E3337,4), MID(E3337,5,2), RIGHT(E3337,2))</f>
        <v/>
      </c>
      <c r="E3337">
        <f>MID(A3337, FIND("_", A3337, FIND("_", A3337, FIND("_", A3337) + 1) + 1) + 1, 8)</f>
        <v/>
      </c>
      <c r="G3337" s="95">
        <f>B3337&amp;C3337&amp;D3337</f>
        <v/>
      </c>
      <c r="H3337" s="95" t="inlineStr">
        <is>
          <t>Yes_Batch 1</t>
        </is>
      </c>
      <c r="I3337" s="95" t="e">
        <v>#N/A</v>
      </c>
      <c r="J3337" s="125" t="e">
        <v>#N/A</v>
      </c>
      <c r="K3337" s="95" t="inlineStr">
        <is>
          <t>Yes_0721 Allocation</t>
        </is>
      </c>
      <c r="L3337" s="127" t="e">
        <v>#N/A</v>
      </c>
      <c r="M3337" s="128">
        <f>VLOOKUP(G3337,Enactments!#REF!,2,FALSE)</f>
        <v/>
      </c>
      <c r="N3337" s="131">
        <f>COUNTIFS(G:G,G3337)</f>
        <v/>
      </c>
    </row>
    <row r="3338" ht="15" customHeight="1">
      <c r="A3338" t="inlineStr">
        <is>
          <t>1985_6a_288A_20061108.docx</t>
        </is>
      </c>
      <c r="B3338">
        <f>LEFT(A3338, FIND("_", A3338, FIND("_", A3338) + 1) - 1)</f>
        <v/>
      </c>
      <c r="C3338">
        <f>MID(A3338, FIND("_", A3338, FIND("_", A3338) + 1) + 1, FIND("_", A3338, FIND("_", A3338, FIND("_", A3338) + 1) + 1) - FIND("_", A3338, FIND("_", A3338) + 1) - 1)</f>
        <v/>
      </c>
      <c r="D3338" s="125">
        <f>DATE(LEFT(E3338,4), MID(E3338,5,2), RIGHT(E3338,2))</f>
        <v/>
      </c>
      <c r="E3338">
        <f>MID(A3338, FIND("_", A3338, FIND("_", A3338, FIND("_", A3338) + 1) + 1) + 1, 8)</f>
        <v/>
      </c>
      <c r="G3338" s="95">
        <f>B3338&amp;C3338&amp;D3338</f>
        <v/>
      </c>
      <c r="H3338" s="95" t="inlineStr">
        <is>
          <t>Yes_Batch 1</t>
        </is>
      </c>
      <c r="I3338" s="95" t="e">
        <v>#N/A</v>
      </c>
      <c r="J3338" s="125" t="e">
        <v>#N/A</v>
      </c>
      <c r="K3338" s="95" t="inlineStr">
        <is>
          <t>Yes_0721 Allocation</t>
        </is>
      </c>
      <c r="L3338" s="127" t="e">
        <v>#N/A</v>
      </c>
      <c r="M3338" s="128">
        <f>VLOOKUP(G3338,Enactments!#REF!,2,FALSE)</f>
        <v/>
      </c>
      <c r="N3338" s="131">
        <f>COUNTIFS(G:G,G3338)</f>
        <v/>
      </c>
    </row>
    <row r="3339" ht="15" customHeight="1">
      <c r="A3339" t="inlineStr">
        <is>
          <t>2000_8a_111_20140301.docx</t>
        </is>
      </c>
      <c r="B3339">
        <f>LEFT(A3339, FIND("_", A3339, FIND("_", A3339) + 1) - 1)</f>
        <v/>
      </c>
      <c r="C3339">
        <f>MID(A3339, FIND("_", A3339, FIND("_", A3339) + 1) + 1, FIND("_", A3339, FIND("_", A3339, FIND("_", A3339) + 1) + 1) - FIND("_", A3339, FIND("_", A3339) + 1) - 1)</f>
        <v/>
      </c>
      <c r="D3339" s="125">
        <f>DATE(LEFT(E3339,4), MID(E3339,5,2), RIGHT(E3339,2))</f>
        <v/>
      </c>
      <c r="E3339">
        <f>MID(A3339, FIND("_", A3339, FIND("_", A3339, FIND("_", A3339) + 1) + 1) + 1, 8)</f>
        <v/>
      </c>
      <c r="G3339" s="95">
        <f>B3339&amp;C3339&amp;D3339</f>
        <v/>
      </c>
      <c r="H3339" s="95" t="inlineStr">
        <is>
          <t>Yes_Batch 1</t>
        </is>
      </c>
      <c r="I3339" s="95" t="e">
        <v>#N/A</v>
      </c>
      <c r="J3339" s="125" t="e">
        <v>#N/A</v>
      </c>
      <c r="K3339" s="95" t="inlineStr">
        <is>
          <t>Yes_0721 Allocation</t>
        </is>
      </c>
      <c r="L3339" s="127" t="e">
        <v>#N/A</v>
      </c>
      <c r="M3339" s="128">
        <f>VLOOKUP(G3339,Enactments!#REF!,2,FALSE)</f>
        <v/>
      </c>
      <c r="N3339" s="131">
        <f>COUNTIFS(G:G,G3339)</f>
        <v/>
      </c>
    </row>
    <row r="3340" ht="15" customHeight="1">
      <c r="A3340" t="inlineStr">
        <is>
          <t>1970_9a_12AAA_20240406.docx</t>
        </is>
      </c>
      <c r="B3340">
        <f>LEFT(A3340, FIND("_", A3340, FIND("_", A3340) + 1) - 1)</f>
        <v/>
      </c>
      <c r="C3340">
        <f>MID(A3340, FIND("_", A3340, FIND("_", A3340) + 1) + 1, FIND("_", A3340, FIND("_", A3340, FIND("_", A3340) + 1) + 1) - FIND("_", A3340, FIND("_", A3340) + 1) - 1)</f>
        <v/>
      </c>
      <c r="D3340" s="125">
        <f>DATE(LEFT(E3340,4), MID(E3340,5,2), RIGHT(E3340,2))</f>
        <v/>
      </c>
      <c r="E3340">
        <f>MID(A3340, FIND("_", A3340, FIND("_", A3340, FIND("_", A3340) + 1) + 1) + 1, 8)</f>
        <v/>
      </c>
      <c r="G3340" s="95">
        <f>B3340&amp;C3340&amp;D3340</f>
        <v/>
      </c>
      <c r="H3340" s="95" t="inlineStr">
        <is>
          <t>Yes_Batch 1</t>
        </is>
      </c>
      <c r="I3340" s="95" t="inlineStr">
        <is>
          <t>Completed</t>
        </is>
      </c>
      <c r="J3340" s="125" t="n">
        <v>45855</v>
      </c>
      <c r="K3340" s="95" t="e">
        <v>#N/A</v>
      </c>
      <c r="L3340" s="127" t="inlineStr">
        <is>
          <t>Submitted_2025-08-01</t>
        </is>
      </c>
      <c r="M3340" s="128">
        <f>VLOOKUP(G3340,Enactments!#REF!,2,FALSE)</f>
        <v/>
      </c>
      <c r="N3340" s="131">
        <f>COUNTIFS(G:G,G3340)</f>
        <v/>
      </c>
    </row>
    <row r="3341" ht="15" customHeight="1">
      <c r="A3341" t="inlineStr">
        <is>
          <t>1986_1925s_4.156_20100406.docx</t>
        </is>
      </c>
      <c r="B3341">
        <f>LEFT(A3341, FIND("_", A3341, FIND("_", A3341) + 1) - 1)</f>
        <v/>
      </c>
      <c r="C3341">
        <f>MID(A3341, FIND("_", A3341, FIND("_", A3341) + 1) + 1, FIND("_", A3341, FIND("_", A3341, FIND("_", A3341) + 1) + 1) - FIND("_", A3341, FIND("_", A3341) + 1) - 1)</f>
        <v/>
      </c>
      <c r="D3341" s="125">
        <f>DATE(LEFT(E3341,4), MID(E3341,5,2), RIGHT(E3341,2))</f>
        <v/>
      </c>
      <c r="E3341">
        <f>MID(A3341, FIND("_", A3341, FIND("_", A3341, FIND("_", A3341) + 1) + 1) + 1, 8)</f>
        <v/>
      </c>
      <c r="G3341" s="95">
        <f>B3341&amp;C3341&amp;D3341</f>
        <v/>
      </c>
      <c r="H3341" s="95" t="inlineStr">
        <is>
          <t>Yes_Batch 1</t>
        </is>
      </c>
      <c r="I3341" s="95" t="e">
        <v>#N/A</v>
      </c>
      <c r="J3341" s="125" t="e">
        <v>#N/A</v>
      </c>
      <c r="K3341" s="95" t="inlineStr">
        <is>
          <t>Yes_0721 Allocation</t>
        </is>
      </c>
      <c r="L3341" s="127" t="e">
        <v>#N/A</v>
      </c>
      <c r="M3341" s="128">
        <f>VLOOKUP(G3341,Enactments!#REF!,2,FALSE)</f>
        <v/>
      </c>
      <c r="N3341" s="131">
        <f>COUNTIFS(G:G,G3341)</f>
        <v/>
      </c>
    </row>
    <row r="3342" ht="15" customHeight="1">
      <c r="A3342" t="inlineStr">
        <is>
          <t>2013_1305_Article 35_20240101.docx</t>
        </is>
      </c>
      <c r="B3342">
        <f>LEFT(A3342, FIND("_", A3342, FIND("_", A3342) + 1) - 1)</f>
        <v/>
      </c>
      <c r="C3342">
        <f>MID(A3342, FIND("_", A3342, FIND("_", A3342) + 1) + 1, FIND("_", A3342, FIND("_", A3342, FIND("_", A3342) + 1) + 1) - FIND("_", A3342, FIND("_", A3342) + 1) - 1)</f>
        <v/>
      </c>
      <c r="D3342" s="125">
        <f>DATE(LEFT(E3342,4), MID(E3342,5,2), RIGHT(E3342,2))</f>
        <v/>
      </c>
      <c r="E3342">
        <f>MID(A3342, FIND("_", A3342, FIND("_", A3342, FIND("_", A3342) + 1) + 1) + 1, 8)</f>
        <v/>
      </c>
      <c r="G3342" s="95">
        <f>B3342&amp;C3342&amp;D3342</f>
        <v/>
      </c>
      <c r="H3342" s="95" t="inlineStr">
        <is>
          <t>Yes_Batch 1</t>
        </is>
      </c>
      <c r="I3342" s="95" t="e">
        <v>#N/A</v>
      </c>
      <c r="J3342" s="125" t="e">
        <v>#N/A</v>
      </c>
      <c r="K3342" s="95" t="inlineStr">
        <is>
          <t>Yes_0721 Allocation</t>
        </is>
      </c>
      <c r="L3342" s="127" t="e">
        <v>#N/A</v>
      </c>
      <c r="M3342" s="128">
        <f>VLOOKUP(G3342,Enactments!#REF!,2,FALSE)</f>
        <v/>
      </c>
      <c r="N3342" s="131">
        <f>COUNTIFS(G:G,G3342)</f>
        <v/>
      </c>
    </row>
    <row r="3343" ht="15" customHeight="1">
      <c r="A3343" t="inlineStr">
        <is>
          <t>1993_34a_184_20141219.docx</t>
        </is>
      </c>
      <c r="B3343">
        <f>LEFT(A3343, FIND("_", A3343, FIND("_", A3343) + 1) - 1)</f>
        <v/>
      </c>
      <c r="C3343">
        <f>MID(A3343, FIND("_", A3343, FIND("_", A3343) + 1) + 1, FIND("_", A3343, FIND("_", A3343, FIND("_", A3343) + 1) + 1) - FIND("_", A3343, FIND("_", A3343) + 1) - 1)</f>
        <v/>
      </c>
      <c r="D3343" s="125">
        <f>DATE(LEFT(E3343,4), MID(E3343,5,2), RIGHT(E3343,2))</f>
        <v/>
      </c>
      <c r="E3343">
        <f>MID(A3343, FIND("_", A3343, FIND("_", A3343, FIND("_", A3343) + 1) + 1) + 1, 8)</f>
        <v/>
      </c>
      <c r="G3343" s="95">
        <f>B3343&amp;C3343&amp;D3343</f>
        <v/>
      </c>
      <c r="H3343" s="95" t="inlineStr">
        <is>
          <t>Yes_Batch 1</t>
        </is>
      </c>
      <c r="I3343" s="95" t="e">
        <v>#N/A</v>
      </c>
      <c r="J3343" s="125" t="e">
        <v>#N/A</v>
      </c>
      <c r="K3343" s="95" t="inlineStr">
        <is>
          <t>Yes_0721 Allocation</t>
        </is>
      </c>
      <c r="L3343" s="127" t="e">
        <v>#N/A</v>
      </c>
      <c r="M3343" s="128">
        <f>VLOOKUP(G3343,Enactments!#REF!,2,FALSE)</f>
        <v/>
      </c>
      <c r="N3343" s="131">
        <f>COUNTIFS(G:G,G3343)</f>
        <v/>
      </c>
    </row>
    <row r="3344" ht="15" customHeight="1">
      <c r="A3344" t="inlineStr">
        <is>
          <t>2000_8a_301G_20071101.docx</t>
        </is>
      </c>
      <c r="B3344">
        <f>LEFT(A3344, FIND("_", A3344, FIND("_", A3344) + 1) - 1)</f>
        <v/>
      </c>
      <c r="C3344">
        <f>MID(A3344, FIND("_", A3344, FIND("_", A3344) + 1) + 1, FIND("_", A3344, FIND("_", A3344, FIND("_", A3344) + 1) + 1) - FIND("_", A3344, FIND("_", A3344) + 1) - 1)</f>
        <v/>
      </c>
      <c r="D3344" s="125">
        <f>DATE(LEFT(E3344,4), MID(E3344,5,2), RIGHT(E3344,2))</f>
        <v/>
      </c>
      <c r="E3344">
        <f>MID(A3344, FIND("_", A3344, FIND("_", A3344, FIND("_", A3344) + 1) + 1) + 1, 8)</f>
        <v/>
      </c>
      <c r="G3344" s="95">
        <f>B3344&amp;C3344&amp;D3344</f>
        <v/>
      </c>
      <c r="H3344" s="95" t="inlineStr">
        <is>
          <t>Yes_Batch 1</t>
        </is>
      </c>
      <c r="I3344" s="95" t="e">
        <v>#N/A</v>
      </c>
      <c r="J3344" s="125" t="e">
        <v>#N/A</v>
      </c>
      <c r="K3344" s="95" t="inlineStr">
        <is>
          <t>Yes_0721 Allocation</t>
        </is>
      </c>
      <c r="L3344" s="127" t="e">
        <v>#N/A</v>
      </c>
      <c r="M3344" s="128">
        <f>VLOOKUP(G3344,Enactments!#REF!,2,FALSE)</f>
        <v/>
      </c>
      <c r="N3344" s="131">
        <f>COUNTIFS(G:G,G3344)</f>
        <v/>
      </c>
    </row>
    <row r="3345" ht="15" customHeight="1">
      <c r="A3345" t="inlineStr">
        <is>
          <t>1992_13a_82_20180401.docx</t>
        </is>
      </c>
      <c r="B3345">
        <f>LEFT(A3345, FIND("_", A3345, FIND("_", A3345) + 1) - 1)</f>
        <v/>
      </c>
      <c r="C3345">
        <f>MID(A3345, FIND("_", A3345, FIND("_", A3345) + 1) + 1, FIND("_", A3345, FIND("_", A3345, FIND("_", A3345) + 1) + 1) - FIND("_", A3345, FIND("_", A3345) + 1) - 1)</f>
        <v/>
      </c>
      <c r="D3345" s="125">
        <f>DATE(LEFT(E3345,4), MID(E3345,5,2), RIGHT(E3345,2))</f>
        <v/>
      </c>
      <c r="E3345">
        <f>MID(A3345, FIND("_", A3345, FIND("_", A3345, FIND("_", A3345) + 1) + 1) + 1, 8)</f>
        <v/>
      </c>
      <c r="G3345" s="95">
        <f>B3345&amp;C3345&amp;D3345</f>
        <v/>
      </c>
      <c r="H3345" s="95" t="inlineStr">
        <is>
          <t>Yes_Batch 1</t>
        </is>
      </c>
      <c r="I3345" s="95" t="e">
        <v>#N/A</v>
      </c>
      <c r="J3345" s="125" t="e">
        <v>#N/A</v>
      </c>
      <c r="K3345" s="95" t="inlineStr">
        <is>
          <t>Yes_0721 Allocation</t>
        </is>
      </c>
      <c r="L3345" s="127" t="e">
        <v>#N/A</v>
      </c>
      <c r="M3345" s="128">
        <f>VLOOKUP(G3345,Enactments!#REF!,2,FALSE)</f>
        <v/>
      </c>
      <c r="N3345" s="131">
        <f>COUNTIFS(G:G,G3345)</f>
        <v/>
      </c>
    </row>
    <row r="3346" ht="15" customHeight="1">
      <c r="A3346" t="inlineStr">
        <is>
          <t>2000_8a_63_20181210.docx</t>
        </is>
      </c>
      <c r="B3346">
        <f>LEFT(A3346, FIND("_", A3346, FIND("_", A3346) + 1) - 1)</f>
        <v/>
      </c>
      <c r="C3346">
        <f>MID(A3346, FIND("_", A3346, FIND("_", A3346) + 1) + 1, FIND("_", A3346, FIND("_", A3346, FIND("_", A3346) + 1) + 1) - FIND("_", A3346, FIND("_", A3346) + 1) - 1)</f>
        <v/>
      </c>
      <c r="D3346" s="125">
        <f>DATE(LEFT(E3346,4), MID(E3346,5,2), RIGHT(E3346,2))</f>
        <v/>
      </c>
      <c r="E3346">
        <f>MID(A3346, FIND("_", A3346, FIND("_", A3346, FIND("_", A3346) + 1) + 1) + 1, 8)</f>
        <v/>
      </c>
      <c r="G3346" s="95">
        <f>B3346&amp;C3346&amp;D3346</f>
        <v/>
      </c>
      <c r="H3346" s="95" t="inlineStr">
        <is>
          <t>Yes_Batch 1</t>
        </is>
      </c>
      <c r="I3346" s="95" t="e">
        <v>#N/A</v>
      </c>
      <c r="J3346" s="125" t="e">
        <v>#N/A</v>
      </c>
      <c r="K3346" s="95" t="inlineStr">
        <is>
          <t>Yes_0721 Allocation</t>
        </is>
      </c>
      <c r="L3346" s="127" t="e">
        <v>#N/A</v>
      </c>
      <c r="M3346" s="128">
        <f>VLOOKUP(G3346,Enactments!#REF!,2,FALSE)</f>
        <v/>
      </c>
      <c r="N3346" s="131">
        <f>COUNTIFS(G:G,G3346)</f>
        <v/>
      </c>
    </row>
    <row r="3347" ht="15" customHeight="1">
      <c r="A3347" t="inlineStr">
        <is>
          <t>2003_43a_70_20230401.docx</t>
        </is>
      </c>
      <c r="B3347">
        <f>LEFT(A3347, FIND("_", A3347, FIND("_", A3347) + 1) - 1)</f>
        <v/>
      </c>
      <c r="C3347">
        <f>MID(A3347, FIND("_", A3347, FIND("_", A3347) + 1) + 1, FIND("_", A3347, FIND("_", A3347, FIND("_", A3347) + 1) + 1) - FIND("_", A3347, FIND("_", A3347) + 1) - 1)</f>
        <v/>
      </c>
      <c r="D3347" s="125">
        <f>DATE(LEFT(E3347,4), MID(E3347,5,2), RIGHT(E3347,2))</f>
        <v/>
      </c>
      <c r="E3347">
        <f>MID(A3347, FIND("_", A3347, FIND("_", A3347, FIND("_", A3347) + 1) + 1) + 1, 8)</f>
        <v/>
      </c>
      <c r="G3347" s="95">
        <f>B3347&amp;C3347&amp;D3347</f>
        <v/>
      </c>
      <c r="H3347" s="95" t="inlineStr">
        <is>
          <t>Yes_Batch 1</t>
        </is>
      </c>
      <c r="I3347" s="95" t="e">
        <v>#N/A</v>
      </c>
      <c r="J3347" s="125" t="e">
        <v>#N/A</v>
      </c>
      <c r="K3347" s="95" t="inlineStr">
        <is>
          <t>Yes_0721 Allocation</t>
        </is>
      </c>
      <c r="L3347" s="127" t="e">
        <v>#N/A</v>
      </c>
      <c r="M3347" s="128">
        <f>VLOOKUP(G3347,Enactments!#REF!,2,FALSE)</f>
        <v/>
      </c>
      <c r="N3347" s="131">
        <f>COUNTIFS(G:G,G3347)</f>
        <v/>
      </c>
    </row>
    <row r="3348" ht="15" customHeight="1">
      <c r="A3348" t="inlineStr">
        <is>
          <t>1996_52a_166_19960724.docx</t>
        </is>
      </c>
      <c r="B3348">
        <f>LEFT(A3348, FIND("_", A3348, FIND("_", A3348) + 1) - 1)</f>
        <v/>
      </c>
      <c r="C3348">
        <f>MID(A3348, FIND("_", A3348, FIND("_", A3348) + 1) + 1, FIND("_", A3348, FIND("_", A3348, FIND("_", A3348) + 1) + 1) - FIND("_", A3348, FIND("_", A3348) + 1) - 1)</f>
        <v/>
      </c>
      <c r="D3348" s="125">
        <f>DATE(LEFT(E3348,4), MID(E3348,5,2), RIGHT(E3348,2))</f>
        <v/>
      </c>
      <c r="E3348">
        <f>MID(A3348, FIND("_", A3348, FIND("_", A3348, FIND("_", A3348) + 1) + 1) + 1, 8)</f>
        <v/>
      </c>
      <c r="G3348" s="95">
        <f>B3348&amp;C3348&amp;D3348</f>
        <v/>
      </c>
      <c r="H3348" s="95" t="inlineStr">
        <is>
          <t>Yes_Batch 1</t>
        </is>
      </c>
      <c r="I3348" s="95" t="e">
        <v>#N/A</v>
      </c>
      <c r="J3348" s="125" t="e">
        <v>#N/A</v>
      </c>
      <c r="K3348" s="95" t="inlineStr">
        <is>
          <t>Yes_0721 Allocation</t>
        </is>
      </c>
      <c r="L3348" s="127" t="e">
        <v>#N/A</v>
      </c>
      <c r="M3348" s="128">
        <f>VLOOKUP(G3348,Enactments!#REF!,2,FALSE)</f>
        <v/>
      </c>
      <c r="N3348" s="131">
        <f>COUNTIFS(G:G,G3348)</f>
        <v/>
      </c>
    </row>
    <row r="3349" ht="15" customHeight="1">
      <c r="A3349" t="inlineStr">
        <is>
          <t>2000_6a_147B_20150413.docx</t>
        </is>
      </c>
      <c r="B3349">
        <f>LEFT(A3349, FIND("_", A3349, FIND("_", A3349) + 1) - 1)</f>
        <v/>
      </c>
      <c r="C3349">
        <f>MID(A3349, FIND("_", A3349, FIND("_", A3349) + 1) + 1, FIND("_", A3349, FIND("_", A3349, FIND("_", A3349) + 1) + 1) - FIND("_", A3349, FIND("_", A3349) + 1) - 1)</f>
        <v/>
      </c>
      <c r="D3349" s="125">
        <f>DATE(LEFT(E3349,4), MID(E3349,5,2), RIGHT(E3349,2))</f>
        <v/>
      </c>
      <c r="E3349">
        <f>MID(A3349, FIND("_", A3349, FIND("_", A3349, FIND("_", A3349) + 1) + 1) + 1, 8)</f>
        <v/>
      </c>
      <c r="G3349" s="95">
        <f>B3349&amp;C3349&amp;D3349</f>
        <v/>
      </c>
      <c r="H3349" s="95" t="inlineStr">
        <is>
          <t>Yes_Batch 1</t>
        </is>
      </c>
      <c r="I3349" s="95" t="e">
        <v>#N/A</v>
      </c>
      <c r="J3349" s="125" t="e">
        <v>#N/A</v>
      </c>
      <c r="K3349" s="95" t="inlineStr">
        <is>
          <t>Yes_0721 Allocation</t>
        </is>
      </c>
      <c r="L3349" s="127" t="e">
        <v>#N/A</v>
      </c>
      <c r="M3349" s="128">
        <f>VLOOKUP(G3349,Enactments!#REF!,2,FALSE)</f>
        <v/>
      </c>
      <c r="N3349" s="131">
        <f>COUNTIFS(G:G,G3349)</f>
        <v/>
      </c>
    </row>
    <row r="3350" ht="15" customHeight="1">
      <c r="A3350" t="inlineStr">
        <is>
          <t>2006_46a_528_20061108.docx</t>
        </is>
      </c>
      <c r="B3350">
        <f>LEFT(A3350, FIND("_", A3350, FIND("_", A3350) + 1) - 1)</f>
        <v/>
      </c>
      <c r="C3350">
        <f>MID(A3350, FIND("_", A3350, FIND("_", A3350) + 1) + 1, FIND("_", A3350, FIND("_", A3350, FIND("_", A3350) + 1) + 1) - FIND("_", A3350, FIND("_", A3350) + 1) - 1)</f>
        <v/>
      </c>
      <c r="D3350" s="125">
        <f>DATE(LEFT(E3350,4), MID(E3350,5,2), RIGHT(E3350,2))</f>
        <v/>
      </c>
      <c r="E3350">
        <f>MID(A3350, FIND("_", A3350, FIND("_", A3350, FIND("_", A3350) + 1) + 1) + 1, 8)</f>
        <v/>
      </c>
      <c r="G3350" s="95">
        <f>B3350&amp;C3350&amp;D3350</f>
        <v/>
      </c>
      <c r="H3350" s="95" t="inlineStr">
        <is>
          <t>Yes_Batch 1</t>
        </is>
      </c>
      <c r="I3350" s="95" t="e">
        <v>#N/A</v>
      </c>
      <c r="J3350" s="125" t="e">
        <v>#N/A</v>
      </c>
      <c r="K3350" s="95" t="inlineStr">
        <is>
          <t>Yes_0721 Allocation</t>
        </is>
      </c>
      <c r="L3350" s="127" t="e">
        <v>#N/A</v>
      </c>
      <c r="M3350" s="128">
        <f>VLOOKUP(G3350,Enactments!#REF!,2,FALSE)</f>
        <v/>
      </c>
      <c r="N3350" s="131">
        <f>COUNTIFS(G:G,G3350)</f>
        <v/>
      </c>
    </row>
    <row r="3351" ht="15" customHeight="1">
      <c r="A3351" t="inlineStr">
        <is>
          <t>2000_8a_131X_20230829.docx</t>
        </is>
      </c>
      <c r="B3351">
        <f>LEFT(A3351, FIND("_", A3351, FIND("_", A3351) + 1) - 1)</f>
        <v/>
      </c>
      <c r="C3351">
        <f>MID(A3351, FIND("_", A3351, FIND("_", A3351) + 1) + 1, FIND("_", A3351, FIND("_", A3351, FIND("_", A3351) + 1) + 1) - FIND("_", A3351, FIND("_", A3351) + 1) - 1)</f>
        <v/>
      </c>
      <c r="D3351" s="125">
        <f>DATE(LEFT(E3351,4), MID(E3351,5,2), RIGHT(E3351,2))</f>
        <v/>
      </c>
      <c r="E3351">
        <f>MID(A3351, FIND("_", A3351, FIND("_", A3351, FIND("_", A3351) + 1) + 1) + 1, 8)</f>
        <v/>
      </c>
      <c r="G3351" s="95">
        <f>B3351&amp;C3351&amp;D3351</f>
        <v/>
      </c>
      <c r="H3351" s="95" t="inlineStr">
        <is>
          <t>Yes_Batch 1</t>
        </is>
      </c>
      <c r="I3351" s="95" t="e">
        <v>#N/A</v>
      </c>
      <c r="J3351" s="125" t="e">
        <v>#N/A</v>
      </c>
      <c r="K3351" s="95" t="inlineStr">
        <is>
          <t>Yes_0721 Allocation</t>
        </is>
      </c>
      <c r="L3351" s="127" t="e">
        <v>#N/A</v>
      </c>
      <c r="M3351" s="128">
        <f>VLOOKUP(G3351,Enactments!#REF!,2,FALSE)</f>
        <v/>
      </c>
      <c r="N3351" s="131">
        <f>COUNTIFS(G:G,G3351)</f>
        <v/>
      </c>
    </row>
    <row r="3352" ht="15" customHeight="1">
      <c r="A3352" t="inlineStr">
        <is>
          <t>2009_22a_72_20091112.docx</t>
        </is>
      </c>
      <c r="B3352">
        <f>LEFT(A3352, FIND("_", A3352, FIND("_", A3352) + 1) - 1)</f>
        <v/>
      </c>
      <c r="C3352">
        <f>MID(A3352, FIND("_", A3352, FIND("_", A3352) + 1) + 1, FIND("_", A3352, FIND("_", A3352, FIND("_", A3352) + 1) + 1) - FIND("_", A3352, FIND("_", A3352) + 1) - 1)</f>
        <v/>
      </c>
      <c r="D3352" s="125">
        <f>DATE(LEFT(E3352,4), MID(E3352,5,2), RIGHT(E3352,2))</f>
        <v/>
      </c>
      <c r="E3352">
        <f>MID(A3352, FIND("_", A3352, FIND("_", A3352, FIND("_", A3352) + 1) + 1) + 1, 8)</f>
        <v/>
      </c>
      <c r="G3352" s="95">
        <f>B3352&amp;C3352&amp;D3352</f>
        <v/>
      </c>
      <c r="H3352" s="95" t="inlineStr">
        <is>
          <t>Yes_Batch 1</t>
        </is>
      </c>
      <c r="I3352" s="95" t="e">
        <v>#N/A</v>
      </c>
      <c r="J3352" s="125" t="e">
        <v>#N/A</v>
      </c>
      <c r="K3352" s="95" t="inlineStr">
        <is>
          <t>Yes_0721 Allocation</t>
        </is>
      </c>
      <c r="L3352" s="127" t="e">
        <v>#N/A</v>
      </c>
      <c r="M3352" s="128">
        <f>VLOOKUP(G3352,Enactments!#REF!,2,FALSE)</f>
        <v/>
      </c>
      <c r="N3352" s="131">
        <f>COUNTIFS(G:G,G3352)</f>
        <v/>
      </c>
    </row>
    <row r="3353" ht="15" customHeight="1">
      <c r="A3353" t="inlineStr">
        <is>
          <t>2006_46a_491_20080406.docx</t>
        </is>
      </c>
      <c r="B3353">
        <f>LEFT(A3353, FIND("_", A3353, FIND("_", A3353) + 1) - 1)</f>
        <v/>
      </c>
      <c r="C3353">
        <f>MID(A3353, FIND("_", A3353, FIND("_", A3353) + 1) + 1, FIND("_", A3353, FIND("_", A3353, FIND("_", A3353) + 1) + 1) - FIND("_", A3353, FIND("_", A3353) + 1) - 1)</f>
        <v/>
      </c>
      <c r="D3353" s="125">
        <f>DATE(LEFT(E3353,4), MID(E3353,5,2), RIGHT(E3353,2))</f>
        <v/>
      </c>
      <c r="E3353">
        <f>MID(A3353, FIND("_", A3353, FIND("_", A3353, FIND("_", A3353) + 1) + 1) + 1, 8)</f>
        <v/>
      </c>
      <c r="G3353" s="95">
        <f>B3353&amp;C3353&amp;D3353</f>
        <v/>
      </c>
      <c r="H3353" s="95" t="inlineStr">
        <is>
          <t>Yes_Batch 1</t>
        </is>
      </c>
      <c r="I3353" s="95" t="e">
        <v>#N/A</v>
      </c>
      <c r="J3353" s="125" t="e">
        <v>#N/A</v>
      </c>
      <c r="K3353" s="95" t="inlineStr">
        <is>
          <t>Yes_0721 Allocation</t>
        </is>
      </c>
      <c r="L3353" s="127" t="e">
        <v>#N/A</v>
      </c>
      <c r="M3353" s="128">
        <f>VLOOKUP(G3353,Enactments!#REF!,2,FALSE)</f>
        <v/>
      </c>
      <c r="N3353" s="131">
        <f>COUNTIFS(G:G,G3353)</f>
        <v/>
      </c>
    </row>
    <row r="3354" ht="15" customHeight="1">
      <c r="A3354" t="inlineStr">
        <is>
          <t>2008_17a_182_20100401.docx</t>
        </is>
      </c>
      <c r="B3354">
        <f>LEFT(A3354, FIND("_", A3354, FIND("_", A3354) + 1) - 1)</f>
        <v/>
      </c>
      <c r="C3354">
        <f>MID(A3354, FIND("_", A3354, FIND("_", A3354) + 1) + 1, FIND("_", A3354, FIND("_", A3354, FIND("_", A3354) + 1) + 1) - FIND("_", A3354, FIND("_", A3354) + 1) - 1)</f>
        <v/>
      </c>
      <c r="D3354" s="125">
        <f>DATE(LEFT(E3354,4), MID(E3354,5,2), RIGHT(E3354,2))</f>
        <v/>
      </c>
      <c r="E3354">
        <f>MID(A3354, FIND("_", A3354, FIND("_", A3354, FIND("_", A3354) + 1) + 1) + 1, 8)</f>
        <v/>
      </c>
      <c r="G3354" s="95">
        <f>B3354&amp;C3354&amp;D3354</f>
        <v/>
      </c>
      <c r="H3354" s="95" t="inlineStr">
        <is>
          <t>Yes_Batch 1</t>
        </is>
      </c>
      <c r="I3354" s="95" t="e">
        <v>#N/A</v>
      </c>
      <c r="J3354" s="125" t="e">
        <v>#N/A</v>
      </c>
      <c r="K3354" s="95" t="inlineStr">
        <is>
          <t>Yes_0721 Allocation</t>
        </is>
      </c>
      <c r="L3354" s="127" t="e">
        <v>#N/A</v>
      </c>
      <c r="M3354" s="128">
        <f>VLOOKUP(G3354,Enactments!#REF!,2,FALSE)</f>
        <v/>
      </c>
      <c r="N3354" s="131">
        <f>COUNTIFS(G:G,G3354)</f>
        <v/>
      </c>
    </row>
    <row r="3355" ht="15" customHeight="1">
      <c r="A3355" t="inlineStr">
        <is>
          <t>2006_46a_475_20080406.docx</t>
        </is>
      </c>
      <c r="B3355">
        <f>LEFT(A3355, FIND("_", A3355, FIND("_", A3355) + 1) - 1)</f>
        <v/>
      </c>
      <c r="C3355">
        <f>MID(A3355, FIND("_", A3355, FIND("_", A3355) + 1) + 1, FIND("_", A3355, FIND("_", A3355, FIND("_", A3355) + 1) + 1) - FIND("_", A3355, FIND("_", A3355) + 1) - 1)</f>
        <v/>
      </c>
      <c r="D3355" s="125">
        <f>DATE(LEFT(E3355,4), MID(E3355,5,2), RIGHT(E3355,2))</f>
        <v/>
      </c>
      <c r="E3355">
        <f>MID(A3355, FIND("_", A3355, FIND("_", A3355, FIND("_", A3355) + 1) + 1) + 1, 8)</f>
        <v/>
      </c>
      <c r="G3355" s="95">
        <f>B3355&amp;C3355&amp;D3355</f>
        <v/>
      </c>
      <c r="H3355" s="95" t="inlineStr">
        <is>
          <t>Yes_Batch 1</t>
        </is>
      </c>
      <c r="I3355" s="95" t="e">
        <v>#N/A</v>
      </c>
      <c r="J3355" s="125" t="e">
        <v>#N/A</v>
      </c>
      <c r="K3355" s="95" t="inlineStr">
        <is>
          <t>Yes_0721 Allocation</t>
        </is>
      </c>
      <c r="L3355" s="127" t="e">
        <v>#N/A</v>
      </c>
      <c r="M3355" s="128">
        <f>VLOOKUP(G3355,Enactments!#REF!,2,FALSE)</f>
        <v/>
      </c>
      <c r="N3355" s="131">
        <f>COUNTIFS(G:G,G3355)</f>
        <v/>
      </c>
    </row>
    <row r="3356" ht="15" customHeight="1">
      <c r="A3356" t="inlineStr">
        <is>
          <t>2017_692s_35_20240110.docx</t>
        </is>
      </c>
      <c r="B3356">
        <f>LEFT(A3356, FIND("_", A3356, FIND("_", A3356) + 1) - 1)</f>
        <v/>
      </c>
      <c r="C3356">
        <f>MID(A3356, FIND("_", A3356, FIND("_", A3356) + 1) + 1, FIND("_", A3356, FIND("_", A3356, FIND("_", A3356) + 1) + 1) - FIND("_", A3356, FIND("_", A3356) + 1) - 1)</f>
        <v/>
      </c>
      <c r="D3356" s="125">
        <f>DATE(LEFT(E3356,4), MID(E3356,5,2), RIGHT(E3356,2))</f>
        <v/>
      </c>
      <c r="E3356">
        <f>MID(A3356, FIND("_", A3356, FIND("_", A3356, FIND("_", A3356) + 1) + 1) + 1, 8)</f>
        <v/>
      </c>
      <c r="G3356" s="95">
        <f>B3356&amp;C3356&amp;D3356</f>
        <v/>
      </c>
      <c r="H3356" s="95" t="inlineStr">
        <is>
          <t>Yes_Batch 1</t>
        </is>
      </c>
      <c r="I3356" s="95" t="e">
        <v>#N/A</v>
      </c>
      <c r="J3356" s="125" t="e">
        <v>#N/A</v>
      </c>
      <c r="K3356" s="95" t="inlineStr">
        <is>
          <t>Yes_0721 Allocation</t>
        </is>
      </c>
      <c r="L3356" s="127" t="e">
        <v>#N/A</v>
      </c>
      <c r="M3356" s="128">
        <f>VLOOKUP(G3356,Enactments!#REF!,2,FALSE)</f>
        <v/>
      </c>
      <c r="N3356" s="131">
        <f>COUNTIFS(G:G,G3356)</f>
        <v/>
      </c>
    </row>
    <row r="3357" ht="15" customHeight="1">
      <c r="A3357" t="inlineStr">
        <is>
          <t>2023_52a_78_20231026.docx</t>
        </is>
      </c>
      <c r="B3357">
        <f>LEFT(A3357, FIND("_", A3357, FIND("_", A3357) + 1) - 1)</f>
        <v/>
      </c>
      <c r="C3357">
        <f>MID(A3357, FIND("_", A3357, FIND("_", A3357) + 1) + 1, FIND("_", A3357, FIND("_", A3357, FIND("_", A3357) + 1) + 1) - FIND("_", A3357, FIND("_", A3357) + 1) - 1)</f>
        <v/>
      </c>
      <c r="D3357" s="125">
        <f>DATE(LEFT(E3357,4), MID(E3357,5,2), RIGHT(E3357,2))</f>
        <v/>
      </c>
      <c r="E3357">
        <f>MID(A3357, FIND("_", A3357, FIND("_", A3357, FIND("_", A3357) + 1) + 1) + 1, 8)</f>
        <v/>
      </c>
      <c r="G3357" s="95">
        <f>B3357&amp;C3357&amp;D3357</f>
        <v/>
      </c>
      <c r="H3357" s="95" t="inlineStr">
        <is>
          <t>Yes_Batch 1</t>
        </is>
      </c>
      <c r="I3357" s="95" t="e">
        <v>#N/A</v>
      </c>
      <c r="J3357" s="125" t="e">
        <v>#N/A</v>
      </c>
      <c r="K3357" s="95" t="inlineStr">
        <is>
          <t>Yes_0721 Allocation</t>
        </is>
      </c>
      <c r="L3357" s="127" t="e">
        <v>#N/A</v>
      </c>
      <c r="M3357" s="128">
        <f>VLOOKUP(G3357,Enactments!#REF!,2,FALSE)</f>
        <v/>
      </c>
      <c r="N3357" s="131">
        <f>COUNTIFS(G:G,G3357)</f>
        <v/>
      </c>
    </row>
    <row r="3358" ht="15" customHeight="1">
      <c r="A3358" t="inlineStr">
        <is>
          <t>2000_8a_SCHEDULE 3Part II_20160101.docx</t>
        </is>
      </c>
      <c r="B3358">
        <f>LEFT(A3358, FIND("_", A3358, FIND("_", A3358) + 1) - 1)</f>
        <v/>
      </c>
      <c r="C3358">
        <f>MID(A3358, FIND("_", A3358, FIND("_", A3358) + 1) + 1, FIND("_", A3358, FIND("_", A3358, FIND("_", A3358) + 1) + 1) - FIND("_", A3358, FIND("_", A3358) + 1) - 1)</f>
        <v/>
      </c>
      <c r="D3358" s="125">
        <f>DATE(LEFT(E3358,4), MID(E3358,5,2), RIGHT(E3358,2))</f>
        <v/>
      </c>
      <c r="E3358">
        <f>MID(A3358, FIND("_", A3358, FIND("_", A3358, FIND("_", A3358) + 1) + 1) + 1, 8)</f>
        <v/>
      </c>
      <c r="G3358" s="95">
        <f>B3358&amp;C3358&amp;D3358</f>
        <v/>
      </c>
      <c r="H3358" s="95" t="inlineStr">
        <is>
          <t>Yes_Batch 1</t>
        </is>
      </c>
      <c r="I3358" s="95" t="e">
        <v>#N/A</v>
      </c>
      <c r="J3358" s="125" t="e">
        <v>#N/A</v>
      </c>
      <c r="K3358" s="95" t="inlineStr">
        <is>
          <t>Yes_0721 Allocation</t>
        </is>
      </c>
      <c r="L3358" s="127" t="e">
        <v>#N/A</v>
      </c>
      <c r="M3358" s="128">
        <f>VLOOKUP(G3358,Enactments!#REF!,2,FALSE)</f>
        <v/>
      </c>
      <c r="N3358" s="131">
        <f>COUNTIFS(G:G,G3358)</f>
        <v/>
      </c>
    </row>
    <row r="3359" ht="15" customHeight="1">
      <c r="A3359" t="inlineStr">
        <is>
          <t>2000_8a_3O_20130401.docx</t>
        </is>
      </c>
      <c r="B3359">
        <f>LEFT(A3359, FIND("_", A3359, FIND("_", A3359) + 1) - 1)</f>
        <v/>
      </c>
      <c r="C3359">
        <f>MID(A3359, FIND("_", A3359, FIND("_", A3359) + 1) + 1, FIND("_", A3359, FIND("_", A3359, FIND("_", A3359) + 1) + 1) - FIND("_", A3359, FIND("_", A3359) + 1) - 1)</f>
        <v/>
      </c>
      <c r="D3359" s="125">
        <f>DATE(LEFT(E3359,4), MID(E3359,5,2), RIGHT(E3359,2))</f>
        <v/>
      </c>
      <c r="E3359">
        <f>MID(A3359, FIND("_", A3359, FIND("_", A3359, FIND("_", A3359) + 1) + 1) + 1, 8)</f>
        <v/>
      </c>
      <c r="G3359" s="95">
        <f>B3359&amp;C3359&amp;D3359</f>
        <v/>
      </c>
      <c r="H3359" s="95" t="inlineStr">
        <is>
          <t>Yes_Batch 1</t>
        </is>
      </c>
      <c r="I3359" s="95" t="e">
        <v>#N/A</v>
      </c>
      <c r="J3359" s="125" t="e">
        <v>#N/A</v>
      </c>
      <c r="K3359" s="95" t="inlineStr">
        <is>
          <t>Yes_0721 Allocation</t>
        </is>
      </c>
      <c r="L3359" s="127" t="e">
        <v>#N/A</v>
      </c>
      <c r="M3359" s="128">
        <f>VLOOKUP(G3359,Enactments!#REF!,2,FALSE)</f>
        <v/>
      </c>
      <c r="N3359" s="131">
        <f>COUNTIFS(G:G,G3359)</f>
        <v/>
      </c>
    </row>
    <row r="3360" ht="15" customHeight="1">
      <c r="A3360" t="inlineStr">
        <is>
          <t>2016_1024s_12.39_20161018.docx</t>
        </is>
      </c>
      <c r="B3360">
        <f>LEFT(A3360, FIND("_", A3360, FIND("_", A3360) + 1) - 1)</f>
        <v/>
      </c>
      <c r="C3360">
        <f>MID(A3360, FIND("_", A3360, FIND("_", A3360) + 1) + 1, FIND("_", A3360, FIND("_", A3360, FIND("_", A3360) + 1) + 1) - FIND("_", A3360, FIND("_", A3360) + 1) - 1)</f>
        <v/>
      </c>
      <c r="D3360" s="125">
        <f>DATE(LEFT(E3360,4), MID(E3360,5,2), RIGHT(E3360,2))</f>
        <v/>
      </c>
      <c r="E3360">
        <f>MID(A3360, FIND("_", A3360, FIND("_", A3360, FIND("_", A3360) + 1) + 1) + 1, 8)</f>
        <v/>
      </c>
      <c r="G3360" s="95">
        <f>B3360&amp;C3360&amp;D3360</f>
        <v/>
      </c>
      <c r="H3360" s="95" t="inlineStr">
        <is>
          <t>Yes_Batch 1</t>
        </is>
      </c>
      <c r="I3360" s="95" t="e">
        <v>#N/A</v>
      </c>
      <c r="J3360" s="125" t="e">
        <v>#N/A</v>
      </c>
      <c r="K3360" s="95" t="inlineStr">
        <is>
          <t>Yes_0721 Allocation</t>
        </is>
      </c>
      <c r="L3360" s="127" t="e">
        <v>#N/A</v>
      </c>
      <c r="M3360" s="128">
        <f>VLOOKUP(G3360,Enactments!#REF!,2,FALSE)</f>
        <v/>
      </c>
      <c r="N3360" s="131">
        <f>COUNTIFS(G:G,G3360)</f>
        <v/>
      </c>
    </row>
    <row r="3361" ht="15" customHeight="1">
      <c r="A3361" t="inlineStr">
        <is>
          <t>1988_52a_95_20201231.docx</t>
        </is>
      </c>
      <c r="B3361">
        <f>LEFT(A3361, FIND("_", A3361, FIND("_", A3361) + 1) - 1)</f>
        <v/>
      </c>
      <c r="C3361">
        <f>MID(A3361, FIND("_", A3361, FIND("_", A3361) + 1) + 1, FIND("_", A3361, FIND("_", A3361, FIND("_", A3361) + 1) + 1) - FIND("_", A3361, FIND("_", A3361) + 1) - 1)</f>
        <v/>
      </c>
      <c r="D3361" s="125">
        <f>DATE(LEFT(E3361,4), MID(E3361,5,2), RIGHT(E3361,2))</f>
        <v/>
      </c>
      <c r="E3361">
        <f>MID(A3361, FIND("_", A3361, FIND("_", A3361, FIND("_", A3361) + 1) + 1) + 1, 8)</f>
        <v/>
      </c>
      <c r="G3361" s="95">
        <f>B3361&amp;C3361&amp;D3361</f>
        <v/>
      </c>
      <c r="H3361" s="95" t="inlineStr">
        <is>
          <t>Yes_Batch 1</t>
        </is>
      </c>
      <c r="I3361" s="95" t="e">
        <v>#N/A</v>
      </c>
      <c r="J3361" s="125" t="e">
        <v>#N/A</v>
      </c>
      <c r="K3361" s="95" t="inlineStr">
        <is>
          <t>Yes_0721 Allocation</t>
        </is>
      </c>
      <c r="L3361" s="127" t="e">
        <v>#N/A</v>
      </c>
      <c r="M3361" s="128">
        <f>VLOOKUP(G3361,Enactments!#REF!,2,FALSE)</f>
        <v/>
      </c>
      <c r="N3361" s="131">
        <f>COUNTIFS(G:G,G3361)</f>
        <v/>
      </c>
    </row>
    <row r="3362" ht="15" customHeight="1">
      <c r="A3362" t="inlineStr">
        <is>
          <t>1970_9a_16A_19880209.docx</t>
        </is>
      </c>
      <c r="B3362">
        <f>LEFT(A3362, FIND("_", A3362, FIND("_", A3362) + 1) - 1)</f>
        <v/>
      </c>
      <c r="C3362">
        <f>MID(A3362, FIND("_", A3362, FIND("_", A3362) + 1) + 1, FIND("_", A3362, FIND("_", A3362, FIND("_", A3362) + 1) + 1) - FIND("_", A3362, FIND("_", A3362) + 1) - 1)</f>
        <v/>
      </c>
      <c r="D3362" s="125">
        <f>DATE(LEFT(E3362,4), MID(E3362,5,2), RIGHT(E3362,2))</f>
        <v/>
      </c>
      <c r="E3362">
        <f>MID(A3362, FIND("_", A3362, FIND("_", A3362, FIND("_", A3362) + 1) + 1) + 1, 8)</f>
        <v/>
      </c>
      <c r="G3362" s="95">
        <f>B3362&amp;C3362&amp;D3362</f>
        <v/>
      </c>
      <c r="H3362" s="95" t="inlineStr">
        <is>
          <t>Yes_Batch 1</t>
        </is>
      </c>
      <c r="I3362" s="95" t="e">
        <v>#N/A</v>
      </c>
      <c r="J3362" s="125" t="e">
        <v>#N/A</v>
      </c>
      <c r="K3362" s="95" t="inlineStr">
        <is>
          <t>Yes_0721 Allocation</t>
        </is>
      </c>
      <c r="L3362" s="127" t="e">
        <v>#N/A</v>
      </c>
      <c r="M3362" s="128">
        <f>VLOOKUP(G3362,Enactments!#REF!,2,FALSE)</f>
        <v/>
      </c>
      <c r="N3362" s="131">
        <f>COUNTIFS(G:G,G3362)</f>
        <v/>
      </c>
    </row>
    <row r="3363" ht="15" customHeight="1">
      <c r="A3363" t="inlineStr">
        <is>
          <t>2001_838s_51E_20030401.docx</t>
        </is>
      </c>
      <c r="B3363">
        <f>LEFT(A3363, FIND("_", A3363, FIND("_", A3363) + 1) - 1)</f>
        <v/>
      </c>
      <c r="C3363">
        <f>MID(A3363, FIND("_", A3363, FIND("_", A3363) + 1) + 1, FIND("_", A3363, FIND("_", A3363, FIND("_", A3363) + 1) + 1) - FIND("_", A3363, FIND("_", A3363) + 1) - 1)</f>
        <v/>
      </c>
      <c r="D3363" s="125">
        <f>DATE(LEFT(E3363,4), MID(E3363,5,2), RIGHT(E3363,2))</f>
        <v/>
      </c>
      <c r="E3363">
        <f>MID(A3363, FIND("_", A3363, FIND("_", A3363, FIND("_", A3363) + 1) + 1) + 1, 8)</f>
        <v/>
      </c>
      <c r="G3363" s="95">
        <f>B3363&amp;C3363&amp;D3363</f>
        <v/>
      </c>
      <c r="H3363" s="95" t="inlineStr">
        <is>
          <t>Yes_Batch 1</t>
        </is>
      </c>
      <c r="I3363" s="95" t="e">
        <v>#N/A</v>
      </c>
      <c r="J3363" s="125" t="e">
        <v>#N/A</v>
      </c>
      <c r="K3363" s="95" t="inlineStr">
        <is>
          <t>Yes_0721 Allocation</t>
        </is>
      </c>
      <c r="L3363" s="127" t="e">
        <v>#N/A</v>
      </c>
      <c r="M3363" s="128">
        <f>VLOOKUP(G3363,Enactments!#REF!,2,FALSE)</f>
        <v/>
      </c>
      <c r="N3363" s="131">
        <f>COUNTIFS(G:G,G3363)</f>
        <v/>
      </c>
    </row>
    <row r="3364" ht="15" customHeight="1">
      <c r="A3364" t="inlineStr">
        <is>
          <t>2009_22a_A2C_20250601.docx</t>
        </is>
      </c>
      <c r="B3364">
        <f>LEFT(A3364, FIND("_", A3364, FIND("_", A3364) + 1) - 1)</f>
        <v/>
      </c>
      <c r="C3364">
        <f>MID(A3364, FIND("_", A3364, FIND("_", A3364) + 1) + 1, FIND("_", A3364, FIND("_", A3364, FIND("_", A3364) + 1) + 1) - FIND("_", A3364, FIND("_", A3364) + 1) - 1)</f>
        <v/>
      </c>
      <c r="D3364" s="125">
        <f>DATE(LEFT(E3364,4), MID(E3364,5,2), RIGHT(E3364,2))</f>
        <v/>
      </c>
      <c r="E3364">
        <f>MID(A3364, FIND("_", A3364, FIND("_", A3364, FIND("_", A3364) + 1) + 1) + 1, 8)</f>
        <v/>
      </c>
      <c r="G3364" s="95">
        <f>B3364&amp;C3364&amp;D3364</f>
        <v/>
      </c>
      <c r="H3364" s="95" t="inlineStr">
        <is>
          <t>Yes_Batch 1</t>
        </is>
      </c>
      <c r="I3364" s="95" t="e">
        <v>#N/A</v>
      </c>
      <c r="J3364" s="125" t="e">
        <v>#N/A</v>
      </c>
      <c r="K3364" s="95" t="inlineStr">
        <is>
          <t>Yes_0721 Allocation</t>
        </is>
      </c>
      <c r="L3364" s="127" t="e">
        <v>#N/A</v>
      </c>
      <c r="M3364" s="128">
        <f>VLOOKUP(G3364,Enactments!#REF!,2,FALSE)</f>
        <v/>
      </c>
      <c r="N3364" s="131">
        <f>COUNTIFS(G:G,G3364)</f>
        <v/>
      </c>
    </row>
    <row r="3365" ht="15" customHeight="1">
      <c r="A3365" t="inlineStr">
        <is>
          <t>2000_8a_138F_20180510.docx</t>
        </is>
      </c>
      <c r="B3365">
        <f>LEFT(A3365, FIND("_", A3365, FIND("_", A3365) + 1) - 1)</f>
        <v/>
      </c>
      <c r="C3365">
        <f>MID(A3365, FIND("_", A3365, FIND("_", A3365) + 1) + 1, FIND("_", A3365, FIND("_", A3365, FIND("_", A3365) + 1) + 1) - FIND("_", A3365, FIND("_", A3365) + 1) - 1)</f>
        <v/>
      </c>
      <c r="D3365" s="125">
        <f>DATE(LEFT(E3365,4), MID(E3365,5,2), RIGHT(E3365,2))</f>
        <v/>
      </c>
      <c r="E3365">
        <f>MID(A3365, FIND("_", A3365, FIND("_", A3365, FIND("_", A3365) + 1) + 1) + 1, 8)</f>
        <v/>
      </c>
      <c r="G3365" s="95">
        <f>B3365&amp;C3365&amp;D3365</f>
        <v/>
      </c>
      <c r="H3365" s="95" t="inlineStr">
        <is>
          <t>Yes_Batch 1</t>
        </is>
      </c>
      <c r="I3365" s="95" t="e">
        <v>#N/A</v>
      </c>
      <c r="J3365" s="125" t="e">
        <v>#N/A</v>
      </c>
      <c r="K3365" s="95" t="inlineStr">
        <is>
          <t>Yes_0721 Allocation</t>
        </is>
      </c>
      <c r="L3365" s="127" t="e">
        <v>#N/A</v>
      </c>
      <c r="M3365" s="128">
        <f>VLOOKUP(G3365,Enactments!#REF!,2,FALSE)</f>
        <v/>
      </c>
      <c r="N3365" s="131">
        <f>COUNTIFS(G:G,G3365)</f>
        <v/>
      </c>
    </row>
    <row r="3366" ht="15" customHeight="1">
      <c r="A3366" t="inlineStr">
        <is>
          <t>1986_1925s_4.189_99990101.docx</t>
        </is>
      </c>
      <c r="B3366">
        <f>LEFT(A3366, FIND("_", A3366, FIND("_", A3366) + 1) - 1)</f>
        <v/>
      </c>
      <c r="C3366">
        <f>MID(A3366, FIND("_", A3366, FIND("_", A3366) + 1) + 1, FIND("_", A3366, FIND("_", A3366, FIND("_", A3366) + 1) + 1) - FIND("_", A3366, FIND("_", A3366) + 1) - 1)</f>
        <v/>
      </c>
      <c r="D3366" s="125">
        <f>DATE(LEFT(E3366,4), MID(E3366,5,2), RIGHT(E3366,2))</f>
        <v/>
      </c>
      <c r="E3366">
        <f>MID(A3366, FIND("_", A3366, FIND("_", A3366, FIND("_", A3366) + 1) + 1) + 1, 8)</f>
        <v/>
      </c>
      <c r="G3366" s="95">
        <f>B3366&amp;C3366&amp;D3366</f>
        <v/>
      </c>
      <c r="H3366" s="95" t="inlineStr">
        <is>
          <t>Yes_Batch 1</t>
        </is>
      </c>
      <c r="I3366" s="95" t="e">
        <v>#N/A</v>
      </c>
      <c r="J3366" s="125" t="e">
        <v>#N/A</v>
      </c>
      <c r="K3366" s="95" t="inlineStr">
        <is>
          <t>Yes_0721 Allocation</t>
        </is>
      </c>
      <c r="L3366" s="127" t="e">
        <v>#N/A</v>
      </c>
      <c r="M3366" s="128">
        <f>VLOOKUP(G3366,Enactments!#REF!,2,FALSE)</f>
        <v/>
      </c>
      <c r="N3366" s="131">
        <f>COUNTIFS(G:G,G3366)</f>
        <v/>
      </c>
    </row>
    <row r="3367" ht="15" customHeight="1">
      <c r="A3367" t="inlineStr">
        <is>
          <t>2003_32a_59_20050401.docx</t>
        </is>
      </c>
      <c r="B3367">
        <f>LEFT(A3367, FIND("_", A3367, FIND("_", A3367) + 1) - 1)</f>
        <v/>
      </c>
      <c r="C3367">
        <f>MID(A3367, FIND("_", A3367, FIND("_", A3367) + 1) + 1, FIND("_", A3367, FIND("_", A3367, FIND("_", A3367) + 1) + 1) - FIND("_", A3367, FIND("_", A3367) + 1) - 1)</f>
        <v/>
      </c>
      <c r="D3367" s="125">
        <f>DATE(LEFT(E3367,4), MID(E3367,5,2), RIGHT(E3367,2))</f>
        <v/>
      </c>
      <c r="E3367">
        <f>MID(A3367, FIND("_", A3367, FIND("_", A3367, FIND("_", A3367) + 1) + 1) + 1, 8)</f>
        <v/>
      </c>
      <c r="G3367" s="95">
        <f>B3367&amp;C3367&amp;D3367</f>
        <v/>
      </c>
      <c r="H3367" s="95" t="inlineStr">
        <is>
          <t>Yes_Batch 1</t>
        </is>
      </c>
      <c r="I3367" s="95" t="e">
        <v>#N/A</v>
      </c>
      <c r="J3367" s="125" t="e">
        <v>#N/A</v>
      </c>
      <c r="K3367" s="95" t="inlineStr">
        <is>
          <t>Yes_0721 Allocation</t>
        </is>
      </c>
      <c r="L3367" s="127" t="e">
        <v>#N/A</v>
      </c>
      <c r="M3367" s="128">
        <f>VLOOKUP(G3367,Enactments!#REF!,2,FALSE)</f>
        <v/>
      </c>
      <c r="N3367" s="131">
        <f>COUNTIFS(G:G,G3367)</f>
        <v/>
      </c>
    </row>
    <row r="3368" ht="15" customHeight="1">
      <c r="A3368" t="inlineStr">
        <is>
          <t>2008_17a_164_20140801.docx</t>
        </is>
      </c>
      <c r="B3368">
        <f>LEFT(A3368, FIND("_", A3368, FIND("_", A3368) + 1) - 1)</f>
        <v/>
      </c>
      <c r="C3368">
        <f>MID(A3368, FIND("_", A3368, FIND("_", A3368) + 1) + 1, FIND("_", A3368, FIND("_", A3368, FIND("_", A3368) + 1) + 1) - FIND("_", A3368, FIND("_", A3368) + 1) - 1)</f>
        <v/>
      </c>
      <c r="D3368" s="125">
        <f>DATE(LEFT(E3368,4), MID(E3368,5,2), RIGHT(E3368,2))</f>
        <v/>
      </c>
      <c r="E3368">
        <f>MID(A3368, FIND("_", A3368, FIND("_", A3368, FIND("_", A3368) + 1) + 1) + 1, 8)</f>
        <v/>
      </c>
      <c r="G3368" s="95">
        <f>B3368&amp;C3368&amp;D3368</f>
        <v/>
      </c>
      <c r="H3368" s="95" t="inlineStr">
        <is>
          <t>Yes_Batch 1</t>
        </is>
      </c>
      <c r="I3368" s="95" t="e">
        <v>#N/A</v>
      </c>
      <c r="J3368" s="125" t="e">
        <v>#N/A</v>
      </c>
      <c r="K3368" s="95" t="inlineStr">
        <is>
          <t>Yes_0721 Allocation</t>
        </is>
      </c>
      <c r="L3368" s="127" t="e">
        <v>#N/A</v>
      </c>
      <c r="M3368" s="128">
        <f>VLOOKUP(G3368,Enactments!#REF!,2,FALSE)</f>
        <v/>
      </c>
      <c r="N3368" s="131">
        <f>COUNTIFS(G:G,G3368)</f>
        <v/>
      </c>
    </row>
    <row r="3369" ht="15" customHeight="1">
      <c r="A3369" t="inlineStr">
        <is>
          <t>1986_1925s_12A.22_99990101.docx</t>
        </is>
      </c>
      <c r="B3369">
        <f>LEFT(A3369, FIND("_", A3369, FIND("_", A3369) + 1) - 1)</f>
        <v/>
      </c>
      <c r="C3369">
        <f>MID(A3369, FIND("_", A3369, FIND("_", A3369) + 1) + 1, FIND("_", A3369, FIND("_", A3369, FIND("_", A3369) + 1) + 1) - FIND("_", A3369, FIND("_", A3369) + 1) - 1)</f>
        <v/>
      </c>
      <c r="D3369" s="125">
        <f>DATE(LEFT(E3369,4), MID(E3369,5,2), RIGHT(E3369,2))</f>
        <v/>
      </c>
      <c r="E3369">
        <f>MID(A3369, FIND("_", A3369, FIND("_", A3369, FIND("_", A3369) + 1) + 1) + 1, 8)</f>
        <v/>
      </c>
      <c r="G3369" s="95">
        <f>B3369&amp;C3369&amp;D3369</f>
        <v/>
      </c>
      <c r="H3369" s="95" t="inlineStr">
        <is>
          <t>Yes_Batch 1</t>
        </is>
      </c>
      <c r="I3369" s="95" t="e">
        <v>#N/A</v>
      </c>
      <c r="J3369" s="125" t="e">
        <v>#N/A</v>
      </c>
      <c r="K3369" s="95" t="inlineStr">
        <is>
          <t>Yes_0721 Allocation</t>
        </is>
      </c>
      <c r="L3369" s="127" t="e">
        <v>#N/A</v>
      </c>
      <c r="M3369" s="128">
        <f>VLOOKUP(G3369,Enactments!#REF!,2,FALSE)</f>
        <v/>
      </c>
      <c r="N3369" s="131">
        <f>COUNTIFS(G:G,G3369)</f>
        <v/>
      </c>
    </row>
    <row r="3370" ht="15" customHeight="1">
      <c r="A3370" t="inlineStr">
        <is>
          <t>2006_46a_580_20091001.docx</t>
        </is>
      </c>
      <c r="B3370">
        <f>LEFT(A3370, FIND("_", A3370, FIND("_", A3370) + 1) - 1)</f>
        <v/>
      </c>
      <c r="C3370">
        <f>MID(A3370, FIND("_", A3370, FIND("_", A3370) + 1) + 1, FIND("_", A3370, FIND("_", A3370, FIND("_", A3370) + 1) + 1) - FIND("_", A3370, FIND("_", A3370) + 1) - 1)</f>
        <v/>
      </c>
      <c r="D3370" s="125">
        <f>DATE(LEFT(E3370,4), MID(E3370,5,2), RIGHT(E3370,2))</f>
        <v/>
      </c>
      <c r="E3370">
        <f>MID(A3370, FIND("_", A3370, FIND("_", A3370, FIND("_", A3370) + 1) + 1) + 1, 8)</f>
        <v/>
      </c>
      <c r="G3370" s="95">
        <f>B3370&amp;C3370&amp;D3370</f>
        <v/>
      </c>
      <c r="H3370" s="95" t="inlineStr">
        <is>
          <t>Yes_Batch 1</t>
        </is>
      </c>
      <c r="I3370" s="95" t="e">
        <v>#N/A</v>
      </c>
      <c r="J3370" s="125" t="e">
        <v>#N/A</v>
      </c>
      <c r="K3370" s="95" t="inlineStr">
        <is>
          <t>Yes_0721 Allocation</t>
        </is>
      </c>
      <c r="L3370" s="127" t="e">
        <v>#N/A</v>
      </c>
      <c r="M3370" s="128">
        <f>VLOOKUP(G3370,Enactments!#REF!,2,FALSE)</f>
        <v/>
      </c>
      <c r="N3370" s="131">
        <f>COUNTIFS(G:G,G3370)</f>
        <v/>
      </c>
    </row>
    <row r="3371" ht="15" customHeight="1">
      <c r="A3371" t="inlineStr">
        <is>
          <t>2000_8a_373_20130401.docx</t>
        </is>
      </c>
      <c r="B3371">
        <f>LEFT(A3371, FIND("_", A3371, FIND("_", A3371) + 1) - 1)</f>
        <v/>
      </c>
      <c r="C3371">
        <f>MID(A3371, FIND("_", A3371, FIND("_", A3371) + 1) + 1, FIND("_", A3371, FIND("_", A3371, FIND("_", A3371) + 1) + 1) - FIND("_", A3371, FIND("_", A3371) + 1) - 1)</f>
        <v/>
      </c>
      <c r="D3371" s="125">
        <f>DATE(LEFT(E3371,4), MID(E3371,5,2), RIGHT(E3371,2))</f>
        <v/>
      </c>
      <c r="E3371">
        <f>MID(A3371, FIND("_", A3371, FIND("_", A3371, FIND("_", A3371) + 1) + 1) + 1, 8)</f>
        <v/>
      </c>
      <c r="G3371" s="95">
        <f>B3371&amp;C3371&amp;D3371</f>
        <v/>
      </c>
      <c r="H3371" s="95" t="inlineStr">
        <is>
          <t>Yes_Batch 1</t>
        </is>
      </c>
      <c r="I3371" s="95" t="e">
        <v>#N/A</v>
      </c>
      <c r="J3371" s="125" t="e">
        <v>#N/A</v>
      </c>
      <c r="K3371" s="95" t="inlineStr">
        <is>
          <t>Yes_0721 Allocation</t>
        </is>
      </c>
      <c r="L3371" s="127" t="e">
        <v>#N/A</v>
      </c>
      <c r="M3371" s="128">
        <f>VLOOKUP(G3371,Enactments!#REF!,2,FALSE)</f>
        <v/>
      </c>
      <c r="N3371" s="131">
        <f>COUNTIFS(G:G,G3371)</f>
        <v/>
      </c>
    </row>
    <row r="3372" ht="15" customHeight="1">
      <c r="A3372" t="inlineStr">
        <is>
          <t>2000_22a_21ZA_20100401.docx</t>
        </is>
      </c>
      <c r="B3372">
        <f>LEFT(A3372, FIND("_", A3372, FIND("_", A3372) + 1) - 1)</f>
        <v/>
      </c>
      <c r="C3372">
        <f>MID(A3372, FIND("_", A3372, FIND("_", A3372) + 1) + 1, FIND("_", A3372, FIND("_", A3372, FIND("_", A3372) + 1) + 1) - FIND("_", A3372, FIND("_", A3372) + 1) - 1)</f>
        <v/>
      </c>
      <c r="D3372" s="125">
        <f>DATE(LEFT(E3372,4), MID(E3372,5,2), RIGHT(E3372,2))</f>
        <v/>
      </c>
      <c r="E3372">
        <f>MID(A3372, FIND("_", A3372, FIND("_", A3372, FIND("_", A3372) + 1) + 1) + 1, 8)</f>
        <v/>
      </c>
      <c r="G3372" s="95">
        <f>B3372&amp;C3372&amp;D3372</f>
        <v/>
      </c>
      <c r="H3372" s="95" t="inlineStr">
        <is>
          <t>Yes_Batch 1</t>
        </is>
      </c>
      <c r="I3372" s="95" t="e">
        <v>#N/A</v>
      </c>
      <c r="J3372" s="125" t="e">
        <v>#N/A</v>
      </c>
      <c r="K3372" s="95" t="inlineStr">
        <is>
          <t>Yes_0721 Allocation</t>
        </is>
      </c>
      <c r="L3372" s="127" t="e">
        <v>#N/A</v>
      </c>
      <c r="M3372" s="128">
        <f>VLOOKUP(G3372,Enactments!#REF!,2,FALSE)</f>
        <v/>
      </c>
      <c r="N3372" s="131">
        <f>COUNTIFS(G:G,G3372)</f>
        <v/>
      </c>
    </row>
    <row r="3373" ht="15" customHeight="1">
      <c r="A3373" t="inlineStr">
        <is>
          <t>2000_8a_55Y_20231106.docx</t>
        </is>
      </c>
      <c r="B3373">
        <f>LEFT(A3373, FIND("_", A3373, FIND("_", A3373) + 1) - 1)</f>
        <v/>
      </c>
      <c r="C3373">
        <f>MID(A3373, FIND("_", A3373, FIND("_", A3373) + 1) + 1, FIND("_", A3373, FIND("_", A3373, FIND("_", A3373) + 1) + 1) - FIND("_", A3373, FIND("_", A3373) + 1) - 1)</f>
        <v/>
      </c>
      <c r="D3373" s="125">
        <f>DATE(LEFT(E3373,4), MID(E3373,5,2), RIGHT(E3373,2))</f>
        <v/>
      </c>
      <c r="E3373">
        <f>MID(A3373, FIND("_", A3373, FIND("_", A3373, FIND("_", A3373) + 1) + 1) + 1, 8)</f>
        <v/>
      </c>
      <c r="G3373" s="95">
        <f>B3373&amp;C3373&amp;D3373</f>
        <v/>
      </c>
      <c r="H3373" s="95" t="inlineStr">
        <is>
          <t>Yes_Batch 1</t>
        </is>
      </c>
      <c r="I3373" s="95" t="e">
        <v>#N/A</v>
      </c>
      <c r="J3373" s="125" t="e">
        <v>#N/A</v>
      </c>
      <c r="K3373" s="95" t="inlineStr">
        <is>
          <t>Yes_0721 Allocation</t>
        </is>
      </c>
      <c r="L3373" s="127" t="e">
        <v>#N/A</v>
      </c>
      <c r="M3373" s="128">
        <f>VLOOKUP(G3373,Enactments!#REF!,2,FALSE)</f>
        <v/>
      </c>
      <c r="N3373" s="131">
        <f>COUNTIFS(G:G,G3373)</f>
        <v/>
      </c>
    </row>
    <row r="3374" ht="15" customHeight="1">
      <c r="A3374" t="inlineStr">
        <is>
          <t>2000_8a_143V_20210701.docx</t>
        </is>
      </c>
      <c r="B3374">
        <f>LEFT(A3374, FIND("_", A3374, FIND("_", A3374) + 1) - 1)</f>
        <v/>
      </c>
      <c r="C3374">
        <f>MID(A3374, FIND("_", A3374, FIND("_", A3374) + 1) + 1, FIND("_", A3374, FIND("_", A3374, FIND("_", A3374) + 1) + 1) - FIND("_", A3374, FIND("_", A3374) + 1) - 1)</f>
        <v/>
      </c>
      <c r="D3374" s="125">
        <f>DATE(LEFT(E3374,4), MID(E3374,5,2), RIGHT(E3374,2))</f>
        <v/>
      </c>
      <c r="E3374">
        <f>MID(A3374, FIND("_", A3374, FIND("_", A3374, FIND("_", A3374) + 1) + 1) + 1, 8)</f>
        <v/>
      </c>
      <c r="G3374" s="95">
        <f>B3374&amp;C3374&amp;D3374</f>
        <v/>
      </c>
      <c r="H3374" s="95" t="inlineStr">
        <is>
          <t>Yes_Batch 1</t>
        </is>
      </c>
      <c r="I3374" s="95" t="e">
        <v>#N/A</v>
      </c>
      <c r="J3374" s="125" t="e">
        <v>#N/A</v>
      </c>
      <c r="K3374" s="95" t="inlineStr">
        <is>
          <t>Yes_0721 Allocation</t>
        </is>
      </c>
      <c r="L3374" s="127" t="e">
        <v>#N/A</v>
      </c>
      <c r="M3374" s="128">
        <f>VLOOKUP(G3374,Enactments!#REF!,2,FALSE)</f>
        <v/>
      </c>
      <c r="N3374" s="131">
        <f>COUNTIFS(G:G,G3374)</f>
        <v/>
      </c>
    </row>
    <row r="3375" ht="15" customHeight="1">
      <c r="A3375" t="inlineStr">
        <is>
          <t>1996_52a_213A_20160406.docx</t>
        </is>
      </c>
      <c r="B3375">
        <f>LEFT(A3375, FIND("_", A3375, FIND("_", A3375) + 1) - 1)</f>
        <v/>
      </c>
      <c r="C3375">
        <f>MID(A3375, FIND("_", A3375, FIND("_", A3375) + 1) + 1, FIND("_", A3375, FIND("_", A3375, FIND("_", A3375) + 1) + 1) - FIND("_", A3375, FIND("_", A3375) + 1) - 1)</f>
        <v/>
      </c>
      <c r="D3375" s="125">
        <f>DATE(LEFT(E3375,4), MID(E3375,5,2), RIGHT(E3375,2))</f>
        <v/>
      </c>
      <c r="E3375">
        <f>MID(A3375, FIND("_", A3375, FIND("_", A3375, FIND("_", A3375) + 1) + 1) + 1, 8)</f>
        <v/>
      </c>
      <c r="G3375" s="95">
        <f>B3375&amp;C3375&amp;D3375</f>
        <v/>
      </c>
      <c r="H3375" s="95" t="inlineStr">
        <is>
          <t>Yes_Batch 1</t>
        </is>
      </c>
      <c r="I3375" s="95" t="e">
        <v>#N/A</v>
      </c>
      <c r="J3375" s="125" t="e">
        <v>#N/A</v>
      </c>
      <c r="K3375" s="95" t="inlineStr">
        <is>
          <t>Yes_0721 Allocation</t>
        </is>
      </c>
      <c r="L3375" s="127" t="e">
        <v>#N/A</v>
      </c>
      <c r="M3375" s="128">
        <f>VLOOKUP(G3375,Enactments!#REF!,2,FALSE)</f>
        <v/>
      </c>
      <c r="N3375" s="131">
        <f>COUNTIFS(G:G,G3375)</f>
        <v/>
      </c>
    </row>
    <row r="3376" ht="15" customHeight="1">
      <c r="A3376" t="inlineStr">
        <is>
          <t>2010_4a_1020_20120717.docx</t>
        </is>
      </c>
      <c r="B3376">
        <f>LEFT(A3376, FIND("_", A3376, FIND("_", A3376) + 1) - 1)</f>
        <v/>
      </c>
      <c r="C3376">
        <f>MID(A3376, FIND("_", A3376, FIND("_", A3376) + 1) + 1, FIND("_", A3376, FIND("_", A3376, FIND("_", A3376) + 1) + 1) - FIND("_", A3376, FIND("_", A3376) + 1) - 1)</f>
        <v/>
      </c>
      <c r="D3376" s="125">
        <f>DATE(LEFT(E3376,4), MID(E3376,5,2), RIGHT(E3376,2))</f>
        <v/>
      </c>
      <c r="E3376">
        <f>MID(A3376, FIND("_", A3376, FIND("_", A3376, FIND("_", A3376) + 1) + 1) + 1, 8)</f>
        <v/>
      </c>
      <c r="G3376" s="95">
        <f>B3376&amp;C3376&amp;D3376</f>
        <v/>
      </c>
      <c r="H3376" s="95" t="inlineStr">
        <is>
          <t>Yes_Batch 1</t>
        </is>
      </c>
      <c r="I3376" s="95" t="e">
        <v>#N/A</v>
      </c>
      <c r="J3376" s="125" t="e">
        <v>#N/A</v>
      </c>
      <c r="K3376" s="95" t="inlineStr">
        <is>
          <t>Yes_0721 Allocation</t>
        </is>
      </c>
      <c r="L3376" s="127" t="e">
        <v>#N/A</v>
      </c>
      <c r="M3376" s="128">
        <f>VLOOKUP(G3376,Enactments!#REF!,2,FALSE)</f>
        <v/>
      </c>
      <c r="N3376" s="131">
        <f>COUNTIFS(G:G,G3376)</f>
        <v/>
      </c>
    </row>
    <row r="3377" ht="15" customHeight="1">
      <c r="A3377" t="inlineStr">
        <is>
          <t>2013_1306_Article 32_20200130.docx</t>
        </is>
      </c>
      <c r="B3377">
        <f>LEFT(A3377, FIND("_", A3377, FIND("_", A3377) + 1) - 1)</f>
        <v/>
      </c>
      <c r="C3377">
        <f>MID(A3377, FIND("_", A3377, FIND("_", A3377) + 1) + 1, FIND("_", A3377, FIND("_", A3377, FIND("_", A3377) + 1) + 1) - FIND("_", A3377, FIND("_", A3377) + 1) - 1)</f>
        <v/>
      </c>
      <c r="D3377" s="125">
        <f>DATE(LEFT(E3377,4), MID(E3377,5,2), RIGHT(E3377,2))</f>
        <v/>
      </c>
      <c r="E3377">
        <f>MID(A3377, FIND("_", A3377, FIND("_", A3377, FIND("_", A3377) + 1) + 1) + 1, 8)</f>
        <v/>
      </c>
      <c r="G3377" s="95">
        <f>B3377&amp;C3377&amp;D3377</f>
        <v/>
      </c>
      <c r="H3377" s="95" t="inlineStr">
        <is>
          <t>Yes_Batch 1</t>
        </is>
      </c>
      <c r="I3377" s="95" t="e">
        <v>#N/A</v>
      </c>
      <c r="J3377" s="125" t="e">
        <v>#N/A</v>
      </c>
      <c r="K3377" s="95" t="inlineStr">
        <is>
          <t>Yes_0721 Allocation</t>
        </is>
      </c>
      <c r="L3377" s="127" t="e">
        <v>#N/A</v>
      </c>
      <c r="M3377" s="128">
        <f>VLOOKUP(G3377,Enactments!#REF!,2,FALSE)</f>
        <v/>
      </c>
      <c r="N3377" s="131">
        <f>COUNTIFS(G:G,G3377)</f>
        <v/>
      </c>
    </row>
    <row r="3378" ht="15" customHeight="1">
      <c r="A3378" t="inlineStr">
        <is>
          <t>2008_17a_79_20080722.docx</t>
        </is>
      </c>
      <c r="B3378">
        <f>LEFT(A3378, FIND("_", A3378, FIND("_", A3378) + 1) - 1)</f>
        <v/>
      </c>
      <c r="C3378">
        <f>MID(A3378, FIND("_", A3378, FIND("_", A3378) + 1) + 1, FIND("_", A3378, FIND("_", A3378, FIND("_", A3378) + 1) + 1) - FIND("_", A3378, FIND("_", A3378) + 1) - 1)</f>
        <v/>
      </c>
      <c r="D3378" s="125">
        <f>DATE(LEFT(E3378,4), MID(E3378,5,2), RIGHT(E3378,2))</f>
        <v/>
      </c>
      <c r="E3378">
        <f>MID(A3378, FIND("_", A3378, FIND("_", A3378, FIND("_", A3378) + 1) + 1) + 1, 8)</f>
        <v/>
      </c>
      <c r="G3378" s="95">
        <f>B3378&amp;C3378&amp;D3378</f>
        <v/>
      </c>
      <c r="H3378" s="95" t="inlineStr">
        <is>
          <t>Yes_Batch 1</t>
        </is>
      </c>
      <c r="I3378" s="95" t="e">
        <v>#N/A</v>
      </c>
      <c r="J3378" s="125" t="e">
        <v>#N/A</v>
      </c>
      <c r="K3378" s="95" t="inlineStr">
        <is>
          <t>Yes_0721 Allocation</t>
        </is>
      </c>
      <c r="L3378" s="127" t="e">
        <v>#N/A</v>
      </c>
      <c r="M3378" s="128">
        <f>VLOOKUP(G3378,Enactments!#REF!,2,FALSE)</f>
        <v/>
      </c>
      <c r="N3378" s="131">
        <f>COUNTIFS(G:G,G3378)</f>
        <v/>
      </c>
    </row>
    <row r="3379" ht="15" customHeight="1">
      <c r="A3379" t="inlineStr">
        <is>
          <t>2016_1024s_11.2_20161018.docx</t>
        </is>
      </c>
      <c r="B3379">
        <f>LEFT(A3379, FIND("_", A3379, FIND("_", A3379) + 1) - 1)</f>
        <v/>
      </c>
      <c r="C3379">
        <f>MID(A3379, FIND("_", A3379, FIND("_", A3379) + 1) + 1, FIND("_", A3379, FIND("_", A3379, FIND("_", A3379) + 1) + 1) - FIND("_", A3379, FIND("_", A3379) + 1) - 1)</f>
        <v/>
      </c>
      <c r="D3379" s="125">
        <f>DATE(LEFT(E3379,4), MID(E3379,5,2), RIGHT(E3379,2))</f>
        <v/>
      </c>
      <c r="E3379">
        <f>MID(A3379, FIND("_", A3379, FIND("_", A3379, FIND("_", A3379) + 1) + 1) + 1, 8)</f>
        <v/>
      </c>
      <c r="G3379" s="95">
        <f>B3379&amp;C3379&amp;D3379</f>
        <v/>
      </c>
      <c r="H3379" s="95" t="inlineStr">
        <is>
          <t>Yes_Batch 1</t>
        </is>
      </c>
      <c r="I3379" s="95" t="e">
        <v>#N/A</v>
      </c>
      <c r="J3379" s="125" t="e">
        <v>#N/A</v>
      </c>
      <c r="K3379" s="95" t="inlineStr">
        <is>
          <t>Yes_0721 Allocation</t>
        </is>
      </c>
      <c r="L3379" s="127" t="e">
        <v>#N/A</v>
      </c>
      <c r="M3379" s="128">
        <f>VLOOKUP(G3379,Enactments!#REF!,2,FALSE)</f>
        <v/>
      </c>
      <c r="N3379" s="131">
        <f>COUNTIFS(G:G,G3379)</f>
        <v/>
      </c>
    </row>
    <row r="3380" ht="15" customHeight="1">
      <c r="A3380" t="inlineStr">
        <is>
          <t>2003_43a_SCHEDULE 10_20070129.docx</t>
        </is>
      </c>
      <c r="B3380">
        <f>LEFT(A3380, FIND("_", A3380, FIND("_", A3380) + 1) - 1)</f>
        <v/>
      </c>
      <c r="C3380">
        <f>MID(A3380, FIND("_", A3380, FIND("_", A3380) + 1) + 1, FIND("_", A3380, FIND("_", A3380, FIND("_", A3380) + 1) + 1) - FIND("_", A3380, FIND("_", A3380) + 1) - 1)</f>
        <v/>
      </c>
      <c r="D3380" s="125">
        <f>DATE(LEFT(E3380,4), MID(E3380,5,2), RIGHT(E3380,2))</f>
        <v/>
      </c>
      <c r="E3380">
        <f>MID(A3380, FIND("_", A3380, FIND("_", A3380, FIND("_", A3380) + 1) + 1) + 1, 8)</f>
        <v/>
      </c>
      <c r="G3380" s="95">
        <f>B3380&amp;C3380&amp;D3380</f>
        <v/>
      </c>
      <c r="H3380" s="95" t="inlineStr">
        <is>
          <t>Yes_Batch 1</t>
        </is>
      </c>
      <c r="I3380" s="95" t="e">
        <v>#N/A</v>
      </c>
      <c r="J3380" s="125" t="e">
        <v>#N/A</v>
      </c>
      <c r="K3380" s="95" t="inlineStr">
        <is>
          <t>Yes_0721 Allocation</t>
        </is>
      </c>
      <c r="L3380" s="127" t="e">
        <v>#N/A</v>
      </c>
      <c r="M3380" s="128">
        <f>VLOOKUP(G3380,Enactments!#REF!,2,FALSE)</f>
        <v/>
      </c>
      <c r="N3380" s="131">
        <f>COUNTIFS(G:G,G3380)</f>
        <v/>
      </c>
    </row>
    <row r="3381" ht="15" customHeight="1">
      <c r="A3381" t="inlineStr">
        <is>
          <t>2006_47a_6_20090120.docx</t>
        </is>
      </c>
      <c r="B3381">
        <f>LEFT(A3381, FIND("_", A3381, FIND("_", A3381) + 1) - 1)</f>
        <v/>
      </c>
      <c r="C3381">
        <f>MID(A3381, FIND("_", A3381, FIND("_", A3381) + 1) + 1, FIND("_", A3381, FIND("_", A3381, FIND("_", A3381) + 1) + 1) - FIND("_", A3381, FIND("_", A3381) + 1) - 1)</f>
        <v/>
      </c>
      <c r="D3381" s="125">
        <f>DATE(LEFT(E3381,4), MID(E3381,5,2), RIGHT(E3381,2))</f>
        <v/>
      </c>
      <c r="E3381">
        <f>MID(A3381, FIND("_", A3381, FIND("_", A3381, FIND("_", A3381) + 1) + 1) + 1, 8)</f>
        <v/>
      </c>
      <c r="G3381" s="95">
        <f>B3381&amp;C3381&amp;D3381</f>
        <v/>
      </c>
      <c r="H3381" s="95" t="inlineStr">
        <is>
          <t>Yes_Batch 1</t>
        </is>
      </c>
      <c r="I3381" s="95" t="e">
        <v>#N/A</v>
      </c>
      <c r="J3381" s="125" t="e">
        <v>#N/A</v>
      </c>
      <c r="K3381" s="95" t="inlineStr">
        <is>
          <t>Yes_0721 Allocation</t>
        </is>
      </c>
      <c r="L3381" s="127" t="e">
        <v>#N/A</v>
      </c>
      <c r="M3381" s="128">
        <f>VLOOKUP(G3381,Enactments!#REF!,2,FALSE)</f>
        <v/>
      </c>
      <c r="N3381" s="131">
        <f>COUNTIFS(G:G,G3381)</f>
        <v/>
      </c>
    </row>
    <row r="3382" ht="15" customHeight="1">
      <c r="A3382" t="inlineStr">
        <is>
          <t>1996_207s_129_19960201.docx</t>
        </is>
      </c>
      <c r="B3382">
        <f>LEFT(A3382, FIND("_", A3382, FIND("_", A3382) + 1) - 1)</f>
        <v/>
      </c>
      <c r="C3382">
        <f>MID(A3382, FIND("_", A3382, FIND("_", A3382) + 1) + 1, FIND("_", A3382, FIND("_", A3382, FIND("_", A3382) + 1) + 1) - FIND("_", A3382, FIND("_", A3382) + 1) - 1)</f>
        <v/>
      </c>
      <c r="D3382" s="125">
        <f>DATE(LEFT(E3382,4), MID(E3382,5,2), RIGHT(E3382,2))</f>
        <v/>
      </c>
      <c r="E3382">
        <f>MID(A3382, FIND("_", A3382, FIND("_", A3382, FIND("_", A3382) + 1) + 1) + 1, 8)</f>
        <v/>
      </c>
      <c r="G3382" s="95">
        <f>B3382&amp;C3382&amp;D3382</f>
        <v/>
      </c>
      <c r="H3382" s="95" t="inlineStr">
        <is>
          <t>Yes_Batch 1</t>
        </is>
      </c>
      <c r="I3382" s="95" t="e">
        <v>#N/A</v>
      </c>
      <c r="J3382" s="125" t="e">
        <v>#N/A</v>
      </c>
      <c r="K3382" s="95" t="inlineStr">
        <is>
          <t>Yes_0721 Allocation</t>
        </is>
      </c>
      <c r="L3382" s="127" t="e">
        <v>#N/A</v>
      </c>
      <c r="M3382" s="128">
        <f>VLOOKUP(G3382,Enactments!#REF!,2,FALSE)</f>
        <v/>
      </c>
      <c r="N3382" s="131">
        <f>COUNTIFS(G:G,G3382)</f>
        <v/>
      </c>
    </row>
    <row r="3383" ht="15" customHeight="1">
      <c r="A3383" t="inlineStr">
        <is>
          <t>2020_759s_49.7_20200715.docx</t>
        </is>
      </c>
      <c r="B3383">
        <f>LEFT(A3383, FIND("_", A3383, FIND("_", A3383) + 1) - 1)</f>
        <v/>
      </c>
      <c r="C3383">
        <f>MID(A3383, FIND("_", A3383, FIND("_", A3383) + 1) + 1, FIND("_", A3383, FIND("_", A3383, FIND("_", A3383) + 1) + 1) - FIND("_", A3383, FIND("_", A3383) + 1) - 1)</f>
        <v/>
      </c>
      <c r="D3383" s="125">
        <f>DATE(LEFT(E3383,4), MID(E3383,5,2), RIGHT(E3383,2))</f>
        <v/>
      </c>
      <c r="E3383">
        <f>MID(A3383, FIND("_", A3383, FIND("_", A3383, FIND("_", A3383) + 1) + 1) + 1, 8)</f>
        <v/>
      </c>
      <c r="G3383" s="95">
        <f>B3383&amp;C3383&amp;D3383</f>
        <v/>
      </c>
      <c r="H3383" s="95" t="inlineStr">
        <is>
          <t>Yes_Batch 1</t>
        </is>
      </c>
      <c r="I3383" s="95" t="e">
        <v>#N/A</v>
      </c>
      <c r="J3383" s="125" t="e">
        <v>#N/A</v>
      </c>
      <c r="K3383" s="95" t="inlineStr">
        <is>
          <t>Yes_0721 Allocation</t>
        </is>
      </c>
      <c r="L3383" s="127" t="e">
        <v>#N/A</v>
      </c>
      <c r="M3383" s="128">
        <f>VLOOKUP(G3383,Enactments!#REF!,2,FALSE)</f>
        <v/>
      </c>
      <c r="N3383" s="131">
        <f>COUNTIFS(G:G,G3383)</f>
        <v/>
      </c>
    </row>
    <row r="3384" ht="15" customHeight="1">
      <c r="A3384" t="inlineStr">
        <is>
          <t>2003_10a_1_20030508.docx</t>
        </is>
      </c>
      <c r="B3384">
        <f>LEFT(A3384, FIND("_", A3384, FIND("_", A3384) + 1) - 1)</f>
        <v/>
      </c>
      <c r="C3384">
        <f>MID(A3384, FIND("_", A3384, FIND("_", A3384) + 1) + 1, FIND("_", A3384, FIND("_", A3384, FIND("_", A3384) + 1) + 1) - FIND("_", A3384, FIND("_", A3384) + 1) - 1)</f>
        <v/>
      </c>
      <c r="D3384" s="125">
        <f>DATE(LEFT(E3384,4), MID(E3384,5,2), RIGHT(E3384,2))</f>
        <v/>
      </c>
      <c r="E3384">
        <f>MID(A3384, FIND("_", A3384, FIND("_", A3384, FIND("_", A3384) + 1) + 1) + 1, 8)</f>
        <v/>
      </c>
      <c r="G3384" s="95">
        <f>B3384&amp;C3384&amp;D3384</f>
        <v/>
      </c>
      <c r="H3384" s="95" t="inlineStr">
        <is>
          <t>Yes_Batch 1</t>
        </is>
      </c>
      <c r="I3384" s="95" t="e">
        <v>#N/A</v>
      </c>
      <c r="J3384" s="125" t="e">
        <v>#N/A</v>
      </c>
      <c r="K3384" s="95" t="inlineStr">
        <is>
          <t>Yes_0721 Allocation</t>
        </is>
      </c>
      <c r="L3384" s="127" t="e">
        <v>#N/A</v>
      </c>
      <c r="M3384" s="128">
        <f>VLOOKUP(G3384,Enactments!#REF!,2,FALSE)</f>
        <v/>
      </c>
      <c r="N3384" s="131">
        <f>COUNTIFS(G:G,G3384)</f>
        <v/>
      </c>
    </row>
    <row r="3385" ht="15" customHeight="1">
      <c r="A3385" t="inlineStr">
        <is>
          <t>1985_6a_220_20011201.docx</t>
        </is>
      </c>
      <c r="B3385">
        <f>LEFT(A3385, FIND("_", A3385, FIND("_", A3385) + 1) - 1)</f>
        <v/>
      </c>
      <c r="C3385">
        <f>MID(A3385, FIND("_", A3385, FIND("_", A3385) + 1) + 1, FIND("_", A3385, FIND("_", A3385, FIND("_", A3385) + 1) + 1) - FIND("_", A3385, FIND("_", A3385) + 1) - 1)</f>
        <v/>
      </c>
      <c r="D3385" s="125">
        <f>DATE(LEFT(E3385,4), MID(E3385,5,2), RIGHT(E3385,2))</f>
        <v/>
      </c>
      <c r="E3385">
        <f>MID(A3385, FIND("_", A3385, FIND("_", A3385, FIND("_", A3385) + 1) + 1) + 1, 8)</f>
        <v/>
      </c>
      <c r="G3385" s="95">
        <f>B3385&amp;C3385&amp;D3385</f>
        <v/>
      </c>
      <c r="H3385" s="95" t="inlineStr">
        <is>
          <t>Yes_Batch 1</t>
        </is>
      </c>
      <c r="I3385" s="95" t="e">
        <v>#N/A</v>
      </c>
      <c r="J3385" s="125" t="e">
        <v>#N/A</v>
      </c>
      <c r="K3385" s="95" t="inlineStr">
        <is>
          <t>Yes_0721 Allocation</t>
        </is>
      </c>
      <c r="L3385" s="127" t="e">
        <v>#N/A</v>
      </c>
      <c r="M3385" s="128">
        <f>VLOOKUP(G3385,Enactments!#REF!,2,FALSE)</f>
        <v/>
      </c>
      <c r="N3385" s="131">
        <f>COUNTIFS(G:G,G3385)</f>
        <v/>
      </c>
    </row>
    <row r="3386" ht="15" customHeight="1">
      <c r="A3386" t="inlineStr">
        <is>
          <t>1988_50a_139_19881115.docx</t>
        </is>
      </c>
      <c r="B3386">
        <f>LEFT(A3386, FIND("_", A3386, FIND("_", A3386) + 1) - 1)</f>
        <v/>
      </c>
      <c r="C3386">
        <f>MID(A3386, FIND("_", A3386, FIND("_", A3386) + 1) + 1, FIND("_", A3386, FIND("_", A3386, FIND("_", A3386) + 1) + 1) - FIND("_", A3386, FIND("_", A3386) + 1) - 1)</f>
        <v/>
      </c>
      <c r="D3386" s="125">
        <f>DATE(LEFT(E3386,4), MID(E3386,5,2), RIGHT(E3386,2))</f>
        <v/>
      </c>
      <c r="E3386">
        <f>MID(A3386, FIND("_", A3386, FIND("_", A3386, FIND("_", A3386) + 1) + 1) + 1, 8)</f>
        <v/>
      </c>
      <c r="G3386" s="95">
        <f>B3386&amp;C3386&amp;D3386</f>
        <v/>
      </c>
      <c r="H3386" s="95" t="inlineStr">
        <is>
          <t>Yes_Batch 1</t>
        </is>
      </c>
      <c r="I3386" s="95" t="e">
        <v>#N/A</v>
      </c>
      <c r="J3386" s="125" t="e">
        <v>#N/A</v>
      </c>
      <c r="K3386" s="95" t="inlineStr">
        <is>
          <t>Yes_0721 Allocation</t>
        </is>
      </c>
      <c r="L3386" s="127" t="e">
        <v>#N/A</v>
      </c>
      <c r="M3386" s="128">
        <f>VLOOKUP(G3386,Enactments!#REF!,2,FALSE)</f>
        <v/>
      </c>
      <c r="N3386" s="131">
        <f>COUNTIFS(G:G,G3386)</f>
        <v/>
      </c>
    </row>
    <row r="3387" ht="15" customHeight="1">
      <c r="A3387" t="inlineStr">
        <is>
          <t>1986_44a_33BC_20000728.docx</t>
        </is>
      </c>
      <c r="B3387">
        <f>LEFT(A3387, FIND("_", A3387, FIND("_", A3387) + 1) - 1)</f>
        <v/>
      </c>
      <c r="C3387">
        <f>MID(A3387, FIND("_", A3387, FIND("_", A3387) + 1) + 1, FIND("_", A3387, FIND("_", A3387, FIND("_", A3387) + 1) + 1) - FIND("_", A3387, FIND("_", A3387) + 1) - 1)</f>
        <v/>
      </c>
      <c r="D3387" s="125">
        <f>DATE(LEFT(E3387,4), MID(E3387,5,2), RIGHT(E3387,2))</f>
        <v/>
      </c>
      <c r="E3387">
        <f>MID(A3387, FIND("_", A3387, FIND("_", A3387, FIND("_", A3387) + 1) + 1) + 1, 8)</f>
        <v/>
      </c>
      <c r="G3387" s="95">
        <f>B3387&amp;C3387&amp;D3387</f>
        <v/>
      </c>
      <c r="H3387" s="95" t="inlineStr">
        <is>
          <t>Yes_Batch 1</t>
        </is>
      </c>
      <c r="I3387" s="95" t="e">
        <v>#N/A</v>
      </c>
      <c r="J3387" s="125" t="e">
        <v>#N/A</v>
      </c>
      <c r="K3387" s="95" t="inlineStr">
        <is>
          <t>Yes_0721 Allocation</t>
        </is>
      </c>
      <c r="L3387" s="127" t="e">
        <v>#N/A</v>
      </c>
      <c r="M3387" s="128">
        <f>VLOOKUP(G3387,Enactments!#REF!,2,FALSE)</f>
        <v/>
      </c>
      <c r="N3387" s="131">
        <f>COUNTIFS(G:G,G3387)</f>
        <v/>
      </c>
    </row>
    <row r="3388" ht="15" customHeight="1">
      <c r="A3388" t="inlineStr">
        <is>
          <t>2000_8a_194C_20160321.docx</t>
        </is>
      </c>
      <c r="B3388">
        <f>LEFT(A3388, FIND("_", A3388, FIND("_", A3388) + 1) - 1)</f>
        <v/>
      </c>
      <c r="C3388">
        <f>MID(A3388, FIND("_", A3388, FIND("_", A3388) + 1) + 1, FIND("_", A3388, FIND("_", A3388, FIND("_", A3388) + 1) + 1) - FIND("_", A3388, FIND("_", A3388) + 1) - 1)</f>
        <v/>
      </c>
      <c r="D3388" s="125">
        <f>DATE(LEFT(E3388,4), MID(E3388,5,2), RIGHT(E3388,2))</f>
        <v/>
      </c>
      <c r="E3388">
        <f>MID(A3388, FIND("_", A3388, FIND("_", A3388, FIND("_", A3388) + 1) + 1) + 1, 8)</f>
        <v/>
      </c>
      <c r="G3388" s="95">
        <f>B3388&amp;C3388&amp;D3388</f>
        <v/>
      </c>
      <c r="H3388" s="95" t="inlineStr">
        <is>
          <t>Yes_Batch 1</t>
        </is>
      </c>
      <c r="I3388" s="95" t="e">
        <v>#N/A</v>
      </c>
      <c r="J3388" s="125" t="e">
        <v>#N/A</v>
      </c>
      <c r="K3388" s="95" t="inlineStr">
        <is>
          <t>Yes_0721 Allocation</t>
        </is>
      </c>
      <c r="L3388" s="127" t="e">
        <v>#N/A</v>
      </c>
      <c r="M3388" s="128">
        <f>VLOOKUP(G3388,Enactments!#REF!,2,FALSE)</f>
        <v/>
      </c>
      <c r="N3388" s="131">
        <f>COUNTIFS(G:G,G3388)</f>
        <v/>
      </c>
    </row>
    <row r="3389" ht="15" customHeight="1">
      <c r="A3389" t="inlineStr">
        <is>
          <t>1996_52a_16_20180815.docx</t>
        </is>
      </c>
      <c r="B3389">
        <f>LEFT(A3389, FIND("_", A3389, FIND("_", A3389) + 1) - 1)</f>
        <v/>
      </c>
      <c r="C3389">
        <f>MID(A3389, FIND("_", A3389, FIND("_", A3389) + 1) + 1, FIND("_", A3389, FIND("_", A3389, FIND("_", A3389) + 1) + 1) - FIND("_", A3389, FIND("_", A3389) + 1) - 1)</f>
        <v/>
      </c>
      <c r="D3389" s="125">
        <f>DATE(LEFT(E3389,4), MID(E3389,5,2), RIGHT(E3389,2))</f>
        <v/>
      </c>
      <c r="E3389">
        <f>MID(A3389, FIND("_", A3389, FIND("_", A3389, FIND("_", A3389) + 1) + 1) + 1, 8)</f>
        <v/>
      </c>
      <c r="G3389" s="95">
        <f>B3389&amp;C3389&amp;D3389</f>
        <v/>
      </c>
      <c r="H3389" s="95" t="inlineStr">
        <is>
          <t>Yes_Batch 1</t>
        </is>
      </c>
      <c r="I3389" s="95" t="e">
        <v>#N/A</v>
      </c>
      <c r="J3389" s="125" t="e">
        <v>#N/A</v>
      </c>
      <c r="K3389" s="95" t="inlineStr">
        <is>
          <t>Yes_0721 Allocation</t>
        </is>
      </c>
      <c r="L3389" s="127" t="e">
        <v>#N/A</v>
      </c>
      <c r="M3389" s="128">
        <f>VLOOKUP(G3389,Enactments!#REF!,2,FALSE)</f>
        <v/>
      </c>
      <c r="N3389" s="131">
        <f>COUNTIFS(G:G,G3389)</f>
        <v/>
      </c>
    </row>
    <row r="3390" ht="15" customHeight="1">
      <c r="A3390" t="inlineStr">
        <is>
          <t>1986_1925s_7.26_19861110.docx</t>
        </is>
      </c>
      <c r="B3390">
        <f>LEFT(A3390, FIND("_", A3390, FIND("_", A3390) + 1) - 1)</f>
        <v/>
      </c>
      <c r="C3390">
        <f>MID(A3390, FIND("_", A3390, FIND("_", A3390) + 1) + 1, FIND("_", A3390, FIND("_", A3390, FIND("_", A3390) + 1) + 1) - FIND("_", A3390, FIND("_", A3390) + 1) - 1)</f>
        <v/>
      </c>
      <c r="D3390" s="125">
        <f>DATE(LEFT(E3390,4), MID(E3390,5,2), RIGHT(E3390,2))</f>
        <v/>
      </c>
      <c r="E3390">
        <f>MID(A3390, FIND("_", A3390, FIND("_", A3390, FIND("_", A3390) + 1) + 1) + 1, 8)</f>
        <v/>
      </c>
      <c r="G3390" s="95">
        <f>B3390&amp;C3390&amp;D3390</f>
        <v/>
      </c>
      <c r="H3390" s="95" t="inlineStr">
        <is>
          <t>Yes_Batch 1</t>
        </is>
      </c>
      <c r="I3390" s="95" t="e">
        <v>#N/A</v>
      </c>
      <c r="J3390" s="125" t="e">
        <v>#N/A</v>
      </c>
      <c r="K3390" s="95" t="inlineStr">
        <is>
          <t>Yes_0721 Allocation</t>
        </is>
      </c>
      <c r="L3390" s="127" t="e">
        <v>#N/A</v>
      </c>
      <c r="M3390" s="128">
        <f>VLOOKUP(G3390,Enactments!#REF!,2,FALSE)</f>
        <v/>
      </c>
      <c r="N3390" s="131">
        <f>COUNTIFS(G:G,G3390)</f>
        <v/>
      </c>
    </row>
    <row r="3391" ht="15" customHeight="1">
      <c r="A3391" t="inlineStr">
        <is>
          <t>2000_6a_111_20000525.docx</t>
        </is>
      </c>
      <c r="B3391">
        <f>LEFT(A3391, FIND("_", A3391, FIND("_", A3391) + 1) - 1)</f>
        <v/>
      </c>
      <c r="C3391">
        <f>MID(A3391, FIND("_", A3391, FIND("_", A3391) + 1) + 1, FIND("_", A3391, FIND("_", A3391, FIND("_", A3391) + 1) + 1) - FIND("_", A3391, FIND("_", A3391) + 1) - 1)</f>
        <v/>
      </c>
      <c r="D3391" s="125">
        <f>DATE(LEFT(E3391,4), MID(E3391,5,2), RIGHT(E3391,2))</f>
        <v/>
      </c>
      <c r="E3391">
        <f>MID(A3391, FIND("_", A3391, FIND("_", A3391, FIND("_", A3391) + 1) + 1) + 1, 8)</f>
        <v/>
      </c>
      <c r="G3391" s="95">
        <f>B3391&amp;C3391&amp;D3391</f>
        <v/>
      </c>
      <c r="H3391" s="95" t="inlineStr">
        <is>
          <t>Yes_Batch 1</t>
        </is>
      </c>
      <c r="I3391" s="95" t="e">
        <v>#N/A</v>
      </c>
      <c r="J3391" s="125" t="e">
        <v>#N/A</v>
      </c>
      <c r="K3391" s="95" t="inlineStr">
        <is>
          <t>Yes_0721 Allocation</t>
        </is>
      </c>
      <c r="L3391" s="127" t="e">
        <v>#N/A</v>
      </c>
      <c r="M3391" s="128">
        <f>VLOOKUP(G3391,Enactments!#REF!,2,FALSE)</f>
        <v/>
      </c>
      <c r="N3391" s="131">
        <f>COUNTIFS(G:G,G3391)</f>
        <v/>
      </c>
    </row>
    <row r="3392" ht="15" customHeight="1">
      <c r="A3392" t="inlineStr">
        <is>
          <t>1996_18a_219_19960522.docx</t>
        </is>
      </c>
      <c r="B3392">
        <f>LEFT(A3392, FIND("_", A3392, FIND("_", A3392) + 1) - 1)</f>
        <v/>
      </c>
      <c r="C3392">
        <f>MID(A3392, FIND("_", A3392, FIND("_", A3392) + 1) + 1, FIND("_", A3392, FIND("_", A3392, FIND("_", A3392) + 1) + 1) - FIND("_", A3392, FIND("_", A3392) + 1) - 1)</f>
        <v/>
      </c>
      <c r="D3392" s="125">
        <f>DATE(LEFT(E3392,4), MID(E3392,5,2), RIGHT(E3392,2))</f>
        <v/>
      </c>
      <c r="E3392">
        <f>MID(A3392, FIND("_", A3392, FIND("_", A3392, FIND("_", A3392) + 1) + 1) + 1, 8)</f>
        <v/>
      </c>
      <c r="G3392" s="95">
        <f>B3392&amp;C3392&amp;D3392</f>
        <v/>
      </c>
      <c r="H3392" s="95" t="inlineStr">
        <is>
          <t>Yes_Batch 1</t>
        </is>
      </c>
      <c r="I3392" s="95" t="e">
        <v>#N/A</v>
      </c>
      <c r="J3392" s="125" t="e">
        <v>#N/A</v>
      </c>
      <c r="K3392" s="95" t="inlineStr">
        <is>
          <t>Yes_0721 Allocation</t>
        </is>
      </c>
      <c r="L3392" s="127" t="e">
        <v>#N/A</v>
      </c>
      <c r="M3392" s="128">
        <f>VLOOKUP(G3392,Enactments!#REF!,2,FALSE)</f>
        <v/>
      </c>
      <c r="N3392" s="131">
        <f>COUNTIFS(G:G,G3392)</f>
        <v/>
      </c>
    </row>
    <row r="3393" ht="15" customHeight="1">
      <c r="A3393" t="inlineStr">
        <is>
          <t>1996_52a_27B_20100401.docx</t>
        </is>
      </c>
      <c r="B3393">
        <f>LEFT(A3393, FIND("_", A3393, FIND("_", A3393) + 1) - 1)</f>
        <v/>
      </c>
      <c r="C3393">
        <f>MID(A3393, FIND("_", A3393, FIND("_", A3393) + 1) + 1, FIND("_", A3393, FIND("_", A3393, FIND("_", A3393) + 1) + 1) - FIND("_", A3393, FIND("_", A3393) + 1) - 1)</f>
        <v/>
      </c>
      <c r="D3393" s="125">
        <f>DATE(LEFT(E3393,4), MID(E3393,5,2), RIGHT(E3393,2))</f>
        <v/>
      </c>
      <c r="E3393">
        <f>MID(A3393, FIND("_", A3393, FIND("_", A3393, FIND("_", A3393) + 1) + 1) + 1, 8)</f>
        <v/>
      </c>
      <c r="G3393" s="95">
        <f>B3393&amp;C3393&amp;D3393</f>
        <v/>
      </c>
      <c r="H3393" s="95" t="inlineStr">
        <is>
          <t>Yes_Batch 1</t>
        </is>
      </c>
      <c r="I3393" s="95" t="e">
        <v>#N/A</v>
      </c>
      <c r="J3393" s="125" t="e">
        <v>#N/A</v>
      </c>
      <c r="K3393" s="95" t="inlineStr">
        <is>
          <t>Yes_0721 Allocation</t>
        </is>
      </c>
      <c r="L3393" s="127" t="e">
        <v>#N/A</v>
      </c>
      <c r="M3393" s="128">
        <f>VLOOKUP(G3393,Enactments!#REF!,2,FALSE)</f>
        <v/>
      </c>
      <c r="N3393" s="131">
        <f>COUNTIFS(G:G,G3393)</f>
        <v/>
      </c>
    </row>
    <row r="3394" ht="15" customHeight="1">
      <c r="A3394" t="inlineStr">
        <is>
          <t>2006_46a_1047_20240304.docx</t>
        </is>
      </c>
      <c r="B3394">
        <f>LEFT(A3394, FIND("_", A3394, FIND("_", A3394) + 1) - 1)</f>
        <v/>
      </c>
      <c r="C3394">
        <f>MID(A3394, FIND("_", A3394, FIND("_", A3394) + 1) + 1, FIND("_", A3394, FIND("_", A3394, FIND("_", A3394) + 1) + 1) - FIND("_", A3394, FIND("_", A3394) + 1) - 1)</f>
        <v/>
      </c>
      <c r="D3394" s="125">
        <f>DATE(LEFT(E3394,4), MID(E3394,5,2), RIGHT(E3394,2))</f>
        <v/>
      </c>
      <c r="E3394">
        <f>MID(A3394, FIND("_", A3394, FIND("_", A3394, FIND("_", A3394) + 1) + 1) + 1, 8)</f>
        <v/>
      </c>
      <c r="G3394" s="95">
        <f>B3394&amp;C3394&amp;D3394</f>
        <v/>
      </c>
      <c r="H3394" s="95" t="inlineStr">
        <is>
          <t>Yes_Batch 1</t>
        </is>
      </c>
      <c r="I3394" s="95" t="e">
        <v>#N/A</v>
      </c>
      <c r="J3394" s="125" t="e">
        <v>#N/A</v>
      </c>
      <c r="K3394" s="95" t="inlineStr">
        <is>
          <t>Yes_0721 Allocation</t>
        </is>
      </c>
      <c r="L3394" s="127" t="e">
        <v>#N/A</v>
      </c>
      <c r="M3394" s="128">
        <f>VLOOKUP(G3394,Enactments!#REF!,2,FALSE)</f>
        <v/>
      </c>
      <c r="N3394" s="131">
        <f>COUNTIFS(G:G,G3394)</f>
        <v/>
      </c>
    </row>
    <row r="3395" ht="15" customHeight="1">
      <c r="A3395" t="inlineStr">
        <is>
          <t>2013_1306_Article 112_20200130.docx</t>
        </is>
      </c>
      <c r="B3395">
        <f>LEFT(A3395, FIND("_", A3395, FIND("_", A3395) + 1) - 1)</f>
        <v/>
      </c>
      <c r="C3395">
        <f>MID(A3395, FIND("_", A3395, FIND("_", A3395) + 1) + 1, FIND("_", A3395, FIND("_", A3395, FIND("_", A3395) + 1) + 1) - FIND("_", A3395, FIND("_", A3395) + 1) - 1)</f>
        <v/>
      </c>
      <c r="D3395" s="125">
        <f>DATE(LEFT(E3395,4), MID(E3395,5,2), RIGHT(E3395,2))</f>
        <v/>
      </c>
      <c r="E3395">
        <f>MID(A3395, FIND("_", A3395, FIND("_", A3395, FIND("_", A3395) + 1) + 1) + 1, 8)</f>
        <v/>
      </c>
      <c r="G3395" s="95">
        <f>B3395&amp;C3395&amp;D3395</f>
        <v/>
      </c>
      <c r="H3395" s="95" t="inlineStr">
        <is>
          <t>Yes_Batch 1</t>
        </is>
      </c>
      <c r="I3395" s="95" t="e">
        <v>#N/A</v>
      </c>
      <c r="J3395" s="125" t="e">
        <v>#N/A</v>
      </c>
      <c r="K3395" s="95" t="inlineStr">
        <is>
          <t>Yes_0721 Allocation</t>
        </is>
      </c>
      <c r="L3395" s="127" t="e">
        <v>#N/A</v>
      </c>
      <c r="M3395" s="128">
        <f>VLOOKUP(G3395,Enactments!#REF!,2,FALSE)</f>
        <v/>
      </c>
      <c r="N3395" s="131">
        <f>COUNTIFS(G:G,G3395)</f>
        <v/>
      </c>
    </row>
    <row r="3396" ht="15" customHeight="1">
      <c r="A3396" t="inlineStr">
        <is>
          <t>2004_12a_313_20090401.docx</t>
        </is>
      </c>
      <c r="B3396">
        <f>LEFT(A3396, FIND("_", A3396, FIND("_", A3396) + 1) - 1)</f>
        <v/>
      </c>
      <c r="C3396">
        <f>MID(A3396, FIND("_", A3396, FIND("_", A3396) + 1) + 1, FIND("_", A3396, FIND("_", A3396, FIND("_", A3396) + 1) + 1) - FIND("_", A3396, FIND("_", A3396) + 1) - 1)</f>
        <v/>
      </c>
      <c r="D3396" s="125">
        <f>DATE(LEFT(E3396,4), MID(E3396,5,2), RIGHT(E3396,2))</f>
        <v/>
      </c>
      <c r="E3396">
        <f>MID(A3396, FIND("_", A3396, FIND("_", A3396, FIND("_", A3396) + 1) + 1) + 1, 8)</f>
        <v/>
      </c>
      <c r="G3396" s="95">
        <f>B3396&amp;C3396&amp;D3396</f>
        <v/>
      </c>
      <c r="H3396" s="95" t="inlineStr">
        <is>
          <t>Yes_Batch 1</t>
        </is>
      </c>
      <c r="I3396" s="95" t="e">
        <v>#N/A</v>
      </c>
      <c r="J3396" s="125" t="e">
        <v>#N/A</v>
      </c>
      <c r="K3396" s="95" t="inlineStr">
        <is>
          <t>Yes_0721 Allocation</t>
        </is>
      </c>
      <c r="L3396" s="127" t="e">
        <v>#N/A</v>
      </c>
      <c r="M3396" s="128">
        <f>VLOOKUP(G3396,Enactments!#REF!,2,FALSE)</f>
        <v/>
      </c>
      <c r="N3396" s="131">
        <f>COUNTIFS(G:G,G3396)</f>
        <v/>
      </c>
    </row>
    <row r="3397" ht="15" customHeight="1">
      <c r="A3397" t="inlineStr">
        <is>
          <t>2007_3a_835O_20100406.docx</t>
        </is>
      </c>
      <c r="B3397">
        <f>LEFT(A3397, FIND("_", A3397, FIND("_", A3397) + 1) - 1)</f>
        <v/>
      </c>
      <c r="C3397">
        <f>MID(A3397, FIND("_", A3397, FIND("_", A3397) + 1) + 1, FIND("_", A3397, FIND("_", A3397, FIND("_", A3397) + 1) + 1) - FIND("_", A3397, FIND("_", A3397) + 1) - 1)</f>
        <v/>
      </c>
      <c r="D3397" s="125">
        <f>DATE(LEFT(E3397,4), MID(E3397,5,2), RIGHT(E3397,2))</f>
        <v/>
      </c>
      <c r="E3397">
        <f>MID(A3397, FIND("_", A3397, FIND("_", A3397, FIND("_", A3397) + 1) + 1) + 1, 8)</f>
        <v/>
      </c>
      <c r="G3397" s="95">
        <f>B3397&amp;C3397&amp;D3397</f>
        <v/>
      </c>
      <c r="H3397" s="95" t="inlineStr">
        <is>
          <t>Yes_Batch 1</t>
        </is>
      </c>
      <c r="I3397" s="95" t="e">
        <v>#N/A</v>
      </c>
      <c r="J3397" s="125" t="e">
        <v>#N/A</v>
      </c>
      <c r="K3397" s="95" t="inlineStr">
        <is>
          <t>Yes_0721 Allocation</t>
        </is>
      </c>
      <c r="L3397" s="127" t="e">
        <v>#N/A</v>
      </c>
      <c r="M3397" s="128">
        <f>VLOOKUP(G3397,Enactments!#REF!,2,FALSE)</f>
        <v/>
      </c>
      <c r="N3397" s="131">
        <f>COUNTIFS(G:G,G3397)</f>
        <v/>
      </c>
    </row>
    <row r="3398" ht="15" customHeight="1">
      <c r="A3398" t="inlineStr">
        <is>
          <t>2010_4a_572_20120717.docx</t>
        </is>
      </c>
      <c r="B3398">
        <f>LEFT(A3398, FIND("_", A3398, FIND("_", A3398) + 1) - 1)</f>
        <v/>
      </c>
      <c r="C3398">
        <f>MID(A3398, FIND("_", A3398, FIND("_", A3398) + 1) + 1, FIND("_", A3398, FIND("_", A3398, FIND("_", A3398) + 1) + 1) - FIND("_", A3398, FIND("_", A3398) + 1) - 1)</f>
        <v/>
      </c>
      <c r="D3398" s="125">
        <f>DATE(LEFT(E3398,4), MID(E3398,5,2), RIGHT(E3398,2))</f>
        <v/>
      </c>
      <c r="E3398">
        <f>MID(A3398, FIND("_", A3398, FIND("_", A3398, FIND("_", A3398) + 1) + 1) + 1, 8)</f>
        <v/>
      </c>
      <c r="G3398" s="95">
        <f>B3398&amp;C3398&amp;D3398</f>
        <v/>
      </c>
      <c r="H3398" s="95" t="inlineStr">
        <is>
          <t>Yes_Batch 1</t>
        </is>
      </c>
      <c r="I3398" s="95" t="e">
        <v>#N/A</v>
      </c>
      <c r="J3398" s="125" t="e">
        <v>#N/A</v>
      </c>
      <c r="K3398" s="95" t="inlineStr">
        <is>
          <t>Yes_0721 Allocation</t>
        </is>
      </c>
      <c r="L3398" s="127" t="e">
        <v>#N/A</v>
      </c>
      <c r="M3398" s="128">
        <f>VLOOKUP(G3398,Enactments!#REF!,2,FALSE)</f>
        <v/>
      </c>
      <c r="N3398" s="131">
        <f>COUNTIFS(G:G,G3398)</f>
        <v/>
      </c>
    </row>
    <row r="3399" ht="15" customHeight="1">
      <c r="A3399" t="inlineStr">
        <is>
          <t>1985_6a_703Q_20091001.docx</t>
        </is>
      </c>
      <c r="B3399">
        <f>LEFT(A3399, FIND("_", A3399, FIND("_", A3399) + 1) - 1)</f>
        <v/>
      </c>
      <c r="C3399">
        <f>MID(A3399, FIND("_", A3399, FIND("_", A3399) + 1) + 1, FIND("_", A3399, FIND("_", A3399, FIND("_", A3399) + 1) + 1) - FIND("_", A3399, FIND("_", A3399) + 1) - 1)</f>
        <v/>
      </c>
      <c r="D3399" s="125">
        <f>DATE(LEFT(E3399,4), MID(E3399,5,2), RIGHT(E3399,2))</f>
        <v/>
      </c>
      <c r="E3399">
        <f>MID(A3399, FIND("_", A3399, FIND("_", A3399, FIND("_", A3399) + 1) + 1) + 1, 8)</f>
        <v/>
      </c>
      <c r="G3399" s="95">
        <f>B3399&amp;C3399&amp;D3399</f>
        <v/>
      </c>
      <c r="H3399" s="95" t="inlineStr">
        <is>
          <t>Yes_Batch 1</t>
        </is>
      </c>
      <c r="I3399" s="95" t="e">
        <v>#N/A</v>
      </c>
      <c r="J3399" s="125" t="e">
        <v>#N/A</v>
      </c>
      <c r="K3399" s="95" t="inlineStr">
        <is>
          <t>Yes_0721 Allocation</t>
        </is>
      </c>
      <c r="L3399" s="127" t="e">
        <v>#N/A</v>
      </c>
      <c r="M3399" s="128">
        <f>VLOOKUP(G3399,Enactments!#REF!,2,FALSE)</f>
        <v/>
      </c>
      <c r="N3399" s="131">
        <f>COUNTIFS(G:G,G3399)</f>
        <v/>
      </c>
    </row>
    <row r="3400" ht="15" customHeight="1">
      <c r="A3400" t="inlineStr">
        <is>
          <t>1996_52a_198_20121109.docx</t>
        </is>
      </c>
      <c r="B3400">
        <f>LEFT(A3400, FIND("_", A3400, FIND("_", A3400) + 1) - 1)</f>
        <v/>
      </c>
      <c r="C3400">
        <f>MID(A3400, FIND("_", A3400, FIND("_", A3400) + 1) + 1, FIND("_", A3400, FIND("_", A3400, FIND("_", A3400) + 1) + 1) - FIND("_", A3400, FIND("_", A3400) + 1) - 1)</f>
        <v/>
      </c>
      <c r="D3400" s="125">
        <f>DATE(LEFT(E3400,4), MID(E3400,5,2), RIGHT(E3400,2))</f>
        <v/>
      </c>
      <c r="E3400">
        <f>MID(A3400, FIND("_", A3400, FIND("_", A3400, FIND("_", A3400) + 1) + 1) + 1, 8)</f>
        <v/>
      </c>
      <c r="G3400" s="95">
        <f>B3400&amp;C3400&amp;D3400</f>
        <v/>
      </c>
      <c r="H3400" s="95" t="inlineStr">
        <is>
          <t>Yes_Batch 1</t>
        </is>
      </c>
      <c r="I3400" s="95" t="e">
        <v>#N/A</v>
      </c>
      <c r="J3400" s="125" t="e">
        <v>#N/A</v>
      </c>
      <c r="K3400" s="95" t="inlineStr">
        <is>
          <t>Yes_0721 Allocation</t>
        </is>
      </c>
      <c r="L3400" s="127" t="e">
        <v>#N/A</v>
      </c>
      <c r="M3400" s="128">
        <f>VLOOKUP(G3400,Enactments!#REF!,2,FALSE)</f>
        <v/>
      </c>
      <c r="N3400" s="131">
        <f>COUNTIFS(G:G,G3400)</f>
        <v/>
      </c>
    </row>
    <row r="3401" ht="15" customHeight="1">
      <c r="A3401" t="inlineStr">
        <is>
          <t>1986_1925s_4.92_19861110.docx</t>
        </is>
      </c>
      <c r="B3401">
        <f>LEFT(A3401, FIND("_", A3401, FIND("_", A3401) + 1) - 1)</f>
        <v/>
      </c>
      <c r="C3401">
        <f>MID(A3401, FIND("_", A3401, FIND("_", A3401) + 1) + 1, FIND("_", A3401, FIND("_", A3401, FIND("_", A3401) + 1) + 1) - FIND("_", A3401, FIND("_", A3401) + 1) - 1)</f>
        <v/>
      </c>
      <c r="D3401" s="125">
        <f>DATE(LEFT(E3401,4), MID(E3401,5,2), RIGHT(E3401,2))</f>
        <v/>
      </c>
      <c r="E3401">
        <f>MID(A3401, FIND("_", A3401, FIND("_", A3401, FIND("_", A3401) + 1) + 1) + 1, 8)</f>
        <v/>
      </c>
      <c r="G3401" s="95">
        <f>B3401&amp;C3401&amp;D3401</f>
        <v/>
      </c>
      <c r="H3401" s="95" t="inlineStr">
        <is>
          <t>Yes_Batch 1</t>
        </is>
      </c>
      <c r="I3401" s="95" t="e">
        <v>#N/A</v>
      </c>
      <c r="J3401" s="125" t="e">
        <v>#N/A</v>
      </c>
      <c r="K3401" s="95" t="inlineStr">
        <is>
          <t>Yes_0721 Allocation</t>
        </is>
      </c>
      <c r="L3401" s="127" t="e">
        <v>#N/A</v>
      </c>
      <c r="M3401" s="128">
        <f>VLOOKUP(G3401,Enactments!#REF!,2,FALSE)</f>
        <v/>
      </c>
      <c r="N3401" s="131">
        <f>COUNTIFS(G:G,G3401)</f>
        <v/>
      </c>
    </row>
    <row r="3402" ht="15" customHeight="1">
      <c r="A3402" t="inlineStr">
        <is>
          <t>2000_8a_411_20090401.docx</t>
        </is>
      </c>
      <c r="B3402">
        <f>LEFT(A3402, FIND("_", A3402, FIND("_", A3402) + 1) - 1)</f>
        <v/>
      </c>
      <c r="C3402">
        <f>MID(A3402, FIND("_", A3402, FIND("_", A3402) + 1) + 1, FIND("_", A3402, FIND("_", A3402, FIND("_", A3402) + 1) + 1) - FIND("_", A3402, FIND("_", A3402) + 1) - 1)</f>
        <v/>
      </c>
      <c r="D3402" s="125">
        <f>DATE(LEFT(E3402,4), MID(E3402,5,2), RIGHT(E3402,2))</f>
        <v/>
      </c>
      <c r="E3402">
        <f>MID(A3402, FIND("_", A3402, FIND("_", A3402, FIND("_", A3402) + 1) + 1) + 1, 8)</f>
        <v/>
      </c>
      <c r="G3402" s="95">
        <f>B3402&amp;C3402&amp;D3402</f>
        <v/>
      </c>
      <c r="H3402" s="95" t="inlineStr">
        <is>
          <t>Yes_Batch 1</t>
        </is>
      </c>
      <c r="I3402" s="95" t="e">
        <v>#N/A</v>
      </c>
      <c r="J3402" s="125" t="e">
        <v>#N/A</v>
      </c>
      <c r="K3402" s="95" t="inlineStr">
        <is>
          <t>Yes_0721 Allocation</t>
        </is>
      </c>
      <c r="L3402" s="127" t="e">
        <v>#N/A</v>
      </c>
      <c r="M3402" s="128">
        <f>VLOOKUP(G3402,Enactments!#REF!,2,FALSE)</f>
        <v/>
      </c>
      <c r="N3402" s="131">
        <f>COUNTIFS(G:G,G3402)</f>
        <v/>
      </c>
    </row>
    <row r="3403" ht="15" customHeight="1">
      <c r="A3403" t="inlineStr">
        <is>
          <t>1986_1925s_4.49E_99990101.docx</t>
        </is>
      </c>
      <c r="B3403">
        <f>LEFT(A3403, FIND("_", A3403, FIND("_", A3403) + 1) - 1)</f>
        <v/>
      </c>
      <c r="C3403">
        <f>MID(A3403, FIND("_", A3403, FIND("_", A3403) + 1) + 1, FIND("_", A3403, FIND("_", A3403, FIND("_", A3403) + 1) + 1) - FIND("_", A3403, FIND("_", A3403) + 1) - 1)</f>
        <v/>
      </c>
      <c r="D3403" s="125">
        <f>DATE(LEFT(E3403,4), MID(E3403,5,2), RIGHT(E3403,2))</f>
        <v/>
      </c>
      <c r="E3403">
        <f>MID(A3403, FIND("_", A3403, FIND("_", A3403, FIND("_", A3403) + 1) + 1) + 1, 8)</f>
        <v/>
      </c>
      <c r="G3403" s="95">
        <f>B3403&amp;C3403&amp;D3403</f>
        <v/>
      </c>
      <c r="H3403" s="95" t="inlineStr">
        <is>
          <t>Yes_Batch 1</t>
        </is>
      </c>
      <c r="I3403" s="95" t="e">
        <v>#N/A</v>
      </c>
      <c r="J3403" s="125" t="e">
        <v>#N/A</v>
      </c>
      <c r="K3403" s="95" t="inlineStr">
        <is>
          <t>Yes_0721 Allocation</t>
        </is>
      </c>
      <c r="L3403" s="127" t="e">
        <v>#N/A</v>
      </c>
      <c r="M3403" s="128">
        <f>VLOOKUP(G3403,Enactments!#REF!,2,FALSE)</f>
        <v/>
      </c>
      <c r="N3403" s="131">
        <f>COUNTIFS(G:G,G3403)</f>
        <v/>
      </c>
    </row>
    <row r="3404" ht="15" customHeight="1">
      <c r="A3404" t="inlineStr">
        <is>
          <t>s2005_14a_21_20170331.docx</t>
        </is>
      </c>
      <c r="B3404">
        <f>LEFT(A3404, FIND("_", A3404, FIND("_", A3404) + 1) - 1)</f>
        <v/>
      </c>
      <c r="C3404">
        <f>MID(A3404, FIND("_", A3404, FIND("_", A3404) + 1) + 1, FIND("_", A3404, FIND("_", A3404, FIND("_", A3404) + 1) + 1) - FIND("_", A3404, FIND("_", A3404) + 1) - 1)</f>
        <v/>
      </c>
      <c r="D3404" s="125">
        <f>DATE(LEFT(E3404,4), MID(E3404,5,2), RIGHT(E3404,2))</f>
        <v/>
      </c>
      <c r="E3404">
        <f>MID(A3404, FIND("_", A3404, FIND("_", A3404, FIND("_", A3404) + 1) + 1) + 1, 8)</f>
        <v/>
      </c>
      <c r="G3404" s="95">
        <f>B3404&amp;C3404&amp;D3404</f>
        <v/>
      </c>
      <c r="H3404" s="95" t="inlineStr">
        <is>
          <t>Yes_Batch 1</t>
        </is>
      </c>
      <c r="I3404" s="95" t="e">
        <v>#N/A</v>
      </c>
      <c r="J3404" s="125" t="e">
        <v>#N/A</v>
      </c>
      <c r="K3404" s="95" t="inlineStr">
        <is>
          <t>Yes_0721 Allocation</t>
        </is>
      </c>
      <c r="L3404" s="127" t="e">
        <v>#N/A</v>
      </c>
      <c r="M3404" s="128">
        <f>VLOOKUP(G3404,Enactments!#REF!,2,FALSE)</f>
        <v/>
      </c>
      <c r="N3404" s="131">
        <f>COUNTIFS(G:G,G3404)</f>
        <v/>
      </c>
    </row>
    <row r="3405" ht="15" customHeight="1">
      <c r="A3405" t="inlineStr">
        <is>
          <t>2007_3a_198B_20151130.docx</t>
        </is>
      </c>
      <c r="B3405">
        <f>LEFT(A3405, FIND("_", A3405, FIND("_", A3405) + 1) - 1)</f>
        <v/>
      </c>
      <c r="C3405">
        <f>MID(A3405, FIND("_", A3405, FIND("_", A3405) + 1) + 1, FIND("_", A3405, FIND("_", A3405, FIND("_", A3405) + 1) + 1) - FIND("_", A3405, FIND("_", A3405) + 1) - 1)</f>
        <v/>
      </c>
      <c r="D3405" s="125">
        <f>DATE(LEFT(E3405,4), MID(E3405,5,2), RIGHT(E3405,2))</f>
        <v/>
      </c>
      <c r="E3405">
        <f>MID(A3405, FIND("_", A3405, FIND("_", A3405, FIND("_", A3405) + 1) + 1) + 1, 8)</f>
        <v/>
      </c>
      <c r="G3405" s="95">
        <f>B3405&amp;C3405&amp;D3405</f>
        <v/>
      </c>
      <c r="H3405" s="95" t="inlineStr">
        <is>
          <t>Yes_Batch 1</t>
        </is>
      </c>
      <c r="I3405" s="95" t="e">
        <v>#N/A</v>
      </c>
      <c r="J3405" s="125" t="e">
        <v>#N/A</v>
      </c>
      <c r="K3405" s="95" t="inlineStr">
        <is>
          <t>Yes_0721 Allocation</t>
        </is>
      </c>
      <c r="L3405" s="127" t="e">
        <v>#N/A</v>
      </c>
      <c r="M3405" s="128">
        <f>VLOOKUP(G3405,Enactments!#REF!,2,FALSE)</f>
        <v/>
      </c>
      <c r="N3405" s="131">
        <f>COUNTIFS(G:G,G3405)</f>
        <v/>
      </c>
    </row>
    <row r="3406" ht="15" customHeight="1">
      <c r="A3406" t="inlineStr">
        <is>
          <t>2007_3a_721_20070320.docx</t>
        </is>
      </c>
      <c r="B3406">
        <f>LEFT(A3406, FIND("_", A3406, FIND("_", A3406) + 1) - 1)</f>
        <v/>
      </c>
      <c r="C3406">
        <f>MID(A3406, FIND("_", A3406, FIND("_", A3406) + 1) + 1, FIND("_", A3406, FIND("_", A3406, FIND("_", A3406) + 1) + 1) - FIND("_", A3406, FIND("_", A3406) + 1) - 1)</f>
        <v/>
      </c>
      <c r="D3406" s="125">
        <f>DATE(LEFT(E3406,4), MID(E3406,5,2), RIGHT(E3406,2))</f>
        <v/>
      </c>
      <c r="E3406">
        <f>MID(A3406, FIND("_", A3406, FIND("_", A3406, FIND("_", A3406) + 1) + 1) + 1, 8)</f>
        <v/>
      </c>
      <c r="G3406" s="95">
        <f>B3406&amp;C3406&amp;D3406</f>
        <v/>
      </c>
      <c r="H3406" s="95" t="inlineStr">
        <is>
          <t>Yes_Batch 1</t>
        </is>
      </c>
      <c r="I3406" s="95" t="e">
        <v>#N/A</v>
      </c>
      <c r="J3406" s="125" t="e">
        <v>#N/A</v>
      </c>
      <c r="K3406" s="95" t="inlineStr">
        <is>
          <t>Yes_0721 Allocation</t>
        </is>
      </c>
      <c r="L3406" s="127" t="e">
        <v>#N/A</v>
      </c>
      <c r="M3406" s="128">
        <f>VLOOKUP(G3406,Enactments!#REF!,2,FALSE)</f>
        <v/>
      </c>
      <c r="N3406" s="131">
        <f>COUNTIFS(G:G,G3406)</f>
        <v/>
      </c>
    </row>
    <row r="3407" ht="15" customHeight="1">
      <c r="A3407" t="inlineStr">
        <is>
          <t>1984_60a_66_20030401.docx</t>
        </is>
      </c>
      <c r="B3407">
        <f>LEFT(A3407, FIND("_", A3407, FIND("_", A3407) + 1) - 1)</f>
        <v/>
      </c>
      <c r="C3407">
        <f>MID(A3407, FIND("_", A3407, FIND("_", A3407) + 1) + 1, FIND("_", A3407, FIND("_", A3407, FIND("_", A3407) + 1) + 1) - FIND("_", A3407, FIND("_", A3407) + 1) - 1)</f>
        <v/>
      </c>
      <c r="D3407" s="125">
        <f>DATE(LEFT(E3407,4), MID(E3407,5,2), RIGHT(E3407,2))</f>
        <v/>
      </c>
      <c r="E3407">
        <f>MID(A3407, FIND("_", A3407, FIND("_", A3407, FIND("_", A3407) + 1) + 1) + 1, 8)</f>
        <v/>
      </c>
      <c r="G3407" s="95">
        <f>B3407&amp;C3407&amp;D3407</f>
        <v/>
      </c>
      <c r="H3407" s="95" t="inlineStr">
        <is>
          <t>Yes_Batch 1</t>
        </is>
      </c>
      <c r="I3407" s="95" t="e">
        <v>#N/A</v>
      </c>
      <c r="J3407" s="125" t="e">
        <v>#N/A</v>
      </c>
      <c r="K3407" s="95" t="inlineStr">
        <is>
          <t>Yes_0721 Allocation</t>
        </is>
      </c>
      <c r="L3407" s="127" t="e">
        <v>#N/A</v>
      </c>
      <c r="M3407" s="128">
        <f>VLOOKUP(G3407,Enactments!#REF!,2,FALSE)</f>
        <v/>
      </c>
      <c r="N3407" s="131">
        <f>COUNTIFS(G:G,G3407)</f>
        <v/>
      </c>
    </row>
    <row r="3408" ht="15" customHeight="1">
      <c r="A3408" t="inlineStr">
        <is>
          <t>2000_22a_9R_20120309.docx</t>
        </is>
      </c>
      <c r="B3408">
        <f>LEFT(A3408, FIND("_", A3408, FIND("_", A3408) + 1) - 1)</f>
        <v/>
      </c>
      <c r="C3408">
        <f>MID(A3408, FIND("_", A3408, FIND("_", A3408) + 1) + 1, FIND("_", A3408, FIND("_", A3408, FIND("_", A3408) + 1) + 1) - FIND("_", A3408, FIND("_", A3408) + 1) - 1)</f>
        <v/>
      </c>
      <c r="D3408" s="125">
        <f>DATE(LEFT(E3408,4), MID(E3408,5,2), RIGHT(E3408,2))</f>
        <v/>
      </c>
      <c r="E3408">
        <f>MID(A3408, FIND("_", A3408, FIND("_", A3408, FIND("_", A3408) + 1) + 1) + 1, 8)</f>
        <v/>
      </c>
      <c r="G3408" s="95">
        <f>B3408&amp;C3408&amp;D3408</f>
        <v/>
      </c>
      <c r="H3408" s="95" t="inlineStr">
        <is>
          <t>Yes_Batch 1</t>
        </is>
      </c>
      <c r="I3408" s="95" t="e">
        <v>#N/A</v>
      </c>
      <c r="J3408" s="125" t="e">
        <v>#N/A</v>
      </c>
      <c r="K3408" s="95" t="inlineStr">
        <is>
          <t>Yes_0721 Allocation</t>
        </is>
      </c>
      <c r="L3408" s="127" t="e">
        <v>#N/A</v>
      </c>
      <c r="M3408" s="128">
        <f>VLOOKUP(G3408,Enactments!#REF!,2,FALSE)</f>
        <v/>
      </c>
      <c r="N3408" s="131">
        <f>COUNTIFS(G:G,G3408)</f>
        <v/>
      </c>
    </row>
    <row r="3409" ht="15" customHeight="1">
      <c r="A3409" t="inlineStr">
        <is>
          <t>2006_46a_323_20061108.docx</t>
        </is>
      </c>
      <c r="B3409">
        <f>LEFT(A3409, FIND("_", A3409, FIND("_", A3409) + 1) - 1)</f>
        <v/>
      </c>
      <c r="C3409">
        <f>MID(A3409, FIND("_", A3409, FIND("_", A3409) + 1) + 1, FIND("_", A3409, FIND("_", A3409, FIND("_", A3409) + 1) + 1) - FIND("_", A3409, FIND("_", A3409) + 1) - 1)</f>
        <v/>
      </c>
      <c r="D3409" s="125">
        <f>DATE(LEFT(E3409,4), MID(E3409,5,2), RIGHT(E3409,2))</f>
        <v/>
      </c>
      <c r="E3409">
        <f>MID(A3409, FIND("_", A3409, FIND("_", A3409, FIND("_", A3409) + 1) + 1) + 1, 8)</f>
        <v/>
      </c>
      <c r="G3409" s="95">
        <f>B3409&amp;C3409&amp;D3409</f>
        <v/>
      </c>
      <c r="H3409" s="95" t="inlineStr">
        <is>
          <t>Yes_Batch 1</t>
        </is>
      </c>
      <c r="I3409" s="95" t="e">
        <v>#N/A</v>
      </c>
      <c r="J3409" s="125" t="e">
        <v>#N/A</v>
      </c>
      <c r="K3409" s="95" t="inlineStr">
        <is>
          <t>Yes_0721 Allocation</t>
        </is>
      </c>
      <c r="L3409" s="127" t="e">
        <v>#N/A</v>
      </c>
      <c r="M3409" s="128">
        <f>VLOOKUP(G3409,Enactments!#REF!,2,FALSE)</f>
        <v/>
      </c>
      <c r="N3409" s="131">
        <f>COUNTIFS(G:G,G3409)</f>
        <v/>
      </c>
    </row>
    <row r="3410" ht="15" customHeight="1">
      <c r="A3410" t="inlineStr">
        <is>
          <t>1988_33a_93G_19940401.docx</t>
        </is>
      </c>
      <c r="B3410">
        <f>LEFT(A3410, FIND("_", A3410, FIND("_", A3410) + 1) - 1)</f>
        <v/>
      </c>
      <c r="C3410">
        <f>MID(A3410, FIND("_", A3410, FIND("_", A3410) + 1) + 1, FIND("_", A3410, FIND("_", A3410, FIND("_", A3410) + 1) + 1) - FIND("_", A3410, FIND("_", A3410) + 1) - 1)</f>
        <v/>
      </c>
      <c r="D3410" s="125">
        <f>DATE(LEFT(E3410,4), MID(E3410,5,2), RIGHT(E3410,2))</f>
        <v/>
      </c>
      <c r="E3410">
        <f>MID(A3410, FIND("_", A3410, FIND("_", A3410, FIND("_", A3410) + 1) + 1) + 1, 8)</f>
        <v/>
      </c>
      <c r="G3410" s="95">
        <f>B3410&amp;C3410&amp;D3410</f>
        <v/>
      </c>
      <c r="H3410" s="95" t="inlineStr">
        <is>
          <t>Yes_Batch 1</t>
        </is>
      </c>
      <c r="I3410" s="95" t="e">
        <v>#N/A</v>
      </c>
      <c r="J3410" s="125" t="e">
        <v>#N/A</v>
      </c>
      <c r="K3410" s="95" t="inlineStr">
        <is>
          <t>Yes_0721 Allocation</t>
        </is>
      </c>
      <c r="L3410" s="127" t="e">
        <v>#N/A</v>
      </c>
      <c r="M3410" s="128">
        <f>VLOOKUP(G3410,Enactments!#REF!,2,FALSE)</f>
        <v/>
      </c>
      <c r="N3410" s="131">
        <f>COUNTIFS(G:G,G3410)</f>
        <v/>
      </c>
    </row>
    <row r="3411" ht="15" customHeight="1">
      <c r="A3411" t="inlineStr">
        <is>
          <t>2013_1305_ANNEX II_20190101.docx</t>
        </is>
      </c>
      <c r="B3411">
        <f>LEFT(A3411, FIND("_", A3411, FIND("_", A3411) + 1) - 1)</f>
        <v/>
      </c>
      <c r="C3411">
        <f>MID(A3411, FIND("_", A3411, FIND("_", A3411) + 1) + 1, FIND("_", A3411, FIND("_", A3411, FIND("_", A3411) + 1) + 1) - FIND("_", A3411, FIND("_", A3411) + 1) - 1)</f>
        <v/>
      </c>
      <c r="D3411" s="125">
        <f>DATE(LEFT(E3411,4), MID(E3411,5,2), RIGHT(E3411,2))</f>
        <v/>
      </c>
      <c r="E3411">
        <f>MID(A3411, FIND("_", A3411, FIND("_", A3411, FIND("_", A3411) + 1) + 1) + 1, 8)</f>
        <v/>
      </c>
      <c r="G3411" s="95">
        <f>B3411&amp;C3411&amp;D3411</f>
        <v/>
      </c>
      <c r="H3411" s="95" t="inlineStr">
        <is>
          <t>Yes_Batch 1</t>
        </is>
      </c>
      <c r="I3411" s="95" t="e">
        <v>#N/A</v>
      </c>
      <c r="J3411" s="125" t="e">
        <v>#N/A</v>
      </c>
      <c r="K3411" s="95" t="inlineStr">
        <is>
          <t>Yes_0721 Allocation</t>
        </is>
      </c>
      <c r="L3411" s="127" t="e">
        <v>#N/A</v>
      </c>
      <c r="M3411" s="128">
        <f>VLOOKUP(G3411,Enactments!#REF!,2,FALSE)</f>
        <v/>
      </c>
      <c r="N3411" s="131">
        <f>COUNTIFS(G:G,G3411)</f>
        <v/>
      </c>
    </row>
    <row r="3412" ht="15" customHeight="1">
      <c r="A3412" t="inlineStr">
        <is>
          <t>2017_67s_SCHEDULE 3Part 9_20221229.docx</t>
        </is>
      </c>
      <c r="B3412">
        <f>LEFT(A3412, FIND("_", A3412, FIND("_", A3412) + 1) - 1)</f>
        <v/>
      </c>
      <c r="C3412">
        <f>MID(A3412, FIND("_", A3412, FIND("_", A3412) + 1) + 1, FIND("_", A3412, FIND("_", A3412, FIND("_", A3412) + 1) + 1) - FIND("_", A3412, FIND("_", A3412) + 1) - 1)</f>
        <v/>
      </c>
      <c r="D3412" s="125">
        <f>DATE(LEFT(E3412,4), MID(E3412,5,2), RIGHT(E3412,2))</f>
        <v/>
      </c>
      <c r="E3412">
        <f>MID(A3412, FIND("_", A3412, FIND("_", A3412, FIND("_", A3412) + 1) + 1) + 1, 8)</f>
        <v/>
      </c>
      <c r="G3412" s="95">
        <f>B3412&amp;C3412&amp;D3412</f>
        <v/>
      </c>
      <c r="H3412" s="95" t="inlineStr">
        <is>
          <t>Yes_Batch 1</t>
        </is>
      </c>
      <c r="I3412" s="95" t="e">
        <v>#N/A</v>
      </c>
      <c r="J3412" s="125" t="e">
        <v>#N/A</v>
      </c>
      <c r="K3412" s="95" t="inlineStr">
        <is>
          <t>Yes_0721 Allocation</t>
        </is>
      </c>
      <c r="L3412" s="127" t="e">
        <v>#N/A</v>
      </c>
      <c r="M3412" s="128">
        <f>VLOOKUP(G3412,Enactments!#REF!,2,FALSE)</f>
        <v/>
      </c>
      <c r="N3412" s="131">
        <f>COUNTIFS(G:G,G3412)</f>
        <v/>
      </c>
    </row>
    <row r="3413" ht="15" customHeight="1">
      <c r="A3413" t="inlineStr">
        <is>
          <t>2016_679_Article 44_20190101.docx</t>
        </is>
      </c>
      <c r="B3413">
        <f>LEFT(A3413, FIND("_", A3413, FIND("_", A3413) + 1) - 1)</f>
        <v/>
      </c>
      <c r="C3413">
        <f>MID(A3413, FIND("_", A3413, FIND("_", A3413) + 1) + 1, FIND("_", A3413, FIND("_", A3413, FIND("_", A3413) + 1) + 1) - FIND("_", A3413, FIND("_", A3413) + 1) - 1)</f>
        <v/>
      </c>
      <c r="D3413" s="125">
        <f>DATE(LEFT(E3413,4), MID(E3413,5,2), RIGHT(E3413,2))</f>
        <v/>
      </c>
      <c r="E3413">
        <f>MID(A3413, FIND("_", A3413, FIND("_", A3413, FIND("_", A3413) + 1) + 1) + 1, 8)</f>
        <v/>
      </c>
      <c r="G3413" s="95">
        <f>B3413&amp;C3413&amp;D3413</f>
        <v/>
      </c>
      <c r="H3413" s="95" t="inlineStr">
        <is>
          <t>Yes_Batch 1</t>
        </is>
      </c>
      <c r="I3413" s="95" t="e">
        <v>#N/A</v>
      </c>
      <c r="J3413" s="125" t="e">
        <v>#N/A</v>
      </c>
      <c r="K3413" s="95" t="inlineStr">
        <is>
          <t>Yes_0721 Allocation</t>
        </is>
      </c>
      <c r="L3413" s="127" t="e">
        <v>#N/A</v>
      </c>
      <c r="M3413" s="128">
        <f>VLOOKUP(G3413,Enactments!#REF!,2,FALSE)</f>
        <v/>
      </c>
      <c r="N3413" s="131">
        <f>COUNTIFS(G:G,G3413)</f>
        <v/>
      </c>
    </row>
    <row r="3414" ht="15" customHeight="1">
      <c r="A3414" t="inlineStr">
        <is>
          <t>1986_1925s_4.115_99990101.docx</t>
        </is>
      </c>
      <c r="B3414">
        <f>LEFT(A3414, FIND("_", A3414, FIND("_", A3414) + 1) - 1)</f>
        <v/>
      </c>
      <c r="C3414">
        <f>MID(A3414, FIND("_", A3414, FIND("_", A3414) + 1) + 1, FIND("_", A3414, FIND("_", A3414, FIND("_", A3414) + 1) + 1) - FIND("_", A3414, FIND("_", A3414) + 1) - 1)</f>
        <v/>
      </c>
      <c r="D3414" s="125">
        <f>DATE(LEFT(E3414,4), MID(E3414,5,2), RIGHT(E3414,2))</f>
        <v/>
      </c>
      <c r="E3414">
        <f>MID(A3414, FIND("_", A3414, FIND("_", A3414, FIND("_", A3414) + 1) + 1) + 1, 8)</f>
        <v/>
      </c>
      <c r="G3414" s="95">
        <f>B3414&amp;C3414&amp;D3414</f>
        <v/>
      </c>
      <c r="H3414" s="95" t="inlineStr">
        <is>
          <t>Yes_Batch 1</t>
        </is>
      </c>
      <c r="I3414" s="95" t="e">
        <v>#N/A</v>
      </c>
      <c r="J3414" s="125" t="e">
        <v>#N/A</v>
      </c>
      <c r="K3414" s="95" t="inlineStr">
        <is>
          <t>Yes_0721 Allocation</t>
        </is>
      </c>
      <c r="L3414" s="127" t="e">
        <v>#N/A</v>
      </c>
      <c r="M3414" s="128">
        <f>VLOOKUP(G3414,Enactments!#REF!,2,FALSE)</f>
        <v/>
      </c>
      <c r="N3414" s="131">
        <f>COUNTIFS(G:G,G3414)</f>
        <v/>
      </c>
    </row>
    <row r="3415" ht="15" customHeight="1">
      <c r="A3415" t="inlineStr">
        <is>
          <t>1996_207s_104_19991018.docx</t>
        </is>
      </c>
      <c r="B3415">
        <f>LEFT(A3415, FIND("_", A3415, FIND("_", A3415) + 1) - 1)</f>
        <v/>
      </c>
      <c r="C3415">
        <f>MID(A3415, FIND("_", A3415, FIND("_", A3415) + 1) + 1, FIND("_", A3415, FIND("_", A3415, FIND("_", A3415) + 1) + 1) - FIND("_", A3415, FIND("_", A3415) + 1) - 1)</f>
        <v/>
      </c>
      <c r="D3415" s="125">
        <f>DATE(LEFT(E3415,4), MID(E3415,5,2), RIGHT(E3415,2))</f>
        <v/>
      </c>
      <c r="E3415">
        <f>MID(A3415, FIND("_", A3415, FIND("_", A3415, FIND("_", A3415) + 1) + 1) + 1, 8)</f>
        <v/>
      </c>
      <c r="G3415" s="95">
        <f>B3415&amp;C3415&amp;D3415</f>
        <v/>
      </c>
      <c r="H3415" s="95" t="inlineStr">
        <is>
          <t>Yes_Batch 1</t>
        </is>
      </c>
      <c r="I3415" s="95" t="e">
        <v>#N/A</v>
      </c>
      <c r="J3415" s="125" t="e">
        <v>#N/A</v>
      </c>
      <c r="K3415" s="95" t="inlineStr">
        <is>
          <t>Yes_0721 Allocation</t>
        </is>
      </c>
      <c r="L3415" s="127" t="e">
        <v>#N/A</v>
      </c>
      <c r="M3415" s="128">
        <f>VLOOKUP(G3415,Enactments!#REF!,2,FALSE)</f>
        <v/>
      </c>
      <c r="N3415" s="131">
        <f>COUNTIFS(G:G,G3415)</f>
        <v/>
      </c>
    </row>
    <row r="3416" ht="15" customHeight="1">
      <c r="A3416" t="inlineStr">
        <is>
          <t>2007_3a_564N_20100406.docx</t>
        </is>
      </c>
      <c r="B3416">
        <f>LEFT(A3416, FIND("_", A3416, FIND("_", A3416) + 1) - 1)</f>
        <v/>
      </c>
      <c r="C3416">
        <f>MID(A3416, FIND("_", A3416, FIND("_", A3416) + 1) + 1, FIND("_", A3416, FIND("_", A3416, FIND("_", A3416) + 1) + 1) - FIND("_", A3416, FIND("_", A3416) + 1) - 1)</f>
        <v/>
      </c>
      <c r="D3416" s="125">
        <f>DATE(LEFT(E3416,4), MID(E3416,5,2), RIGHT(E3416,2))</f>
        <v/>
      </c>
      <c r="E3416">
        <f>MID(A3416, FIND("_", A3416, FIND("_", A3416, FIND("_", A3416) + 1) + 1) + 1, 8)</f>
        <v/>
      </c>
      <c r="G3416" s="95">
        <f>B3416&amp;C3416&amp;D3416</f>
        <v/>
      </c>
      <c r="H3416" s="95" t="inlineStr">
        <is>
          <t>Yes_Batch 1</t>
        </is>
      </c>
      <c r="I3416" s="95" t="e">
        <v>#N/A</v>
      </c>
      <c r="J3416" s="125" t="e">
        <v>#N/A</v>
      </c>
      <c r="K3416" s="95" t="inlineStr">
        <is>
          <t>Yes_0721 Allocation</t>
        </is>
      </c>
      <c r="L3416" s="127" t="e">
        <v>#N/A</v>
      </c>
      <c r="M3416" s="128">
        <f>VLOOKUP(G3416,Enactments!#REF!,2,FALSE)</f>
        <v/>
      </c>
      <c r="N3416" s="131">
        <f>COUNTIFS(G:G,G3416)</f>
        <v/>
      </c>
    </row>
    <row r="3417" ht="15" customHeight="1">
      <c r="A3417" t="inlineStr">
        <is>
          <t>1994_23a_SCHEDULE 9ZBPart 5_20210801.docx</t>
        </is>
      </c>
      <c r="B3417">
        <f>LEFT(A3417, FIND("_", A3417, FIND("_", A3417) + 1) - 1)</f>
        <v/>
      </c>
      <c r="C3417">
        <f>MID(A3417, FIND("_", A3417, FIND("_", A3417) + 1) + 1, FIND("_", A3417, FIND("_", A3417, FIND("_", A3417) + 1) + 1) - FIND("_", A3417, FIND("_", A3417) + 1) - 1)</f>
        <v/>
      </c>
      <c r="D3417" s="125">
        <f>DATE(LEFT(E3417,4), MID(E3417,5,2), RIGHT(E3417,2))</f>
        <v/>
      </c>
      <c r="E3417">
        <f>MID(A3417, FIND("_", A3417, FIND("_", A3417, FIND("_", A3417) + 1) + 1) + 1, 8)</f>
        <v/>
      </c>
      <c r="G3417" s="95">
        <f>B3417&amp;C3417&amp;D3417</f>
        <v/>
      </c>
      <c r="H3417" s="95" t="inlineStr">
        <is>
          <t>Yes_Batch 1</t>
        </is>
      </c>
      <c r="I3417" s="95" t="e">
        <v>#N/A</v>
      </c>
      <c r="J3417" s="125" t="e">
        <v>#N/A</v>
      </c>
      <c r="K3417" s="95" t="inlineStr">
        <is>
          <t>Yes_0721 Allocation</t>
        </is>
      </c>
      <c r="L3417" s="127" t="e">
        <v>#N/A</v>
      </c>
      <c r="M3417" s="128">
        <f>VLOOKUP(G3417,Enactments!#REF!,2,FALSE)</f>
        <v/>
      </c>
      <c r="N3417" s="131">
        <f>COUNTIFS(G:G,G3417)</f>
        <v/>
      </c>
    </row>
    <row r="3418" ht="15" customHeight="1">
      <c r="A3418" t="inlineStr">
        <is>
          <t>2006_46a_110_20061108.docx</t>
        </is>
      </c>
      <c r="B3418">
        <f>LEFT(A3418, FIND("_", A3418, FIND("_", A3418) + 1) - 1)</f>
        <v/>
      </c>
      <c r="C3418">
        <f>MID(A3418, FIND("_", A3418, FIND("_", A3418) + 1) + 1, FIND("_", A3418, FIND("_", A3418, FIND("_", A3418) + 1) + 1) - FIND("_", A3418, FIND("_", A3418) + 1) - 1)</f>
        <v/>
      </c>
      <c r="D3418" s="125">
        <f>DATE(LEFT(E3418,4), MID(E3418,5,2), RIGHT(E3418,2))</f>
        <v/>
      </c>
      <c r="E3418">
        <f>MID(A3418, FIND("_", A3418, FIND("_", A3418, FIND("_", A3418) + 1) + 1) + 1, 8)</f>
        <v/>
      </c>
      <c r="G3418" s="95">
        <f>B3418&amp;C3418&amp;D3418</f>
        <v/>
      </c>
      <c r="H3418" s="95" t="inlineStr">
        <is>
          <t>Yes_Batch 1</t>
        </is>
      </c>
      <c r="I3418" s="95" t="e">
        <v>#N/A</v>
      </c>
      <c r="J3418" s="125" t="e">
        <v>#N/A</v>
      </c>
      <c r="K3418" s="95" t="inlineStr">
        <is>
          <t>Yes_0721 Allocation</t>
        </is>
      </c>
      <c r="L3418" s="127" t="e">
        <v>#N/A</v>
      </c>
      <c r="M3418" s="128">
        <f>VLOOKUP(G3418,Enactments!#REF!,2,FALSE)</f>
        <v/>
      </c>
      <c r="N3418" s="131">
        <f>COUNTIFS(G:G,G3418)</f>
        <v/>
      </c>
    </row>
    <row r="3419" ht="15" customHeight="1">
      <c r="A3419" t="inlineStr">
        <is>
          <t>2004_12a_153E_20140320.docx</t>
        </is>
      </c>
      <c r="B3419">
        <f>LEFT(A3419, FIND("_", A3419, FIND("_", A3419) + 1) - 1)</f>
        <v/>
      </c>
      <c r="C3419">
        <f>MID(A3419, FIND("_", A3419, FIND("_", A3419) + 1) + 1, FIND("_", A3419, FIND("_", A3419, FIND("_", A3419) + 1) + 1) - FIND("_", A3419, FIND("_", A3419) + 1) - 1)</f>
        <v/>
      </c>
      <c r="D3419" s="125">
        <f>DATE(LEFT(E3419,4), MID(E3419,5,2), RIGHT(E3419,2))</f>
        <v/>
      </c>
      <c r="E3419">
        <f>MID(A3419, FIND("_", A3419, FIND("_", A3419, FIND("_", A3419) + 1) + 1) + 1, 8)</f>
        <v/>
      </c>
      <c r="G3419" s="95">
        <f>B3419&amp;C3419&amp;D3419</f>
        <v/>
      </c>
      <c r="H3419" s="95" t="inlineStr">
        <is>
          <t>Yes_Batch 1</t>
        </is>
      </c>
      <c r="I3419" s="95" t="e">
        <v>#N/A</v>
      </c>
      <c r="J3419" s="125" t="e">
        <v>#N/A</v>
      </c>
      <c r="K3419" s="95" t="inlineStr">
        <is>
          <t>Yes_0721 Allocation</t>
        </is>
      </c>
      <c r="L3419" s="127" t="e">
        <v>#N/A</v>
      </c>
      <c r="M3419" s="128">
        <f>VLOOKUP(G3419,Enactments!#REF!,2,FALSE)</f>
        <v/>
      </c>
      <c r="N3419" s="131">
        <f>COUNTIFS(G:G,G3419)</f>
        <v/>
      </c>
    </row>
    <row r="3420" ht="15" customHeight="1">
      <c r="A3420" t="inlineStr">
        <is>
          <t>1996_18a_186_20150406.docx</t>
        </is>
      </c>
      <c r="B3420">
        <f>LEFT(A3420, FIND("_", A3420, FIND("_", A3420) + 1) - 1)</f>
        <v/>
      </c>
      <c r="C3420">
        <f>MID(A3420, FIND("_", A3420, FIND("_", A3420) + 1) + 1, FIND("_", A3420, FIND("_", A3420, FIND("_", A3420) + 1) + 1) - FIND("_", A3420, FIND("_", A3420) + 1) - 1)</f>
        <v/>
      </c>
      <c r="D3420" s="125">
        <f>DATE(LEFT(E3420,4), MID(E3420,5,2), RIGHT(E3420,2))</f>
        <v/>
      </c>
      <c r="E3420">
        <f>MID(A3420, FIND("_", A3420, FIND("_", A3420, FIND("_", A3420) + 1) + 1) + 1, 8)</f>
        <v/>
      </c>
      <c r="G3420" s="95">
        <f>B3420&amp;C3420&amp;D3420</f>
        <v/>
      </c>
      <c r="H3420" s="95" t="inlineStr">
        <is>
          <t>Yes_Batch 1</t>
        </is>
      </c>
      <c r="I3420" s="95" t="e">
        <v>#N/A</v>
      </c>
      <c r="J3420" s="125" t="e">
        <v>#N/A</v>
      </c>
      <c r="K3420" s="95" t="inlineStr">
        <is>
          <t>Yes_0721 Allocation</t>
        </is>
      </c>
      <c r="L3420" s="127" t="e">
        <v>#N/A</v>
      </c>
      <c r="M3420" s="128">
        <f>VLOOKUP(G3420,Enactments!#REF!,2,FALSE)</f>
        <v/>
      </c>
      <c r="N3420" s="131">
        <f>COUNTIFS(G:G,G3420)</f>
        <v/>
      </c>
    </row>
    <row r="3421" ht="15" customHeight="1">
      <c r="A3421" t="inlineStr">
        <is>
          <t>2014_809_Article 63_20200131.docx</t>
        </is>
      </c>
      <c r="B3421">
        <f>LEFT(A3421, FIND("_", A3421, FIND("_", A3421) + 1) - 1)</f>
        <v/>
      </c>
      <c r="C3421">
        <f>MID(A3421, FIND("_", A3421, FIND("_", A3421) + 1) + 1, FIND("_", A3421, FIND("_", A3421, FIND("_", A3421) + 1) + 1) - FIND("_", A3421, FIND("_", A3421) + 1) - 1)</f>
        <v/>
      </c>
      <c r="D3421" s="125">
        <f>DATE(LEFT(E3421,4), MID(E3421,5,2), RIGHT(E3421,2))</f>
        <v/>
      </c>
      <c r="E3421">
        <f>MID(A3421, FIND("_", A3421, FIND("_", A3421, FIND("_", A3421) + 1) + 1) + 1, 8)</f>
        <v/>
      </c>
      <c r="G3421" s="95">
        <f>B3421&amp;C3421&amp;D3421</f>
        <v/>
      </c>
      <c r="H3421" s="95" t="inlineStr">
        <is>
          <t>Yes_Batch 1</t>
        </is>
      </c>
      <c r="I3421" s="95" t="e">
        <v>#N/A</v>
      </c>
      <c r="J3421" s="125" t="e">
        <v>#N/A</v>
      </c>
      <c r="K3421" s="95" t="inlineStr">
        <is>
          <t>Yes_0721 Allocation</t>
        </is>
      </c>
      <c r="L3421" s="127" t="e">
        <v>#N/A</v>
      </c>
      <c r="M3421" s="128">
        <f>VLOOKUP(G3421,Enactments!#REF!,2,FALSE)</f>
        <v/>
      </c>
      <c r="N3421" s="131">
        <f>COUNTIFS(G:G,G3421)</f>
        <v/>
      </c>
    </row>
    <row r="3422" ht="15" customHeight="1">
      <c r="A3422" t="inlineStr">
        <is>
          <t>1996_207s_146A_20121022.docx</t>
        </is>
      </c>
      <c r="B3422">
        <f>LEFT(A3422, FIND("_", A3422, FIND("_", A3422) + 1) - 1)</f>
        <v/>
      </c>
      <c r="C3422">
        <f>MID(A3422, FIND("_", A3422, FIND("_", A3422) + 1) + 1, FIND("_", A3422, FIND("_", A3422, FIND("_", A3422) + 1) + 1) - FIND("_", A3422, FIND("_", A3422) + 1) - 1)</f>
        <v/>
      </c>
      <c r="D3422" s="125">
        <f>DATE(LEFT(E3422,4), MID(E3422,5,2), RIGHT(E3422,2))</f>
        <v/>
      </c>
      <c r="E3422">
        <f>MID(A3422, FIND("_", A3422, FIND("_", A3422, FIND("_", A3422) + 1) + 1) + 1, 8)</f>
        <v/>
      </c>
      <c r="G3422" s="95">
        <f>B3422&amp;C3422&amp;D3422</f>
        <v/>
      </c>
      <c r="H3422" s="95" t="inlineStr">
        <is>
          <t>Yes_Batch 1</t>
        </is>
      </c>
      <c r="I3422" s="95" t="e">
        <v>#N/A</v>
      </c>
      <c r="J3422" s="125" t="e">
        <v>#N/A</v>
      </c>
      <c r="K3422" s="95" t="inlineStr">
        <is>
          <t>Yes_0721 Allocation</t>
        </is>
      </c>
      <c r="L3422" s="127" t="e">
        <v>#N/A</v>
      </c>
      <c r="M3422" s="128">
        <f>VLOOKUP(G3422,Enactments!#REF!,2,FALSE)</f>
        <v/>
      </c>
      <c r="N3422" s="131">
        <f>COUNTIFS(G:G,G3422)</f>
        <v/>
      </c>
    </row>
    <row r="3423" ht="15" customHeight="1">
      <c r="A3423" t="inlineStr">
        <is>
          <t>2013_1305_Article 38_99990101.docx</t>
        </is>
      </c>
      <c r="B3423">
        <f>LEFT(A3423, FIND("_", A3423, FIND("_", A3423) + 1) - 1)</f>
        <v/>
      </c>
      <c r="C3423">
        <f>MID(A3423, FIND("_", A3423, FIND("_", A3423) + 1) + 1, FIND("_", A3423, FIND("_", A3423, FIND("_", A3423) + 1) + 1) - FIND("_", A3423, FIND("_", A3423) + 1) - 1)</f>
        <v/>
      </c>
      <c r="D3423" s="125">
        <f>DATE(LEFT(E3423,4), MID(E3423,5,2), RIGHT(E3423,2))</f>
        <v/>
      </c>
      <c r="E3423">
        <f>MID(A3423, FIND("_", A3423, FIND("_", A3423, FIND("_", A3423) + 1) + 1) + 1, 8)</f>
        <v/>
      </c>
      <c r="G3423" s="95">
        <f>B3423&amp;C3423&amp;D3423</f>
        <v/>
      </c>
      <c r="H3423" s="95" t="inlineStr">
        <is>
          <t>Yes_Batch 1</t>
        </is>
      </c>
      <c r="I3423" s="95" t="e">
        <v>#N/A</v>
      </c>
      <c r="J3423" s="125" t="e">
        <v>#N/A</v>
      </c>
      <c r="K3423" s="95" t="inlineStr">
        <is>
          <t>Yes_0721 Allocation</t>
        </is>
      </c>
      <c r="L3423" s="127" t="e">
        <v>#N/A</v>
      </c>
      <c r="M3423" s="128">
        <f>VLOOKUP(G3423,Enactments!#REF!,2,FALSE)</f>
        <v/>
      </c>
      <c r="N3423" s="131">
        <f>COUNTIFS(G:G,G3423)</f>
        <v/>
      </c>
    </row>
    <row r="3424" ht="15" customHeight="1">
      <c r="A3424" t="inlineStr">
        <is>
          <t>2009_22a_139_20091112.docx</t>
        </is>
      </c>
      <c r="B3424">
        <f>LEFT(A3424, FIND("_", A3424, FIND("_", A3424) + 1) - 1)</f>
        <v/>
      </c>
      <c r="C3424">
        <f>MID(A3424, FIND("_", A3424, FIND("_", A3424) + 1) + 1, FIND("_", A3424, FIND("_", A3424, FIND("_", A3424) + 1) + 1) - FIND("_", A3424, FIND("_", A3424) + 1) - 1)</f>
        <v/>
      </c>
      <c r="D3424" s="125">
        <f>DATE(LEFT(E3424,4), MID(E3424,5,2), RIGHT(E3424,2))</f>
        <v/>
      </c>
      <c r="E3424">
        <f>MID(A3424, FIND("_", A3424, FIND("_", A3424, FIND("_", A3424) + 1) + 1) + 1, 8)</f>
        <v/>
      </c>
      <c r="G3424" s="95">
        <f>B3424&amp;C3424&amp;D3424</f>
        <v/>
      </c>
      <c r="H3424" s="95" t="inlineStr">
        <is>
          <t>Yes_Batch 1</t>
        </is>
      </c>
      <c r="I3424" s="95" t="e">
        <v>#N/A</v>
      </c>
      <c r="J3424" s="125" t="e">
        <v>#N/A</v>
      </c>
      <c r="K3424" s="95" t="inlineStr">
        <is>
          <t>Yes_0721 Allocation</t>
        </is>
      </c>
      <c r="L3424" s="127" t="e">
        <v>#N/A</v>
      </c>
      <c r="M3424" s="128">
        <f>VLOOKUP(G3424,Enactments!#REF!,2,FALSE)</f>
        <v/>
      </c>
      <c r="N3424" s="131">
        <f>COUNTIFS(G:G,G3424)</f>
        <v/>
      </c>
    </row>
    <row r="3425" ht="15" customHeight="1">
      <c r="A3425" t="inlineStr">
        <is>
          <t>2007_3a_293_20070320.docx</t>
        </is>
      </c>
      <c r="B3425">
        <f>LEFT(A3425, FIND("_", A3425, FIND("_", A3425) + 1) - 1)</f>
        <v/>
      </c>
      <c r="C3425">
        <f>MID(A3425, FIND("_", A3425, FIND("_", A3425) + 1) + 1, FIND("_", A3425, FIND("_", A3425, FIND("_", A3425) + 1) + 1) - FIND("_", A3425, FIND("_", A3425) + 1) - 1)</f>
        <v/>
      </c>
      <c r="D3425" s="125">
        <f>DATE(LEFT(E3425,4), MID(E3425,5,2), RIGHT(E3425,2))</f>
        <v/>
      </c>
      <c r="E3425">
        <f>MID(A3425, FIND("_", A3425, FIND("_", A3425, FIND("_", A3425) + 1) + 1) + 1, 8)</f>
        <v/>
      </c>
      <c r="G3425" s="95">
        <f>B3425&amp;C3425&amp;D3425</f>
        <v/>
      </c>
      <c r="H3425" s="95" t="inlineStr">
        <is>
          <t>Yes_Batch 1</t>
        </is>
      </c>
      <c r="I3425" s="95" t="e">
        <v>#N/A</v>
      </c>
      <c r="J3425" s="125" t="e">
        <v>#N/A</v>
      </c>
      <c r="K3425" s="95" t="inlineStr">
        <is>
          <t>Yes_0721 Allocation</t>
        </is>
      </c>
      <c r="L3425" s="127" t="e">
        <v>#N/A</v>
      </c>
      <c r="M3425" s="128">
        <f>VLOOKUP(G3425,Enactments!#REF!,2,FALSE)</f>
        <v/>
      </c>
      <c r="N3425" s="131">
        <f>COUNTIFS(G:G,G3425)</f>
        <v/>
      </c>
    </row>
    <row r="3426" ht="15" customHeight="1">
      <c r="A3426" t="inlineStr">
        <is>
          <t>2010_4a_269ZDA_20200401.docx</t>
        </is>
      </c>
      <c r="B3426">
        <f>LEFT(A3426, FIND("_", A3426, FIND("_", A3426) + 1) - 1)</f>
        <v/>
      </c>
      <c r="C3426">
        <f>MID(A3426, FIND("_", A3426, FIND("_", A3426) + 1) + 1, FIND("_", A3426, FIND("_", A3426, FIND("_", A3426) + 1) + 1) - FIND("_", A3426, FIND("_", A3426) + 1) - 1)</f>
        <v/>
      </c>
      <c r="D3426" s="125">
        <f>DATE(LEFT(E3426,4), MID(E3426,5,2), RIGHT(E3426,2))</f>
        <v/>
      </c>
      <c r="E3426">
        <f>MID(A3426, FIND("_", A3426, FIND("_", A3426, FIND("_", A3426) + 1) + 1) + 1, 8)</f>
        <v/>
      </c>
      <c r="G3426" s="95">
        <f>B3426&amp;C3426&amp;D3426</f>
        <v/>
      </c>
      <c r="H3426" s="95" t="inlineStr">
        <is>
          <t>Yes_Batch 1</t>
        </is>
      </c>
      <c r="I3426" s="95" t="e">
        <v>#N/A</v>
      </c>
      <c r="J3426" s="125" t="e">
        <v>#N/A</v>
      </c>
      <c r="K3426" s="95" t="inlineStr">
        <is>
          <t>Yes_0721 Allocation</t>
        </is>
      </c>
      <c r="L3426" s="127" t="e">
        <v>#N/A</v>
      </c>
      <c r="M3426" s="128">
        <f>VLOOKUP(G3426,Enactments!#REF!,2,FALSE)</f>
        <v/>
      </c>
      <c r="N3426" s="131">
        <f>COUNTIFS(G:G,G3426)</f>
        <v/>
      </c>
    </row>
    <row r="3427" ht="15" customHeight="1">
      <c r="A3427" t="inlineStr">
        <is>
          <t>2000_8a_312T_20230829.docx</t>
        </is>
      </c>
      <c r="B3427">
        <f>LEFT(A3427, FIND("_", A3427, FIND("_", A3427) + 1) - 1)</f>
        <v/>
      </c>
      <c r="C3427">
        <f>MID(A3427, FIND("_", A3427, FIND("_", A3427) + 1) + 1, FIND("_", A3427, FIND("_", A3427, FIND("_", A3427) + 1) + 1) - FIND("_", A3427, FIND("_", A3427) + 1) - 1)</f>
        <v/>
      </c>
      <c r="D3427" s="125">
        <f>DATE(LEFT(E3427,4), MID(E3427,5,2), RIGHT(E3427,2))</f>
        <v/>
      </c>
      <c r="E3427">
        <f>MID(A3427, FIND("_", A3427, FIND("_", A3427, FIND("_", A3427) + 1) + 1) + 1, 8)</f>
        <v/>
      </c>
      <c r="G3427" s="95">
        <f>B3427&amp;C3427&amp;D3427</f>
        <v/>
      </c>
      <c r="H3427" s="95" t="inlineStr">
        <is>
          <t>Yes_Batch 1</t>
        </is>
      </c>
      <c r="I3427" s="95" t="e">
        <v>#N/A</v>
      </c>
      <c r="J3427" s="125" t="e">
        <v>#N/A</v>
      </c>
      <c r="K3427" s="95" t="inlineStr">
        <is>
          <t>Yes_0721 Allocation</t>
        </is>
      </c>
      <c r="L3427" s="127" t="e">
        <v>#N/A</v>
      </c>
      <c r="M3427" s="128">
        <f>VLOOKUP(G3427,Enactments!#REF!,2,FALSE)</f>
        <v/>
      </c>
      <c r="N3427" s="131">
        <f>COUNTIFS(G:G,G3427)</f>
        <v/>
      </c>
    </row>
    <row r="3428" ht="15" customHeight="1">
      <c r="A3428" t="inlineStr">
        <is>
          <t>1985_6a_579_19850311.docx</t>
        </is>
      </c>
      <c r="B3428">
        <f>LEFT(A3428, FIND("_", A3428, FIND("_", A3428) + 1) - 1)</f>
        <v/>
      </c>
      <c r="C3428">
        <f>MID(A3428, FIND("_", A3428, FIND("_", A3428) + 1) + 1, FIND("_", A3428, FIND("_", A3428, FIND("_", A3428) + 1) + 1) - FIND("_", A3428, FIND("_", A3428) + 1) - 1)</f>
        <v/>
      </c>
      <c r="D3428" s="125">
        <f>DATE(LEFT(E3428,4), MID(E3428,5,2), RIGHT(E3428,2))</f>
        <v/>
      </c>
      <c r="E3428">
        <f>MID(A3428, FIND("_", A3428, FIND("_", A3428, FIND("_", A3428) + 1) + 1) + 1, 8)</f>
        <v/>
      </c>
      <c r="G3428" s="95">
        <f>B3428&amp;C3428&amp;D3428</f>
        <v/>
      </c>
      <c r="H3428" s="95" t="inlineStr">
        <is>
          <t>Yes_Batch 1</t>
        </is>
      </c>
      <c r="I3428" s="95" t="inlineStr">
        <is>
          <t>Completed</t>
        </is>
      </c>
      <c r="J3428" s="125" t="n">
        <v>45855</v>
      </c>
      <c r="K3428" s="95" t="e">
        <v>#N/A</v>
      </c>
      <c r="L3428" s="127" t="inlineStr">
        <is>
          <t>Submitted_2025-08-01</t>
        </is>
      </c>
      <c r="M3428" s="128">
        <f>VLOOKUP(G3428,Enactments!#REF!,2,FALSE)</f>
        <v/>
      </c>
      <c r="N3428" s="131">
        <f>COUNTIFS(G:G,G3428)</f>
        <v/>
      </c>
    </row>
    <row r="3429" ht="15" customHeight="1">
      <c r="A3429" t="inlineStr">
        <is>
          <t>1986_1925s_4.190_19861110.docx</t>
        </is>
      </c>
      <c r="B3429">
        <f>LEFT(A3429, FIND("_", A3429, FIND("_", A3429) + 1) - 1)</f>
        <v/>
      </c>
      <c r="C3429">
        <f>MID(A3429, FIND("_", A3429, FIND("_", A3429) + 1) + 1, FIND("_", A3429, FIND("_", A3429, FIND("_", A3429) + 1) + 1) - FIND("_", A3429, FIND("_", A3429) + 1) - 1)</f>
        <v/>
      </c>
      <c r="D3429" s="125">
        <f>DATE(LEFT(E3429,4), MID(E3429,5,2), RIGHT(E3429,2))</f>
        <v/>
      </c>
      <c r="E3429">
        <f>MID(A3429, FIND("_", A3429, FIND("_", A3429, FIND("_", A3429) + 1) + 1) + 1, 8)</f>
        <v/>
      </c>
      <c r="G3429" s="95">
        <f>B3429&amp;C3429&amp;D3429</f>
        <v/>
      </c>
      <c r="H3429" s="95" t="inlineStr">
        <is>
          <t>Yes_Batch 1</t>
        </is>
      </c>
      <c r="I3429" s="95" t="e">
        <v>#N/A</v>
      </c>
      <c r="J3429" s="125" t="e">
        <v>#N/A</v>
      </c>
      <c r="K3429" s="95" t="inlineStr">
        <is>
          <t>Yes_0721 Allocation</t>
        </is>
      </c>
      <c r="L3429" s="127" t="e">
        <v>#N/A</v>
      </c>
      <c r="M3429" s="128">
        <f>VLOOKUP(G3429,Enactments!#REF!,2,FALSE)</f>
        <v/>
      </c>
      <c r="N3429" s="131">
        <f>COUNTIFS(G:G,G3429)</f>
        <v/>
      </c>
    </row>
    <row r="3430" ht="15" customHeight="1">
      <c r="A3430" t="inlineStr">
        <is>
          <t>1985_6a_361_20091001.docx</t>
        </is>
      </c>
      <c r="B3430">
        <f>LEFT(A3430, FIND("_", A3430, FIND("_", A3430) + 1) - 1)</f>
        <v/>
      </c>
      <c r="C3430">
        <f>MID(A3430, FIND("_", A3430, FIND("_", A3430) + 1) + 1, FIND("_", A3430, FIND("_", A3430, FIND("_", A3430) + 1) + 1) - FIND("_", A3430, FIND("_", A3430) + 1) - 1)</f>
        <v/>
      </c>
      <c r="D3430" s="125">
        <f>DATE(LEFT(E3430,4), MID(E3430,5,2), RIGHT(E3430,2))</f>
        <v/>
      </c>
      <c r="E3430">
        <f>MID(A3430, FIND("_", A3430, FIND("_", A3430, FIND("_", A3430) + 1) + 1) + 1, 8)</f>
        <v/>
      </c>
      <c r="G3430" s="95">
        <f>B3430&amp;C3430&amp;D3430</f>
        <v/>
      </c>
      <c r="H3430" s="95" t="inlineStr">
        <is>
          <t>Yes_Batch 1</t>
        </is>
      </c>
      <c r="I3430" s="95" t="e">
        <v>#N/A</v>
      </c>
      <c r="J3430" s="125" t="e">
        <v>#N/A</v>
      </c>
      <c r="K3430" s="95" t="inlineStr">
        <is>
          <t>Yes_0721 Allocation</t>
        </is>
      </c>
      <c r="L3430" s="127" t="e">
        <v>#N/A</v>
      </c>
      <c r="M3430" s="128">
        <f>VLOOKUP(G3430,Enactments!#REF!,2,FALSE)</f>
        <v/>
      </c>
      <c r="N3430" s="131">
        <f>COUNTIFS(G:G,G3430)</f>
        <v/>
      </c>
    </row>
    <row r="3431" ht="15" customHeight="1">
      <c r="A3431" t="inlineStr">
        <is>
          <t>1993_34a_107_20100701.docx</t>
        </is>
      </c>
      <c r="B3431">
        <f>LEFT(A3431, FIND("_", A3431, FIND("_", A3431) + 1) - 1)</f>
        <v/>
      </c>
      <c r="C3431">
        <f>MID(A3431, FIND("_", A3431, FIND("_", A3431) + 1) + 1, FIND("_", A3431, FIND("_", A3431, FIND("_", A3431) + 1) + 1) - FIND("_", A3431, FIND("_", A3431) + 1) - 1)</f>
        <v/>
      </c>
      <c r="D3431" s="125">
        <f>DATE(LEFT(E3431,4), MID(E3431,5,2), RIGHT(E3431,2))</f>
        <v/>
      </c>
      <c r="E3431">
        <f>MID(A3431, FIND("_", A3431, FIND("_", A3431, FIND("_", A3431) + 1) + 1) + 1, 8)</f>
        <v/>
      </c>
      <c r="G3431" s="95">
        <f>B3431&amp;C3431&amp;D3431</f>
        <v/>
      </c>
      <c r="H3431" s="95" t="inlineStr">
        <is>
          <t>Yes_Batch 1</t>
        </is>
      </c>
      <c r="I3431" s="95" t="e">
        <v>#N/A</v>
      </c>
      <c r="J3431" s="125" t="e">
        <v>#N/A</v>
      </c>
      <c r="K3431" s="95" t="inlineStr">
        <is>
          <t>Yes_0721 Allocation</t>
        </is>
      </c>
      <c r="L3431" s="127" t="e">
        <v>#N/A</v>
      </c>
      <c r="M3431" s="128">
        <f>VLOOKUP(G3431,Enactments!#REF!,2,FALSE)</f>
        <v/>
      </c>
      <c r="N3431" s="131">
        <f>COUNTIFS(G:G,G3431)</f>
        <v/>
      </c>
    </row>
    <row r="3432" ht="15" customHeight="1">
      <c r="A3432" t="inlineStr">
        <is>
          <t>2006_46a_982_20070406.docx</t>
        </is>
      </c>
      <c r="B3432">
        <f>LEFT(A3432, FIND("_", A3432, FIND("_", A3432) + 1) - 1)</f>
        <v/>
      </c>
      <c r="C3432">
        <f>MID(A3432, FIND("_", A3432, FIND("_", A3432) + 1) + 1, FIND("_", A3432, FIND("_", A3432, FIND("_", A3432) + 1) + 1) - FIND("_", A3432, FIND("_", A3432) + 1) - 1)</f>
        <v/>
      </c>
      <c r="D3432" s="125">
        <f>DATE(LEFT(E3432,4), MID(E3432,5,2), RIGHT(E3432,2))</f>
        <v/>
      </c>
      <c r="E3432">
        <f>MID(A3432, FIND("_", A3432, FIND("_", A3432, FIND("_", A3432) + 1) + 1) + 1, 8)</f>
        <v/>
      </c>
      <c r="G3432" s="95">
        <f>B3432&amp;C3432&amp;D3432</f>
        <v/>
      </c>
      <c r="H3432" s="95" t="inlineStr">
        <is>
          <t>Yes_Batch 1</t>
        </is>
      </c>
      <c r="I3432" s="95" t="e">
        <v>#N/A</v>
      </c>
      <c r="J3432" s="125" t="e">
        <v>#N/A</v>
      </c>
      <c r="K3432" s="95" t="inlineStr">
        <is>
          <t>Yes_0721 Allocation</t>
        </is>
      </c>
      <c r="L3432" s="127" t="e">
        <v>#N/A</v>
      </c>
      <c r="M3432" s="128">
        <f>VLOOKUP(G3432,Enactments!#REF!,2,FALSE)</f>
        <v/>
      </c>
      <c r="N3432" s="131">
        <f>COUNTIFS(G:G,G3432)</f>
        <v/>
      </c>
    </row>
    <row r="3433" ht="15" customHeight="1">
      <c r="A3433" t="inlineStr">
        <is>
          <t>2010_4a_329M_20131205.docx</t>
        </is>
      </c>
      <c r="B3433">
        <f>LEFT(A3433, FIND("_", A3433, FIND("_", A3433) + 1) - 1)</f>
        <v/>
      </c>
      <c r="C3433">
        <f>MID(A3433, FIND("_", A3433, FIND("_", A3433) + 1) + 1, FIND("_", A3433, FIND("_", A3433, FIND("_", A3433) + 1) + 1) - FIND("_", A3433, FIND("_", A3433) + 1) - 1)</f>
        <v/>
      </c>
      <c r="D3433" s="125">
        <f>DATE(LEFT(E3433,4), MID(E3433,5,2), RIGHT(E3433,2))</f>
        <v/>
      </c>
      <c r="E3433">
        <f>MID(A3433, FIND("_", A3433, FIND("_", A3433, FIND("_", A3433) + 1) + 1) + 1, 8)</f>
        <v/>
      </c>
      <c r="G3433" s="95">
        <f>B3433&amp;C3433&amp;D3433</f>
        <v/>
      </c>
      <c r="H3433" s="95" t="inlineStr">
        <is>
          <t>Yes_Batch 1</t>
        </is>
      </c>
      <c r="I3433" s="95" t="e">
        <v>#N/A</v>
      </c>
      <c r="J3433" s="125" t="e">
        <v>#N/A</v>
      </c>
      <c r="K3433" s="95" t="inlineStr">
        <is>
          <t>Yes_0721 Allocation</t>
        </is>
      </c>
      <c r="L3433" s="127" t="e">
        <v>#N/A</v>
      </c>
      <c r="M3433" s="128">
        <f>VLOOKUP(G3433,Enactments!#REF!,2,FALSE)</f>
        <v/>
      </c>
      <c r="N3433" s="131">
        <f>COUNTIFS(G:G,G3433)</f>
        <v/>
      </c>
    </row>
    <row r="3434" ht="15" customHeight="1">
      <c r="A3434" t="inlineStr">
        <is>
          <t>2010_4a_268_20100303.docx</t>
        </is>
      </c>
      <c r="B3434">
        <f>LEFT(A3434, FIND("_", A3434, FIND("_", A3434) + 1) - 1)</f>
        <v/>
      </c>
      <c r="C3434">
        <f>MID(A3434, FIND("_", A3434, FIND("_", A3434) + 1) + 1, FIND("_", A3434, FIND("_", A3434, FIND("_", A3434) + 1) + 1) - FIND("_", A3434, FIND("_", A3434) + 1) - 1)</f>
        <v/>
      </c>
      <c r="D3434" s="125">
        <f>DATE(LEFT(E3434,4), MID(E3434,5,2), RIGHT(E3434,2))</f>
        <v/>
      </c>
      <c r="E3434">
        <f>MID(A3434, FIND("_", A3434, FIND("_", A3434, FIND("_", A3434) + 1) + 1) + 1, 8)</f>
        <v/>
      </c>
      <c r="G3434" s="95">
        <f>B3434&amp;C3434&amp;D3434</f>
        <v/>
      </c>
      <c r="H3434" s="95" t="inlineStr">
        <is>
          <t>Yes_Batch 1</t>
        </is>
      </c>
      <c r="I3434" s="95" t="e">
        <v>#N/A</v>
      </c>
      <c r="J3434" s="125" t="e">
        <v>#N/A</v>
      </c>
      <c r="K3434" s="95" t="inlineStr">
        <is>
          <t>Yes_0721 Allocation</t>
        </is>
      </c>
      <c r="L3434" s="127" t="e">
        <v>#N/A</v>
      </c>
      <c r="M3434" s="128">
        <f>VLOOKUP(G3434,Enactments!#REF!,2,FALSE)</f>
        <v/>
      </c>
      <c r="N3434" s="131">
        <f>COUNTIFS(G:G,G3434)</f>
        <v/>
      </c>
    </row>
    <row r="3435" ht="15" customHeight="1">
      <c r="A3435" t="inlineStr">
        <is>
          <t>2020_17a_354_20201022.docx</t>
        </is>
      </c>
      <c r="B3435">
        <f>LEFT(A3435, FIND("_", A3435, FIND("_", A3435) + 1) - 1)</f>
        <v/>
      </c>
      <c r="C3435">
        <f>MID(A3435, FIND("_", A3435, FIND("_", A3435) + 1) + 1, FIND("_", A3435, FIND("_", A3435, FIND("_", A3435) + 1) + 1) - FIND("_", A3435, FIND("_", A3435) + 1) - 1)</f>
        <v/>
      </c>
      <c r="D3435" s="125">
        <f>DATE(LEFT(E3435,4), MID(E3435,5,2), RIGHT(E3435,2))</f>
        <v/>
      </c>
      <c r="E3435">
        <f>MID(A3435, FIND("_", A3435, FIND("_", A3435, FIND("_", A3435) + 1) + 1) + 1, 8)</f>
        <v/>
      </c>
      <c r="G3435" s="95">
        <f>B3435&amp;C3435&amp;D3435</f>
        <v/>
      </c>
      <c r="H3435" s="95" t="inlineStr">
        <is>
          <t>Yes_Batch 1</t>
        </is>
      </c>
      <c r="I3435" s="95" t="e">
        <v>#N/A</v>
      </c>
      <c r="J3435" s="125" t="e">
        <v>#N/A</v>
      </c>
      <c r="K3435" s="95" t="inlineStr">
        <is>
          <t>Yes_0721 Allocation</t>
        </is>
      </c>
      <c r="L3435" s="127" t="e">
        <v>#N/A</v>
      </c>
      <c r="M3435" s="128">
        <f>VLOOKUP(G3435,Enactments!#REF!,2,FALSE)</f>
        <v/>
      </c>
      <c r="N3435" s="131">
        <f>COUNTIFS(G:G,G3435)</f>
        <v/>
      </c>
    </row>
    <row r="3436" ht="15" customHeight="1">
      <c r="A3436" t="inlineStr">
        <is>
          <t>2010_15a_57_20101001.docx</t>
        </is>
      </c>
      <c r="B3436">
        <f>LEFT(A3436, FIND("_", A3436, FIND("_", A3436) + 1) - 1)</f>
        <v/>
      </c>
      <c r="C3436">
        <f>MID(A3436, FIND("_", A3436, FIND("_", A3436) + 1) + 1, FIND("_", A3436, FIND("_", A3436, FIND("_", A3436) + 1) + 1) - FIND("_", A3436, FIND("_", A3436) + 1) - 1)</f>
        <v/>
      </c>
      <c r="D3436" s="125">
        <f>DATE(LEFT(E3436,4), MID(E3436,5,2), RIGHT(E3436,2))</f>
        <v/>
      </c>
      <c r="E3436">
        <f>MID(A3436, FIND("_", A3436, FIND("_", A3436, FIND("_", A3436) + 1) + 1) + 1, 8)</f>
        <v/>
      </c>
      <c r="G3436" s="95">
        <f>B3436&amp;C3436&amp;D3436</f>
        <v/>
      </c>
      <c r="H3436" s="95" t="inlineStr">
        <is>
          <t>Yes_Batch 1</t>
        </is>
      </c>
      <c r="I3436" s="95" t="e">
        <v>#N/A</v>
      </c>
      <c r="J3436" s="125" t="e">
        <v>#N/A</v>
      </c>
      <c r="K3436" s="95" t="inlineStr">
        <is>
          <t>Yes_0721 Allocation</t>
        </is>
      </c>
      <c r="L3436" s="127" t="e">
        <v>#N/A</v>
      </c>
      <c r="M3436" s="128">
        <f>VLOOKUP(G3436,Enactments!#REF!,2,FALSE)</f>
        <v/>
      </c>
      <c r="N3436" s="131">
        <f>COUNTIFS(G:G,G3436)</f>
        <v/>
      </c>
    </row>
    <row r="3437" ht="15" customHeight="1">
      <c r="A3437" t="inlineStr">
        <is>
          <t>1994_23a_SCHEDULE 8Part II_20160628.docx</t>
        </is>
      </c>
      <c r="B3437">
        <f>LEFT(A3437, FIND("_", A3437, FIND("_", A3437) + 1) - 1)</f>
        <v/>
      </c>
      <c r="C3437">
        <f>MID(A3437, FIND("_", A3437, FIND("_", A3437) + 1) + 1, FIND("_", A3437, FIND("_", A3437, FIND("_", A3437) + 1) + 1) - FIND("_", A3437, FIND("_", A3437) + 1) - 1)</f>
        <v/>
      </c>
      <c r="D3437" s="125">
        <f>DATE(LEFT(E3437,4), MID(E3437,5,2), RIGHT(E3437,2))</f>
        <v/>
      </c>
      <c r="E3437">
        <f>MID(A3437, FIND("_", A3437, FIND("_", A3437, FIND("_", A3437) + 1) + 1) + 1, 8)</f>
        <v/>
      </c>
      <c r="G3437" s="95">
        <f>B3437&amp;C3437&amp;D3437</f>
        <v/>
      </c>
      <c r="H3437" s="95" t="inlineStr">
        <is>
          <t>Yes_Batch 1</t>
        </is>
      </c>
      <c r="I3437" s="95" t="e">
        <v>#N/A</v>
      </c>
      <c r="J3437" s="125" t="e">
        <v>#N/A</v>
      </c>
      <c r="K3437" s="95" t="inlineStr">
        <is>
          <t>Yes_0721 Allocation</t>
        </is>
      </c>
      <c r="L3437" s="127" t="e">
        <v>#N/A</v>
      </c>
      <c r="M3437" s="128">
        <f>VLOOKUP(G3437,Enactments!#REF!,2,FALSE)</f>
        <v/>
      </c>
      <c r="N3437" s="131">
        <f>COUNTIFS(G:G,G3437)</f>
        <v/>
      </c>
    </row>
    <row r="3438" ht="15" customHeight="1">
      <c r="A3438" t="inlineStr">
        <is>
          <t>1986_44a_21_19860823.docx</t>
        </is>
      </c>
      <c r="B3438">
        <f>LEFT(A3438, FIND("_", A3438, FIND("_", A3438) + 1) - 1)</f>
        <v/>
      </c>
      <c r="C3438">
        <f>MID(A3438, FIND("_", A3438, FIND("_", A3438) + 1) + 1, FIND("_", A3438, FIND("_", A3438, FIND("_", A3438) + 1) + 1) - FIND("_", A3438, FIND("_", A3438) + 1) - 1)</f>
        <v/>
      </c>
      <c r="D3438" s="125">
        <f>DATE(LEFT(E3438,4), MID(E3438,5,2), RIGHT(E3438,2))</f>
        <v/>
      </c>
      <c r="E3438">
        <f>MID(A3438, FIND("_", A3438, FIND("_", A3438, FIND("_", A3438) + 1) + 1) + 1, 8)</f>
        <v/>
      </c>
      <c r="G3438" s="95">
        <f>B3438&amp;C3438&amp;D3438</f>
        <v/>
      </c>
      <c r="H3438" s="95" t="inlineStr">
        <is>
          <t>Yes_Batch 1</t>
        </is>
      </c>
      <c r="I3438" s="95" t="e">
        <v>#N/A</v>
      </c>
      <c r="J3438" s="125" t="e">
        <v>#N/A</v>
      </c>
      <c r="K3438" s="95" t="inlineStr">
        <is>
          <t>Yes_0721 Allocation</t>
        </is>
      </c>
      <c r="L3438" s="127" t="e">
        <v>#N/A</v>
      </c>
      <c r="M3438" s="128">
        <f>VLOOKUP(G3438,Enactments!#REF!,2,FALSE)</f>
        <v/>
      </c>
      <c r="N3438" s="131">
        <f>COUNTIFS(G:G,G3438)</f>
        <v/>
      </c>
    </row>
    <row r="3439" ht="15" customHeight="1">
      <c r="A3439" t="inlineStr">
        <is>
          <t>2010_4a_490_20100303.docx</t>
        </is>
      </c>
      <c r="B3439">
        <f>LEFT(A3439, FIND("_", A3439, FIND("_", A3439) + 1) - 1)</f>
        <v/>
      </c>
      <c r="C3439">
        <f>MID(A3439, FIND("_", A3439, FIND("_", A3439) + 1) + 1, FIND("_", A3439, FIND("_", A3439, FIND("_", A3439) + 1) + 1) - FIND("_", A3439, FIND("_", A3439) + 1) - 1)</f>
        <v/>
      </c>
      <c r="D3439" s="125">
        <f>DATE(LEFT(E3439,4), MID(E3439,5,2), RIGHT(E3439,2))</f>
        <v/>
      </c>
      <c r="E3439">
        <f>MID(A3439, FIND("_", A3439, FIND("_", A3439, FIND("_", A3439) + 1) + 1) + 1, 8)</f>
        <v/>
      </c>
      <c r="G3439" s="95">
        <f>B3439&amp;C3439&amp;D3439</f>
        <v/>
      </c>
      <c r="H3439" s="95" t="inlineStr">
        <is>
          <t>Yes_Batch 1</t>
        </is>
      </c>
      <c r="I3439" s="95" t="e">
        <v>#N/A</v>
      </c>
      <c r="J3439" s="125" t="e">
        <v>#N/A</v>
      </c>
      <c r="K3439" s="95" t="inlineStr">
        <is>
          <t>Yes_0721 Allocation</t>
        </is>
      </c>
      <c r="L3439" s="127" t="e">
        <v>#N/A</v>
      </c>
      <c r="M3439" s="128">
        <f>VLOOKUP(G3439,Enactments!#REF!,2,FALSE)</f>
        <v/>
      </c>
      <c r="N3439" s="131">
        <f>COUNTIFS(G:G,G3439)</f>
        <v/>
      </c>
    </row>
    <row r="3440" ht="15" customHeight="1">
      <c r="A3440" t="inlineStr">
        <is>
          <t>1986_1925s_5.64_20040401.docx</t>
        </is>
      </c>
      <c r="B3440">
        <f>LEFT(A3440, FIND("_", A3440, FIND("_", A3440) + 1) - 1)</f>
        <v/>
      </c>
      <c r="C3440">
        <f>MID(A3440, FIND("_", A3440, FIND("_", A3440) + 1) + 1, FIND("_", A3440, FIND("_", A3440, FIND("_", A3440) + 1) + 1) - FIND("_", A3440, FIND("_", A3440) + 1) - 1)</f>
        <v/>
      </c>
      <c r="D3440" s="125">
        <f>DATE(LEFT(E3440,4), MID(E3440,5,2), RIGHT(E3440,2))</f>
        <v/>
      </c>
      <c r="E3440">
        <f>MID(A3440, FIND("_", A3440, FIND("_", A3440, FIND("_", A3440) + 1) + 1) + 1, 8)</f>
        <v/>
      </c>
      <c r="G3440" s="95">
        <f>B3440&amp;C3440&amp;D3440</f>
        <v/>
      </c>
      <c r="H3440" s="95" t="inlineStr">
        <is>
          <t>Yes_Batch 1</t>
        </is>
      </c>
      <c r="I3440" s="95" t="e">
        <v>#N/A</v>
      </c>
      <c r="J3440" s="125" t="e">
        <v>#N/A</v>
      </c>
      <c r="K3440" s="95" t="inlineStr">
        <is>
          <t>Yes_0721 Allocation</t>
        </is>
      </c>
      <c r="L3440" s="127" t="e">
        <v>#N/A</v>
      </c>
      <c r="M3440" s="128">
        <f>VLOOKUP(G3440,Enactments!#REF!,2,FALSE)</f>
        <v/>
      </c>
      <c r="N3440" s="131">
        <f>COUNTIFS(G:G,G3440)</f>
        <v/>
      </c>
    </row>
    <row r="3441" ht="15" customHeight="1">
      <c r="A3441" t="inlineStr">
        <is>
          <t>1986_1925s_7.63_99990101.docx</t>
        </is>
      </c>
      <c r="B3441">
        <f>LEFT(A3441, FIND("_", A3441, FIND("_", A3441) + 1) - 1)</f>
        <v/>
      </c>
      <c r="C3441">
        <f>MID(A3441, FIND("_", A3441, FIND("_", A3441) + 1) + 1, FIND("_", A3441, FIND("_", A3441, FIND("_", A3441) + 1) + 1) - FIND("_", A3441, FIND("_", A3441) + 1) - 1)</f>
        <v/>
      </c>
      <c r="D3441" s="125">
        <f>DATE(LEFT(E3441,4), MID(E3441,5,2), RIGHT(E3441,2))</f>
        <v/>
      </c>
      <c r="E3441">
        <f>MID(A3441, FIND("_", A3441, FIND("_", A3441, FIND("_", A3441) + 1) + 1) + 1, 8)</f>
        <v/>
      </c>
      <c r="G3441" s="95">
        <f>B3441&amp;C3441&amp;D3441</f>
        <v/>
      </c>
      <c r="H3441" s="95" t="inlineStr">
        <is>
          <t>Yes_Batch 1</t>
        </is>
      </c>
      <c r="I3441" s="95" t="e">
        <v>#N/A</v>
      </c>
      <c r="J3441" s="125" t="e">
        <v>#N/A</v>
      </c>
      <c r="K3441" s="95" t="inlineStr">
        <is>
          <t>Yes_0721 Allocation</t>
        </is>
      </c>
      <c r="L3441" s="127" t="e">
        <v>#N/A</v>
      </c>
      <c r="M3441" s="128">
        <f>VLOOKUP(G3441,Enactments!#REF!,2,FALSE)</f>
        <v/>
      </c>
      <c r="N3441" s="131">
        <f>COUNTIFS(G:G,G3441)</f>
        <v/>
      </c>
    </row>
    <row r="3442" ht="15" customHeight="1">
      <c r="A3442" t="inlineStr">
        <is>
          <t>2006_46a_1052_20061108.docx</t>
        </is>
      </c>
      <c r="B3442">
        <f>LEFT(A3442, FIND("_", A3442, FIND("_", A3442) + 1) - 1)</f>
        <v/>
      </c>
      <c r="C3442">
        <f>MID(A3442, FIND("_", A3442, FIND("_", A3442) + 1) + 1, FIND("_", A3442, FIND("_", A3442, FIND("_", A3442) + 1) + 1) - FIND("_", A3442, FIND("_", A3442) + 1) - 1)</f>
        <v/>
      </c>
      <c r="D3442" s="125">
        <f>DATE(LEFT(E3442,4), MID(E3442,5,2), RIGHT(E3442,2))</f>
        <v/>
      </c>
      <c r="E3442">
        <f>MID(A3442, FIND("_", A3442, FIND("_", A3442, FIND("_", A3442) + 1) + 1) + 1, 8)</f>
        <v/>
      </c>
      <c r="G3442" s="95">
        <f>B3442&amp;C3442&amp;D3442</f>
        <v/>
      </c>
      <c r="H3442" s="95" t="inlineStr">
        <is>
          <t>Yes_Batch 1</t>
        </is>
      </c>
      <c r="I3442" s="95" t="e">
        <v>#N/A</v>
      </c>
      <c r="J3442" s="125" t="e">
        <v>#N/A</v>
      </c>
      <c r="K3442" s="95" t="inlineStr">
        <is>
          <t>Yes_0721 Allocation</t>
        </is>
      </c>
      <c r="L3442" s="127" t="e">
        <v>#N/A</v>
      </c>
      <c r="M3442" s="128">
        <f>VLOOKUP(G3442,Enactments!#REF!,2,FALSE)</f>
        <v/>
      </c>
      <c r="N3442" s="131">
        <f>COUNTIFS(G:G,G3442)</f>
        <v/>
      </c>
    </row>
    <row r="3443" ht="15" customHeight="1">
      <c r="A3443" t="inlineStr">
        <is>
          <t>1988_50a_103_19881115.docx</t>
        </is>
      </c>
      <c r="B3443">
        <f>LEFT(A3443, FIND("_", A3443, FIND("_", A3443) + 1) - 1)</f>
        <v/>
      </c>
      <c r="C3443">
        <f>MID(A3443, FIND("_", A3443, FIND("_", A3443) + 1) + 1, FIND("_", A3443, FIND("_", A3443, FIND("_", A3443) + 1) + 1) - FIND("_", A3443, FIND("_", A3443) + 1) - 1)</f>
        <v/>
      </c>
      <c r="D3443" s="125">
        <f>DATE(LEFT(E3443,4), MID(E3443,5,2), RIGHT(E3443,2))</f>
        <v/>
      </c>
      <c r="E3443">
        <f>MID(A3443, FIND("_", A3443, FIND("_", A3443, FIND("_", A3443) + 1) + 1) + 1, 8)</f>
        <v/>
      </c>
      <c r="G3443" s="95">
        <f>B3443&amp;C3443&amp;D3443</f>
        <v/>
      </c>
      <c r="H3443" s="95" t="inlineStr">
        <is>
          <t>Yes_Batch 1</t>
        </is>
      </c>
      <c r="I3443" s="95" t="e">
        <v>#N/A</v>
      </c>
      <c r="J3443" s="125" t="e">
        <v>#N/A</v>
      </c>
      <c r="K3443" s="95" t="inlineStr">
        <is>
          <t>Yes_0721 Allocation</t>
        </is>
      </c>
      <c r="L3443" s="127" t="e">
        <v>#N/A</v>
      </c>
      <c r="M3443" s="128">
        <f>VLOOKUP(G3443,Enactments!#REF!,2,FALSE)</f>
        <v/>
      </c>
      <c r="N3443" s="131">
        <f>COUNTIFS(G:G,G3443)</f>
        <v/>
      </c>
    </row>
    <row r="3444" ht="15" customHeight="1">
      <c r="A3444" t="inlineStr">
        <is>
          <t>2010_4a_913_20100303.docx</t>
        </is>
      </c>
      <c r="B3444">
        <f>LEFT(A3444, FIND("_", A3444, FIND("_", A3444) + 1) - 1)</f>
        <v/>
      </c>
      <c r="C3444">
        <f>MID(A3444, FIND("_", A3444, FIND("_", A3444) + 1) + 1, FIND("_", A3444, FIND("_", A3444, FIND("_", A3444) + 1) + 1) - FIND("_", A3444, FIND("_", A3444) + 1) - 1)</f>
        <v/>
      </c>
      <c r="D3444" s="125">
        <f>DATE(LEFT(E3444,4), MID(E3444,5,2), RIGHT(E3444,2))</f>
        <v/>
      </c>
      <c r="E3444">
        <f>MID(A3444, FIND("_", A3444, FIND("_", A3444, FIND("_", A3444) + 1) + 1) + 1, 8)</f>
        <v/>
      </c>
      <c r="G3444" s="95">
        <f>B3444&amp;C3444&amp;D3444</f>
        <v/>
      </c>
      <c r="H3444" s="95" t="inlineStr">
        <is>
          <t>Yes_Batch 1</t>
        </is>
      </c>
      <c r="I3444" s="95" t="e">
        <v>#N/A</v>
      </c>
      <c r="J3444" s="125" t="e">
        <v>#N/A</v>
      </c>
      <c r="K3444" s="95" t="inlineStr">
        <is>
          <t>Yes_0721 Allocation</t>
        </is>
      </c>
      <c r="L3444" s="127" t="e">
        <v>#N/A</v>
      </c>
      <c r="M3444" s="128">
        <f>VLOOKUP(G3444,Enactments!#REF!,2,FALSE)</f>
        <v/>
      </c>
      <c r="N3444" s="131">
        <f>COUNTIFS(G:G,G3444)</f>
        <v/>
      </c>
    </row>
    <row r="3445" ht="15" customHeight="1">
      <c r="A3445" t="inlineStr">
        <is>
          <t>2008_17a_SCHEDULE 8_20090401.docx</t>
        </is>
      </c>
      <c r="B3445">
        <f>LEFT(A3445, FIND("_", A3445, FIND("_", A3445) + 1) - 1)</f>
        <v/>
      </c>
      <c r="C3445">
        <f>MID(A3445, FIND("_", A3445, FIND("_", A3445) + 1) + 1, FIND("_", A3445, FIND("_", A3445, FIND("_", A3445) + 1) + 1) - FIND("_", A3445, FIND("_", A3445) + 1) - 1)</f>
        <v/>
      </c>
      <c r="D3445" s="125">
        <f>DATE(LEFT(E3445,4), MID(E3445,5,2), RIGHT(E3445,2))</f>
        <v/>
      </c>
      <c r="E3445">
        <f>MID(A3445, FIND("_", A3445, FIND("_", A3445, FIND("_", A3445) + 1) + 1) + 1, 8)</f>
        <v/>
      </c>
      <c r="G3445" s="95">
        <f>B3445&amp;C3445&amp;D3445</f>
        <v/>
      </c>
      <c r="H3445" s="95" t="inlineStr">
        <is>
          <t>Yes_Batch 1</t>
        </is>
      </c>
      <c r="I3445" s="95" t="e">
        <v>#N/A</v>
      </c>
      <c r="J3445" s="125" t="e">
        <v>#N/A</v>
      </c>
      <c r="K3445" s="95" t="inlineStr">
        <is>
          <t>Yes_0721 Allocation</t>
        </is>
      </c>
      <c r="L3445" s="127" t="e">
        <v>#N/A</v>
      </c>
      <c r="M3445" s="128">
        <f>VLOOKUP(G3445,Enactments!#REF!,2,FALSE)</f>
        <v/>
      </c>
      <c r="N3445" s="131">
        <f>COUNTIFS(G:G,G3445)</f>
        <v/>
      </c>
    </row>
    <row r="3446" ht="15" customHeight="1">
      <c r="A3446" t="inlineStr">
        <is>
          <t>2009_22a_SCHEDULE 4_20100401.docx</t>
        </is>
      </c>
      <c r="B3446">
        <f>LEFT(A3446, FIND("_", A3446, FIND("_", A3446) + 1) - 1)</f>
        <v/>
      </c>
      <c r="C3446">
        <f>MID(A3446, FIND("_", A3446, FIND("_", A3446) + 1) + 1, FIND("_", A3446, FIND("_", A3446, FIND("_", A3446) + 1) + 1) - FIND("_", A3446, FIND("_", A3446) + 1) - 1)</f>
        <v/>
      </c>
      <c r="D3446" s="125">
        <f>DATE(LEFT(E3446,4), MID(E3446,5,2), RIGHT(E3446,2))</f>
        <v/>
      </c>
      <c r="E3446">
        <f>MID(A3446, FIND("_", A3446, FIND("_", A3446, FIND("_", A3446) + 1) + 1) + 1, 8)</f>
        <v/>
      </c>
      <c r="G3446" s="95">
        <f>B3446&amp;C3446&amp;D3446</f>
        <v/>
      </c>
      <c r="H3446" s="95" t="inlineStr">
        <is>
          <t>Yes_Batch 1</t>
        </is>
      </c>
      <c r="I3446" s="95" t="e">
        <v>#N/A</v>
      </c>
      <c r="J3446" s="125" t="e">
        <v>#N/A</v>
      </c>
      <c r="K3446" s="95" t="inlineStr">
        <is>
          <t>Yes_0721 Allocation</t>
        </is>
      </c>
      <c r="L3446" s="127" t="e">
        <v>#N/A</v>
      </c>
      <c r="M3446" s="128">
        <f>VLOOKUP(G3446,Enactments!#REF!,2,FALSE)</f>
        <v/>
      </c>
      <c r="N3446" s="131">
        <f>COUNTIFS(G:G,G3446)</f>
        <v/>
      </c>
    </row>
    <row r="3447" ht="15" customHeight="1">
      <c r="A3447" t="inlineStr">
        <is>
          <t>s2005_14a_21_20051208.docx</t>
        </is>
      </c>
      <c r="B3447">
        <f>LEFT(A3447, FIND("_", A3447, FIND("_", A3447) + 1) - 1)</f>
        <v/>
      </c>
      <c r="C3447">
        <f>MID(A3447, FIND("_", A3447, FIND("_", A3447) + 1) + 1, FIND("_", A3447, FIND("_", A3447, FIND("_", A3447) + 1) + 1) - FIND("_", A3447, FIND("_", A3447) + 1) - 1)</f>
        <v/>
      </c>
      <c r="D3447" s="125">
        <f>DATE(LEFT(E3447,4), MID(E3447,5,2), RIGHT(E3447,2))</f>
        <v/>
      </c>
      <c r="E3447">
        <f>MID(A3447, FIND("_", A3447, FIND("_", A3447, FIND("_", A3447) + 1) + 1) + 1, 8)</f>
        <v/>
      </c>
      <c r="G3447" s="95">
        <f>B3447&amp;C3447&amp;D3447</f>
        <v/>
      </c>
      <c r="H3447" s="95" t="inlineStr">
        <is>
          <t>Yes_Batch 1</t>
        </is>
      </c>
      <c r="I3447" s="95" t="e">
        <v>#N/A</v>
      </c>
      <c r="J3447" s="125" t="e">
        <v>#N/A</v>
      </c>
      <c r="K3447" s="95" t="inlineStr">
        <is>
          <t>Yes_0721 Allocation</t>
        </is>
      </c>
      <c r="L3447" s="127" t="e">
        <v>#N/A</v>
      </c>
      <c r="M3447" s="128">
        <f>VLOOKUP(G3447,Enactments!#REF!,2,FALSE)</f>
        <v/>
      </c>
      <c r="N3447" s="131">
        <f>COUNTIFS(G:G,G3447)</f>
        <v/>
      </c>
    </row>
    <row r="3448" ht="15" customHeight="1">
      <c r="A3448" t="inlineStr">
        <is>
          <t>2014_809_Article 26_20201231.docx</t>
        </is>
      </c>
      <c r="B3448">
        <f>LEFT(A3448, FIND("_", A3448, FIND("_", A3448) + 1) - 1)</f>
        <v/>
      </c>
      <c r="C3448">
        <f>MID(A3448, FIND("_", A3448, FIND("_", A3448) + 1) + 1, FIND("_", A3448, FIND("_", A3448, FIND("_", A3448) + 1) + 1) - FIND("_", A3448, FIND("_", A3448) + 1) - 1)</f>
        <v/>
      </c>
      <c r="D3448" s="125">
        <f>DATE(LEFT(E3448,4), MID(E3448,5,2), RIGHT(E3448,2))</f>
        <v/>
      </c>
      <c r="E3448">
        <f>MID(A3448, FIND("_", A3448, FIND("_", A3448, FIND("_", A3448) + 1) + 1) + 1, 8)</f>
        <v/>
      </c>
      <c r="G3448" s="95">
        <f>B3448&amp;C3448&amp;D3448</f>
        <v/>
      </c>
      <c r="H3448" s="95" t="inlineStr">
        <is>
          <t>Yes_Batch 1</t>
        </is>
      </c>
      <c r="I3448" s="95" t="e">
        <v>#N/A</v>
      </c>
      <c r="J3448" s="125" t="e">
        <v>#N/A</v>
      </c>
      <c r="K3448" s="95" t="inlineStr">
        <is>
          <t>Yes_0721 Allocation</t>
        </is>
      </c>
      <c r="L3448" s="127" t="e">
        <v>#N/A</v>
      </c>
      <c r="M3448" s="128">
        <f>VLOOKUP(G3448,Enactments!#REF!,2,FALSE)</f>
        <v/>
      </c>
      <c r="N3448" s="131">
        <f>COUNTIFS(G:G,G3448)</f>
        <v/>
      </c>
    </row>
    <row r="3449" ht="15" customHeight="1">
      <c r="A3449" t="inlineStr">
        <is>
          <t>2000_8a_377J_20230829.docx</t>
        </is>
      </c>
      <c r="B3449">
        <f>LEFT(A3449, FIND("_", A3449, FIND("_", A3449) + 1) - 1)</f>
        <v/>
      </c>
      <c r="C3449">
        <f>MID(A3449, FIND("_", A3449, FIND("_", A3449) + 1) + 1, FIND("_", A3449, FIND("_", A3449, FIND("_", A3449) + 1) + 1) - FIND("_", A3449, FIND("_", A3449) + 1) - 1)</f>
        <v/>
      </c>
      <c r="D3449" s="125">
        <f>DATE(LEFT(E3449,4), MID(E3449,5,2), RIGHT(E3449,2))</f>
        <v/>
      </c>
      <c r="E3449">
        <f>MID(A3449, FIND("_", A3449, FIND("_", A3449, FIND("_", A3449) + 1) + 1) + 1, 8)</f>
        <v/>
      </c>
      <c r="G3449" s="95">
        <f>B3449&amp;C3449&amp;D3449</f>
        <v/>
      </c>
      <c r="H3449" s="95" t="inlineStr">
        <is>
          <t>Yes_Batch 1</t>
        </is>
      </c>
      <c r="I3449" s="95" t="e">
        <v>#N/A</v>
      </c>
      <c r="J3449" s="125" t="e">
        <v>#N/A</v>
      </c>
      <c r="K3449" s="95" t="inlineStr">
        <is>
          <t>Yes_0721 Allocation</t>
        </is>
      </c>
      <c r="L3449" s="127" t="e">
        <v>#N/A</v>
      </c>
      <c r="M3449" s="128">
        <f>VLOOKUP(G3449,Enactments!#REF!,2,FALSE)</f>
        <v/>
      </c>
      <c r="N3449" s="131">
        <f>COUNTIFS(G:G,G3449)</f>
        <v/>
      </c>
    </row>
    <row r="3450" ht="15" customHeight="1">
      <c r="A3450" t="inlineStr">
        <is>
          <t>1994_23a_SCHEDULE 11_20070601.docx</t>
        </is>
      </c>
      <c r="B3450">
        <f>LEFT(A3450, FIND("_", A3450, FIND("_", A3450) + 1) - 1)</f>
        <v/>
      </c>
      <c r="C3450">
        <f>MID(A3450, FIND("_", A3450, FIND("_", A3450) + 1) + 1, FIND("_", A3450, FIND("_", A3450, FIND("_", A3450) + 1) + 1) - FIND("_", A3450, FIND("_", A3450) + 1) - 1)</f>
        <v/>
      </c>
      <c r="D3450" s="125">
        <f>DATE(LEFT(E3450,4), MID(E3450,5,2), RIGHT(E3450,2))</f>
        <v/>
      </c>
      <c r="E3450">
        <f>MID(A3450, FIND("_", A3450, FIND("_", A3450, FIND("_", A3450) + 1) + 1) + 1, 8)</f>
        <v/>
      </c>
      <c r="G3450" s="95">
        <f>B3450&amp;C3450&amp;D3450</f>
        <v/>
      </c>
      <c r="H3450" s="95" t="inlineStr">
        <is>
          <t>Yes_Batch 1</t>
        </is>
      </c>
      <c r="I3450" s="95" t="e">
        <v>#N/A</v>
      </c>
      <c r="J3450" s="125" t="e">
        <v>#N/A</v>
      </c>
      <c r="K3450" s="95" t="inlineStr">
        <is>
          <t>Yes_0721 Allocation</t>
        </is>
      </c>
      <c r="L3450" s="127" t="e">
        <v>#N/A</v>
      </c>
      <c r="M3450" s="128">
        <f>VLOOKUP(G3450,Enactments!#REF!,2,FALSE)</f>
        <v/>
      </c>
      <c r="N3450" s="131">
        <f>COUNTIFS(G:G,G3450)</f>
        <v/>
      </c>
    </row>
    <row r="3451" ht="15" customHeight="1">
      <c r="A3451" t="inlineStr">
        <is>
          <t>2009_22a_226_20091112.docx</t>
        </is>
      </c>
      <c r="B3451">
        <f>LEFT(A3451, FIND("_", A3451, FIND("_", A3451) + 1) - 1)</f>
        <v/>
      </c>
      <c r="C3451">
        <f>MID(A3451, FIND("_", A3451, FIND("_", A3451) + 1) + 1, FIND("_", A3451, FIND("_", A3451, FIND("_", A3451) + 1) + 1) - FIND("_", A3451, FIND("_", A3451) + 1) - 1)</f>
        <v/>
      </c>
      <c r="D3451" s="125">
        <f>DATE(LEFT(E3451,4), MID(E3451,5,2), RIGHT(E3451,2))</f>
        <v/>
      </c>
      <c r="E3451">
        <f>MID(A3451, FIND("_", A3451, FIND("_", A3451, FIND("_", A3451) + 1) + 1) + 1, 8)</f>
        <v/>
      </c>
      <c r="G3451" s="95">
        <f>B3451&amp;C3451&amp;D3451</f>
        <v/>
      </c>
      <c r="H3451" s="95" t="inlineStr">
        <is>
          <t>Yes_Batch 1</t>
        </is>
      </c>
      <c r="I3451" s="95" t="e">
        <v>#N/A</v>
      </c>
      <c r="J3451" s="125" t="e">
        <v>#N/A</v>
      </c>
      <c r="K3451" s="95" t="inlineStr">
        <is>
          <t>Yes_0721 Allocation</t>
        </is>
      </c>
      <c r="L3451" s="127" t="e">
        <v>#N/A</v>
      </c>
      <c r="M3451" s="128">
        <f>VLOOKUP(G3451,Enactments!#REF!,2,FALSE)</f>
        <v/>
      </c>
      <c r="N3451" s="131">
        <f>COUNTIFS(G:G,G3451)</f>
        <v/>
      </c>
    </row>
    <row r="3452" ht="15" customHeight="1">
      <c r="A3452" t="inlineStr">
        <is>
          <t>1995_18a_26_20150318.docx</t>
        </is>
      </c>
      <c r="B3452">
        <f>LEFT(A3452, FIND("_", A3452, FIND("_", A3452) + 1) - 1)</f>
        <v/>
      </c>
      <c r="C3452">
        <f>MID(A3452, FIND("_", A3452, FIND("_", A3452) + 1) + 1, FIND("_", A3452, FIND("_", A3452, FIND("_", A3452) + 1) + 1) - FIND("_", A3452, FIND("_", A3452) + 1) - 1)</f>
        <v/>
      </c>
      <c r="D3452" s="125">
        <f>DATE(LEFT(E3452,4), MID(E3452,5,2), RIGHT(E3452,2))</f>
        <v/>
      </c>
      <c r="E3452">
        <f>MID(A3452, FIND("_", A3452, FIND("_", A3452, FIND("_", A3452) + 1) + 1) + 1, 8)</f>
        <v/>
      </c>
      <c r="G3452" s="95">
        <f>B3452&amp;C3452&amp;D3452</f>
        <v/>
      </c>
      <c r="H3452" s="95" t="inlineStr">
        <is>
          <t>Yes_Batch 1</t>
        </is>
      </c>
      <c r="I3452" s="95" t="e">
        <v>#N/A</v>
      </c>
      <c r="J3452" s="125" t="e">
        <v>#N/A</v>
      </c>
      <c r="K3452" s="95" t="inlineStr">
        <is>
          <t>Yes_0721 Allocation</t>
        </is>
      </c>
      <c r="L3452" s="127" t="e">
        <v>#N/A</v>
      </c>
      <c r="M3452" s="128">
        <f>VLOOKUP(G3452,Enactments!#REF!,2,FALSE)</f>
        <v/>
      </c>
      <c r="N3452" s="131">
        <f>COUNTIFS(G:G,G3452)</f>
        <v/>
      </c>
    </row>
    <row r="3453" ht="15" customHeight="1">
      <c r="A3453" t="inlineStr">
        <is>
          <t>1996_56a_580_20140313.docx</t>
        </is>
      </c>
      <c r="B3453">
        <f>LEFT(A3453, FIND("_", A3453, FIND("_", A3453) + 1) - 1)</f>
        <v/>
      </c>
      <c r="C3453">
        <f>MID(A3453, FIND("_", A3453, FIND("_", A3453) + 1) + 1, FIND("_", A3453, FIND("_", A3453, FIND("_", A3453) + 1) + 1) - FIND("_", A3453, FIND("_", A3453) + 1) - 1)</f>
        <v/>
      </c>
      <c r="D3453" s="125">
        <f>DATE(LEFT(E3453,4), MID(E3453,5,2), RIGHT(E3453,2))</f>
        <v/>
      </c>
      <c r="E3453">
        <f>MID(A3453, FIND("_", A3453, FIND("_", A3453, FIND("_", A3453) + 1) + 1) + 1, 8)</f>
        <v/>
      </c>
      <c r="G3453" s="95">
        <f>B3453&amp;C3453&amp;D3453</f>
        <v/>
      </c>
      <c r="H3453" s="95" t="inlineStr">
        <is>
          <t>Yes_Batch 1</t>
        </is>
      </c>
      <c r="I3453" s="95" t="e">
        <v>#N/A</v>
      </c>
      <c r="J3453" s="125" t="e">
        <v>#N/A</v>
      </c>
      <c r="K3453" s="95" t="inlineStr">
        <is>
          <t>Yes_0721 Allocation</t>
        </is>
      </c>
      <c r="L3453" s="127" t="e">
        <v>#N/A</v>
      </c>
      <c r="M3453" s="128">
        <f>VLOOKUP(G3453,Enactments!#REF!,2,FALSE)</f>
        <v/>
      </c>
      <c r="N3453" s="131">
        <f>COUNTIFS(G:G,G3453)</f>
        <v/>
      </c>
    </row>
    <row r="3454" ht="15" customHeight="1">
      <c r="A3454" t="inlineStr">
        <is>
          <t>1997_1830s_SCHEDULE 5Part I_20110701.docx</t>
        </is>
      </c>
      <c r="B3454">
        <f>LEFT(A3454, FIND("_", A3454, FIND("_", A3454) + 1) - 1)</f>
        <v/>
      </c>
      <c r="C3454">
        <f>MID(A3454, FIND("_", A3454, FIND("_", A3454) + 1) + 1, FIND("_", A3454, FIND("_", A3454, FIND("_", A3454) + 1) + 1) - FIND("_", A3454, FIND("_", A3454) + 1) - 1)</f>
        <v/>
      </c>
      <c r="D3454" s="125">
        <f>DATE(LEFT(E3454,4), MID(E3454,5,2), RIGHT(E3454,2))</f>
        <v/>
      </c>
      <c r="E3454">
        <f>MID(A3454, FIND("_", A3454, FIND("_", A3454, FIND("_", A3454) + 1) + 1) + 1, 8)</f>
        <v/>
      </c>
      <c r="G3454" s="95">
        <f>B3454&amp;C3454&amp;D3454</f>
        <v/>
      </c>
      <c r="H3454" s="95" t="inlineStr">
        <is>
          <t>Yes_Batch 1</t>
        </is>
      </c>
      <c r="I3454" s="95" t="e">
        <v>#N/A</v>
      </c>
      <c r="J3454" s="125" t="e">
        <v>#N/A</v>
      </c>
      <c r="K3454" s="95" t="inlineStr">
        <is>
          <t>Yes_0721 Allocation</t>
        </is>
      </c>
      <c r="L3454" s="127" t="e">
        <v>#N/A</v>
      </c>
      <c r="M3454" s="128">
        <f>VLOOKUP(G3454,Enactments!#REF!,2,FALSE)</f>
        <v/>
      </c>
      <c r="N3454" s="131">
        <f>COUNTIFS(G:G,G3454)</f>
        <v/>
      </c>
    </row>
    <row r="3455" ht="15" customHeight="1">
      <c r="A3455" t="inlineStr">
        <is>
          <t>2010_4a_357PB_20150326.docx</t>
        </is>
      </c>
      <c r="B3455">
        <f>LEFT(A3455, FIND("_", A3455, FIND("_", A3455) + 1) - 1)</f>
        <v/>
      </c>
      <c r="C3455">
        <f>MID(A3455, FIND("_", A3455, FIND("_", A3455) + 1) + 1, FIND("_", A3455, FIND("_", A3455, FIND("_", A3455) + 1) + 1) - FIND("_", A3455, FIND("_", A3455) + 1) - 1)</f>
        <v/>
      </c>
      <c r="D3455" s="125">
        <f>DATE(LEFT(E3455,4), MID(E3455,5,2), RIGHT(E3455,2))</f>
        <v/>
      </c>
      <c r="E3455">
        <f>MID(A3455, FIND("_", A3455, FIND("_", A3455, FIND("_", A3455) + 1) + 1) + 1, 8)</f>
        <v/>
      </c>
      <c r="G3455" s="95">
        <f>B3455&amp;C3455&amp;D3455</f>
        <v/>
      </c>
      <c r="H3455" s="95" t="inlineStr">
        <is>
          <t>Yes_Batch 1</t>
        </is>
      </c>
      <c r="I3455" s="95" t="e">
        <v>#N/A</v>
      </c>
      <c r="J3455" s="125" t="e">
        <v>#N/A</v>
      </c>
      <c r="K3455" s="95" t="inlineStr">
        <is>
          <t>Yes_0721 Allocation</t>
        </is>
      </c>
      <c r="L3455" s="127" t="e">
        <v>#N/A</v>
      </c>
      <c r="M3455" s="128">
        <f>VLOOKUP(G3455,Enactments!#REF!,2,FALSE)</f>
        <v/>
      </c>
      <c r="N3455" s="131">
        <f>COUNTIFS(G:G,G3455)</f>
        <v/>
      </c>
    </row>
    <row r="3456" ht="15" customHeight="1">
      <c r="A3456" t="inlineStr">
        <is>
          <t>1996_56a_391_19990901.docx</t>
        </is>
      </c>
      <c r="B3456">
        <f>LEFT(A3456, FIND("_", A3456, FIND("_", A3456) + 1) - 1)</f>
        <v/>
      </c>
      <c r="C3456">
        <f>MID(A3456, FIND("_", A3456, FIND("_", A3456) + 1) + 1, FIND("_", A3456, FIND("_", A3456, FIND("_", A3456) + 1) + 1) - FIND("_", A3456, FIND("_", A3456) + 1) - 1)</f>
        <v/>
      </c>
      <c r="D3456" s="125">
        <f>DATE(LEFT(E3456,4), MID(E3456,5,2), RIGHT(E3456,2))</f>
        <v/>
      </c>
      <c r="E3456">
        <f>MID(A3456, FIND("_", A3456, FIND("_", A3456, FIND("_", A3456) + 1) + 1) + 1, 8)</f>
        <v/>
      </c>
      <c r="G3456" s="95">
        <f>B3456&amp;C3456&amp;D3456</f>
        <v/>
      </c>
      <c r="H3456" s="95" t="inlineStr">
        <is>
          <t>Yes_Batch 1</t>
        </is>
      </c>
      <c r="I3456" s="95" t="e">
        <v>#N/A</v>
      </c>
      <c r="J3456" s="125" t="e">
        <v>#N/A</v>
      </c>
      <c r="K3456" s="95" t="inlineStr">
        <is>
          <t>Yes_0721 Allocation</t>
        </is>
      </c>
      <c r="L3456" s="127" t="e">
        <v>#N/A</v>
      </c>
      <c r="M3456" s="128">
        <f>VLOOKUP(G3456,Enactments!#REF!,2,FALSE)</f>
        <v/>
      </c>
      <c r="N3456" s="131">
        <f>COUNTIFS(G:G,G3456)</f>
        <v/>
      </c>
    </row>
    <row r="3457" ht="15" customHeight="1">
      <c r="A3457" t="inlineStr">
        <is>
          <t>2006_46a_1000_20151010.docx</t>
        </is>
      </c>
      <c r="B3457">
        <f>LEFT(A3457, FIND("_", A3457, FIND("_", A3457) + 1) - 1)</f>
        <v/>
      </c>
      <c r="C3457">
        <f>MID(A3457, FIND("_", A3457, FIND("_", A3457) + 1) + 1, FIND("_", A3457, FIND("_", A3457, FIND("_", A3457) + 1) + 1) - FIND("_", A3457, FIND("_", A3457) + 1) - 1)</f>
        <v/>
      </c>
      <c r="D3457" s="125">
        <f>DATE(LEFT(E3457,4), MID(E3457,5,2), RIGHT(E3457,2))</f>
        <v/>
      </c>
      <c r="E3457">
        <f>MID(A3457, FIND("_", A3457, FIND("_", A3457, FIND("_", A3457) + 1) + 1) + 1, 8)</f>
        <v/>
      </c>
      <c r="G3457" s="95">
        <f>B3457&amp;C3457&amp;D3457</f>
        <v/>
      </c>
      <c r="H3457" s="95" t="inlineStr">
        <is>
          <t>Yes_Batch 1</t>
        </is>
      </c>
      <c r="I3457" s="95" t="e">
        <v>#N/A</v>
      </c>
      <c r="J3457" s="125" t="e">
        <v>#N/A</v>
      </c>
      <c r="K3457" s="95" t="inlineStr">
        <is>
          <t>Yes_0721 Allocation</t>
        </is>
      </c>
      <c r="L3457" s="127" t="e">
        <v>#N/A</v>
      </c>
      <c r="M3457" s="128">
        <f>VLOOKUP(G3457,Enactments!#REF!,2,FALSE)</f>
        <v/>
      </c>
      <c r="N3457" s="131">
        <f>COUNTIFS(G:G,G3457)</f>
        <v/>
      </c>
    </row>
    <row r="3458" ht="15" customHeight="1">
      <c r="A3458" t="inlineStr">
        <is>
          <t>2013_1305_Article 70_20210326.docx</t>
        </is>
      </c>
      <c r="B3458">
        <f>LEFT(A3458, FIND("_", A3458, FIND("_", A3458) + 1) - 1)</f>
        <v/>
      </c>
      <c r="C3458">
        <f>MID(A3458, FIND("_", A3458, FIND("_", A3458) + 1) + 1, FIND("_", A3458, FIND("_", A3458, FIND("_", A3458) + 1) + 1) - FIND("_", A3458, FIND("_", A3458) + 1) - 1)</f>
        <v/>
      </c>
      <c r="D3458" s="125">
        <f>DATE(LEFT(E3458,4), MID(E3458,5,2), RIGHT(E3458,2))</f>
        <v/>
      </c>
      <c r="E3458">
        <f>MID(A3458, FIND("_", A3458, FIND("_", A3458, FIND("_", A3458) + 1) + 1) + 1, 8)</f>
        <v/>
      </c>
      <c r="G3458" s="95">
        <f>B3458&amp;C3458&amp;D3458</f>
        <v/>
      </c>
      <c r="H3458" s="95" t="inlineStr">
        <is>
          <t>Yes_Batch 1</t>
        </is>
      </c>
      <c r="I3458" s="95" t="e">
        <v>#N/A</v>
      </c>
      <c r="J3458" s="125" t="e">
        <v>#N/A</v>
      </c>
      <c r="K3458" s="95" t="inlineStr">
        <is>
          <t>Yes_0721 Allocation</t>
        </is>
      </c>
      <c r="L3458" s="127" t="e">
        <v>#N/A</v>
      </c>
      <c r="M3458" s="128">
        <f>VLOOKUP(G3458,Enactments!#REF!,2,FALSE)</f>
        <v/>
      </c>
      <c r="N3458" s="131">
        <f>COUNTIFS(G:G,G3458)</f>
        <v/>
      </c>
    </row>
    <row r="3459" ht="15" customHeight="1">
      <c r="A3459" t="inlineStr">
        <is>
          <t>2009_10a_SCHEDULE 61Part 1_20090721.docx</t>
        </is>
      </c>
      <c r="B3459">
        <f>LEFT(A3459, FIND("_", A3459, FIND("_", A3459) + 1) - 1)</f>
        <v/>
      </c>
      <c r="C3459">
        <f>MID(A3459, FIND("_", A3459, FIND("_", A3459) + 1) + 1, FIND("_", A3459, FIND("_", A3459, FIND("_", A3459) + 1) + 1) - FIND("_", A3459, FIND("_", A3459) + 1) - 1)</f>
        <v/>
      </c>
      <c r="D3459" s="125">
        <f>DATE(LEFT(E3459,4), MID(E3459,5,2), RIGHT(E3459,2))</f>
        <v/>
      </c>
      <c r="E3459">
        <f>MID(A3459, FIND("_", A3459, FIND("_", A3459, FIND("_", A3459) + 1) + 1) + 1, 8)</f>
        <v/>
      </c>
      <c r="G3459" s="95">
        <f>B3459&amp;C3459&amp;D3459</f>
        <v/>
      </c>
      <c r="H3459" s="95" t="inlineStr">
        <is>
          <t>Yes_Batch 1</t>
        </is>
      </c>
      <c r="I3459" s="95" t="e">
        <v>#N/A</v>
      </c>
      <c r="J3459" s="125" t="e">
        <v>#N/A</v>
      </c>
      <c r="K3459" s="95" t="inlineStr">
        <is>
          <t>Yes_0721 Allocation</t>
        </is>
      </c>
      <c r="L3459" s="127" t="e">
        <v>#N/A</v>
      </c>
      <c r="M3459" s="128">
        <f>VLOOKUP(G3459,Enactments!#REF!,2,FALSE)</f>
        <v/>
      </c>
      <c r="N3459" s="131">
        <f>COUNTIFS(G:G,G3459)</f>
        <v/>
      </c>
    </row>
    <row r="3460" ht="15" customHeight="1">
      <c r="A3460" t="inlineStr">
        <is>
          <t>1970_9a_77B_20100401.docx</t>
        </is>
      </c>
      <c r="B3460">
        <f>LEFT(A3460, FIND("_", A3460, FIND("_", A3460) + 1) - 1)</f>
        <v/>
      </c>
      <c r="C3460">
        <f>MID(A3460, FIND("_", A3460, FIND("_", A3460) + 1) + 1, FIND("_", A3460, FIND("_", A3460, FIND("_", A3460) + 1) + 1) - FIND("_", A3460, FIND("_", A3460) + 1) - 1)</f>
        <v/>
      </c>
      <c r="D3460" s="125">
        <f>DATE(LEFT(E3460,4), MID(E3460,5,2), RIGHT(E3460,2))</f>
        <v/>
      </c>
      <c r="E3460">
        <f>MID(A3460, FIND("_", A3460, FIND("_", A3460, FIND("_", A3460) + 1) + 1) + 1, 8)</f>
        <v/>
      </c>
      <c r="G3460" s="95">
        <f>B3460&amp;C3460&amp;D3460</f>
        <v/>
      </c>
      <c r="H3460" s="95" t="inlineStr">
        <is>
          <t>Yes_Batch 1</t>
        </is>
      </c>
      <c r="I3460" s="95" t="inlineStr">
        <is>
          <t>Completed</t>
        </is>
      </c>
      <c r="J3460" s="125" t="n">
        <v>45855</v>
      </c>
      <c r="K3460" s="95" t="e">
        <v>#N/A</v>
      </c>
      <c r="L3460" s="127" t="inlineStr">
        <is>
          <t>Submitted_2025-08-01</t>
        </is>
      </c>
      <c r="M3460" s="128">
        <f>VLOOKUP(G3460,Enactments!#REF!,2,FALSE)</f>
        <v/>
      </c>
      <c r="N3460" s="131">
        <f>COUNTIFS(G:G,G3460)</f>
        <v/>
      </c>
    </row>
    <row r="3461" ht="15" customHeight="1">
      <c r="A3461" t="inlineStr">
        <is>
          <t>2006_46a_853A_20240304.docx</t>
        </is>
      </c>
      <c r="B3461">
        <f>LEFT(A3461, FIND("_", A3461, FIND("_", A3461) + 1) - 1)</f>
        <v/>
      </c>
      <c r="C3461">
        <f>MID(A3461, FIND("_", A3461, FIND("_", A3461) + 1) + 1, FIND("_", A3461, FIND("_", A3461, FIND("_", A3461) + 1) + 1) - FIND("_", A3461, FIND("_", A3461) + 1) - 1)</f>
        <v/>
      </c>
      <c r="D3461" s="125">
        <f>DATE(LEFT(E3461,4), MID(E3461,5,2), RIGHT(E3461,2))</f>
        <v/>
      </c>
      <c r="E3461">
        <f>MID(A3461, FIND("_", A3461, FIND("_", A3461, FIND("_", A3461) + 1) + 1) + 1, 8)</f>
        <v/>
      </c>
      <c r="G3461" s="95">
        <f>B3461&amp;C3461&amp;D3461</f>
        <v/>
      </c>
      <c r="H3461" s="95" t="inlineStr">
        <is>
          <t>Yes_Batch 1</t>
        </is>
      </c>
      <c r="I3461" s="95" t="e">
        <v>#N/A</v>
      </c>
      <c r="J3461" s="125" t="e">
        <v>#N/A</v>
      </c>
      <c r="K3461" s="95" t="inlineStr">
        <is>
          <t>Yes_0721 Allocation</t>
        </is>
      </c>
      <c r="L3461" s="127" t="e">
        <v>#N/A</v>
      </c>
      <c r="M3461" s="128">
        <f>VLOOKUP(G3461,Enactments!#REF!,2,FALSE)</f>
        <v/>
      </c>
      <c r="N3461" s="131">
        <f>COUNTIFS(G:G,G3461)</f>
        <v/>
      </c>
    </row>
    <row r="3462" ht="15" customHeight="1">
      <c r="A3462" t="inlineStr">
        <is>
          <t>2007_3a_969_20070320.docx</t>
        </is>
      </c>
      <c r="B3462">
        <f>LEFT(A3462, FIND("_", A3462, FIND("_", A3462) + 1) - 1)</f>
        <v/>
      </c>
      <c r="C3462">
        <f>MID(A3462, FIND("_", A3462, FIND("_", A3462) + 1) + 1, FIND("_", A3462, FIND("_", A3462, FIND("_", A3462) + 1) + 1) - FIND("_", A3462, FIND("_", A3462) + 1) - 1)</f>
        <v/>
      </c>
      <c r="D3462" s="125">
        <f>DATE(LEFT(E3462,4), MID(E3462,5,2), RIGHT(E3462,2))</f>
        <v/>
      </c>
      <c r="E3462">
        <f>MID(A3462, FIND("_", A3462, FIND("_", A3462, FIND("_", A3462) + 1) + 1) + 1, 8)</f>
        <v/>
      </c>
      <c r="G3462" s="95">
        <f>B3462&amp;C3462&amp;D3462</f>
        <v/>
      </c>
      <c r="H3462" s="95" t="inlineStr">
        <is>
          <t>Yes_Batch 1</t>
        </is>
      </c>
      <c r="I3462" s="95" t="e">
        <v>#N/A</v>
      </c>
      <c r="J3462" s="125" t="e">
        <v>#N/A</v>
      </c>
      <c r="K3462" s="95" t="inlineStr">
        <is>
          <t>Yes_0721 Allocation</t>
        </is>
      </c>
      <c r="L3462" s="127" t="e">
        <v>#N/A</v>
      </c>
      <c r="M3462" s="128">
        <f>VLOOKUP(G3462,Enactments!#REF!,2,FALSE)</f>
        <v/>
      </c>
      <c r="N3462" s="131">
        <f>COUNTIFS(G:G,G3462)</f>
        <v/>
      </c>
    </row>
    <row r="3463" ht="15" customHeight="1">
      <c r="A3463" t="inlineStr">
        <is>
          <t>1985_6a_428_19850701.docx</t>
        </is>
      </c>
      <c r="B3463">
        <f>LEFT(A3463, FIND("_", A3463, FIND("_", A3463) + 1) - 1)</f>
        <v/>
      </c>
      <c r="C3463">
        <f>MID(A3463, FIND("_", A3463, FIND("_", A3463) + 1) + 1, FIND("_", A3463, FIND("_", A3463, FIND("_", A3463) + 1) + 1) - FIND("_", A3463, FIND("_", A3463) + 1) - 1)</f>
        <v/>
      </c>
      <c r="D3463" s="125">
        <f>DATE(LEFT(E3463,4), MID(E3463,5,2), RIGHT(E3463,2))</f>
        <v/>
      </c>
      <c r="E3463">
        <f>MID(A3463, FIND("_", A3463, FIND("_", A3463, FIND("_", A3463) + 1) + 1) + 1, 8)</f>
        <v/>
      </c>
      <c r="G3463" s="95">
        <f>B3463&amp;C3463&amp;D3463</f>
        <v/>
      </c>
      <c r="H3463" s="95" t="inlineStr">
        <is>
          <t>Yes_Batch 1</t>
        </is>
      </c>
      <c r="I3463" s="95" t="e">
        <v>#N/A</v>
      </c>
      <c r="J3463" s="125" t="e">
        <v>#N/A</v>
      </c>
      <c r="K3463" s="95" t="inlineStr">
        <is>
          <t>Yes_0721 Allocation</t>
        </is>
      </c>
      <c r="L3463" s="127" t="e">
        <v>#N/A</v>
      </c>
      <c r="M3463" s="128">
        <f>VLOOKUP(G3463,Enactments!#REF!,2,FALSE)</f>
        <v/>
      </c>
      <c r="N3463" s="131">
        <f>COUNTIFS(G:G,G3463)</f>
        <v/>
      </c>
    </row>
    <row r="3464" ht="15" customHeight="1">
      <c r="A3464" t="inlineStr">
        <is>
          <t>2006_46a_1099_20140801.docx</t>
        </is>
      </c>
      <c r="B3464">
        <f>LEFT(A3464, FIND("_", A3464, FIND("_", A3464) + 1) - 1)</f>
        <v/>
      </c>
      <c r="C3464">
        <f>MID(A3464, FIND("_", A3464, FIND("_", A3464) + 1) + 1, FIND("_", A3464, FIND("_", A3464, FIND("_", A3464) + 1) + 1) - FIND("_", A3464, FIND("_", A3464) + 1) - 1)</f>
        <v/>
      </c>
      <c r="D3464" s="125">
        <f>DATE(LEFT(E3464,4), MID(E3464,5,2), RIGHT(E3464,2))</f>
        <v/>
      </c>
      <c r="E3464">
        <f>MID(A3464, FIND("_", A3464, FIND("_", A3464, FIND("_", A3464) + 1) + 1) + 1, 8)</f>
        <v/>
      </c>
      <c r="G3464" s="95">
        <f>B3464&amp;C3464&amp;D3464</f>
        <v/>
      </c>
      <c r="H3464" s="95" t="inlineStr">
        <is>
          <t>Yes_Batch 1</t>
        </is>
      </c>
      <c r="I3464" s="95" t="e">
        <v>#N/A</v>
      </c>
      <c r="J3464" s="125" t="e">
        <v>#N/A</v>
      </c>
      <c r="K3464" s="95" t="inlineStr">
        <is>
          <t>Yes_0721 Allocation</t>
        </is>
      </c>
      <c r="L3464" s="127" t="e">
        <v>#N/A</v>
      </c>
      <c r="M3464" s="128">
        <f>VLOOKUP(G3464,Enactments!#REF!,2,FALSE)</f>
        <v/>
      </c>
      <c r="N3464" s="131">
        <f>COUNTIFS(G:G,G3464)</f>
        <v/>
      </c>
    </row>
    <row r="3465" ht="15" customHeight="1">
      <c r="A3465" t="inlineStr">
        <is>
          <t>1986_1925s_4.170_20100406.docx</t>
        </is>
      </c>
      <c r="B3465">
        <f>LEFT(A3465, FIND("_", A3465, FIND("_", A3465) + 1) - 1)</f>
        <v/>
      </c>
      <c r="C3465">
        <f>MID(A3465, FIND("_", A3465, FIND("_", A3465) + 1) + 1, FIND("_", A3465, FIND("_", A3465, FIND("_", A3465) + 1) + 1) - FIND("_", A3465, FIND("_", A3465) + 1) - 1)</f>
        <v/>
      </c>
      <c r="D3465" s="125">
        <f>DATE(LEFT(E3465,4), MID(E3465,5,2), RIGHT(E3465,2))</f>
        <v/>
      </c>
      <c r="E3465">
        <f>MID(A3465, FIND("_", A3465, FIND("_", A3465, FIND("_", A3465) + 1) + 1) + 1, 8)</f>
        <v/>
      </c>
      <c r="G3465" s="95">
        <f>B3465&amp;C3465&amp;D3465</f>
        <v/>
      </c>
      <c r="H3465" s="95" t="inlineStr">
        <is>
          <t>Yes_Batch 1</t>
        </is>
      </c>
      <c r="I3465" s="95" t="e">
        <v>#N/A</v>
      </c>
      <c r="J3465" s="125" t="e">
        <v>#N/A</v>
      </c>
      <c r="K3465" s="95" t="inlineStr">
        <is>
          <t>Yes_0721 Allocation</t>
        </is>
      </c>
      <c r="L3465" s="127" t="e">
        <v>#N/A</v>
      </c>
      <c r="M3465" s="128">
        <f>VLOOKUP(G3465,Enactments!#REF!,2,FALSE)</f>
        <v/>
      </c>
      <c r="N3465" s="131">
        <f>COUNTIFS(G:G,G3465)</f>
        <v/>
      </c>
    </row>
    <row r="3466" ht="15" customHeight="1">
      <c r="A3466" t="inlineStr">
        <is>
          <t>2017_1485_Article 153_20190101.docx</t>
        </is>
      </c>
      <c r="B3466">
        <f>LEFT(A3466, FIND("_", A3466, FIND("_", A3466) + 1) - 1)</f>
        <v/>
      </c>
      <c r="C3466">
        <f>MID(A3466, FIND("_", A3466, FIND("_", A3466) + 1) + 1, FIND("_", A3466, FIND("_", A3466, FIND("_", A3466) + 1) + 1) - FIND("_", A3466, FIND("_", A3466) + 1) - 1)</f>
        <v/>
      </c>
      <c r="D3466" s="125">
        <f>DATE(LEFT(E3466,4), MID(E3466,5,2), RIGHT(E3466,2))</f>
        <v/>
      </c>
      <c r="E3466">
        <f>MID(A3466, FIND("_", A3466, FIND("_", A3466, FIND("_", A3466) + 1) + 1) + 1, 8)</f>
        <v/>
      </c>
      <c r="G3466" s="95">
        <f>B3466&amp;C3466&amp;D3466</f>
        <v/>
      </c>
      <c r="H3466" s="95" t="inlineStr">
        <is>
          <t>Yes_Batch 1</t>
        </is>
      </c>
      <c r="I3466" s="95" t="e">
        <v>#N/A</v>
      </c>
      <c r="J3466" s="125" t="e">
        <v>#N/A</v>
      </c>
      <c r="K3466" s="95" t="inlineStr">
        <is>
          <t>Yes_0721 Allocation</t>
        </is>
      </c>
      <c r="L3466" s="127" t="e">
        <v>#N/A</v>
      </c>
      <c r="M3466" s="128">
        <f>VLOOKUP(G3466,Enactments!#REF!,2,FALSE)</f>
        <v/>
      </c>
      <c r="N3466" s="131">
        <f>COUNTIFS(G:G,G3466)</f>
        <v/>
      </c>
    </row>
    <row r="3467" ht="15" customHeight="1">
      <c r="A3467" t="inlineStr">
        <is>
          <t>2007_3a_257MNB_20170406.docx</t>
        </is>
      </c>
      <c r="B3467">
        <f>LEFT(A3467, FIND("_", A3467, FIND("_", A3467) + 1) - 1)</f>
        <v/>
      </c>
      <c r="C3467">
        <f>MID(A3467, FIND("_", A3467, FIND("_", A3467) + 1) + 1, FIND("_", A3467, FIND("_", A3467, FIND("_", A3467) + 1) + 1) - FIND("_", A3467, FIND("_", A3467) + 1) - 1)</f>
        <v/>
      </c>
      <c r="D3467" s="125">
        <f>DATE(LEFT(E3467,4), MID(E3467,5,2), RIGHT(E3467,2))</f>
        <v/>
      </c>
      <c r="E3467">
        <f>MID(A3467, FIND("_", A3467, FIND("_", A3467, FIND("_", A3467) + 1) + 1) + 1, 8)</f>
        <v/>
      </c>
      <c r="G3467" s="95">
        <f>B3467&amp;C3467&amp;D3467</f>
        <v/>
      </c>
      <c r="H3467" s="95" t="inlineStr">
        <is>
          <t>Yes_Batch 1</t>
        </is>
      </c>
      <c r="I3467" s="95" t="e">
        <v>#N/A</v>
      </c>
      <c r="J3467" s="125" t="e">
        <v>#N/A</v>
      </c>
      <c r="K3467" s="95" t="inlineStr">
        <is>
          <t>Yes_0721 Allocation</t>
        </is>
      </c>
      <c r="L3467" s="127" t="e">
        <v>#N/A</v>
      </c>
      <c r="M3467" s="128">
        <f>VLOOKUP(G3467,Enactments!#REF!,2,FALSE)</f>
        <v/>
      </c>
      <c r="N3467" s="131">
        <f>COUNTIFS(G:G,G3467)</f>
        <v/>
      </c>
    </row>
    <row r="3468" ht="15" customHeight="1">
      <c r="A3468" t="inlineStr">
        <is>
          <t>2000_8a_20_20121219.docx</t>
        </is>
      </c>
      <c r="B3468">
        <f>LEFT(A3468, FIND("_", A3468, FIND("_", A3468) + 1) - 1)</f>
        <v/>
      </c>
      <c r="C3468">
        <f>MID(A3468, FIND("_", A3468, FIND("_", A3468) + 1) + 1, FIND("_", A3468, FIND("_", A3468, FIND("_", A3468) + 1) + 1) - FIND("_", A3468, FIND("_", A3468) + 1) - 1)</f>
        <v/>
      </c>
      <c r="D3468" s="125">
        <f>DATE(LEFT(E3468,4), MID(E3468,5,2), RIGHT(E3468,2))</f>
        <v/>
      </c>
      <c r="E3468">
        <f>MID(A3468, FIND("_", A3468, FIND("_", A3468, FIND("_", A3468) + 1) + 1) + 1, 8)</f>
        <v/>
      </c>
      <c r="G3468" s="95">
        <f>B3468&amp;C3468&amp;D3468</f>
        <v/>
      </c>
      <c r="H3468" s="95" t="inlineStr">
        <is>
          <t>Yes_Batch 1</t>
        </is>
      </c>
      <c r="I3468" s="95" t="e">
        <v>#N/A</v>
      </c>
      <c r="J3468" s="125" t="e">
        <v>#N/A</v>
      </c>
      <c r="K3468" s="95" t="inlineStr">
        <is>
          <t>Yes_0721 Allocation</t>
        </is>
      </c>
      <c r="L3468" s="127" t="e">
        <v>#N/A</v>
      </c>
      <c r="M3468" s="128">
        <f>VLOOKUP(G3468,Enactments!#REF!,2,FALSE)</f>
        <v/>
      </c>
      <c r="N3468" s="131">
        <f>COUNTIFS(G:G,G3468)</f>
        <v/>
      </c>
    </row>
    <row r="3469" ht="15" customHeight="1">
      <c r="A3469" t="inlineStr">
        <is>
          <t>1988_33a_SCHEDULE 3_20091001.docx</t>
        </is>
      </c>
      <c r="B3469">
        <f>LEFT(A3469, FIND("_", A3469, FIND("_", A3469) + 1) - 1)</f>
        <v/>
      </c>
      <c r="C3469">
        <f>MID(A3469, FIND("_", A3469, FIND("_", A3469) + 1) + 1, FIND("_", A3469, FIND("_", A3469, FIND("_", A3469) + 1) + 1) - FIND("_", A3469, FIND("_", A3469) + 1) - 1)</f>
        <v/>
      </c>
      <c r="D3469" s="125">
        <f>DATE(LEFT(E3469,4), MID(E3469,5,2), RIGHT(E3469,2))</f>
        <v/>
      </c>
      <c r="E3469">
        <f>MID(A3469, FIND("_", A3469, FIND("_", A3469, FIND("_", A3469) + 1) + 1) + 1, 8)</f>
        <v/>
      </c>
      <c r="G3469" s="95">
        <f>B3469&amp;C3469&amp;D3469</f>
        <v/>
      </c>
      <c r="H3469" s="95" t="inlineStr">
        <is>
          <t>Yes_Batch 1</t>
        </is>
      </c>
      <c r="I3469" s="95" t="e">
        <v>#N/A</v>
      </c>
      <c r="J3469" s="125" t="e">
        <v>#N/A</v>
      </c>
      <c r="K3469" s="95" t="inlineStr">
        <is>
          <t>Yes_0721 Allocation</t>
        </is>
      </c>
      <c r="L3469" s="127" t="e">
        <v>#N/A</v>
      </c>
      <c r="M3469" s="128">
        <f>VLOOKUP(G3469,Enactments!#REF!,2,FALSE)</f>
        <v/>
      </c>
      <c r="N3469" s="131">
        <f>COUNTIFS(G:G,G3469)</f>
        <v/>
      </c>
    </row>
    <row r="3470" ht="15" customHeight="1">
      <c r="A3470" t="inlineStr">
        <is>
          <t>1962_46a_81_19620901.docx</t>
        </is>
      </c>
      <c r="B3470">
        <f>LEFT(A3470, FIND("_", A3470, FIND("_", A3470) + 1) - 1)</f>
        <v/>
      </c>
      <c r="C3470">
        <f>MID(A3470, FIND("_", A3470, FIND("_", A3470) + 1) + 1, FIND("_", A3470, FIND("_", A3470, FIND("_", A3470) + 1) + 1) - FIND("_", A3470, FIND("_", A3470) + 1) - 1)</f>
        <v/>
      </c>
      <c r="D3470" s="125">
        <f>DATE(LEFT(E3470,4), MID(E3470,5,2), RIGHT(E3470,2))</f>
        <v/>
      </c>
      <c r="E3470">
        <f>MID(A3470, FIND("_", A3470, FIND("_", A3470, FIND("_", A3470) + 1) + 1) + 1, 8)</f>
        <v/>
      </c>
      <c r="G3470" s="95">
        <f>B3470&amp;C3470&amp;D3470</f>
        <v/>
      </c>
      <c r="H3470" s="95" t="inlineStr">
        <is>
          <t>Yes_Batch 1</t>
        </is>
      </c>
      <c r="I3470" s="95" t="e">
        <v>#N/A</v>
      </c>
      <c r="J3470" s="125" t="e">
        <v>#N/A</v>
      </c>
      <c r="K3470" s="95" t="inlineStr">
        <is>
          <t>Yes_0721 Allocation</t>
        </is>
      </c>
      <c r="L3470" s="127" t="e">
        <v>#N/A</v>
      </c>
      <c r="M3470" s="128">
        <f>VLOOKUP(G3470,Enactments!#REF!,2,FALSE)</f>
        <v/>
      </c>
      <c r="N3470" s="131">
        <f>COUNTIFS(G:G,G3470)</f>
        <v/>
      </c>
    </row>
    <row r="3471" ht="15" customHeight="1">
      <c r="A3471" t="inlineStr">
        <is>
          <t>1995_18a_23_20150128.docx</t>
        </is>
      </c>
      <c r="B3471">
        <f>LEFT(A3471, FIND("_", A3471, FIND("_", A3471) + 1) - 1)</f>
        <v/>
      </c>
      <c r="C3471">
        <f>MID(A3471, FIND("_", A3471, FIND("_", A3471) + 1) + 1, FIND("_", A3471, FIND("_", A3471, FIND("_", A3471) + 1) + 1) - FIND("_", A3471, FIND("_", A3471) + 1) - 1)</f>
        <v/>
      </c>
      <c r="D3471" s="125">
        <f>DATE(LEFT(E3471,4), MID(E3471,5,2), RIGHT(E3471,2))</f>
        <v/>
      </c>
      <c r="E3471">
        <f>MID(A3471, FIND("_", A3471, FIND("_", A3471, FIND("_", A3471) + 1) + 1) + 1, 8)</f>
        <v/>
      </c>
      <c r="G3471" s="95">
        <f>B3471&amp;C3471&amp;D3471</f>
        <v/>
      </c>
      <c r="H3471" s="95" t="inlineStr">
        <is>
          <t>Yes_Batch 1</t>
        </is>
      </c>
      <c r="I3471" s="95" t="e">
        <v>#N/A</v>
      </c>
      <c r="J3471" s="125" t="e">
        <v>#N/A</v>
      </c>
      <c r="K3471" s="95" t="inlineStr">
        <is>
          <t>Yes_0721 Allocation</t>
        </is>
      </c>
      <c r="L3471" s="127" t="e">
        <v>#N/A</v>
      </c>
      <c r="M3471" s="128">
        <f>VLOOKUP(G3471,Enactments!#REF!,2,FALSE)</f>
        <v/>
      </c>
      <c r="N3471" s="131">
        <f>COUNTIFS(G:G,G3471)</f>
        <v/>
      </c>
    </row>
    <row r="3472" ht="15" customHeight="1">
      <c r="A3472" t="inlineStr">
        <is>
          <t>1988_52a_175_19890515.docx</t>
        </is>
      </c>
      <c r="B3472">
        <f>LEFT(A3472, FIND("_", A3472, FIND("_", A3472) + 1) - 1)</f>
        <v/>
      </c>
      <c r="C3472">
        <f>MID(A3472, FIND("_", A3472, FIND("_", A3472) + 1) + 1, FIND("_", A3472, FIND("_", A3472, FIND("_", A3472) + 1) + 1) - FIND("_", A3472, FIND("_", A3472) + 1) - 1)</f>
        <v/>
      </c>
      <c r="D3472" s="125">
        <f>DATE(LEFT(E3472,4), MID(E3472,5,2), RIGHT(E3472,2))</f>
        <v/>
      </c>
      <c r="E3472">
        <f>MID(A3472, FIND("_", A3472, FIND("_", A3472, FIND("_", A3472) + 1) + 1) + 1, 8)</f>
        <v/>
      </c>
      <c r="G3472" s="95">
        <f>B3472&amp;C3472&amp;D3472</f>
        <v/>
      </c>
      <c r="H3472" s="95" t="inlineStr">
        <is>
          <t>Yes_Batch 1</t>
        </is>
      </c>
      <c r="I3472" s="95" t="e">
        <v>#N/A</v>
      </c>
      <c r="J3472" s="125" t="e">
        <v>#N/A</v>
      </c>
      <c r="K3472" s="95" t="inlineStr">
        <is>
          <t>Yes_0721 Allocation</t>
        </is>
      </c>
      <c r="L3472" s="127" t="e">
        <v>#N/A</v>
      </c>
      <c r="M3472" s="128">
        <f>VLOOKUP(G3472,Enactments!#REF!,2,FALSE)</f>
        <v/>
      </c>
      <c r="N3472" s="131">
        <f>COUNTIFS(G:G,G3472)</f>
        <v/>
      </c>
    </row>
    <row r="3473" ht="15" customHeight="1">
      <c r="A3473" t="inlineStr">
        <is>
          <t>2000_8a_354B_20170301.docx</t>
        </is>
      </c>
      <c r="B3473">
        <f>LEFT(A3473, FIND("_", A3473, FIND("_", A3473) + 1) - 1)</f>
        <v/>
      </c>
      <c r="C3473">
        <f>MID(A3473, FIND("_", A3473, FIND("_", A3473) + 1) + 1, FIND("_", A3473, FIND("_", A3473, FIND("_", A3473) + 1) + 1) - FIND("_", A3473, FIND("_", A3473) + 1) - 1)</f>
        <v/>
      </c>
      <c r="D3473" s="125">
        <f>DATE(LEFT(E3473,4), MID(E3473,5,2), RIGHT(E3473,2))</f>
        <v/>
      </c>
      <c r="E3473">
        <f>MID(A3473, FIND("_", A3473, FIND("_", A3473, FIND("_", A3473) + 1) + 1) + 1, 8)</f>
        <v/>
      </c>
      <c r="G3473" s="95">
        <f>B3473&amp;C3473&amp;D3473</f>
        <v/>
      </c>
      <c r="H3473" s="95" t="inlineStr">
        <is>
          <t>Yes_Batch 1</t>
        </is>
      </c>
      <c r="I3473" s="95" t="e">
        <v>#N/A</v>
      </c>
      <c r="J3473" s="125" t="e">
        <v>#N/A</v>
      </c>
      <c r="K3473" s="95" t="inlineStr">
        <is>
          <t>Yes_0721 Allocation</t>
        </is>
      </c>
      <c r="L3473" s="127" t="e">
        <v>#N/A</v>
      </c>
      <c r="M3473" s="128">
        <f>VLOOKUP(G3473,Enactments!#REF!,2,FALSE)</f>
        <v/>
      </c>
      <c r="N3473" s="131">
        <f>COUNTIFS(G:G,G3473)</f>
        <v/>
      </c>
    </row>
    <row r="3474" ht="15" customHeight="1">
      <c r="A3474" t="inlineStr">
        <is>
          <t>2009_22a_32_99990101.docx</t>
        </is>
      </c>
      <c r="B3474">
        <f>LEFT(A3474, FIND("_", A3474, FIND("_", A3474) + 1) - 1)</f>
        <v/>
      </c>
      <c r="C3474">
        <f>MID(A3474, FIND("_", A3474, FIND("_", A3474) + 1) + 1, FIND("_", A3474, FIND("_", A3474, FIND("_", A3474) + 1) + 1) - FIND("_", A3474, FIND("_", A3474) + 1) - 1)</f>
        <v/>
      </c>
      <c r="D3474" s="125">
        <f>DATE(LEFT(E3474,4), MID(E3474,5,2), RIGHT(E3474,2))</f>
        <v/>
      </c>
      <c r="E3474">
        <f>MID(A3474, FIND("_", A3474, FIND("_", A3474, FIND("_", A3474) + 1) + 1) + 1, 8)</f>
        <v/>
      </c>
      <c r="G3474" s="95">
        <f>B3474&amp;C3474&amp;D3474</f>
        <v/>
      </c>
      <c r="H3474" s="95" t="inlineStr">
        <is>
          <t>Yes_Batch 1</t>
        </is>
      </c>
      <c r="I3474" s="95" t="e">
        <v>#N/A</v>
      </c>
      <c r="J3474" s="125" t="e">
        <v>#N/A</v>
      </c>
      <c r="K3474" s="95" t="inlineStr">
        <is>
          <t>Yes_0721 Allocation</t>
        </is>
      </c>
      <c r="L3474" s="127" t="e">
        <v>#N/A</v>
      </c>
      <c r="M3474" s="128">
        <f>VLOOKUP(G3474,Enactments!#REF!,2,FALSE)</f>
        <v/>
      </c>
      <c r="N3474" s="131">
        <f>COUNTIFS(G:G,G3474)</f>
        <v/>
      </c>
    </row>
    <row r="3475" ht="15" customHeight="1">
      <c r="A3475" t="inlineStr">
        <is>
          <t>1988_52a_69_19821028.docx</t>
        </is>
      </c>
      <c r="B3475">
        <f>LEFT(A3475, FIND("_", A3475, FIND("_", A3475) + 1) - 1)</f>
        <v/>
      </c>
      <c r="C3475">
        <f>MID(A3475, FIND("_", A3475, FIND("_", A3475) + 1) + 1, FIND("_", A3475, FIND("_", A3475, FIND("_", A3475) + 1) + 1) - FIND("_", A3475, FIND("_", A3475) + 1) - 1)</f>
        <v/>
      </c>
      <c r="D3475" s="125">
        <f>DATE(LEFT(E3475,4), MID(E3475,5,2), RIGHT(E3475,2))</f>
        <v/>
      </c>
      <c r="E3475">
        <f>MID(A3475, FIND("_", A3475, FIND("_", A3475, FIND("_", A3475) + 1) + 1) + 1, 8)</f>
        <v/>
      </c>
      <c r="G3475" s="95">
        <f>B3475&amp;C3475&amp;D3475</f>
        <v/>
      </c>
      <c r="H3475" s="95" t="inlineStr">
        <is>
          <t>Yes_Batch 1</t>
        </is>
      </c>
      <c r="I3475" s="95" t="e">
        <v>#N/A</v>
      </c>
      <c r="J3475" s="125" t="e">
        <v>#N/A</v>
      </c>
      <c r="K3475" s="95" t="inlineStr">
        <is>
          <t>Yes_0721 Allocation</t>
        </is>
      </c>
      <c r="L3475" s="127" t="e">
        <v>#N/A</v>
      </c>
      <c r="M3475" s="128">
        <f>VLOOKUP(G3475,Enactments!#REF!,2,FALSE)</f>
        <v/>
      </c>
      <c r="N3475" s="131">
        <f>COUNTIFS(G:G,G3475)</f>
        <v/>
      </c>
    </row>
    <row r="3476" ht="15" customHeight="1">
      <c r="A3476" t="inlineStr">
        <is>
          <t>1958_51a_SCHEDULE 1_20100325.docx</t>
        </is>
      </c>
      <c r="B3476">
        <f>LEFT(A3476, FIND("_", A3476, FIND("_", A3476) + 1) - 1)</f>
        <v/>
      </c>
      <c r="C3476">
        <f>MID(A3476, FIND("_", A3476, FIND("_", A3476) + 1) + 1, FIND("_", A3476, FIND("_", A3476, FIND("_", A3476) + 1) + 1) - FIND("_", A3476, FIND("_", A3476) + 1) - 1)</f>
        <v/>
      </c>
      <c r="D3476" s="125">
        <f>DATE(LEFT(E3476,4), MID(E3476,5,2), RIGHT(E3476,2))</f>
        <v/>
      </c>
      <c r="E3476">
        <f>MID(A3476, FIND("_", A3476, FIND("_", A3476, FIND("_", A3476) + 1) + 1) + 1, 8)</f>
        <v/>
      </c>
      <c r="G3476" s="95">
        <f>B3476&amp;C3476&amp;D3476</f>
        <v/>
      </c>
      <c r="H3476" s="95" t="inlineStr">
        <is>
          <t>Yes_Batch 1</t>
        </is>
      </c>
      <c r="I3476" s="95" t="e">
        <v>#N/A</v>
      </c>
      <c r="J3476" s="125" t="e">
        <v>#N/A</v>
      </c>
      <c r="K3476" s="95" t="inlineStr">
        <is>
          <t>Yes_0721 Allocation</t>
        </is>
      </c>
      <c r="L3476" s="127" t="e">
        <v>#N/A</v>
      </c>
      <c r="M3476" s="128">
        <f>VLOOKUP(G3476,Enactments!#REF!,2,FALSE)</f>
        <v/>
      </c>
      <c r="N3476" s="131">
        <f>COUNTIFS(G:G,G3476)</f>
        <v/>
      </c>
    </row>
    <row r="3477" ht="15" customHeight="1">
      <c r="A3477" t="inlineStr">
        <is>
          <t>2016_1024s_6.9_20161018.docx</t>
        </is>
      </c>
      <c r="B3477">
        <f>LEFT(A3477, FIND("_", A3477, FIND("_", A3477) + 1) - 1)</f>
        <v/>
      </c>
      <c r="C3477">
        <f>MID(A3477, FIND("_", A3477, FIND("_", A3477) + 1) + 1, FIND("_", A3477, FIND("_", A3477, FIND("_", A3477) + 1) + 1) - FIND("_", A3477, FIND("_", A3477) + 1) - 1)</f>
        <v/>
      </c>
      <c r="D3477" s="125">
        <f>DATE(LEFT(E3477,4), MID(E3477,5,2), RIGHT(E3477,2))</f>
        <v/>
      </c>
      <c r="E3477">
        <f>MID(A3477, FIND("_", A3477, FIND("_", A3477, FIND("_", A3477) + 1) + 1) + 1, 8)</f>
        <v/>
      </c>
      <c r="G3477" s="95">
        <f>B3477&amp;C3477&amp;D3477</f>
        <v/>
      </c>
      <c r="H3477" s="95" t="inlineStr">
        <is>
          <t>Yes_Batch 1</t>
        </is>
      </c>
      <c r="I3477" s="95" t="e">
        <v>#N/A</v>
      </c>
      <c r="J3477" s="125" t="e">
        <v>#N/A</v>
      </c>
      <c r="K3477" s="95" t="inlineStr">
        <is>
          <t>Yes_0721 Allocation</t>
        </is>
      </c>
      <c r="L3477" s="127" t="e">
        <v>#N/A</v>
      </c>
      <c r="M3477" s="128">
        <f>VLOOKUP(G3477,Enactments!#REF!,2,FALSE)</f>
        <v/>
      </c>
      <c r="N3477" s="131">
        <f>COUNTIFS(G:G,G3477)</f>
        <v/>
      </c>
    </row>
    <row r="3478" ht="15" customHeight="1">
      <c r="A3478" t="inlineStr">
        <is>
          <t>1996_207s_49_20100406.docx</t>
        </is>
      </c>
      <c r="B3478">
        <f>LEFT(A3478, FIND("_", A3478, FIND("_", A3478) + 1) - 1)</f>
        <v/>
      </c>
      <c r="C3478">
        <f>MID(A3478, FIND("_", A3478, FIND("_", A3478) + 1) + 1, FIND("_", A3478, FIND("_", A3478, FIND("_", A3478) + 1) + 1) - FIND("_", A3478, FIND("_", A3478) + 1) - 1)</f>
        <v/>
      </c>
      <c r="D3478" s="125">
        <f>DATE(LEFT(E3478,4), MID(E3478,5,2), RIGHT(E3478,2))</f>
        <v/>
      </c>
      <c r="E3478">
        <f>MID(A3478, FIND("_", A3478, FIND("_", A3478, FIND("_", A3478) + 1) + 1) + 1, 8)</f>
        <v/>
      </c>
      <c r="G3478" s="95">
        <f>B3478&amp;C3478&amp;D3478</f>
        <v/>
      </c>
      <c r="H3478" s="95" t="inlineStr">
        <is>
          <t>Yes_Batch 1</t>
        </is>
      </c>
      <c r="I3478" s="95" t="e">
        <v>#N/A</v>
      </c>
      <c r="J3478" s="125" t="e">
        <v>#N/A</v>
      </c>
      <c r="K3478" s="95" t="inlineStr">
        <is>
          <t>Yes_0721 Allocation</t>
        </is>
      </c>
      <c r="L3478" s="127" t="e">
        <v>#N/A</v>
      </c>
      <c r="M3478" s="128">
        <f>VLOOKUP(G3478,Enactments!#REF!,2,FALSE)</f>
        <v/>
      </c>
      <c r="N3478" s="131">
        <f>COUNTIFS(G:G,G3478)</f>
        <v/>
      </c>
    </row>
    <row r="3479" ht="15" customHeight="1">
      <c r="A3479" t="inlineStr">
        <is>
          <t>1996_52a_SCHEDULE 13_19960724.docx</t>
        </is>
      </c>
      <c r="B3479">
        <f>LEFT(A3479, FIND("_", A3479, FIND("_", A3479) + 1) - 1)</f>
        <v/>
      </c>
      <c r="C3479">
        <f>MID(A3479, FIND("_", A3479, FIND("_", A3479) + 1) + 1, FIND("_", A3479, FIND("_", A3479, FIND("_", A3479) + 1) + 1) - FIND("_", A3479, FIND("_", A3479) + 1) - 1)</f>
        <v/>
      </c>
      <c r="D3479" s="125">
        <f>DATE(LEFT(E3479,4), MID(E3479,5,2), RIGHT(E3479,2))</f>
        <v/>
      </c>
      <c r="E3479">
        <f>MID(A3479, FIND("_", A3479, FIND("_", A3479, FIND("_", A3479) + 1) + 1) + 1, 8)</f>
        <v/>
      </c>
      <c r="G3479" s="95">
        <f>B3479&amp;C3479&amp;D3479</f>
        <v/>
      </c>
      <c r="H3479" s="95" t="inlineStr">
        <is>
          <t>Yes_Batch 1</t>
        </is>
      </c>
      <c r="I3479" s="95" t="e">
        <v>#N/A</v>
      </c>
      <c r="J3479" s="125" t="e">
        <v>#N/A</v>
      </c>
      <c r="K3479" s="95" t="inlineStr">
        <is>
          <t>Yes_0721 Allocation</t>
        </is>
      </c>
      <c r="L3479" s="127" t="e">
        <v>#N/A</v>
      </c>
      <c r="M3479" s="128">
        <f>VLOOKUP(G3479,Enactments!#REF!,2,FALSE)</f>
        <v/>
      </c>
      <c r="N3479" s="131">
        <f>COUNTIFS(G:G,G3479)</f>
        <v/>
      </c>
    </row>
    <row r="3480" ht="15" customHeight="1">
      <c r="A3480" t="inlineStr">
        <is>
          <t>2000_22a_100_20001101.docx</t>
        </is>
      </c>
      <c r="B3480">
        <f>LEFT(A3480, FIND("_", A3480, FIND("_", A3480) + 1) - 1)</f>
        <v/>
      </c>
      <c r="C3480">
        <f>MID(A3480, FIND("_", A3480, FIND("_", A3480) + 1) + 1, FIND("_", A3480, FIND("_", A3480, FIND("_", A3480) + 1) + 1) - FIND("_", A3480, FIND("_", A3480) + 1) - 1)</f>
        <v/>
      </c>
      <c r="D3480" s="125">
        <f>DATE(LEFT(E3480,4), MID(E3480,5,2), RIGHT(E3480,2))</f>
        <v/>
      </c>
      <c r="E3480">
        <f>MID(A3480, FIND("_", A3480, FIND("_", A3480, FIND("_", A3480) + 1) + 1) + 1, 8)</f>
        <v/>
      </c>
      <c r="G3480" s="95">
        <f>B3480&amp;C3480&amp;D3480</f>
        <v/>
      </c>
      <c r="H3480" s="95" t="inlineStr">
        <is>
          <t>Yes_Batch 1</t>
        </is>
      </c>
      <c r="I3480" s="95" t="e">
        <v>#N/A</v>
      </c>
      <c r="J3480" s="125" t="e">
        <v>#N/A</v>
      </c>
      <c r="K3480" s="95" t="inlineStr">
        <is>
          <t>Yes_0721 Allocation</t>
        </is>
      </c>
      <c r="L3480" s="127" t="e">
        <v>#N/A</v>
      </c>
      <c r="M3480" s="128">
        <f>VLOOKUP(G3480,Enactments!#REF!,2,FALSE)</f>
        <v/>
      </c>
      <c r="N3480" s="131">
        <f>COUNTIFS(G:G,G3480)</f>
        <v/>
      </c>
    </row>
    <row r="3481" ht="15" customHeight="1">
      <c r="A3481" t="inlineStr">
        <is>
          <t>2000_8a_282_20010903.docx</t>
        </is>
      </c>
      <c r="B3481">
        <f>LEFT(A3481, FIND("_", A3481, FIND("_", A3481) + 1) - 1)</f>
        <v/>
      </c>
      <c r="C3481">
        <f>MID(A3481, FIND("_", A3481, FIND("_", A3481) + 1) + 1, FIND("_", A3481, FIND("_", A3481, FIND("_", A3481) + 1) + 1) - FIND("_", A3481, FIND("_", A3481) + 1) - 1)</f>
        <v/>
      </c>
      <c r="D3481" s="125">
        <f>DATE(LEFT(E3481,4), MID(E3481,5,2), RIGHT(E3481,2))</f>
        <v/>
      </c>
      <c r="E3481">
        <f>MID(A3481, FIND("_", A3481, FIND("_", A3481, FIND("_", A3481) + 1) + 1) + 1, 8)</f>
        <v/>
      </c>
      <c r="G3481" s="95">
        <f>B3481&amp;C3481&amp;D3481</f>
        <v/>
      </c>
      <c r="H3481" s="95" t="inlineStr">
        <is>
          <t>Yes_Batch 1</t>
        </is>
      </c>
      <c r="I3481" s="95" t="e">
        <v>#N/A</v>
      </c>
      <c r="J3481" s="125" t="e">
        <v>#N/A</v>
      </c>
      <c r="K3481" s="95" t="inlineStr">
        <is>
          <t>Yes_0721 Allocation</t>
        </is>
      </c>
      <c r="L3481" s="127" t="e">
        <v>#N/A</v>
      </c>
      <c r="M3481" s="128">
        <f>VLOOKUP(G3481,Enactments!#REF!,2,FALSE)</f>
        <v/>
      </c>
      <c r="N3481" s="131">
        <f>COUNTIFS(G:G,G3481)</f>
        <v/>
      </c>
    </row>
    <row r="3482" ht="15" customHeight="1">
      <c r="A3482" t="inlineStr">
        <is>
          <t>1996_52a_SCHEDULE 2_19960724.docx</t>
        </is>
      </c>
      <c r="B3482">
        <f>LEFT(A3482, FIND("_", A3482, FIND("_", A3482) + 1) - 1)</f>
        <v/>
      </c>
      <c r="C3482">
        <f>MID(A3482, FIND("_", A3482, FIND("_", A3482) + 1) + 1, FIND("_", A3482, FIND("_", A3482, FIND("_", A3482) + 1) + 1) - FIND("_", A3482, FIND("_", A3482) + 1) - 1)</f>
        <v/>
      </c>
      <c r="D3482" s="125">
        <f>DATE(LEFT(E3482,4), MID(E3482,5,2), RIGHT(E3482,2))</f>
        <v/>
      </c>
      <c r="E3482">
        <f>MID(A3482, FIND("_", A3482, FIND("_", A3482, FIND("_", A3482) + 1) + 1) + 1, 8)</f>
        <v/>
      </c>
      <c r="G3482" s="95">
        <f>B3482&amp;C3482&amp;D3482</f>
        <v/>
      </c>
      <c r="H3482" s="95" t="inlineStr">
        <is>
          <t>Yes_Batch 1</t>
        </is>
      </c>
      <c r="I3482" s="95" t="e">
        <v>#N/A</v>
      </c>
      <c r="J3482" s="125" t="e">
        <v>#N/A</v>
      </c>
      <c r="K3482" s="95" t="inlineStr">
        <is>
          <t>Yes_0721 Allocation</t>
        </is>
      </c>
      <c r="L3482" s="127" t="e">
        <v>#N/A</v>
      </c>
      <c r="M3482" s="128">
        <f>VLOOKUP(G3482,Enactments!#REF!,2,FALSE)</f>
        <v/>
      </c>
      <c r="N3482" s="131">
        <f>COUNTIFS(G:G,G3482)</f>
        <v/>
      </c>
    </row>
    <row r="3483" ht="15" customHeight="1">
      <c r="A3483" t="inlineStr">
        <is>
          <t>2016_1153s_55_99990101.docx</t>
        </is>
      </c>
      <c r="B3483">
        <f>LEFT(A3483, FIND("_", A3483, FIND("_", A3483) + 1) - 1)</f>
        <v/>
      </c>
      <c r="C3483">
        <f>MID(A3483, FIND("_", A3483, FIND("_", A3483) + 1) + 1, FIND("_", A3483, FIND("_", A3483, FIND("_", A3483) + 1) + 1) - FIND("_", A3483, FIND("_", A3483) + 1) - 1)</f>
        <v/>
      </c>
      <c r="D3483" s="125">
        <f>DATE(LEFT(E3483,4), MID(E3483,5,2), RIGHT(E3483,2))</f>
        <v/>
      </c>
      <c r="E3483">
        <f>MID(A3483, FIND("_", A3483, FIND("_", A3483, FIND("_", A3483) + 1) + 1) + 1, 8)</f>
        <v/>
      </c>
      <c r="G3483" s="95">
        <f>B3483&amp;C3483&amp;D3483</f>
        <v/>
      </c>
      <c r="H3483" s="95" t="inlineStr">
        <is>
          <t>Yes_Batch 1</t>
        </is>
      </c>
      <c r="I3483" s="95" t="e">
        <v>#N/A</v>
      </c>
      <c r="J3483" s="125" t="e">
        <v>#N/A</v>
      </c>
      <c r="K3483" s="95" t="inlineStr">
        <is>
          <t>Yes_0721 Allocation</t>
        </is>
      </c>
      <c r="L3483" s="127" t="e">
        <v>#N/A</v>
      </c>
      <c r="M3483" s="128">
        <f>VLOOKUP(G3483,Enactments!#REF!,2,FALSE)</f>
        <v/>
      </c>
      <c r="N3483" s="131">
        <f>COUNTIFS(G:G,G3483)</f>
        <v/>
      </c>
    </row>
    <row r="3484" ht="15" customHeight="1">
      <c r="A3484" t="inlineStr">
        <is>
          <t>2016_1024s_19.2_20161018.docx</t>
        </is>
      </c>
      <c r="B3484">
        <f>LEFT(A3484, FIND("_", A3484, FIND("_", A3484) + 1) - 1)</f>
        <v/>
      </c>
      <c r="C3484">
        <f>MID(A3484, FIND("_", A3484, FIND("_", A3484) + 1) + 1, FIND("_", A3484, FIND("_", A3484, FIND("_", A3484) + 1) + 1) - FIND("_", A3484, FIND("_", A3484) + 1) - 1)</f>
        <v/>
      </c>
      <c r="D3484" s="125">
        <f>DATE(LEFT(E3484,4), MID(E3484,5,2), RIGHT(E3484,2))</f>
        <v/>
      </c>
      <c r="E3484">
        <f>MID(A3484, FIND("_", A3484, FIND("_", A3484, FIND("_", A3484) + 1) + 1) + 1, 8)</f>
        <v/>
      </c>
      <c r="G3484" s="95">
        <f>B3484&amp;C3484&amp;D3484</f>
        <v/>
      </c>
      <c r="H3484" s="95" t="inlineStr">
        <is>
          <t>Yes_Batch 1</t>
        </is>
      </c>
      <c r="I3484" s="95" t="e">
        <v>#N/A</v>
      </c>
      <c r="J3484" s="125" t="e">
        <v>#N/A</v>
      </c>
      <c r="K3484" s="95" t="inlineStr">
        <is>
          <t>Yes_0721 Allocation</t>
        </is>
      </c>
      <c r="L3484" s="127" t="e">
        <v>#N/A</v>
      </c>
      <c r="M3484" s="128">
        <f>VLOOKUP(G3484,Enactments!#REF!,2,FALSE)</f>
        <v/>
      </c>
      <c r="N3484" s="131">
        <f>COUNTIFS(G:G,G3484)</f>
        <v/>
      </c>
    </row>
    <row r="3485" ht="15" customHeight="1">
      <c r="A3485" t="inlineStr">
        <is>
          <t>1993_34a_92DC_20071229.docx</t>
        </is>
      </c>
      <c r="B3485">
        <f>LEFT(A3485, FIND("_", A3485, FIND("_", A3485) + 1) - 1)</f>
        <v/>
      </c>
      <c r="C3485">
        <f>MID(A3485, FIND("_", A3485, FIND("_", A3485) + 1) + 1, FIND("_", A3485, FIND("_", A3485, FIND("_", A3485) + 1) + 1) - FIND("_", A3485, FIND("_", A3485) + 1) - 1)</f>
        <v/>
      </c>
      <c r="D3485" s="125">
        <f>DATE(LEFT(E3485,4), MID(E3485,5,2), RIGHT(E3485,2))</f>
        <v/>
      </c>
      <c r="E3485">
        <f>MID(A3485, FIND("_", A3485, FIND("_", A3485, FIND("_", A3485) + 1) + 1) + 1, 8)</f>
        <v/>
      </c>
      <c r="G3485" s="95">
        <f>B3485&amp;C3485&amp;D3485</f>
        <v/>
      </c>
      <c r="H3485" s="95" t="inlineStr">
        <is>
          <t>Yes_Batch 1</t>
        </is>
      </c>
      <c r="I3485" s="95" t="e">
        <v>#N/A</v>
      </c>
      <c r="J3485" s="125" t="e">
        <v>#N/A</v>
      </c>
      <c r="K3485" s="95" t="inlineStr">
        <is>
          <t>Yes_0721 Allocation</t>
        </is>
      </c>
      <c r="L3485" s="127" t="e">
        <v>#N/A</v>
      </c>
      <c r="M3485" s="128">
        <f>VLOOKUP(G3485,Enactments!#REF!,2,FALSE)</f>
        <v/>
      </c>
      <c r="N3485" s="131">
        <f>COUNTIFS(G:G,G3485)</f>
        <v/>
      </c>
    </row>
    <row r="3486" ht="15" customHeight="1">
      <c r="A3486" t="inlineStr">
        <is>
          <t>1970_9a_98B_19940503.docx</t>
        </is>
      </c>
      <c r="B3486">
        <f>LEFT(A3486, FIND("_", A3486, FIND("_", A3486) + 1) - 1)</f>
        <v/>
      </c>
      <c r="C3486">
        <f>MID(A3486, FIND("_", A3486, FIND("_", A3486) + 1) + 1, FIND("_", A3486, FIND("_", A3486, FIND("_", A3486) + 1) + 1) - FIND("_", A3486, FIND("_", A3486) + 1) - 1)</f>
        <v/>
      </c>
      <c r="D3486" s="125">
        <f>DATE(LEFT(E3486,4), MID(E3486,5,2), RIGHT(E3486,2))</f>
        <v/>
      </c>
      <c r="E3486">
        <f>MID(A3486, FIND("_", A3486, FIND("_", A3486, FIND("_", A3486) + 1) + 1) + 1, 8)</f>
        <v/>
      </c>
      <c r="G3486" s="95">
        <f>B3486&amp;C3486&amp;D3486</f>
        <v/>
      </c>
      <c r="H3486" s="95" t="inlineStr">
        <is>
          <t>Yes_Batch 1</t>
        </is>
      </c>
      <c r="I3486" s="95" t="e">
        <v>#N/A</v>
      </c>
      <c r="J3486" s="125" t="e">
        <v>#N/A</v>
      </c>
      <c r="K3486" s="95" t="inlineStr">
        <is>
          <t>Yes_0721 Allocation</t>
        </is>
      </c>
      <c r="L3486" s="127" t="e">
        <v>#N/A</v>
      </c>
      <c r="M3486" s="128">
        <f>VLOOKUP(G3486,Enactments!#REF!,2,FALSE)</f>
        <v/>
      </c>
      <c r="N3486" s="131">
        <f>COUNTIFS(G:G,G3486)</f>
        <v/>
      </c>
    </row>
    <row r="3487" ht="15" customHeight="1">
      <c r="A3487" t="inlineStr">
        <is>
          <t>1989_26a_82_20040317.docx</t>
        </is>
      </c>
      <c r="B3487">
        <f>LEFT(A3487, FIND("_", A3487, FIND("_", A3487) + 1) - 1)</f>
        <v/>
      </c>
      <c r="C3487">
        <f>MID(A3487, FIND("_", A3487, FIND("_", A3487) + 1) + 1, FIND("_", A3487, FIND("_", A3487, FIND("_", A3487) + 1) + 1) - FIND("_", A3487, FIND("_", A3487) + 1) - 1)</f>
        <v/>
      </c>
      <c r="D3487" s="125">
        <f>DATE(LEFT(E3487,4), MID(E3487,5,2), RIGHT(E3487,2))</f>
        <v/>
      </c>
      <c r="E3487">
        <f>MID(A3487, FIND("_", A3487, FIND("_", A3487, FIND("_", A3487) + 1) + 1) + 1, 8)</f>
        <v/>
      </c>
      <c r="G3487" s="95">
        <f>B3487&amp;C3487&amp;D3487</f>
        <v/>
      </c>
      <c r="H3487" s="95" t="inlineStr">
        <is>
          <t>Yes_Batch 1</t>
        </is>
      </c>
      <c r="I3487" s="95" t="e">
        <v>#N/A</v>
      </c>
      <c r="J3487" s="125" t="e">
        <v>#N/A</v>
      </c>
      <c r="K3487" s="95" t="inlineStr">
        <is>
          <t>Yes_0721 Allocation</t>
        </is>
      </c>
      <c r="L3487" s="127" t="e">
        <v>#N/A</v>
      </c>
      <c r="M3487" s="128">
        <f>VLOOKUP(G3487,Enactments!#REF!,2,FALSE)</f>
        <v/>
      </c>
      <c r="N3487" s="131">
        <f>COUNTIFS(G:G,G3487)</f>
        <v/>
      </c>
    </row>
    <row r="3488" ht="15" customHeight="1">
      <c r="A3488" t="inlineStr">
        <is>
          <t>2000_22a_51_20120701.docx</t>
        </is>
      </c>
      <c r="B3488">
        <f>LEFT(A3488, FIND("_", A3488, FIND("_", A3488) + 1) - 1)</f>
        <v/>
      </c>
      <c r="C3488">
        <f>MID(A3488, FIND("_", A3488, FIND("_", A3488) + 1) + 1, FIND("_", A3488, FIND("_", A3488, FIND("_", A3488) + 1) + 1) - FIND("_", A3488, FIND("_", A3488) + 1) - 1)</f>
        <v/>
      </c>
      <c r="D3488" s="125">
        <f>DATE(LEFT(E3488,4), MID(E3488,5,2), RIGHT(E3488,2))</f>
        <v/>
      </c>
      <c r="E3488">
        <f>MID(A3488, FIND("_", A3488, FIND("_", A3488, FIND("_", A3488) + 1) + 1) + 1, 8)</f>
        <v/>
      </c>
      <c r="G3488" s="95">
        <f>B3488&amp;C3488&amp;D3488</f>
        <v/>
      </c>
      <c r="H3488" s="95" t="inlineStr">
        <is>
          <t>Yes_Batch 1</t>
        </is>
      </c>
      <c r="I3488" s="95" t="e">
        <v>#N/A</v>
      </c>
      <c r="J3488" s="125" t="e">
        <v>#N/A</v>
      </c>
      <c r="K3488" s="95" t="inlineStr">
        <is>
          <t>Yes_0721 Allocation</t>
        </is>
      </c>
      <c r="L3488" s="127" t="e">
        <v>#N/A</v>
      </c>
      <c r="M3488" s="128">
        <f>VLOOKUP(G3488,Enactments!#REF!,2,FALSE)</f>
        <v/>
      </c>
      <c r="N3488" s="131">
        <f>COUNTIFS(G:G,G3488)</f>
        <v/>
      </c>
    </row>
    <row r="3489" ht="15" customHeight="1">
      <c r="A3489" t="inlineStr">
        <is>
          <t>w2016_6a_59_20180401.docx</t>
        </is>
      </c>
      <c r="B3489">
        <f>LEFT(A3489, FIND("_", A3489, FIND("_", A3489) + 1) - 1)</f>
        <v/>
      </c>
      <c r="C3489">
        <f>MID(A3489, FIND("_", A3489, FIND("_", A3489) + 1) + 1, FIND("_", A3489, FIND("_", A3489, FIND("_", A3489) + 1) + 1) - FIND("_", A3489, FIND("_", A3489) + 1) - 1)</f>
        <v/>
      </c>
      <c r="D3489" s="125">
        <f>DATE(LEFT(E3489,4), MID(E3489,5,2), RIGHT(E3489,2))</f>
        <v/>
      </c>
      <c r="E3489">
        <f>MID(A3489, FIND("_", A3489, FIND("_", A3489, FIND("_", A3489) + 1) + 1) + 1, 8)</f>
        <v/>
      </c>
      <c r="G3489" s="95">
        <f>B3489&amp;C3489&amp;D3489</f>
        <v/>
      </c>
      <c r="H3489" s="95" t="inlineStr">
        <is>
          <t>Yes_Batch 1</t>
        </is>
      </c>
      <c r="I3489" s="95" t="e">
        <v>#N/A</v>
      </c>
      <c r="J3489" s="125" t="e">
        <v>#N/A</v>
      </c>
      <c r="K3489" s="95" t="inlineStr">
        <is>
          <t>Yes_0721 Allocation</t>
        </is>
      </c>
      <c r="L3489" s="127" t="e">
        <v>#N/A</v>
      </c>
      <c r="M3489" s="128">
        <f>VLOOKUP(G3489,Enactments!#REF!,2,FALSE)</f>
        <v/>
      </c>
      <c r="N3489" s="131">
        <f>COUNTIFS(G:G,G3489)</f>
        <v/>
      </c>
    </row>
    <row r="3490" ht="15" customHeight="1">
      <c r="A3490" t="inlineStr">
        <is>
          <t>2006_46a_821_20061108.docx</t>
        </is>
      </c>
      <c r="B3490">
        <f>LEFT(A3490, FIND("_", A3490, FIND("_", A3490) + 1) - 1)</f>
        <v/>
      </c>
      <c r="C3490">
        <f>MID(A3490, FIND("_", A3490, FIND("_", A3490) + 1) + 1, FIND("_", A3490, FIND("_", A3490, FIND("_", A3490) + 1) + 1) - FIND("_", A3490, FIND("_", A3490) + 1) - 1)</f>
        <v/>
      </c>
      <c r="D3490" s="125">
        <f>DATE(LEFT(E3490,4), MID(E3490,5,2), RIGHT(E3490,2))</f>
        <v/>
      </c>
      <c r="E3490">
        <f>MID(A3490, FIND("_", A3490, FIND("_", A3490, FIND("_", A3490) + 1) + 1) + 1, 8)</f>
        <v/>
      </c>
      <c r="G3490" s="95">
        <f>B3490&amp;C3490&amp;D3490</f>
        <v/>
      </c>
      <c r="H3490" s="95" t="inlineStr">
        <is>
          <t>Yes_Batch 1</t>
        </is>
      </c>
      <c r="I3490" s="95" t="e">
        <v>#N/A</v>
      </c>
      <c r="J3490" s="125" t="e">
        <v>#N/A</v>
      </c>
      <c r="K3490" s="95" t="inlineStr">
        <is>
          <t>Yes_0721 Allocation</t>
        </is>
      </c>
      <c r="L3490" s="127" t="e">
        <v>#N/A</v>
      </c>
      <c r="M3490" s="128">
        <f>VLOOKUP(G3490,Enactments!#REF!,2,FALSE)</f>
        <v/>
      </c>
      <c r="N3490" s="131">
        <f>COUNTIFS(G:G,G3490)</f>
        <v/>
      </c>
    </row>
    <row r="3491" ht="15" customHeight="1">
      <c r="A3491" t="inlineStr">
        <is>
          <t>2007_3a_412J_20160915.docx</t>
        </is>
      </c>
      <c r="B3491">
        <f>LEFT(A3491, FIND("_", A3491, FIND("_", A3491) + 1) - 1)</f>
        <v/>
      </c>
      <c r="C3491">
        <f>MID(A3491, FIND("_", A3491, FIND("_", A3491) + 1) + 1, FIND("_", A3491, FIND("_", A3491, FIND("_", A3491) + 1) + 1) - FIND("_", A3491, FIND("_", A3491) + 1) - 1)</f>
        <v/>
      </c>
      <c r="D3491" s="125">
        <f>DATE(LEFT(E3491,4), MID(E3491,5,2), RIGHT(E3491,2))</f>
        <v/>
      </c>
      <c r="E3491">
        <f>MID(A3491, FIND("_", A3491, FIND("_", A3491, FIND("_", A3491) + 1) + 1) + 1, 8)</f>
        <v/>
      </c>
      <c r="G3491" s="95">
        <f>B3491&amp;C3491&amp;D3491</f>
        <v/>
      </c>
      <c r="H3491" s="95" t="inlineStr">
        <is>
          <t>Yes_Batch 1</t>
        </is>
      </c>
      <c r="I3491" s="95" t="e">
        <v>#N/A</v>
      </c>
      <c r="J3491" s="125" t="e">
        <v>#N/A</v>
      </c>
      <c r="K3491" s="95" t="inlineStr">
        <is>
          <t>Yes_0721 Allocation</t>
        </is>
      </c>
      <c r="L3491" s="127" t="e">
        <v>#N/A</v>
      </c>
      <c r="M3491" s="128">
        <f>VLOOKUP(G3491,Enactments!#REF!,2,FALSE)</f>
        <v/>
      </c>
      <c r="N3491" s="131">
        <f>COUNTIFS(G:G,G3491)</f>
        <v/>
      </c>
    </row>
    <row r="3492" ht="15" customHeight="1">
      <c r="A3492" t="inlineStr">
        <is>
          <t>w2016_6a_102_20180125.docx</t>
        </is>
      </c>
      <c r="B3492">
        <f>LEFT(A3492, FIND("_", A3492, FIND("_", A3492) + 1) - 1)</f>
        <v/>
      </c>
      <c r="C3492">
        <f>MID(A3492, FIND("_", A3492, FIND("_", A3492) + 1) + 1, FIND("_", A3492, FIND("_", A3492, FIND("_", A3492) + 1) + 1) - FIND("_", A3492, FIND("_", A3492) + 1) - 1)</f>
        <v/>
      </c>
      <c r="D3492" s="125">
        <f>DATE(LEFT(E3492,4), MID(E3492,5,2), RIGHT(E3492,2))</f>
        <v/>
      </c>
      <c r="E3492">
        <f>MID(A3492, FIND("_", A3492, FIND("_", A3492, FIND("_", A3492) + 1) + 1) + 1, 8)</f>
        <v/>
      </c>
      <c r="G3492" s="95">
        <f>B3492&amp;C3492&amp;D3492</f>
        <v/>
      </c>
      <c r="H3492" s="95" t="inlineStr">
        <is>
          <t>Yes_Batch 1</t>
        </is>
      </c>
      <c r="I3492" s="95" t="e">
        <v>#N/A</v>
      </c>
      <c r="J3492" s="125" t="e">
        <v>#N/A</v>
      </c>
      <c r="K3492" s="95" t="inlineStr">
        <is>
          <t>Yes_0721 Allocation</t>
        </is>
      </c>
      <c r="L3492" s="127" t="e">
        <v>#N/A</v>
      </c>
      <c r="M3492" s="128">
        <f>VLOOKUP(G3492,Enactments!#REF!,2,FALSE)</f>
        <v/>
      </c>
      <c r="N3492" s="131">
        <f>COUNTIFS(G:G,G3492)</f>
        <v/>
      </c>
    </row>
    <row r="3493" ht="15" customHeight="1">
      <c r="A3493" t="inlineStr">
        <is>
          <t>s2009_12a_54_20090804.docx</t>
        </is>
      </c>
      <c r="B3493">
        <f>LEFT(A3493, FIND("_", A3493, FIND("_", A3493) + 1) - 1)</f>
        <v/>
      </c>
      <c r="C3493">
        <f>MID(A3493, FIND("_", A3493, FIND("_", A3493) + 1) + 1, FIND("_", A3493, FIND("_", A3493, FIND("_", A3493) + 1) + 1) - FIND("_", A3493, FIND("_", A3493) + 1) - 1)</f>
        <v/>
      </c>
      <c r="D3493" s="125">
        <f>DATE(LEFT(E3493,4), MID(E3493,5,2), RIGHT(E3493,2))</f>
        <v/>
      </c>
      <c r="E3493">
        <f>MID(A3493, FIND("_", A3493, FIND("_", A3493, FIND("_", A3493) + 1) + 1) + 1, 8)</f>
        <v/>
      </c>
      <c r="G3493" s="95">
        <f>B3493&amp;C3493&amp;D3493</f>
        <v/>
      </c>
      <c r="H3493" s="95" t="inlineStr">
        <is>
          <t>Yes_Batch 1</t>
        </is>
      </c>
      <c r="I3493" s="95" t="e">
        <v>#N/A</v>
      </c>
      <c r="J3493" s="125" t="e">
        <v>#N/A</v>
      </c>
      <c r="K3493" s="95" t="inlineStr">
        <is>
          <t>Yes_0721 Allocation</t>
        </is>
      </c>
      <c r="L3493" s="127" t="e">
        <v>#N/A</v>
      </c>
      <c r="M3493" s="128">
        <f>VLOOKUP(G3493,Enactments!#REF!,2,FALSE)</f>
        <v/>
      </c>
      <c r="N3493" s="131">
        <f>COUNTIFS(G:G,G3493)</f>
        <v/>
      </c>
    </row>
    <row r="3494" ht="15" customHeight="1">
      <c r="A3494" t="inlineStr">
        <is>
          <t>2000_8a_409B_99990101.docx</t>
        </is>
      </c>
      <c r="B3494">
        <f>LEFT(A3494, FIND("_", A3494, FIND("_", A3494) + 1) - 1)</f>
        <v/>
      </c>
      <c r="C3494">
        <f>MID(A3494, FIND("_", A3494, FIND("_", A3494) + 1) + 1, FIND("_", A3494, FIND("_", A3494, FIND("_", A3494) + 1) + 1) - FIND("_", A3494, FIND("_", A3494) + 1) - 1)</f>
        <v/>
      </c>
      <c r="D3494" s="125">
        <f>DATE(LEFT(E3494,4), MID(E3494,5,2), RIGHT(E3494,2))</f>
        <v/>
      </c>
      <c r="E3494">
        <f>MID(A3494, FIND("_", A3494, FIND("_", A3494, FIND("_", A3494) + 1) + 1) + 1, 8)</f>
        <v/>
      </c>
      <c r="G3494" s="95">
        <f>B3494&amp;C3494&amp;D3494</f>
        <v/>
      </c>
      <c r="H3494" s="95" t="inlineStr">
        <is>
          <t>Yes_Batch 1</t>
        </is>
      </c>
      <c r="I3494" s="95" t="e">
        <v>#N/A</v>
      </c>
      <c r="J3494" s="125" t="e">
        <v>#N/A</v>
      </c>
      <c r="K3494" s="95" t="inlineStr">
        <is>
          <t>Yes_0721 Allocation</t>
        </is>
      </c>
      <c r="L3494" s="127" t="e">
        <v>#N/A</v>
      </c>
      <c r="M3494" s="128">
        <f>VLOOKUP(G3494,Enactments!#REF!,2,FALSE)</f>
        <v/>
      </c>
      <c r="N3494" s="131">
        <f>COUNTIFS(G:G,G3494)</f>
        <v/>
      </c>
    </row>
    <row r="3495" ht="15" customHeight="1">
      <c r="A3495" t="inlineStr">
        <is>
          <t>1988_33a_81_19990727.docx</t>
        </is>
      </c>
      <c r="B3495">
        <f>LEFT(A3495, FIND("_", A3495, FIND("_", A3495) + 1) - 1)</f>
        <v/>
      </c>
      <c r="C3495">
        <f>MID(A3495, FIND("_", A3495, FIND("_", A3495) + 1) + 1, FIND("_", A3495, FIND("_", A3495, FIND("_", A3495) + 1) + 1) - FIND("_", A3495, FIND("_", A3495) + 1) - 1)</f>
        <v/>
      </c>
      <c r="D3495" s="125">
        <f>DATE(LEFT(E3495,4), MID(E3495,5,2), RIGHT(E3495,2))</f>
        <v/>
      </c>
      <c r="E3495">
        <f>MID(A3495, FIND("_", A3495, FIND("_", A3495, FIND("_", A3495) + 1) + 1) + 1, 8)</f>
        <v/>
      </c>
      <c r="G3495" s="95">
        <f>B3495&amp;C3495&amp;D3495</f>
        <v/>
      </c>
      <c r="H3495" s="95" t="inlineStr">
        <is>
          <t>Yes_Batch 1</t>
        </is>
      </c>
      <c r="I3495" s="95" t="e">
        <v>#N/A</v>
      </c>
      <c r="J3495" s="125" t="e">
        <v>#N/A</v>
      </c>
      <c r="K3495" s="95" t="inlineStr">
        <is>
          <t>Yes_0721 Allocation</t>
        </is>
      </c>
      <c r="L3495" s="127" t="e">
        <v>#N/A</v>
      </c>
      <c r="M3495" s="128">
        <f>VLOOKUP(G3495,Enactments!#REF!,2,FALSE)</f>
        <v/>
      </c>
      <c r="N3495" s="131">
        <f>COUNTIFS(G:G,G3495)</f>
        <v/>
      </c>
    </row>
    <row r="3496" ht="15" customHeight="1">
      <c r="A3496" t="inlineStr">
        <is>
          <t>1996_56a_562I_99990101.docx</t>
        </is>
      </c>
      <c r="B3496">
        <f>LEFT(A3496, FIND("_", A3496, FIND("_", A3496) + 1) - 1)</f>
        <v/>
      </c>
      <c r="C3496">
        <f>MID(A3496, FIND("_", A3496, FIND("_", A3496) + 1) + 1, FIND("_", A3496, FIND("_", A3496, FIND("_", A3496) + 1) + 1) - FIND("_", A3496, FIND("_", A3496) + 1) - 1)</f>
        <v/>
      </c>
      <c r="D3496" s="125">
        <f>DATE(LEFT(E3496,4), MID(E3496,5,2), RIGHT(E3496,2))</f>
        <v/>
      </c>
      <c r="E3496">
        <f>MID(A3496, FIND("_", A3496, FIND("_", A3496, FIND("_", A3496) + 1) + 1) + 1, 8)</f>
        <v/>
      </c>
      <c r="G3496" s="95">
        <f>B3496&amp;C3496&amp;D3496</f>
        <v/>
      </c>
      <c r="H3496" s="95" t="inlineStr">
        <is>
          <t>Yes_Batch 1</t>
        </is>
      </c>
      <c r="I3496" s="95" t="e">
        <v>#N/A</v>
      </c>
      <c r="J3496" s="125" t="e">
        <v>#N/A</v>
      </c>
      <c r="K3496" s="95" t="inlineStr">
        <is>
          <t>Yes_0721 Allocation</t>
        </is>
      </c>
      <c r="L3496" s="127" t="e">
        <v>#N/A</v>
      </c>
      <c r="M3496" s="128">
        <f>VLOOKUP(G3496,Enactments!#REF!,2,FALSE)</f>
        <v/>
      </c>
      <c r="N3496" s="131">
        <f>COUNTIFS(G:G,G3496)</f>
        <v/>
      </c>
    </row>
    <row r="3497" ht="15" customHeight="1">
      <c r="A3497" t="inlineStr">
        <is>
          <t>1996_56a_1_20010401.docx</t>
        </is>
      </c>
      <c r="B3497">
        <f>LEFT(A3497, FIND("_", A3497, FIND("_", A3497) + 1) - 1)</f>
        <v/>
      </c>
      <c r="C3497">
        <f>MID(A3497, FIND("_", A3497, FIND("_", A3497) + 1) + 1, FIND("_", A3497, FIND("_", A3497, FIND("_", A3497) + 1) + 1) - FIND("_", A3497, FIND("_", A3497) + 1) - 1)</f>
        <v/>
      </c>
      <c r="D3497" s="125">
        <f>DATE(LEFT(E3497,4), MID(E3497,5,2), RIGHT(E3497,2))</f>
        <v/>
      </c>
      <c r="E3497">
        <f>MID(A3497, FIND("_", A3497, FIND("_", A3497, FIND("_", A3497) + 1) + 1) + 1, 8)</f>
        <v/>
      </c>
      <c r="G3497" s="95">
        <f>B3497&amp;C3497&amp;D3497</f>
        <v/>
      </c>
      <c r="H3497" s="95" t="inlineStr">
        <is>
          <t>Yes_Batch 1</t>
        </is>
      </c>
      <c r="I3497" s="95" t="e">
        <v>#N/A</v>
      </c>
      <c r="J3497" s="125" t="e">
        <v>#N/A</v>
      </c>
      <c r="K3497" s="95" t="inlineStr">
        <is>
          <t>Yes_0721 Allocation</t>
        </is>
      </c>
      <c r="L3497" s="127" t="e">
        <v>#N/A</v>
      </c>
      <c r="M3497" s="128">
        <f>VLOOKUP(G3497,Enactments!#REF!,2,FALSE)</f>
        <v/>
      </c>
      <c r="N3497" s="131">
        <f>COUNTIFS(G:G,G3497)</f>
        <v/>
      </c>
    </row>
    <row r="3498" ht="15" customHeight="1">
      <c r="A3498" t="inlineStr">
        <is>
          <t>2006_46a_104_20091001.docx</t>
        </is>
      </c>
      <c r="B3498">
        <f>LEFT(A3498, FIND("_", A3498, FIND("_", A3498) + 1) - 1)</f>
        <v/>
      </c>
      <c r="C3498">
        <f>MID(A3498, FIND("_", A3498, FIND("_", A3498) + 1) + 1, FIND("_", A3498, FIND("_", A3498, FIND("_", A3498) + 1) + 1) - FIND("_", A3498, FIND("_", A3498) + 1) - 1)</f>
        <v/>
      </c>
      <c r="D3498" s="125">
        <f>DATE(LEFT(E3498,4), MID(E3498,5,2), RIGHT(E3498,2))</f>
        <v/>
      </c>
      <c r="E3498">
        <f>MID(A3498, FIND("_", A3498, FIND("_", A3498, FIND("_", A3498) + 1) + 1) + 1, 8)</f>
        <v/>
      </c>
      <c r="G3498" s="95">
        <f>B3498&amp;C3498&amp;D3498</f>
        <v/>
      </c>
      <c r="H3498" s="95" t="inlineStr">
        <is>
          <t>Yes_Batch 1</t>
        </is>
      </c>
      <c r="I3498" s="95" t="e">
        <v>#N/A</v>
      </c>
      <c r="J3498" s="125" t="e">
        <v>#N/A</v>
      </c>
      <c r="K3498" s="95" t="inlineStr">
        <is>
          <t>Yes_0721 Allocation</t>
        </is>
      </c>
      <c r="L3498" s="127" t="e">
        <v>#N/A</v>
      </c>
      <c r="M3498" s="128">
        <f>VLOOKUP(G3498,Enactments!#REF!,2,FALSE)</f>
        <v/>
      </c>
      <c r="N3498" s="131">
        <f>COUNTIFS(G:G,G3498)</f>
        <v/>
      </c>
    </row>
    <row r="3499" ht="15" customHeight="1">
      <c r="A3499" t="inlineStr">
        <is>
          <t>2007_3a_835_20090406.docx</t>
        </is>
      </c>
      <c r="B3499">
        <f>LEFT(A3499, FIND("_", A3499, FIND("_", A3499) + 1) - 1)</f>
        <v/>
      </c>
      <c r="C3499">
        <f>MID(A3499, FIND("_", A3499, FIND("_", A3499) + 1) + 1, FIND("_", A3499, FIND("_", A3499, FIND("_", A3499) + 1) + 1) - FIND("_", A3499, FIND("_", A3499) + 1) - 1)</f>
        <v/>
      </c>
      <c r="D3499" s="125">
        <f>DATE(LEFT(E3499,4), MID(E3499,5,2), RIGHT(E3499,2))</f>
        <v/>
      </c>
      <c r="E3499">
        <f>MID(A3499, FIND("_", A3499, FIND("_", A3499, FIND("_", A3499) + 1) + 1) + 1, 8)</f>
        <v/>
      </c>
      <c r="G3499" s="95">
        <f>B3499&amp;C3499&amp;D3499</f>
        <v/>
      </c>
      <c r="H3499" s="95" t="inlineStr">
        <is>
          <t>Yes_Batch 1</t>
        </is>
      </c>
      <c r="I3499" s="95" t="e">
        <v>#N/A</v>
      </c>
      <c r="J3499" s="125" t="e">
        <v>#N/A</v>
      </c>
      <c r="K3499" s="95" t="inlineStr">
        <is>
          <t>Yes_0721 Allocation</t>
        </is>
      </c>
      <c r="L3499" s="127" t="e">
        <v>#N/A</v>
      </c>
      <c r="M3499" s="128">
        <f>VLOOKUP(G3499,Enactments!#REF!,2,FALSE)</f>
        <v/>
      </c>
      <c r="N3499" s="131">
        <f>COUNTIFS(G:G,G3499)</f>
        <v/>
      </c>
    </row>
    <row r="3500" ht="15" customHeight="1">
      <c r="A3500" t="inlineStr">
        <is>
          <t>1995_18a_19_20091112.docx</t>
        </is>
      </c>
      <c r="B3500">
        <f>LEFT(A3500, FIND("_", A3500, FIND("_", A3500) + 1) - 1)</f>
        <v/>
      </c>
      <c r="C3500">
        <f>MID(A3500, FIND("_", A3500, FIND("_", A3500) + 1) + 1, FIND("_", A3500, FIND("_", A3500, FIND("_", A3500) + 1) + 1) - FIND("_", A3500, FIND("_", A3500) + 1) - 1)</f>
        <v/>
      </c>
      <c r="D3500" s="125">
        <f>DATE(LEFT(E3500,4), MID(E3500,5,2), RIGHT(E3500,2))</f>
        <v/>
      </c>
      <c r="E3500">
        <f>MID(A3500, FIND("_", A3500, FIND("_", A3500, FIND("_", A3500) + 1) + 1) + 1, 8)</f>
        <v/>
      </c>
      <c r="G3500" s="95">
        <f>B3500&amp;C3500&amp;D3500</f>
        <v/>
      </c>
      <c r="H3500" s="95" t="inlineStr">
        <is>
          <t>Yes_Batch 1</t>
        </is>
      </c>
      <c r="I3500" s="95" t="e">
        <v>#N/A</v>
      </c>
      <c r="J3500" s="125" t="e">
        <v>#N/A</v>
      </c>
      <c r="K3500" s="95" t="inlineStr">
        <is>
          <t>Yes_0721 Allocation</t>
        </is>
      </c>
      <c r="L3500" s="127" t="e">
        <v>#N/A</v>
      </c>
      <c r="M3500" s="128">
        <f>VLOOKUP(G3500,Enactments!#REF!,2,FALSE)</f>
        <v/>
      </c>
      <c r="N3500" s="131">
        <f>COUNTIFS(G:G,G3500)</f>
        <v/>
      </c>
    </row>
    <row r="3501" ht="15" customHeight="1">
      <c r="A3501" t="inlineStr">
        <is>
          <t>w2016_6a_36_20160425.docx</t>
        </is>
      </c>
      <c r="B3501">
        <f>LEFT(A3501, FIND("_", A3501, FIND("_", A3501) + 1) - 1)</f>
        <v/>
      </c>
      <c r="C3501">
        <f>MID(A3501, FIND("_", A3501, FIND("_", A3501) + 1) + 1, FIND("_", A3501, FIND("_", A3501, FIND("_", A3501) + 1) + 1) - FIND("_", A3501, FIND("_", A3501) + 1) - 1)</f>
        <v/>
      </c>
      <c r="D3501" s="125">
        <f>DATE(LEFT(E3501,4), MID(E3501,5,2), RIGHT(E3501,2))</f>
        <v/>
      </c>
      <c r="E3501">
        <f>MID(A3501, FIND("_", A3501, FIND("_", A3501, FIND("_", A3501) + 1) + 1) + 1, 8)</f>
        <v/>
      </c>
      <c r="G3501" s="95">
        <f>B3501&amp;C3501&amp;D3501</f>
        <v/>
      </c>
      <c r="H3501" s="95" t="inlineStr">
        <is>
          <t>Yes_Batch 1</t>
        </is>
      </c>
      <c r="I3501" s="95" t="e">
        <v>#N/A</v>
      </c>
      <c r="J3501" s="125" t="e">
        <v>#N/A</v>
      </c>
      <c r="K3501" s="95" t="inlineStr">
        <is>
          <t>Yes_0721 Allocation</t>
        </is>
      </c>
      <c r="L3501" s="127" t="e">
        <v>#N/A</v>
      </c>
      <c r="M3501" s="128">
        <f>VLOOKUP(G3501,Enactments!#REF!,2,FALSE)</f>
        <v/>
      </c>
      <c r="N3501" s="131">
        <f>COUNTIFS(G:G,G3501)</f>
        <v/>
      </c>
    </row>
    <row r="3502" ht="15" customHeight="1">
      <c r="A3502" t="inlineStr">
        <is>
          <t>2000_8a_417_20091001.docx</t>
        </is>
      </c>
      <c r="B3502">
        <f>LEFT(A3502, FIND("_", A3502, FIND("_", A3502) + 1) - 1)</f>
        <v/>
      </c>
      <c r="C3502">
        <f>MID(A3502, FIND("_", A3502, FIND("_", A3502) + 1) + 1, FIND("_", A3502, FIND("_", A3502, FIND("_", A3502) + 1) + 1) - FIND("_", A3502, FIND("_", A3502) + 1) - 1)</f>
        <v/>
      </c>
      <c r="D3502" s="125">
        <f>DATE(LEFT(E3502,4), MID(E3502,5,2), RIGHT(E3502,2))</f>
        <v/>
      </c>
      <c r="E3502">
        <f>MID(A3502, FIND("_", A3502, FIND("_", A3502, FIND("_", A3502) + 1) + 1) + 1, 8)</f>
        <v/>
      </c>
      <c r="G3502" s="95">
        <f>B3502&amp;C3502&amp;D3502</f>
        <v/>
      </c>
      <c r="H3502" s="95" t="inlineStr">
        <is>
          <t>Yes_Batch 1</t>
        </is>
      </c>
      <c r="I3502" s="95" t="e">
        <v>#N/A</v>
      </c>
      <c r="J3502" s="125" t="e">
        <v>#N/A</v>
      </c>
      <c r="K3502" s="95" t="inlineStr">
        <is>
          <t>Yes_0721 Allocation</t>
        </is>
      </c>
      <c r="L3502" s="127" t="e">
        <v>#N/A</v>
      </c>
      <c r="M3502" s="128">
        <f>VLOOKUP(G3502,Enactments!#REF!,2,FALSE)</f>
        <v/>
      </c>
      <c r="N3502" s="131">
        <f>COUNTIFS(G:G,G3502)</f>
        <v/>
      </c>
    </row>
    <row r="3503" ht="15" customHeight="1">
      <c r="A3503" t="inlineStr">
        <is>
          <t>1985_6a_254_20061108.docx</t>
        </is>
      </c>
      <c r="B3503">
        <f>LEFT(A3503, FIND("_", A3503, FIND("_", A3503) + 1) - 1)</f>
        <v/>
      </c>
      <c r="C3503">
        <f>MID(A3503, FIND("_", A3503, FIND("_", A3503) + 1) + 1, FIND("_", A3503, FIND("_", A3503, FIND("_", A3503) + 1) + 1) - FIND("_", A3503, FIND("_", A3503) + 1) - 1)</f>
        <v/>
      </c>
      <c r="D3503" s="125">
        <f>DATE(LEFT(E3503,4), MID(E3503,5,2), RIGHT(E3503,2))</f>
        <v/>
      </c>
      <c r="E3503">
        <f>MID(A3503, FIND("_", A3503, FIND("_", A3503, FIND("_", A3503) + 1) + 1) + 1, 8)</f>
        <v/>
      </c>
      <c r="G3503" s="95">
        <f>B3503&amp;C3503&amp;D3503</f>
        <v/>
      </c>
      <c r="H3503" s="95" t="inlineStr">
        <is>
          <t>Yes_Batch 1</t>
        </is>
      </c>
      <c r="I3503" s="95" t="e">
        <v>#N/A</v>
      </c>
      <c r="J3503" s="125" t="e">
        <v>#N/A</v>
      </c>
      <c r="K3503" s="95" t="inlineStr">
        <is>
          <t>Yes_0721 Allocation</t>
        </is>
      </c>
      <c r="L3503" s="127" t="e">
        <v>#N/A</v>
      </c>
      <c r="M3503" s="128">
        <f>VLOOKUP(G3503,Enactments!#REF!,2,FALSE)</f>
        <v/>
      </c>
      <c r="N3503" s="131">
        <f>COUNTIFS(G:G,G3503)</f>
        <v/>
      </c>
    </row>
    <row r="3504" ht="15" customHeight="1">
      <c r="A3504" t="inlineStr">
        <is>
          <t>2016_1024s_6.5_20161018.docx</t>
        </is>
      </c>
      <c r="B3504">
        <f>LEFT(A3504, FIND("_", A3504, FIND("_", A3504) + 1) - 1)</f>
        <v/>
      </c>
      <c r="C3504">
        <f>MID(A3504, FIND("_", A3504, FIND("_", A3504) + 1) + 1, FIND("_", A3504, FIND("_", A3504, FIND("_", A3504) + 1) + 1) - FIND("_", A3504, FIND("_", A3504) + 1) - 1)</f>
        <v/>
      </c>
      <c r="D3504" s="125">
        <f>DATE(LEFT(E3504,4), MID(E3504,5,2), RIGHT(E3504,2))</f>
        <v/>
      </c>
      <c r="E3504">
        <f>MID(A3504, FIND("_", A3504, FIND("_", A3504, FIND("_", A3504) + 1) + 1) + 1, 8)</f>
        <v/>
      </c>
      <c r="G3504" s="95">
        <f>B3504&amp;C3504&amp;D3504</f>
        <v/>
      </c>
      <c r="H3504" s="95" t="inlineStr">
        <is>
          <t>Yes_Batch 1</t>
        </is>
      </c>
      <c r="I3504" s="95" t="e">
        <v>#N/A</v>
      </c>
      <c r="J3504" s="125" t="e">
        <v>#N/A</v>
      </c>
      <c r="K3504" s="95" t="inlineStr">
        <is>
          <t>Yes_0721 Allocation</t>
        </is>
      </c>
      <c r="L3504" s="127" t="e">
        <v>#N/A</v>
      </c>
      <c r="M3504" s="128">
        <f>VLOOKUP(G3504,Enactments!#REF!,2,FALSE)</f>
        <v/>
      </c>
      <c r="N3504" s="131">
        <f>COUNTIFS(G:G,G3504)</f>
        <v/>
      </c>
    </row>
    <row r="3505" ht="15" customHeight="1">
      <c r="A3505" t="inlineStr">
        <is>
          <t>2006_46a_216_20071001.docx</t>
        </is>
      </c>
      <c r="B3505">
        <f>LEFT(A3505, FIND("_", A3505, FIND("_", A3505) + 1) - 1)</f>
        <v/>
      </c>
      <c r="C3505">
        <f>MID(A3505, FIND("_", A3505, FIND("_", A3505) + 1) + 1, FIND("_", A3505, FIND("_", A3505, FIND("_", A3505) + 1) + 1) - FIND("_", A3505, FIND("_", A3505) + 1) - 1)</f>
        <v/>
      </c>
      <c r="D3505" s="125">
        <f>DATE(LEFT(E3505,4), MID(E3505,5,2), RIGHT(E3505,2))</f>
        <v/>
      </c>
      <c r="E3505">
        <f>MID(A3505, FIND("_", A3505, FIND("_", A3505, FIND("_", A3505) + 1) + 1) + 1, 8)</f>
        <v/>
      </c>
      <c r="G3505" s="95">
        <f>B3505&amp;C3505&amp;D3505</f>
        <v/>
      </c>
      <c r="H3505" s="95" t="inlineStr">
        <is>
          <t>Yes_Batch 1</t>
        </is>
      </c>
      <c r="I3505" s="95" t="e">
        <v>#N/A</v>
      </c>
      <c r="J3505" s="125" t="e">
        <v>#N/A</v>
      </c>
      <c r="K3505" s="95" t="inlineStr">
        <is>
          <t>Yes_0721 Allocation</t>
        </is>
      </c>
      <c r="L3505" s="127" t="e">
        <v>#N/A</v>
      </c>
      <c r="M3505" s="128">
        <f>VLOOKUP(G3505,Enactments!#REF!,2,FALSE)</f>
        <v/>
      </c>
      <c r="N3505" s="131">
        <f>COUNTIFS(G:G,G3505)</f>
        <v/>
      </c>
    </row>
    <row r="3506" ht="15" customHeight="1">
      <c r="A3506" t="inlineStr">
        <is>
          <t>1986_1925s_SCHEDULE 4Form 6.35_99990101.docx</t>
        </is>
      </c>
      <c r="B3506">
        <f>LEFT(A3506, FIND("_", A3506, FIND("_", A3506) + 1) - 1)</f>
        <v/>
      </c>
      <c r="C3506">
        <f>MID(A3506, FIND("_", A3506, FIND("_", A3506) + 1) + 1, FIND("_", A3506, FIND("_", A3506, FIND("_", A3506) + 1) + 1) - FIND("_", A3506, FIND("_", A3506) + 1) - 1)</f>
        <v/>
      </c>
      <c r="D3506" s="125">
        <f>DATE(LEFT(E3506,4), MID(E3506,5,2), RIGHT(E3506,2))</f>
        <v/>
      </c>
      <c r="E3506">
        <f>MID(A3506, FIND("_", A3506, FIND("_", A3506, FIND("_", A3506) + 1) + 1) + 1, 8)</f>
        <v/>
      </c>
      <c r="G3506" s="95">
        <f>B3506&amp;C3506&amp;D3506</f>
        <v/>
      </c>
      <c r="H3506" s="95" t="inlineStr">
        <is>
          <t>Yes_Batch 1</t>
        </is>
      </c>
      <c r="I3506" s="95" t="e">
        <v>#N/A</v>
      </c>
      <c r="J3506" s="125" t="e">
        <v>#N/A</v>
      </c>
      <c r="K3506" s="95" t="inlineStr">
        <is>
          <t>Yes_0721 Allocation</t>
        </is>
      </c>
      <c r="L3506" s="127" t="e">
        <v>#N/A</v>
      </c>
      <c r="M3506" s="128">
        <f>VLOOKUP(G3506,Enactments!#REF!,2,FALSE)</f>
        <v/>
      </c>
      <c r="N3506" s="131">
        <f>COUNTIFS(G:G,G3506)</f>
        <v/>
      </c>
    </row>
    <row r="3507" ht="15" customHeight="1">
      <c r="A3507" t="inlineStr">
        <is>
          <t>2020_17a_SCHEDULE 9Part 9_20201022.docx</t>
        </is>
      </c>
      <c r="B3507">
        <f>LEFT(A3507, FIND("_", A3507, FIND("_", A3507) + 1) - 1)</f>
        <v/>
      </c>
      <c r="C3507">
        <f>MID(A3507, FIND("_", A3507, FIND("_", A3507) + 1) + 1, FIND("_", A3507, FIND("_", A3507, FIND("_", A3507) + 1) + 1) - FIND("_", A3507, FIND("_", A3507) + 1) - 1)</f>
        <v/>
      </c>
      <c r="D3507" s="125">
        <f>DATE(LEFT(E3507,4), MID(E3507,5,2), RIGHT(E3507,2))</f>
        <v/>
      </c>
      <c r="E3507">
        <f>MID(A3507, FIND("_", A3507, FIND("_", A3507, FIND("_", A3507) + 1) + 1) + 1, 8)</f>
        <v/>
      </c>
      <c r="G3507" s="95">
        <f>B3507&amp;C3507&amp;D3507</f>
        <v/>
      </c>
      <c r="H3507" s="95" t="inlineStr">
        <is>
          <t>Yes_Batch 1</t>
        </is>
      </c>
      <c r="I3507" s="95" t="e">
        <v>#N/A</v>
      </c>
      <c r="J3507" s="125" t="e">
        <v>#N/A</v>
      </c>
      <c r="K3507" s="95" t="inlineStr">
        <is>
          <t>Yes_0721 Allocation</t>
        </is>
      </c>
      <c r="L3507" s="127" t="e">
        <v>#N/A</v>
      </c>
      <c r="M3507" s="128">
        <f>VLOOKUP(G3507,Enactments!#REF!,2,FALSE)</f>
        <v/>
      </c>
      <c r="N3507" s="131">
        <f>COUNTIFS(G:G,G3507)</f>
        <v/>
      </c>
    </row>
    <row r="3508" ht="15" customHeight="1">
      <c r="A3508" t="inlineStr">
        <is>
          <t>1986_1925s_5A.16_20170406.docx</t>
        </is>
      </c>
      <c r="B3508">
        <f>LEFT(A3508, FIND("_", A3508, FIND("_", A3508) + 1) - 1)</f>
        <v/>
      </c>
      <c r="C3508">
        <f>MID(A3508, FIND("_", A3508, FIND("_", A3508) + 1) + 1, FIND("_", A3508, FIND("_", A3508, FIND("_", A3508) + 1) + 1) - FIND("_", A3508, FIND("_", A3508) + 1) - 1)</f>
        <v/>
      </c>
      <c r="D3508" s="125">
        <f>DATE(LEFT(E3508,4), MID(E3508,5,2), RIGHT(E3508,2))</f>
        <v/>
      </c>
      <c r="E3508">
        <f>MID(A3508, FIND("_", A3508, FIND("_", A3508, FIND("_", A3508) + 1) + 1) + 1, 8)</f>
        <v/>
      </c>
      <c r="G3508" s="95">
        <f>B3508&amp;C3508&amp;D3508</f>
        <v/>
      </c>
      <c r="H3508" s="95" t="inlineStr">
        <is>
          <t>Yes_Batch 1</t>
        </is>
      </c>
      <c r="I3508" s="95" t="e">
        <v>#N/A</v>
      </c>
      <c r="J3508" s="125" t="e">
        <v>#N/A</v>
      </c>
      <c r="K3508" s="95" t="inlineStr">
        <is>
          <t>Yes_0721 Allocation</t>
        </is>
      </c>
      <c r="L3508" s="127" t="e">
        <v>#N/A</v>
      </c>
      <c r="M3508" s="128">
        <f>VLOOKUP(G3508,Enactments!#REF!,2,FALSE)</f>
        <v/>
      </c>
      <c r="N3508" s="131">
        <f>COUNTIFS(G:G,G3508)</f>
        <v/>
      </c>
    </row>
    <row r="3509" ht="15" customHeight="1">
      <c r="A3509" t="inlineStr">
        <is>
          <t>1986_1925s_SCHEDULE 4Form 4.39_99990101.docx</t>
        </is>
      </c>
      <c r="B3509">
        <f>LEFT(A3509, FIND("_", A3509, FIND("_", A3509) + 1) - 1)</f>
        <v/>
      </c>
      <c r="C3509">
        <f>MID(A3509, FIND("_", A3509, FIND("_", A3509) + 1) + 1, FIND("_", A3509, FIND("_", A3509, FIND("_", A3509) + 1) + 1) - FIND("_", A3509, FIND("_", A3509) + 1) - 1)</f>
        <v/>
      </c>
      <c r="D3509" s="125">
        <f>DATE(LEFT(E3509,4), MID(E3509,5,2), RIGHT(E3509,2))</f>
        <v/>
      </c>
      <c r="E3509">
        <f>MID(A3509, FIND("_", A3509, FIND("_", A3509, FIND("_", A3509) + 1) + 1) + 1, 8)</f>
        <v/>
      </c>
      <c r="G3509" s="95">
        <f>B3509&amp;C3509&amp;D3509</f>
        <v/>
      </c>
      <c r="H3509" s="95" t="inlineStr">
        <is>
          <t>Yes_Batch 1</t>
        </is>
      </c>
      <c r="I3509" s="95" t="e">
        <v>#N/A</v>
      </c>
      <c r="J3509" s="125" t="e">
        <v>#N/A</v>
      </c>
      <c r="K3509" s="95" t="inlineStr">
        <is>
          <t>Yes_0721 Allocation</t>
        </is>
      </c>
      <c r="L3509" s="127" t="e">
        <v>#N/A</v>
      </c>
      <c r="M3509" s="128">
        <f>VLOOKUP(G3509,Enactments!#REF!,2,FALSE)</f>
        <v/>
      </c>
      <c r="N3509" s="131">
        <f>COUNTIFS(G:G,G3509)</f>
        <v/>
      </c>
    </row>
    <row r="3510" ht="15" customHeight="1">
      <c r="A3510" t="inlineStr">
        <is>
          <t>1986_1925s_2.67_20060401.docx</t>
        </is>
      </c>
      <c r="B3510">
        <f>LEFT(A3510, FIND("_", A3510, FIND("_", A3510) + 1) - 1)</f>
        <v/>
      </c>
      <c r="C3510">
        <f>MID(A3510, FIND("_", A3510, FIND("_", A3510) + 1) + 1, FIND("_", A3510, FIND("_", A3510, FIND("_", A3510) + 1) + 1) - FIND("_", A3510, FIND("_", A3510) + 1) - 1)</f>
        <v/>
      </c>
      <c r="D3510" s="125">
        <f>DATE(LEFT(E3510,4), MID(E3510,5,2), RIGHT(E3510,2))</f>
        <v/>
      </c>
      <c r="E3510">
        <f>MID(A3510, FIND("_", A3510, FIND("_", A3510, FIND("_", A3510) + 1) + 1) + 1, 8)</f>
        <v/>
      </c>
      <c r="G3510" s="95">
        <f>B3510&amp;C3510&amp;D3510</f>
        <v/>
      </c>
      <c r="H3510" s="95" t="inlineStr">
        <is>
          <t>Yes_Batch 1</t>
        </is>
      </c>
      <c r="I3510" s="95" t="e">
        <v>#N/A</v>
      </c>
      <c r="J3510" s="125" t="e">
        <v>#N/A</v>
      </c>
      <c r="K3510" s="95" t="inlineStr">
        <is>
          <t>Yes_0721 Allocation</t>
        </is>
      </c>
      <c r="L3510" s="127" t="e">
        <v>#N/A</v>
      </c>
      <c r="M3510" s="128">
        <f>VLOOKUP(G3510,Enactments!#REF!,2,FALSE)</f>
        <v/>
      </c>
      <c r="N3510" s="131">
        <f>COUNTIFS(G:G,G3510)</f>
        <v/>
      </c>
    </row>
    <row r="3511" ht="15" customHeight="1">
      <c r="A3511" t="inlineStr">
        <is>
          <t>1996_18a_222_19960522.docx</t>
        </is>
      </c>
      <c r="B3511">
        <f>LEFT(A3511, FIND("_", A3511, FIND("_", A3511) + 1) - 1)</f>
        <v/>
      </c>
      <c r="C3511">
        <f>MID(A3511, FIND("_", A3511, FIND("_", A3511) + 1) + 1, FIND("_", A3511, FIND("_", A3511, FIND("_", A3511) + 1) + 1) - FIND("_", A3511, FIND("_", A3511) + 1) - 1)</f>
        <v/>
      </c>
      <c r="D3511" s="125">
        <f>DATE(LEFT(E3511,4), MID(E3511,5,2), RIGHT(E3511,2))</f>
        <v/>
      </c>
      <c r="E3511">
        <f>MID(A3511, FIND("_", A3511, FIND("_", A3511, FIND("_", A3511) + 1) + 1) + 1, 8)</f>
        <v/>
      </c>
      <c r="G3511" s="95">
        <f>B3511&amp;C3511&amp;D3511</f>
        <v/>
      </c>
      <c r="H3511" s="95" t="inlineStr">
        <is>
          <t>Yes_Batch 1</t>
        </is>
      </c>
      <c r="I3511" s="95" t="e">
        <v>#N/A</v>
      </c>
      <c r="J3511" s="125" t="e">
        <v>#N/A</v>
      </c>
      <c r="K3511" s="95" t="inlineStr">
        <is>
          <t>Yes_0721 Allocation</t>
        </is>
      </c>
      <c r="L3511" s="127" t="e">
        <v>#N/A</v>
      </c>
      <c r="M3511" s="128">
        <f>VLOOKUP(G3511,Enactments!#REF!,2,FALSE)</f>
        <v/>
      </c>
      <c r="N3511" s="131">
        <f>COUNTIFS(G:G,G3511)</f>
        <v/>
      </c>
    </row>
    <row r="3512" ht="15" customHeight="1">
      <c r="A3512" t="inlineStr">
        <is>
          <t>1996_56a_538_19990901.docx</t>
        </is>
      </c>
      <c r="B3512">
        <f>LEFT(A3512, FIND("_", A3512, FIND("_", A3512) + 1) - 1)</f>
        <v/>
      </c>
      <c r="C3512">
        <f>MID(A3512, FIND("_", A3512, FIND("_", A3512) + 1) + 1, FIND("_", A3512, FIND("_", A3512, FIND("_", A3512) + 1) + 1) - FIND("_", A3512, FIND("_", A3512) + 1) - 1)</f>
        <v/>
      </c>
      <c r="D3512" s="125">
        <f>DATE(LEFT(E3512,4), MID(E3512,5,2), RIGHT(E3512,2))</f>
        <v/>
      </c>
      <c r="E3512">
        <f>MID(A3512, FIND("_", A3512, FIND("_", A3512, FIND("_", A3512) + 1) + 1) + 1, 8)</f>
        <v/>
      </c>
      <c r="G3512" s="95">
        <f>B3512&amp;C3512&amp;D3512</f>
        <v/>
      </c>
      <c r="H3512" s="95" t="inlineStr">
        <is>
          <t>Yes_Batch 1</t>
        </is>
      </c>
      <c r="I3512" s="95" t="e">
        <v>#N/A</v>
      </c>
      <c r="J3512" s="125" t="e">
        <v>#N/A</v>
      </c>
      <c r="K3512" s="95" t="inlineStr">
        <is>
          <t>Yes_0721 Allocation</t>
        </is>
      </c>
      <c r="L3512" s="127" t="e">
        <v>#N/A</v>
      </c>
      <c r="M3512" s="128">
        <f>VLOOKUP(G3512,Enactments!#REF!,2,FALSE)</f>
        <v/>
      </c>
      <c r="N3512" s="131">
        <f>COUNTIFS(G:G,G3512)</f>
        <v/>
      </c>
    </row>
    <row r="3513" ht="15" customHeight="1">
      <c r="A3513" t="inlineStr">
        <is>
          <t>2000_8a_55K_20240101.docx</t>
        </is>
      </c>
      <c r="B3513">
        <f>LEFT(A3513, FIND("_", A3513, FIND("_", A3513) + 1) - 1)</f>
        <v/>
      </c>
      <c r="C3513">
        <f>MID(A3513, FIND("_", A3513, FIND("_", A3513) + 1) + 1, FIND("_", A3513, FIND("_", A3513, FIND("_", A3513) + 1) + 1) - FIND("_", A3513, FIND("_", A3513) + 1) - 1)</f>
        <v/>
      </c>
      <c r="D3513" s="125">
        <f>DATE(LEFT(E3513,4), MID(E3513,5,2), RIGHT(E3513,2))</f>
        <v/>
      </c>
      <c r="E3513">
        <f>MID(A3513, FIND("_", A3513, FIND("_", A3513, FIND("_", A3513) + 1) + 1) + 1, 8)</f>
        <v/>
      </c>
      <c r="G3513" s="95">
        <f>B3513&amp;C3513&amp;D3513</f>
        <v/>
      </c>
      <c r="H3513" s="95" t="inlineStr">
        <is>
          <t>Yes_Batch 1</t>
        </is>
      </c>
      <c r="I3513" s="95" t="e">
        <v>#N/A</v>
      </c>
      <c r="J3513" s="125" t="e">
        <v>#N/A</v>
      </c>
      <c r="K3513" s="95" t="inlineStr">
        <is>
          <t>Yes_0721 Allocation</t>
        </is>
      </c>
      <c r="L3513" s="127" t="e">
        <v>#N/A</v>
      </c>
      <c r="M3513" s="128">
        <f>VLOOKUP(G3513,Enactments!#REF!,2,FALSE)</f>
        <v/>
      </c>
      <c r="N3513" s="131">
        <f>COUNTIFS(G:G,G3513)</f>
        <v/>
      </c>
    </row>
    <row r="3514" ht="15" customHeight="1">
      <c r="A3514" t="inlineStr">
        <is>
          <t>1985_6a_380_20031201.docx</t>
        </is>
      </c>
      <c r="B3514">
        <f>LEFT(A3514, FIND("_", A3514, FIND("_", A3514) + 1) - 1)</f>
        <v/>
      </c>
      <c r="C3514">
        <f>MID(A3514, FIND("_", A3514, FIND("_", A3514) + 1) + 1, FIND("_", A3514, FIND("_", A3514, FIND("_", A3514) + 1) + 1) - FIND("_", A3514, FIND("_", A3514) + 1) - 1)</f>
        <v/>
      </c>
      <c r="D3514" s="125">
        <f>DATE(LEFT(E3514,4), MID(E3514,5,2), RIGHT(E3514,2))</f>
        <v/>
      </c>
      <c r="E3514">
        <f>MID(A3514, FIND("_", A3514, FIND("_", A3514, FIND("_", A3514) + 1) + 1) + 1, 8)</f>
        <v/>
      </c>
      <c r="G3514" s="95">
        <f>B3514&amp;C3514&amp;D3514</f>
        <v/>
      </c>
      <c r="H3514" s="95" t="inlineStr">
        <is>
          <t>Yes_Batch 1</t>
        </is>
      </c>
      <c r="I3514" s="95" t="e">
        <v>#N/A</v>
      </c>
      <c r="J3514" s="125" t="e">
        <v>#N/A</v>
      </c>
      <c r="K3514" s="95" t="inlineStr">
        <is>
          <t>Yes_0721 Allocation</t>
        </is>
      </c>
      <c r="L3514" s="127" t="e">
        <v>#N/A</v>
      </c>
      <c r="M3514" s="128">
        <f>VLOOKUP(G3514,Enactments!#REF!,2,FALSE)</f>
        <v/>
      </c>
      <c r="N3514" s="131">
        <f>COUNTIFS(G:G,G3514)</f>
        <v/>
      </c>
    </row>
    <row r="3515" ht="15" customHeight="1">
      <c r="A3515" t="inlineStr">
        <is>
          <t>2009_10a_66_20110401.docx</t>
        </is>
      </c>
      <c r="B3515">
        <f>LEFT(A3515, FIND("_", A3515, FIND("_", A3515) + 1) - 1)</f>
        <v/>
      </c>
      <c r="C3515">
        <f>MID(A3515, FIND("_", A3515, FIND("_", A3515) + 1) + 1, FIND("_", A3515, FIND("_", A3515, FIND("_", A3515) + 1) + 1) - FIND("_", A3515, FIND("_", A3515) + 1) - 1)</f>
        <v/>
      </c>
      <c r="D3515" s="125">
        <f>DATE(LEFT(E3515,4), MID(E3515,5,2), RIGHT(E3515,2))</f>
        <v/>
      </c>
      <c r="E3515">
        <f>MID(A3515, FIND("_", A3515, FIND("_", A3515, FIND("_", A3515) + 1) + 1) + 1, 8)</f>
        <v/>
      </c>
      <c r="G3515" s="95">
        <f>B3515&amp;C3515&amp;D3515</f>
        <v/>
      </c>
      <c r="H3515" s="95" t="inlineStr">
        <is>
          <t>Yes_Batch 1</t>
        </is>
      </c>
      <c r="I3515" s="95" t="e">
        <v>#N/A</v>
      </c>
      <c r="J3515" s="125" t="e">
        <v>#N/A</v>
      </c>
      <c r="K3515" s="95" t="inlineStr">
        <is>
          <t>Yes_0721 Allocation</t>
        </is>
      </c>
      <c r="L3515" s="127" t="e">
        <v>#N/A</v>
      </c>
      <c r="M3515" s="128">
        <f>VLOOKUP(G3515,Enactments!#REF!,2,FALSE)</f>
        <v/>
      </c>
      <c r="N3515" s="131">
        <f>COUNTIFS(G:G,G3515)</f>
        <v/>
      </c>
    </row>
    <row r="3516" ht="15" customHeight="1">
      <c r="A3516" t="inlineStr">
        <is>
          <t>2020_17a_6_20201201.docx</t>
        </is>
      </c>
      <c r="B3516">
        <f>LEFT(A3516, FIND("_", A3516, FIND("_", A3516) + 1) - 1)</f>
        <v/>
      </c>
      <c r="C3516">
        <f>MID(A3516, FIND("_", A3516, FIND("_", A3516) + 1) + 1, FIND("_", A3516, FIND("_", A3516, FIND("_", A3516) + 1) + 1) - FIND("_", A3516, FIND("_", A3516) + 1) - 1)</f>
        <v/>
      </c>
      <c r="D3516" s="125">
        <f>DATE(LEFT(E3516,4), MID(E3516,5,2), RIGHT(E3516,2))</f>
        <v/>
      </c>
      <c r="E3516">
        <f>MID(A3516, FIND("_", A3516, FIND("_", A3516, FIND("_", A3516) + 1) + 1) + 1, 8)</f>
        <v/>
      </c>
      <c r="G3516" s="95">
        <f>B3516&amp;C3516&amp;D3516</f>
        <v/>
      </c>
      <c r="H3516" s="95" t="inlineStr">
        <is>
          <t>Yes_Batch 1</t>
        </is>
      </c>
      <c r="I3516" s="95" t="e">
        <v>#N/A</v>
      </c>
      <c r="J3516" s="125" t="e">
        <v>#N/A</v>
      </c>
      <c r="K3516" s="95" t="inlineStr">
        <is>
          <t>Yes_0721 Allocation</t>
        </is>
      </c>
      <c r="L3516" s="127" t="e">
        <v>#N/A</v>
      </c>
      <c r="M3516" s="128">
        <f>VLOOKUP(G3516,Enactments!#REF!,2,FALSE)</f>
        <v/>
      </c>
      <c r="N3516" s="131">
        <f>COUNTIFS(G:G,G3516)</f>
        <v/>
      </c>
    </row>
    <row r="3517" ht="15" customHeight="1">
      <c r="A3517" t="inlineStr">
        <is>
          <t>2006_46a_582_20091001.docx</t>
        </is>
      </c>
      <c r="B3517">
        <f>LEFT(A3517, FIND("_", A3517, FIND("_", A3517) + 1) - 1)</f>
        <v/>
      </c>
      <c r="C3517">
        <f>MID(A3517, FIND("_", A3517, FIND("_", A3517) + 1) + 1, FIND("_", A3517, FIND("_", A3517, FIND("_", A3517) + 1) + 1) - FIND("_", A3517, FIND("_", A3517) + 1) - 1)</f>
        <v/>
      </c>
      <c r="D3517" s="125">
        <f>DATE(LEFT(E3517,4), MID(E3517,5,2), RIGHT(E3517,2))</f>
        <v/>
      </c>
      <c r="E3517">
        <f>MID(A3517, FIND("_", A3517, FIND("_", A3517, FIND("_", A3517) + 1) + 1) + 1, 8)</f>
        <v/>
      </c>
      <c r="G3517" s="95">
        <f>B3517&amp;C3517&amp;D3517</f>
        <v/>
      </c>
      <c r="H3517" s="95" t="inlineStr">
        <is>
          <t>Yes_Batch 1</t>
        </is>
      </c>
      <c r="I3517" s="95" t="e">
        <v>#N/A</v>
      </c>
      <c r="J3517" s="125" t="e">
        <v>#N/A</v>
      </c>
      <c r="K3517" s="95" t="inlineStr">
        <is>
          <t>Yes_0721 Allocation</t>
        </is>
      </c>
      <c r="L3517" s="127" t="e">
        <v>#N/A</v>
      </c>
      <c r="M3517" s="128">
        <f>VLOOKUP(G3517,Enactments!#REF!,2,FALSE)</f>
        <v/>
      </c>
      <c r="N3517" s="131">
        <f>COUNTIFS(G:G,G3517)</f>
        <v/>
      </c>
    </row>
    <row r="3518" ht="15" customHeight="1">
      <c r="A3518" t="inlineStr">
        <is>
          <t>1965_12a_55_20130401.docx</t>
        </is>
      </c>
      <c r="B3518">
        <f>LEFT(A3518, FIND("_", A3518, FIND("_", A3518) + 1) - 1)</f>
        <v/>
      </c>
      <c r="C3518">
        <f>MID(A3518, FIND("_", A3518, FIND("_", A3518) + 1) + 1, FIND("_", A3518, FIND("_", A3518, FIND("_", A3518) + 1) + 1) - FIND("_", A3518, FIND("_", A3518) + 1) - 1)</f>
        <v/>
      </c>
      <c r="D3518" s="125">
        <f>DATE(LEFT(E3518,4), MID(E3518,5,2), RIGHT(E3518,2))</f>
        <v/>
      </c>
      <c r="E3518">
        <f>MID(A3518, FIND("_", A3518, FIND("_", A3518, FIND("_", A3518) + 1) + 1) + 1, 8)</f>
        <v/>
      </c>
      <c r="G3518" s="95">
        <f>B3518&amp;C3518&amp;D3518</f>
        <v/>
      </c>
      <c r="H3518" s="95" t="inlineStr">
        <is>
          <t>Yes_Batch 1</t>
        </is>
      </c>
      <c r="I3518" s="95" t="e">
        <v>#N/A</v>
      </c>
      <c r="J3518" s="125" t="e">
        <v>#N/A</v>
      </c>
      <c r="K3518" s="95" t="inlineStr">
        <is>
          <t>Yes_0721 Allocation</t>
        </is>
      </c>
      <c r="L3518" s="127" t="e">
        <v>#N/A</v>
      </c>
      <c r="M3518" s="128">
        <f>VLOOKUP(G3518,Enactments!#REF!,2,FALSE)</f>
        <v/>
      </c>
      <c r="N3518" s="131">
        <f>COUNTIFS(G:G,G3518)</f>
        <v/>
      </c>
    </row>
    <row r="3519" ht="15" customHeight="1">
      <c r="A3519" t="inlineStr">
        <is>
          <t>2007_3a_743_20130406.docx</t>
        </is>
      </c>
      <c r="B3519">
        <f>LEFT(A3519, FIND("_", A3519, FIND("_", A3519) + 1) - 1)</f>
        <v/>
      </c>
      <c r="C3519">
        <f>MID(A3519, FIND("_", A3519, FIND("_", A3519) + 1) + 1, FIND("_", A3519, FIND("_", A3519, FIND("_", A3519) + 1) + 1) - FIND("_", A3519, FIND("_", A3519) + 1) - 1)</f>
        <v/>
      </c>
      <c r="D3519" s="125">
        <f>DATE(LEFT(E3519,4), MID(E3519,5,2), RIGHT(E3519,2))</f>
        <v/>
      </c>
      <c r="E3519">
        <f>MID(A3519, FIND("_", A3519, FIND("_", A3519, FIND("_", A3519) + 1) + 1) + 1, 8)</f>
        <v/>
      </c>
      <c r="G3519" s="95">
        <f>B3519&amp;C3519&amp;D3519</f>
        <v/>
      </c>
      <c r="H3519" s="95" t="inlineStr">
        <is>
          <t>Yes_Batch 1</t>
        </is>
      </c>
      <c r="I3519" s="95" t="e">
        <v>#N/A</v>
      </c>
      <c r="J3519" s="125" t="e">
        <v>#N/A</v>
      </c>
      <c r="K3519" s="95" t="inlineStr">
        <is>
          <t>Yes_0721 Allocation</t>
        </is>
      </c>
      <c r="L3519" s="127" t="e">
        <v>#N/A</v>
      </c>
      <c r="M3519" s="128">
        <f>VLOOKUP(G3519,Enactments!#REF!,2,FALSE)</f>
        <v/>
      </c>
      <c r="N3519" s="131">
        <f>COUNTIFS(G:G,G3519)</f>
        <v/>
      </c>
    </row>
    <row r="3520" ht="15" customHeight="1">
      <c r="A3520" t="inlineStr">
        <is>
          <t>2000_36a_39_20110422.docx</t>
        </is>
      </c>
      <c r="B3520">
        <f>LEFT(A3520, FIND("_", A3520, FIND("_", A3520) + 1) - 1)</f>
        <v/>
      </c>
      <c r="C3520">
        <f>MID(A3520, FIND("_", A3520, FIND("_", A3520) + 1) + 1, FIND("_", A3520, FIND("_", A3520, FIND("_", A3520) + 1) + 1) - FIND("_", A3520, FIND("_", A3520) + 1) - 1)</f>
        <v/>
      </c>
      <c r="D3520" s="125">
        <f>DATE(LEFT(E3520,4), MID(E3520,5,2), RIGHT(E3520,2))</f>
        <v/>
      </c>
      <c r="E3520">
        <f>MID(A3520, FIND("_", A3520, FIND("_", A3520, FIND("_", A3520) + 1) + 1) + 1, 8)</f>
        <v/>
      </c>
      <c r="G3520" s="95">
        <f>B3520&amp;C3520&amp;D3520</f>
        <v/>
      </c>
      <c r="H3520" s="95" t="inlineStr">
        <is>
          <t>Yes_Batch 1</t>
        </is>
      </c>
      <c r="I3520" s="95" t="e">
        <v>#N/A</v>
      </c>
      <c r="J3520" s="125" t="e">
        <v>#N/A</v>
      </c>
      <c r="K3520" s="95" t="inlineStr">
        <is>
          <t>Yes_0721 Allocation</t>
        </is>
      </c>
      <c r="L3520" s="127" t="e">
        <v>#N/A</v>
      </c>
      <c r="M3520" s="128">
        <f>VLOOKUP(G3520,Enactments!#REF!,2,FALSE)</f>
        <v/>
      </c>
      <c r="N3520" s="131">
        <f>COUNTIFS(G:G,G3520)</f>
        <v/>
      </c>
    </row>
    <row r="3521" ht="15" customHeight="1">
      <c r="A3521" t="inlineStr">
        <is>
          <t>w2016_6a_90_20160425.docx</t>
        </is>
      </c>
      <c r="B3521">
        <f>LEFT(A3521, FIND("_", A3521, FIND("_", A3521) + 1) - 1)</f>
        <v/>
      </c>
      <c r="C3521">
        <f>MID(A3521, FIND("_", A3521, FIND("_", A3521) + 1) + 1, FIND("_", A3521, FIND("_", A3521, FIND("_", A3521) + 1) + 1) - FIND("_", A3521, FIND("_", A3521) + 1) - 1)</f>
        <v/>
      </c>
      <c r="D3521" s="125">
        <f>DATE(LEFT(E3521,4), MID(E3521,5,2), RIGHT(E3521,2))</f>
        <v/>
      </c>
      <c r="E3521">
        <f>MID(A3521, FIND("_", A3521, FIND("_", A3521, FIND("_", A3521) + 1) + 1) + 1, 8)</f>
        <v/>
      </c>
      <c r="G3521" s="95">
        <f>B3521&amp;C3521&amp;D3521</f>
        <v/>
      </c>
      <c r="H3521" s="95" t="inlineStr">
        <is>
          <t>Yes_Batch 1</t>
        </is>
      </c>
      <c r="I3521" s="95" t="e">
        <v>#N/A</v>
      </c>
      <c r="J3521" s="125" t="e">
        <v>#N/A</v>
      </c>
      <c r="K3521" s="95" t="inlineStr">
        <is>
          <t>Yes_0721 Allocation</t>
        </is>
      </c>
      <c r="L3521" s="127" t="e">
        <v>#N/A</v>
      </c>
      <c r="M3521" s="128">
        <f>VLOOKUP(G3521,Enactments!#REF!,2,FALSE)</f>
        <v/>
      </c>
      <c r="N3521" s="131">
        <f>COUNTIFS(G:G,G3521)</f>
        <v/>
      </c>
    </row>
    <row r="3522" ht="15" customHeight="1">
      <c r="A3522" t="inlineStr">
        <is>
          <t>2016_1024s_1.28_20161018.docx</t>
        </is>
      </c>
      <c r="B3522">
        <f>LEFT(A3522, FIND("_", A3522, FIND("_", A3522) + 1) - 1)</f>
        <v/>
      </c>
      <c r="C3522">
        <f>MID(A3522, FIND("_", A3522, FIND("_", A3522) + 1) + 1, FIND("_", A3522, FIND("_", A3522, FIND("_", A3522) + 1) + 1) - FIND("_", A3522, FIND("_", A3522) + 1) - 1)</f>
        <v/>
      </c>
      <c r="D3522" s="125">
        <f>DATE(LEFT(E3522,4), MID(E3522,5,2), RIGHT(E3522,2))</f>
        <v/>
      </c>
      <c r="E3522">
        <f>MID(A3522, FIND("_", A3522, FIND("_", A3522, FIND("_", A3522) + 1) + 1) + 1, 8)</f>
        <v/>
      </c>
      <c r="G3522" s="95">
        <f>B3522&amp;C3522&amp;D3522</f>
        <v/>
      </c>
      <c r="H3522" s="95" t="inlineStr">
        <is>
          <t>Yes_Batch 1</t>
        </is>
      </c>
      <c r="I3522" s="95" t="e">
        <v>#N/A</v>
      </c>
      <c r="J3522" s="125" t="e">
        <v>#N/A</v>
      </c>
      <c r="K3522" s="95" t="inlineStr">
        <is>
          <t>Yes_0721 Allocation</t>
        </is>
      </c>
      <c r="L3522" s="127" t="e">
        <v>#N/A</v>
      </c>
      <c r="M3522" s="128">
        <f>VLOOKUP(G3522,Enactments!#REF!,2,FALSE)</f>
        <v/>
      </c>
      <c r="N3522" s="131">
        <f>COUNTIFS(G:G,G3522)</f>
        <v/>
      </c>
    </row>
    <row r="3523" ht="15" customHeight="1">
      <c r="A3523" t="inlineStr">
        <is>
          <t>2010_206_PART 2_20190101.docx</t>
        </is>
      </c>
      <c r="B3523">
        <f>LEFT(A3523, FIND("_", A3523, FIND("_", A3523) + 1) - 1)</f>
        <v/>
      </c>
      <c r="C3523">
        <f>MID(A3523, FIND("_", A3523, FIND("_", A3523) + 1) + 1, FIND("_", A3523, FIND("_", A3523, FIND("_", A3523) + 1) + 1) - FIND("_", A3523, FIND("_", A3523) + 1) - 1)</f>
        <v/>
      </c>
      <c r="D3523" s="125">
        <f>DATE(LEFT(E3523,4), MID(E3523,5,2), RIGHT(E3523,2))</f>
        <v/>
      </c>
      <c r="E3523">
        <f>MID(A3523, FIND("_", A3523, FIND("_", A3523, FIND("_", A3523) + 1) + 1) + 1, 8)</f>
        <v/>
      </c>
      <c r="G3523" s="95">
        <f>B3523&amp;C3523&amp;D3523</f>
        <v/>
      </c>
      <c r="H3523" s="95" t="inlineStr">
        <is>
          <t>Yes_Batch 1</t>
        </is>
      </c>
      <c r="I3523" s="95" t="e">
        <v>#N/A</v>
      </c>
      <c r="J3523" s="125" t="e">
        <v>#N/A</v>
      </c>
      <c r="K3523" s="95" t="inlineStr">
        <is>
          <t>Yes_0721 Allocation</t>
        </is>
      </c>
      <c r="L3523" s="127" t="e">
        <v>#N/A</v>
      </c>
      <c r="M3523" s="128">
        <f>VLOOKUP(G3523,Enactments!#REF!,2,FALSE)</f>
        <v/>
      </c>
      <c r="N3523" s="131">
        <f>COUNTIFS(G:G,G3523)</f>
        <v/>
      </c>
    </row>
    <row r="3524" ht="15" customHeight="1">
      <c r="A3524" t="inlineStr">
        <is>
          <t>1996_207s_27_20121022.docx</t>
        </is>
      </c>
      <c r="B3524">
        <f>LEFT(A3524, FIND("_", A3524, FIND("_", A3524) + 1) - 1)</f>
        <v/>
      </c>
      <c r="C3524">
        <f>MID(A3524, FIND("_", A3524, FIND("_", A3524) + 1) + 1, FIND("_", A3524, FIND("_", A3524, FIND("_", A3524) + 1) + 1) - FIND("_", A3524, FIND("_", A3524) + 1) - 1)</f>
        <v/>
      </c>
      <c r="D3524" s="125">
        <f>DATE(LEFT(E3524,4), MID(E3524,5,2), RIGHT(E3524,2))</f>
        <v/>
      </c>
      <c r="E3524">
        <f>MID(A3524, FIND("_", A3524, FIND("_", A3524, FIND("_", A3524) + 1) + 1) + 1, 8)</f>
        <v/>
      </c>
      <c r="G3524" s="95">
        <f>B3524&amp;C3524&amp;D3524</f>
        <v/>
      </c>
      <c r="H3524" s="95" t="inlineStr">
        <is>
          <t>Yes_Batch 1</t>
        </is>
      </c>
      <c r="I3524" s="95" t="e">
        <v>#N/A</v>
      </c>
      <c r="J3524" s="125" t="e">
        <v>#N/A</v>
      </c>
      <c r="K3524" s="95" t="inlineStr">
        <is>
          <t>Yes_0721 Allocation</t>
        </is>
      </c>
      <c r="L3524" s="127" t="e">
        <v>#N/A</v>
      </c>
      <c r="M3524" s="128">
        <f>VLOOKUP(G3524,Enactments!#REF!,2,FALSE)</f>
        <v/>
      </c>
      <c r="N3524" s="131">
        <f>COUNTIFS(G:G,G3524)</f>
        <v/>
      </c>
    </row>
    <row r="3525" ht="15" customHeight="1">
      <c r="A3525" t="inlineStr">
        <is>
          <t>1986_1925s_4.76_20170406.docx</t>
        </is>
      </c>
      <c r="B3525">
        <f>LEFT(A3525, FIND("_", A3525, FIND("_", A3525) + 1) - 1)</f>
        <v/>
      </c>
      <c r="C3525">
        <f>MID(A3525, FIND("_", A3525, FIND("_", A3525) + 1) + 1, FIND("_", A3525, FIND("_", A3525, FIND("_", A3525) + 1) + 1) - FIND("_", A3525, FIND("_", A3525) + 1) - 1)</f>
        <v/>
      </c>
      <c r="D3525" s="125">
        <f>DATE(LEFT(E3525,4), MID(E3525,5,2), RIGHT(E3525,2))</f>
        <v/>
      </c>
      <c r="E3525">
        <f>MID(A3525, FIND("_", A3525, FIND("_", A3525, FIND("_", A3525) + 1) + 1) + 1, 8)</f>
        <v/>
      </c>
      <c r="G3525" s="95">
        <f>B3525&amp;C3525&amp;D3525</f>
        <v/>
      </c>
      <c r="H3525" s="95" t="inlineStr">
        <is>
          <t>Yes_Batch 1</t>
        </is>
      </c>
      <c r="I3525" s="95" t="e">
        <v>#N/A</v>
      </c>
      <c r="J3525" s="125" t="e">
        <v>#N/A</v>
      </c>
      <c r="K3525" s="95" t="inlineStr">
        <is>
          <t>Yes_0721 Allocation</t>
        </is>
      </c>
      <c r="L3525" s="127" t="e">
        <v>#N/A</v>
      </c>
      <c r="M3525" s="128">
        <f>VLOOKUP(G3525,Enactments!#REF!,2,FALSE)</f>
        <v/>
      </c>
      <c r="N3525" s="131">
        <f>COUNTIFS(G:G,G3525)</f>
        <v/>
      </c>
    </row>
    <row r="3526" ht="15" customHeight="1">
      <c r="A3526" t="inlineStr">
        <is>
          <t>1986_1925s_5.22_20030101.docx</t>
        </is>
      </c>
      <c r="B3526">
        <f>LEFT(A3526, FIND("_", A3526, FIND("_", A3526) + 1) - 1)</f>
        <v/>
      </c>
      <c r="C3526">
        <f>MID(A3526, FIND("_", A3526, FIND("_", A3526) + 1) + 1, FIND("_", A3526, FIND("_", A3526, FIND("_", A3526) + 1) + 1) - FIND("_", A3526, FIND("_", A3526) + 1) - 1)</f>
        <v/>
      </c>
      <c r="D3526" s="125">
        <f>DATE(LEFT(E3526,4), MID(E3526,5,2), RIGHT(E3526,2))</f>
        <v/>
      </c>
      <c r="E3526">
        <f>MID(A3526, FIND("_", A3526, FIND("_", A3526, FIND("_", A3526) + 1) + 1) + 1, 8)</f>
        <v/>
      </c>
      <c r="G3526" s="95">
        <f>B3526&amp;C3526&amp;D3526</f>
        <v/>
      </c>
      <c r="H3526" s="95" t="inlineStr">
        <is>
          <t>Yes_Batch 1</t>
        </is>
      </c>
      <c r="I3526" s="95" t="e">
        <v>#N/A</v>
      </c>
      <c r="J3526" s="125" t="e">
        <v>#N/A</v>
      </c>
      <c r="K3526" s="95" t="inlineStr">
        <is>
          <t>Yes_0721 Allocation</t>
        </is>
      </c>
      <c r="L3526" s="127" t="e">
        <v>#N/A</v>
      </c>
      <c r="M3526" s="128">
        <f>VLOOKUP(G3526,Enactments!#REF!,2,FALSE)</f>
        <v/>
      </c>
      <c r="N3526" s="131">
        <f>COUNTIFS(G:G,G3526)</f>
        <v/>
      </c>
    </row>
    <row r="3527" ht="15" customHeight="1">
      <c r="A3527" t="inlineStr">
        <is>
          <t>1982_16a_SCHEDULE 13Part III_20011221.docx</t>
        </is>
      </c>
      <c r="B3527">
        <f>LEFT(A3527, FIND("_", A3527, FIND("_", A3527) + 1) - 1)</f>
        <v/>
      </c>
      <c r="C3527">
        <f>MID(A3527, FIND("_", A3527, FIND("_", A3527) + 1) + 1, FIND("_", A3527, FIND("_", A3527, FIND("_", A3527) + 1) + 1) - FIND("_", A3527, FIND("_", A3527) + 1) - 1)</f>
        <v/>
      </c>
      <c r="D3527" s="125">
        <f>DATE(LEFT(E3527,4), MID(E3527,5,2), RIGHT(E3527,2))</f>
        <v/>
      </c>
      <c r="E3527">
        <f>MID(A3527, FIND("_", A3527, FIND("_", A3527, FIND("_", A3527) + 1) + 1) + 1, 8)</f>
        <v/>
      </c>
      <c r="G3527" s="95">
        <f>B3527&amp;C3527&amp;D3527</f>
        <v/>
      </c>
      <c r="H3527" s="95" t="inlineStr">
        <is>
          <t>Yes_Batch 1</t>
        </is>
      </c>
      <c r="I3527" s="95" t="e">
        <v>#N/A</v>
      </c>
      <c r="J3527" s="125" t="e">
        <v>#N/A</v>
      </c>
      <c r="K3527" s="95" t="inlineStr">
        <is>
          <t>Yes_0721 Allocation</t>
        </is>
      </c>
      <c r="L3527" s="127" t="e">
        <v>#N/A</v>
      </c>
      <c r="M3527" s="128">
        <f>VLOOKUP(G3527,Enactments!#REF!,2,FALSE)</f>
        <v/>
      </c>
      <c r="N3527" s="131">
        <f>COUNTIFS(G:G,G3527)</f>
        <v/>
      </c>
    </row>
    <row r="3528" ht="15" customHeight="1">
      <c r="A3528" t="inlineStr">
        <is>
          <t>2006_46a_736_20061108.docx</t>
        </is>
      </c>
      <c r="B3528">
        <f>LEFT(A3528, FIND("_", A3528, FIND("_", A3528) + 1) - 1)</f>
        <v/>
      </c>
      <c r="C3528">
        <f>MID(A3528, FIND("_", A3528, FIND("_", A3528) + 1) + 1, FIND("_", A3528, FIND("_", A3528, FIND("_", A3528) + 1) + 1) - FIND("_", A3528, FIND("_", A3528) + 1) - 1)</f>
        <v/>
      </c>
      <c r="D3528" s="125">
        <f>DATE(LEFT(E3528,4), MID(E3528,5,2), RIGHT(E3528,2))</f>
        <v/>
      </c>
      <c r="E3528">
        <f>MID(A3528, FIND("_", A3528, FIND("_", A3528, FIND("_", A3528) + 1) + 1) + 1, 8)</f>
        <v/>
      </c>
      <c r="G3528" s="95">
        <f>B3528&amp;C3528&amp;D3528</f>
        <v/>
      </c>
      <c r="H3528" s="95" t="inlineStr">
        <is>
          <t>Yes_Batch 1</t>
        </is>
      </c>
      <c r="I3528" s="95" t="e">
        <v>#N/A</v>
      </c>
      <c r="J3528" s="125" t="e">
        <v>#N/A</v>
      </c>
      <c r="K3528" s="95" t="inlineStr">
        <is>
          <t>Yes_0721 Allocation</t>
        </is>
      </c>
      <c r="L3528" s="127" t="e">
        <v>#N/A</v>
      </c>
      <c r="M3528" s="128">
        <f>VLOOKUP(G3528,Enactments!#REF!,2,FALSE)</f>
        <v/>
      </c>
      <c r="N3528" s="131">
        <f>COUNTIFS(G:G,G3528)</f>
        <v/>
      </c>
    </row>
    <row r="3529" ht="15" customHeight="1">
      <c r="A3529" t="inlineStr">
        <is>
          <t>1985_6a_238_19920701.docx</t>
        </is>
      </c>
      <c r="B3529">
        <f>LEFT(A3529, FIND("_", A3529, FIND("_", A3529) + 1) - 1)</f>
        <v/>
      </c>
      <c r="C3529">
        <f>MID(A3529, FIND("_", A3529, FIND("_", A3529) + 1) + 1, FIND("_", A3529, FIND("_", A3529, FIND("_", A3529) + 1) + 1) - FIND("_", A3529, FIND("_", A3529) + 1) - 1)</f>
        <v/>
      </c>
      <c r="D3529" s="125">
        <f>DATE(LEFT(E3529,4), MID(E3529,5,2), RIGHT(E3529,2))</f>
        <v/>
      </c>
      <c r="E3529">
        <f>MID(A3529, FIND("_", A3529, FIND("_", A3529, FIND("_", A3529) + 1) + 1) + 1, 8)</f>
        <v/>
      </c>
      <c r="G3529" s="95">
        <f>B3529&amp;C3529&amp;D3529</f>
        <v/>
      </c>
      <c r="H3529" s="95" t="inlineStr">
        <is>
          <t>Yes_Batch 1</t>
        </is>
      </c>
      <c r="I3529" s="95" t="e">
        <v>#N/A</v>
      </c>
      <c r="J3529" s="125" t="e">
        <v>#N/A</v>
      </c>
      <c r="K3529" s="95" t="inlineStr">
        <is>
          <t>Yes_0721 Allocation</t>
        </is>
      </c>
      <c r="L3529" s="127" t="e">
        <v>#N/A</v>
      </c>
      <c r="M3529" s="128">
        <f>VLOOKUP(G3529,Enactments!#REF!,2,FALSE)</f>
        <v/>
      </c>
      <c r="N3529" s="131">
        <f>COUNTIFS(G:G,G3529)</f>
        <v/>
      </c>
    </row>
    <row r="3530" ht="15" customHeight="1">
      <c r="A3530" t="inlineStr">
        <is>
          <t>2000_8a_122E_20160703.docx</t>
        </is>
      </c>
      <c r="B3530">
        <f>LEFT(A3530, FIND("_", A3530, FIND("_", A3530) + 1) - 1)</f>
        <v/>
      </c>
      <c r="C3530">
        <f>MID(A3530, FIND("_", A3530, FIND("_", A3530) + 1) + 1, FIND("_", A3530, FIND("_", A3530, FIND("_", A3530) + 1) + 1) - FIND("_", A3530, FIND("_", A3530) + 1) - 1)</f>
        <v/>
      </c>
      <c r="D3530" s="125">
        <f>DATE(LEFT(E3530,4), MID(E3530,5,2), RIGHT(E3530,2))</f>
        <v/>
      </c>
      <c r="E3530">
        <f>MID(A3530, FIND("_", A3530, FIND("_", A3530, FIND("_", A3530) + 1) + 1) + 1, 8)</f>
        <v/>
      </c>
      <c r="G3530" s="95">
        <f>B3530&amp;C3530&amp;D3530</f>
        <v/>
      </c>
      <c r="H3530" s="95" t="inlineStr">
        <is>
          <t>Yes_Batch 1</t>
        </is>
      </c>
      <c r="I3530" s="95" t="e">
        <v>#N/A</v>
      </c>
      <c r="J3530" s="125" t="e">
        <v>#N/A</v>
      </c>
      <c r="K3530" s="95" t="inlineStr">
        <is>
          <t>Yes_0721 Allocation</t>
        </is>
      </c>
      <c r="L3530" s="127" t="e">
        <v>#N/A</v>
      </c>
      <c r="M3530" s="128">
        <f>VLOOKUP(G3530,Enactments!#REF!,2,FALSE)</f>
        <v/>
      </c>
      <c r="N3530" s="131">
        <f>COUNTIFS(G:G,G3530)</f>
        <v/>
      </c>
    </row>
    <row r="3531" ht="15" customHeight="1">
      <c r="A3531" t="inlineStr">
        <is>
          <t>1970_9a_46A_19920716.docx</t>
        </is>
      </c>
      <c r="B3531">
        <f>LEFT(A3531, FIND("_", A3531, FIND("_", A3531) + 1) - 1)</f>
        <v/>
      </c>
      <c r="C3531">
        <f>MID(A3531, FIND("_", A3531, FIND("_", A3531) + 1) + 1, FIND("_", A3531, FIND("_", A3531, FIND("_", A3531) + 1) + 1) - FIND("_", A3531, FIND("_", A3531) + 1) - 1)</f>
        <v/>
      </c>
      <c r="D3531" s="125">
        <f>DATE(LEFT(E3531,4), MID(E3531,5,2), RIGHT(E3531,2))</f>
        <v/>
      </c>
      <c r="E3531">
        <f>MID(A3531, FIND("_", A3531, FIND("_", A3531, FIND("_", A3531) + 1) + 1) + 1, 8)</f>
        <v/>
      </c>
      <c r="G3531" s="95">
        <f>B3531&amp;C3531&amp;D3531</f>
        <v/>
      </c>
      <c r="H3531" s="95" t="inlineStr">
        <is>
          <t>Yes_Batch 1</t>
        </is>
      </c>
      <c r="I3531" s="95" t="e">
        <v>#N/A</v>
      </c>
      <c r="J3531" s="125" t="e">
        <v>#N/A</v>
      </c>
      <c r="K3531" s="95" t="inlineStr">
        <is>
          <t>Yes_0721 Allocation</t>
        </is>
      </c>
      <c r="L3531" s="127" t="e">
        <v>#N/A</v>
      </c>
      <c r="M3531" s="128">
        <f>VLOOKUP(G3531,Enactments!#REF!,2,FALSE)</f>
        <v/>
      </c>
      <c r="N3531" s="131">
        <f>COUNTIFS(G:G,G3531)</f>
        <v/>
      </c>
    </row>
    <row r="3532" ht="15" customHeight="1">
      <c r="A3532" t="inlineStr">
        <is>
          <t>1986_1925s_4.51_20100406.docx</t>
        </is>
      </c>
      <c r="B3532">
        <f>LEFT(A3532, FIND("_", A3532, FIND("_", A3532) + 1) - 1)</f>
        <v/>
      </c>
      <c r="C3532">
        <f>MID(A3532, FIND("_", A3532, FIND("_", A3532) + 1) + 1, FIND("_", A3532, FIND("_", A3532, FIND("_", A3532) + 1) + 1) - FIND("_", A3532, FIND("_", A3532) + 1) - 1)</f>
        <v/>
      </c>
      <c r="D3532" s="125">
        <f>DATE(LEFT(E3532,4), MID(E3532,5,2), RIGHT(E3532,2))</f>
        <v/>
      </c>
      <c r="E3532">
        <f>MID(A3532, FIND("_", A3532, FIND("_", A3532, FIND("_", A3532) + 1) + 1) + 1, 8)</f>
        <v/>
      </c>
      <c r="G3532" s="95">
        <f>B3532&amp;C3532&amp;D3532</f>
        <v/>
      </c>
      <c r="H3532" s="95" t="inlineStr">
        <is>
          <t>Yes_Batch 1</t>
        </is>
      </c>
      <c r="I3532" s="95" t="e">
        <v>#N/A</v>
      </c>
      <c r="J3532" s="125" t="e">
        <v>#N/A</v>
      </c>
      <c r="K3532" s="95" t="inlineStr">
        <is>
          <t>Yes_0721 Allocation</t>
        </is>
      </c>
      <c r="L3532" s="127" t="e">
        <v>#N/A</v>
      </c>
      <c r="M3532" s="128">
        <f>VLOOKUP(G3532,Enactments!#REF!,2,FALSE)</f>
        <v/>
      </c>
      <c r="N3532" s="131">
        <f>COUNTIFS(G:G,G3532)</f>
        <v/>
      </c>
    </row>
    <row r="3533" ht="15" customHeight="1">
      <c r="A3533" t="inlineStr">
        <is>
          <t>1985_6a_SCHEDULE 13Part II_20061108.docx</t>
        </is>
      </c>
      <c r="B3533">
        <f>LEFT(A3533, FIND("_", A3533, FIND("_", A3533) + 1) - 1)</f>
        <v/>
      </c>
      <c r="C3533">
        <f>MID(A3533, FIND("_", A3533, FIND("_", A3533) + 1) + 1, FIND("_", A3533, FIND("_", A3533, FIND("_", A3533) + 1) + 1) - FIND("_", A3533, FIND("_", A3533) + 1) - 1)</f>
        <v/>
      </c>
      <c r="D3533" s="125">
        <f>DATE(LEFT(E3533,4), MID(E3533,5,2), RIGHT(E3533,2))</f>
        <v/>
      </c>
      <c r="E3533">
        <f>MID(A3533, FIND("_", A3533, FIND("_", A3533, FIND("_", A3533) + 1) + 1) + 1, 8)</f>
        <v/>
      </c>
      <c r="G3533" s="95">
        <f>B3533&amp;C3533&amp;D3533</f>
        <v/>
      </c>
      <c r="H3533" s="95" t="inlineStr">
        <is>
          <t>Yes_Batch 1</t>
        </is>
      </c>
      <c r="I3533" s="95" t="e">
        <v>#N/A</v>
      </c>
      <c r="J3533" s="125" t="e">
        <v>#N/A</v>
      </c>
      <c r="K3533" s="95" t="inlineStr">
        <is>
          <t>Yes_0721 Allocation</t>
        </is>
      </c>
      <c r="L3533" s="127" t="e">
        <v>#N/A</v>
      </c>
      <c r="M3533" s="128">
        <f>VLOOKUP(G3533,Enactments!#REF!,2,FALSE)</f>
        <v/>
      </c>
      <c r="N3533" s="131">
        <f>COUNTIFS(G:G,G3533)</f>
        <v/>
      </c>
    </row>
    <row r="3534" ht="15" customHeight="1">
      <c r="A3534" t="inlineStr">
        <is>
          <t>2023_37a_22_20230720.docx</t>
        </is>
      </c>
      <c r="B3534">
        <f>LEFT(A3534, FIND("_", A3534, FIND("_", A3534) + 1) - 1)</f>
        <v/>
      </c>
      <c r="C3534">
        <f>MID(A3534, FIND("_", A3534, FIND("_", A3534) + 1) + 1, FIND("_", A3534, FIND("_", A3534, FIND("_", A3534) + 1) + 1) - FIND("_", A3534, FIND("_", A3534) + 1) - 1)</f>
        <v/>
      </c>
      <c r="D3534" s="125">
        <f>DATE(LEFT(E3534,4), MID(E3534,5,2), RIGHT(E3534,2))</f>
        <v/>
      </c>
      <c r="E3534">
        <f>MID(A3534, FIND("_", A3534, FIND("_", A3534, FIND("_", A3534) + 1) + 1) + 1, 8)</f>
        <v/>
      </c>
      <c r="G3534" s="95">
        <f>B3534&amp;C3534&amp;D3534</f>
        <v/>
      </c>
      <c r="H3534" s="95" t="inlineStr">
        <is>
          <t>Yes_Batch 1</t>
        </is>
      </c>
      <c r="I3534" s="95" t="e">
        <v>#N/A</v>
      </c>
      <c r="J3534" s="125" t="e">
        <v>#N/A</v>
      </c>
      <c r="K3534" s="95" t="inlineStr">
        <is>
          <t>Yes_0721 Allocation</t>
        </is>
      </c>
      <c r="L3534" s="127" t="e">
        <v>#N/A</v>
      </c>
      <c r="M3534" s="128">
        <f>VLOOKUP(G3534,Enactments!#REF!,2,FALSE)</f>
        <v/>
      </c>
      <c r="N3534" s="131">
        <f>COUNTIFS(G:G,G3534)</f>
        <v/>
      </c>
    </row>
    <row r="3535" ht="15" customHeight="1">
      <c r="A3535" t="inlineStr">
        <is>
          <t>1985_6a_429_20031218.docx</t>
        </is>
      </c>
      <c r="B3535">
        <f>LEFT(A3535, FIND("_", A3535, FIND("_", A3535) + 1) - 1)</f>
        <v/>
      </c>
      <c r="C3535">
        <f>MID(A3535, FIND("_", A3535, FIND("_", A3535) + 1) + 1, FIND("_", A3535, FIND("_", A3535, FIND("_", A3535) + 1) + 1) - FIND("_", A3535, FIND("_", A3535) + 1) - 1)</f>
        <v/>
      </c>
      <c r="D3535" s="125">
        <f>DATE(LEFT(E3535,4), MID(E3535,5,2), RIGHT(E3535,2))</f>
        <v/>
      </c>
      <c r="E3535">
        <f>MID(A3535, FIND("_", A3535, FIND("_", A3535, FIND("_", A3535) + 1) + 1) + 1, 8)</f>
        <v/>
      </c>
      <c r="G3535" s="95">
        <f>B3535&amp;C3535&amp;D3535</f>
        <v/>
      </c>
      <c r="H3535" s="95" t="inlineStr">
        <is>
          <t>Yes_Batch 1</t>
        </is>
      </c>
      <c r="I3535" s="95" t="e">
        <v>#N/A</v>
      </c>
      <c r="J3535" s="125" t="e">
        <v>#N/A</v>
      </c>
      <c r="K3535" s="95" t="inlineStr">
        <is>
          <t>Yes_0721 Allocation</t>
        </is>
      </c>
      <c r="L3535" s="127" t="e">
        <v>#N/A</v>
      </c>
      <c r="M3535" s="128">
        <f>VLOOKUP(G3535,Enactments!#REF!,2,FALSE)</f>
        <v/>
      </c>
      <c r="N3535" s="131">
        <f>COUNTIFS(G:G,G3535)</f>
        <v/>
      </c>
    </row>
    <row r="3536" ht="15" customHeight="1">
      <c r="A3536" t="inlineStr">
        <is>
          <t>2009_22a_A1_20171108.docx</t>
        </is>
      </c>
      <c r="B3536">
        <f>LEFT(A3536, FIND("_", A3536, FIND("_", A3536) + 1) - 1)</f>
        <v/>
      </c>
      <c r="C3536">
        <f>MID(A3536, FIND("_", A3536, FIND("_", A3536) + 1) + 1, FIND("_", A3536, FIND("_", A3536, FIND("_", A3536) + 1) + 1) - FIND("_", A3536, FIND("_", A3536) + 1) - 1)</f>
        <v/>
      </c>
      <c r="D3536" s="125">
        <f>DATE(LEFT(E3536,4), MID(E3536,5,2), RIGHT(E3536,2))</f>
        <v/>
      </c>
      <c r="E3536">
        <f>MID(A3536, FIND("_", A3536, FIND("_", A3536, FIND("_", A3536) + 1) + 1) + 1, 8)</f>
        <v/>
      </c>
      <c r="G3536" s="95">
        <f>B3536&amp;C3536&amp;D3536</f>
        <v/>
      </c>
      <c r="H3536" s="95" t="inlineStr">
        <is>
          <t>Yes_Batch 1</t>
        </is>
      </c>
      <c r="I3536" s="95" t="e">
        <v>#N/A</v>
      </c>
      <c r="J3536" s="125" t="e">
        <v>#N/A</v>
      </c>
      <c r="K3536" s="95" t="inlineStr">
        <is>
          <t>Yes_0721 Allocation</t>
        </is>
      </c>
      <c r="L3536" s="127" t="e">
        <v>#N/A</v>
      </c>
      <c r="M3536" s="128">
        <f>VLOOKUP(G3536,Enactments!#REF!,2,FALSE)</f>
        <v/>
      </c>
      <c r="N3536" s="131">
        <f>COUNTIFS(G:G,G3536)</f>
        <v/>
      </c>
    </row>
    <row r="3537" ht="15" customHeight="1">
      <c r="A3537" t="inlineStr">
        <is>
          <t>1984_60a_116_20030224.docx</t>
        </is>
      </c>
      <c r="B3537">
        <f>LEFT(A3537, FIND("_", A3537, FIND("_", A3537) + 1) - 1)</f>
        <v/>
      </c>
      <c r="C3537">
        <f>MID(A3537, FIND("_", A3537, FIND("_", A3537) + 1) + 1, FIND("_", A3537, FIND("_", A3537, FIND("_", A3537) + 1) + 1) - FIND("_", A3537, FIND("_", A3537) + 1) - 1)</f>
        <v/>
      </c>
      <c r="D3537" s="125">
        <f>DATE(LEFT(E3537,4), MID(E3537,5,2), RIGHT(E3537,2))</f>
        <v/>
      </c>
      <c r="E3537">
        <f>MID(A3537, FIND("_", A3537, FIND("_", A3537, FIND("_", A3537) + 1) + 1) + 1, 8)</f>
        <v/>
      </c>
      <c r="G3537" s="95">
        <f>B3537&amp;C3537&amp;D3537</f>
        <v/>
      </c>
      <c r="H3537" s="95" t="inlineStr">
        <is>
          <t>Yes_Batch 1</t>
        </is>
      </c>
      <c r="I3537" s="95" t="e">
        <v>#N/A</v>
      </c>
      <c r="J3537" s="125" t="e">
        <v>#N/A</v>
      </c>
      <c r="K3537" s="95" t="inlineStr">
        <is>
          <t>Yes_0721 Allocation</t>
        </is>
      </c>
      <c r="L3537" s="127" t="e">
        <v>#N/A</v>
      </c>
      <c r="M3537" s="128">
        <f>VLOOKUP(G3537,Enactments!#REF!,2,FALSE)</f>
        <v/>
      </c>
      <c r="N3537" s="131">
        <f>COUNTIFS(G:G,G3537)</f>
        <v/>
      </c>
    </row>
    <row r="3538" ht="15" customHeight="1">
      <c r="A3538" t="inlineStr">
        <is>
          <t>1998_18a_5_20000401.docx</t>
        </is>
      </c>
      <c r="B3538">
        <f>LEFT(A3538, FIND("_", A3538, FIND("_", A3538) + 1) - 1)</f>
        <v/>
      </c>
      <c r="C3538">
        <f>MID(A3538, FIND("_", A3538, FIND("_", A3538) + 1) + 1, FIND("_", A3538, FIND("_", A3538, FIND("_", A3538) + 1) + 1) - FIND("_", A3538, FIND("_", A3538) + 1) - 1)</f>
        <v/>
      </c>
      <c r="D3538" s="125">
        <f>DATE(LEFT(E3538,4), MID(E3538,5,2), RIGHT(E3538,2))</f>
        <v/>
      </c>
      <c r="E3538">
        <f>MID(A3538, FIND("_", A3538, FIND("_", A3538, FIND("_", A3538) + 1) + 1) + 1, 8)</f>
        <v/>
      </c>
      <c r="G3538" s="95">
        <f>B3538&amp;C3538&amp;D3538</f>
        <v/>
      </c>
      <c r="H3538" s="95" t="inlineStr">
        <is>
          <t>Yes_Batch 1</t>
        </is>
      </c>
      <c r="I3538" s="95" t="e">
        <v>#N/A</v>
      </c>
      <c r="J3538" s="125" t="e">
        <v>#N/A</v>
      </c>
      <c r="K3538" s="95" t="inlineStr">
        <is>
          <t>Yes_0721 Allocation</t>
        </is>
      </c>
      <c r="L3538" s="127" t="e">
        <v>#N/A</v>
      </c>
      <c r="M3538" s="128">
        <f>VLOOKUP(G3538,Enactments!#REF!,2,FALSE)</f>
        <v/>
      </c>
      <c r="N3538" s="131">
        <f>COUNTIFS(G:G,G3538)</f>
        <v/>
      </c>
    </row>
    <row r="3539" ht="15" customHeight="1">
      <c r="A3539" t="inlineStr">
        <is>
          <t>w2015_2a_9_20230729.docx</t>
        </is>
      </c>
      <c r="B3539">
        <f>LEFT(A3539, FIND("_", A3539, FIND("_", A3539) + 1) - 1)</f>
        <v/>
      </c>
      <c r="C3539">
        <f>MID(A3539, FIND("_", A3539, FIND("_", A3539) + 1) + 1, FIND("_", A3539, FIND("_", A3539, FIND("_", A3539) + 1) + 1) - FIND("_", A3539, FIND("_", A3539) + 1) - 1)</f>
        <v/>
      </c>
      <c r="D3539" s="125">
        <f>DATE(LEFT(E3539,4), MID(E3539,5,2), RIGHT(E3539,2))</f>
        <v/>
      </c>
      <c r="E3539">
        <f>MID(A3539, FIND("_", A3539, FIND("_", A3539, FIND("_", A3539) + 1) + 1) + 1, 8)</f>
        <v/>
      </c>
      <c r="G3539" s="95">
        <f>B3539&amp;C3539&amp;D3539</f>
        <v/>
      </c>
      <c r="H3539" s="95" t="inlineStr">
        <is>
          <t>Yes_Batch 1</t>
        </is>
      </c>
      <c r="I3539" s="95" t="e">
        <v>#N/A</v>
      </c>
      <c r="J3539" s="125" t="e">
        <v>#N/A</v>
      </c>
      <c r="K3539" s="95" t="inlineStr">
        <is>
          <t>Yes_0721 Allocation</t>
        </is>
      </c>
      <c r="L3539" s="127" t="e">
        <v>#N/A</v>
      </c>
      <c r="M3539" s="128">
        <f>VLOOKUP(G3539,Enactments!#REF!,2,FALSE)</f>
        <v/>
      </c>
      <c r="N3539" s="131">
        <f>COUNTIFS(G:G,G3539)</f>
        <v/>
      </c>
    </row>
    <row r="3540" ht="15" customHeight="1">
      <c r="A3540" t="inlineStr">
        <is>
          <t>2000_8a_197_20010903.docx</t>
        </is>
      </c>
      <c r="B3540">
        <f>LEFT(A3540, FIND("_", A3540, FIND("_", A3540) + 1) - 1)</f>
        <v/>
      </c>
      <c r="C3540">
        <f>MID(A3540, FIND("_", A3540, FIND("_", A3540) + 1) + 1, FIND("_", A3540, FIND("_", A3540, FIND("_", A3540) + 1) + 1) - FIND("_", A3540, FIND("_", A3540) + 1) - 1)</f>
        <v/>
      </c>
      <c r="D3540" s="125">
        <f>DATE(LEFT(E3540,4), MID(E3540,5,2), RIGHT(E3540,2))</f>
        <v/>
      </c>
      <c r="E3540">
        <f>MID(A3540, FIND("_", A3540, FIND("_", A3540, FIND("_", A3540) + 1) + 1) + 1, 8)</f>
        <v/>
      </c>
      <c r="G3540" s="95">
        <f>B3540&amp;C3540&amp;D3540</f>
        <v/>
      </c>
      <c r="H3540" s="95" t="inlineStr">
        <is>
          <t>Yes_Batch 1</t>
        </is>
      </c>
      <c r="I3540" s="95" t="e">
        <v>#N/A</v>
      </c>
      <c r="J3540" s="125" t="e">
        <v>#N/A</v>
      </c>
      <c r="K3540" s="95" t="inlineStr">
        <is>
          <t>Yes_0721 Allocation</t>
        </is>
      </c>
      <c r="L3540" s="127" t="e">
        <v>#N/A</v>
      </c>
      <c r="M3540" s="128">
        <f>VLOOKUP(G3540,Enactments!#REF!,2,FALSE)</f>
        <v/>
      </c>
      <c r="N3540" s="131">
        <f>COUNTIFS(G:G,G3540)</f>
        <v/>
      </c>
    </row>
    <row r="3541" ht="15" customHeight="1">
      <c r="A3541" t="inlineStr">
        <is>
          <t>2023_37a_67_20230720.docx</t>
        </is>
      </c>
      <c r="B3541">
        <f>LEFT(A3541, FIND("_", A3541, FIND("_", A3541) + 1) - 1)</f>
        <v/>
      </c>
      <c r="C3541">
        <f>MID(A3541, FIND("_", A3541, FIND("_", A3541) + 1) + 1, FIND("_", A3541, FIND("_", A3541, FIND("_", A3541) + 1) + 1) - FIND("_", A3541, FIND("_", A3541) + 1) - 1)</f>
        <v/>
      </c>
      <c r="D3541" s="125">
        <f>DATE(LEFT(E3541,4), MID(E3541,5,2), RIGHT(E3541,2))</f>
        <v/>
      </c>
      <c r="E3541">
        <f>MID(A3541, FIND("_", A3541, FIND("_", A3541, FIND("_", A3541) + 1) + 1) + 1, 8)</f>
        <v/>
      </c>
      <c r="G3541" s="95">
        <f>B3541&amp;C3541&amp;D3541</f>
        <v/>
      </c>
      <c r="H3541" s="95" t="inlineStr">
        <is>
          <t>Yes_Batch 1</t>
        </is>
      </c>
      <c r="I3541" s="95" t="e">
        <v>#N/A</v>
      </c>
      <c r="J3541" s="125" t="e">
        <v>#N/A</v>
      </c>
      <c r="K3541" s="95" t="inlineStr">
        <is>
          <t>Yes_0721 Allocation</t>
        </is>
      </c>
      <c r="L3541" s="127" t="e">
        <v>#N/A</v>
      </c>
      <c r="M3541" s="128">
        <f>VLOOKUP(G3541,Enactments!#REF!,2,FALSE)</f>
        <v/>
      </c>
      <c r="N3541" s="131">
        <f>COUNTIFS(G:G,G3541)</f>
        <v/>
      </c>
    </row>
    <row r="3542" ht="15" customHeight="1">
      <c r="A3542" t="inlineStr">
        <is>
          <t>1962_46a_56_19620801.docx</t>
        </is>
      </c>
      <c r="B3542">
        <f>LEFT(A3542, FIND("_", A3542, FIND("_", A3542) + 1) - 1)</f>
        <v/>
      </c>
      <c r="C3542">
        <f>MID(A3542, FIND("_", A3542, FIND("_", A3542) + 1) + 1, FIND("_", A3542, FIND("_", A3542, FIND("_", A3542) + 1) + 1) - FIND("_", A3542, FIND("_", A3542) + 1) - 1)</f>
        <v/>
      </c>
      <c r="D3542" s="125">
        <f>DATE(LEFT(E3542,4), MID(E3542,5,2), RIGHT(E3542,2))</f>
        <v/>
      </c>
      <c r="E3542">
        <f>MID(A3542, FIND("_", A3542, FIND("_", A3542, FIND("_", A3542) + 1) + 1) + 1, 8)</f>
        <v/>
      </c>
      <c r="G3542" s="95">
        <f>B3542&amp;C3542&amp;D3542</f>
        <v/>
      </c>
      <c r="H3542" s="95" t="inlineStr">
        <is>
          <t>Yes_Batch 1</t>
        </is>
      </c>
      <c r="I3542" s="95" t="e">
        <v>#N/A</v>
      </c>
      <c r="J3542" s="125" t="e">
        <v>#N/A</v>
      </c>
      <c r="K3542" s="95" t="inlineStr">
        <is>
          <t>Yes_0721 Allocation</t>
        </is>
      </c>
      <c r="L3542" s="127" t="e">
        <v>#N/A</v>
      </c>
      <c r="M3542" s="128">
        <f>VLOOKUP(G3542,Enactments!#REF!,2,FALSE)</f>
        <v/>
      </c>
      <c r="N3542" s="131">
        <f>COUNTIFS(G:G,G3542)</f>
        <v/>
      </c>
    </row>
    <row r="3543" ht="15" customHeight="1">
      <c r="A3543" t="inlineStr">
        <is>
          <t>1996_207s_SCHEDULE 5A_20030521.docx</t>
        </is>
      </c>
      <c r="B3543">
        <f>LEFT(A3543, FIND("_", A3543, FIND("_", A3543) + 1) - 1)</f>
        <v/>
      </c>
      <c r="C3543">
        <f>MID(A3543, FIND("_", A3543, FIND("_", A3543) + 1) + 1, FIND("_", A3543, FIND("_", A3543, FIND("_", A3543) + 1) + 1) - FIND("_", A3543, FIND("_", A3543) + 1) - 1)</f>
        <v/>
      </c>
      <c r="D3543" s="125">
        <f>DATE(LEFT(E3543,4), MID(E3543,5,2), RIGHT(E3543,2))</f>
        <v/>
      </c>
      <c r="E3543">
        <f>MID(A3543, FIND("_", A3543, FIND("_", A3543, FIND("_", A3543) + 1) + 1) + 1, 8)</f>
        <v/>
      </c>
      <c r="G3543" s="95">
        <f>B3543&amp;C3543&amp;D3543</f>
        <v/>
      </c>
      <c r="H3543" s="95" t="inlineStr">
        <is>
          <t>Yes_Batch 1</t>
        </is>
      </c>
      <c r="I3543" s="95" t="e">
        <v>#N/A</v>
      </c>
      <c r="J3543" s="125" t="e">
        <v>#N/A</v>
      </c>
      <c r="K3543" s="95" t="inlineStr">
        <is>
          <t>Yes_0721 Allocation</t>
        </is>
      </c>
      <c r="L3543" s="127" t="e">
        <v>#N/A</v>
      </c>
      <c r="M3543" s="128">
        <f>VLOOKUP(G3543,Enactments!#REF!,2,FALSE)</f>
        <v/>
      </c>
      <c r="N3543" s="131">
        <f>COUNTIFS(G:G,G3543)</f>
        <v/>
      </c>
    </row>
    <row r="3544" ht="15" customHeight="1">
      <c r="A3544" t="inlineStr">
        <is>
          <t>1969_54a_14_19790101.docx</t>
        </is>
      </c>
      <c r="B3544">
        <f>LEFT(A3544, FIND("_", A3544, FIND("_", A3544) + 1) - 1)</f>
        <v/>
      </c>
      <c r="C3544">
        <f>MID(A3544, FIND("_", A3544, FIND("_", A3544) + 1) + 1, FIND("_", A3544, FIND("_", A3544, FIND("_", A3544) + 1) + 1) - FIND("_", A3544, FIND("_", A3544) + 1) - 1)</f>
        <v/>
      </c>
      <c r="D3544" s="125">
        <f>DATE(LEFT(E3544,4), MID(E3544,5,2), RIGHT(E3544,2))</f>
        <v/>
      </c>
      <c r="E3544">
        <f>MID(A3544, FIND("_", A3544, FIND("_", A3544, FIND("_", A3544) + 1) + 1) + 1, 8)</f>
        <v/>
      </c>
      <c r="G3544" s="95">
        <f>B3544&amp;C3544&amp;D3544</f>
        <v/>
      </c>
      <c r="H3544" s="95" t="inlineStr">
        <is>
          <t>Yes_Batch 1</t>
        </is>
      </c>
      <c r="I3544" s="95" t="e">
        <v>#N/A</v>
      </c>
      <c r="J3544" s="125" t="e">
        <v>#N/A</v>
      </c>
      <c r="K3544" s="95" t="inlineStr">
        <is>
          <t>Yes_0721 Allocation</t>
        </is>
      </c>
      <c r="L3544" s="127" t="e">
        <v>#N/A</v>
      </c>
      <c r="M3544" s="128">
        <f>VLOOKUP(G3544,Enactments!#REF!,2,FALSE)</f>
        <v/>
      </c>
      <c r="N3544" s="131">
        <f>COUNTIFS(G:G,G3544)</f>
        <v/>
      </c>
    </row>
    <row r="3545" ht="15" customHeight="1">
      <c r="A3545" t="inlineStr">
        <is>
          <t>1985_6a_266_19850311.docx</t>
        </is>
      </c>
      <c r="B3545">
        <f>LEFT(A3545, FIND("_", A3545, FIND("_", A3545) + 1) - 1)</f>
        <v/>
      </c>
      <c r="C3545">
        <f>MID(A3545, FIND("_", A3545, FIND("_", A3545) + 1) + 1, FIND("_", A3545, FIND("_", A3545, FIND("_", A3545) + 1) + 1) - FIND("_", A3545, FIND("_", A3545) + 1) - 1)</f>
        <v/>
      </c>
      <c r="D3545" s="125">
        <f>DATE(LEFT(E3545,4), MID(E3545,5,2), RIGHT(E3545,2))</f>
        <v/>
      </c>
      <c r="E3545">
        <f>MID(A3545, FIND("_", A3545, FIND("_", A3545, FIND("_", A3545) + 1) + 1) + 1, 8)</f>
        <v/>
      </c>
      <c r="G3545" s="95">
        <f>B3545&amp;C3545&amp;D3545</f>
        <v/>
      </c>
      <c r="H3545" s="95" t="inlineStr">
        <is>
          <t>Yes_Batch 1</t>
        </is>
      </c>
      <c r="I3545" s="95" t="e">
        <v>#N/A</v>
      </c>
      <c r="J3545" s="125" t="e">
        <v>#N/A</v>
      </c>
      <c r="K3545" s="95" t="inlineStr">
        <is>
          <t>Yes_0721 Allocation</t>
        </is>
      </c>
      <c r="L3545" s="127" t="e">
        <v>#N/A</v>
      </c>
      <c r="M3545" s="128">
        <f>VLOOKUP(G3545,Enactments!#REF!,2,FALSE)</f>
        <v/>
      </c>
      <c r="N3545" s="131">
        <f>COUNTIFS(G:G,G3545)</f>
        <v/>
      </c>
    </row>
    <row r="3546" ht="15" customHeight="1">
      <c r="A3546" t="inlineStr">
        <is>
          <t>2017_1485_Article 111_20201231.docx</t>
        </is>
      </c>
      <c r="B3546">
        <f>LEFT(A3546, FIND("_", A3546, FIND("_", A3546) + 1) - 1)</f>
        <v/>
      </c>
      <c r="C3546">
        <f>MID(A3546, FIND("_", A3546, FIND("_", A3546) + 1) + 1, FIND("_", A3546, FIND("_", A3546, FIND("_", A3546) + 1) + 1) - FIND("_", A3546, FIND("_", A3546) + 1) - 1)</f>
        <v/>
      </c>
      <c r="D3546" s="125">
        <f>DATE(LEFT(E3546,4), MID(E3546,5,2), RIGHT(E3546,2))</f>
        <v/>
      </c>
      <c r="E3546">
        <f>MID(A3546, FIND("_", A3546, FIND("_", A3546, FIND("_", A3546) + 1) + 1) + 1, 8)</f>
        <v/>
      </c>
      <c r="G3546" s="95">
        <f>B3546&amp;C3546&amp;D3546</f>
        <v/>
      </c>
      <c r="H3546" s="95" t="inlineStr">
        <is>
          <t>Yes_Batch 1</t>
        </is>
      </c>
      <c r="I3546" s="95" t="e">
        <v>#N/A</v>
      </c>
      <c r="J3546" s="125" t="e">
        <v>#N/A</v>
      </c>
      <c r="K3546" s="95" t="inlineStr">
        <is>
          <t>Yes_0721 Allocation</t>
        </is>
      </c>
      <c r="L3546" s="127" t="e">
        <v>#N/A</v>
      </c>
      <c r="M3546" s="128">
        <f>VLOOKUP(G3546,Enactments!#REF!,2,FALSE)</f>
        <v/>
      </c>
      <c r="N3546" s="131">
        <f>COUNTIFS(G:G,G3546)</f>
        <v/>
      </c>
    </row>
    <row r="3547" ht="15" customHeight="1">
      <c r="A3547" t="inlineStr">
        <is>
          <t>2000_8a_275_20010903.docx</t>
        </is>
      </c>
      <c r="B3547">
        <f>LEFT(A3547, FIND("_", A3547, FIND("_", A3547) + 1) - 1)</f>
        <v/>
      </c>
      <c r="C3547">
        <f>MID(A3547, FIND("_", A3547, FIND("_", A3547) + 1) + 1, FIND("_", A3547, FIND("_", A3547, FIND("_", A3547) + 1) + 1) - FIND("_", A3547, FIND("_", A3547) + 1) - 1)</f>
        <v/>
      </c>
      <c r="D3547" s="125">
        <f>DATE(LEFT(E3547,4), MID(E3547,5,2), RIGHT(E3547,2))</f>
        <v/>
      </c>
      <c r="E3547">
        <f>MID(A3547, FIND("_", A3547, FIND("_", A3547, FIND("_", A3547) + 1) + 1) + 1, 8)</f>
        <v/>
      </c>
      <c r="G3547" s="95">
        <f>B3547&amp;C3547&amp;D3547</f>
        <v/>
      </c>
      <c r="H3547" s="95" t="inlineStr">
        <is>
          <t>Yes_Batch 1</t>
        </is>
      </c>
      <c r="I3547" s="95" t="e">
        <v>#N/A</v>
      </c>
      <c r="J3547" s="125" t="e">
        <v>#N/A</v>
      </c>
      <c r="K3547" s="95" t="inlineStr">
        <is>
          <t>Yes_0721 Allocation</t>
        </is>
      </c>
      <c r="L3547" s="127" t="e">
        <v>#N/A</v>
      </c>
      <c r="M3547" s="128">
        <f>VLOOKUP(G3547,Enactments!#REF!,2,FALSE)</f>
        <v/>
      </c>
      <c r="N3547" s="131">
        <f>COUNTIFS(G:G,G3547)</f>
        <v/>
      </c>
    </row>
    <row r="3548" ht="15" customHeight="1">
      <c r="A3548" t="inlineStr">
        <is>
          <t>2009_22a_36_99990101.docx</t>
        </is>
      </c>
      <c r="B3548">
        <f>LEFT(A3548, FIND("_", A3548, FIND("_", A3548) + 1) - 1)</f>
        <v/>
      </c>
      <c r="C3548">
        <f>MID(A3548, FIND("_", A3548, FIND("_", A3548) + 1) + 1, FIND("_", A3548, FIND("_", A3548, FIND("_", A3548) + 1) + 1) - FIND("_", A3548, FIND("_", A3548) + 1) - 1)</f>
        <v/>
      </c>
      <c r="D3548" s="125">
        <f>DATE(LEFT(E3548,4), MID(E3548,5,2), RIGHT(E3548,2))</f>
        <v/>
      </c>
      <c r="E3548">
        <f>MID(A3548, FIND("_", A3548, FIND("_", A3548, FIND("_", A3548) + 1) + 1) + 1, 8)</f>
        <v/>
      </c>
      <c r="G3548" s="95">
        <f>B3548&amp;C3548&amp;D3548</f>
        <v/>
      </c>
      <c r="H3548" s="95" t="inlineStr">
        <is>
          <t>Yes_Batch 1</t>
        </is>
      </c>
      <c r="I3548" s="95" t="e">
        <v>#N/A</v>
      </c>
      <c r="J3548" s="125" t="e">
        <v>#N/A</v>
      </c>
      <c r="K3548" s="95" t="inlineStr">
        <is>
          <t>Yes_0721 Allocation</t>
        </is>
      </c>
      <c r="L3548" s="127" t="e">
        <v>#N/A</v>
      </c>
      <c r="M3548" s="128">
        <f>VLOOKUP(G3548,Enactments!#REF!,2,FALSE)</f>
        <v/>
      </c>
      <c r="N3548" s="131">
        <f>COUNTIFS(G:G,G3548)</f>
        <v/>
      </c>
    </row>
    <row r="3549" ht="15" customHeight="1">
      <c r="A3549" t="inlineStr">
        <is>
          <t>2000_8a_92_20130124.docx</t>
        </is>
      </c>
      <c r="B3549">
        <f>LEFT(A3549, FIND("_", A3549, FIND("_", A3549) + 1) - 1)</f>
        <v/>
      </c>
      <c r="C3549">
        <f>MID(A3549, FIND("_", A3549, FIND("_", A3549) + 1) + 1, FIND("_", A3549, FIND("_", A3549, FIND("_", A3549) + 1) + 1) - FIND("_", A3549, FIND("_", A3549) + 1) - 1)</f>
        <v/>
      </c>
      <c r="D3549" s="125">
        <f>DATE(LEFT(E3549,4), MID(E3549,5,2), RIGHT(E3549,2))</f>
        <v/>
      </c>
      <c r="E3549">
        <f>MID(A3549, FIND("_", A3549, FIND("_", A3549, FIND("_", A3549) + 1) + 1) + 1, 8)</f>
        <v/>
      </c>
      <c r="G3549" s="95">
        <f>B3549&amp;C3549&amp;D3549</f>
        <v/>
      </c>
      <c r="H3549" s="95" t="inlineStr">
        <is>
          <t>Yes_Batch 1</t>
        </is>
      </c>
      <c r="I3549" s="95" t="e">
        <v>#N/A</v>
      </c>
      <c r="J3549" s="125" t="e">
        <v>#N/A</v>
      </c>
      <c r="K3549" s="95" t="inlineStr">
        <is>
          <t>Yes_0721 Allocation</t>
        </is>
      </c>
      <c r="L3549" s="127" t="e">
        <v>#N/A</v>
      </c>
      <c r="M3549" s="128">
        <f>VLOOKUP(G3549,Enactments!#REF!,2,FALSE)</f>
        <v/>
      </c>
      <c r="N3549" s="131">
        <f>COUNTIFS(G:G,G3549)</f>
        <v/>
      </c>
    </row>
    <row r="3550" ht="15" customHeight="1">
      <c r="A3550" t="inlineStr">
        <is>
          <t>1989_26a_SCHEDULE 12Part II_20100406.docx</t>
        </is>
      </c>
      <c r="B3550">
        <f>LEFT(A3550, FIND("_", A3550, FIND("_", A3550) + 1) - 1)</f>
        <v/>
      </c>
      <c r="C3550">
        <f>MID(A3550, FIND("_", A3550, FIND("_", A3550) + 1) + 1, FIND("_", A3550, FIND("_", A3550, FIND("_", A3550) + 1) + 1) - FIND("_", A3550, FIND("_", A3550) + 1) - 1)</f>
        <v/>
      </c>
      <c r="D3550" s="125">
        <f>DATE(LEFT(E3550,4), MID(E3550,5,2), RIGHT(E3550,2))</f>
        <v/>
      </c>
      <c r="E3550">
        <f>MID(A3550, FIND("_", A3550, FIND("_", A3550, FIND("_", A3550) + 1) + 1) + 1, 8)</f>
        <v/>
      </c>
      <c r="G3550" s="95">
        <f>B3550&amp;C3550&amp;D3550</f>
        <v/>
      </c>
      <c r="H3550" s="95" t="inlineStr">
        <is>
          <t>Yes_Batch 1</t>
        </is>
      </c>
      <c r="I3550" s="95" t="e">
        <v>#N/A</v>
      </c>
      <c r="J3550" s="125" t="e">
        <v>#N/A</v>
      </c>
      <c r="K3550" s="95" t="inlineStr">
        <is>
          <t>Yes_0721 Allocation</t>
        </is>
      </c>
      <c r="L3550" s="127" t="e">
        <v>#N/A</v>
      </c>
      <c r="M3550" s="128">
        <f>VLOOKUP(G3550,Enactments!#REF!,2,FALSE)</f>
        <v/>
      </c>
      <c r="N3550" s="131">
        <f>COUNTIFS(G:G,G3550)</f>
        <v/>
      </c>
    </row>
    <row r="3551" ht="15" customHeight="1">
      <c r="A3551" t="inlineStr">
        <is>
          <t>1970_9a_42_19980731.docx</t>
        </is>
      </c>
      <c r="B3551">
        <f>LEFT(A3551, FIND("_", A3551, FIND("_", A3551) + 1) - 1)</f>
        <v/>
      </c>
      <c r="C3551">
        <f>MID(A3551, FIND("_", A3551, FIND("_", A3551) + 1) + 1, FIND("_", A3551, FIND("_", A3551, FIND("_", A3551) + 1) + 1) - FIND("_", A3551, FIND("_", A3551) + 1) - 1)</f>
        <v/>
      </c>
      <c r="D3551" s="125">
        <f>DATE(LEFT(E3551,4), MID(E3551,5,2), RIGHT(E3551,2))</f>
        <v/>
      </c>
      <c r="E3551">
        <f>MID(A3551, FIND("_", A3551, FIND("_", A3551, FIND("_", A3551) + 1) + 1) + 1, 8)</f>
        <v/>
      </c>
      <c r="G3551" s="95">
        <f>B3551&amp;C3551&amp;D3551</f>
        <v/>
      </c>
      <c r="H3551" s="95" t="inlineStr">
        <is>
          <t>Yes_Batch 1</t>
        </is>
      </c>
      <c r="I3551" s="95" t="e">
        <v>#N/A</v>
      </c>
      <c r="J3551" s="125" t="e">
        <v>#N/A</v>
      </c>
      <c r="K3551" s="95" t="inlineStr">
        <is>
          <t>Yes_0721 Allocation</t>
        </is>
      </c>
      <c r="L3551" s="127" t="e">
        <v>#N/A</v>
      </c>
      <c r="M3551" s="128">
        <f>VLOOKUP(G3551,Enactments!#REF!,2,FALSE)</f>
        <v/>
      </c>
      <c r="N3551" s="131">
        <f>COUNTIFS(G:G,G3551)</f>
        <v/>
      </c>
    </row>
    <row r="3552" ht="15" customHeight="1">
      <c r="A3552" t="inlineStr">
        <is>
          <t>1986_1925s_5A.10_20170406.docx</t>
        </is>
      </c>
      <c r="B3552">
        <f>LEFT(A3552, FIND("_", A3552, FIND("_", A3552) + 1) - 1)</f>
        <v/>
      </c>
      <c r="C3552">
        <f>MID(A3552, FIND("_", A3552, FIND("_", A3552) + 1) + 1, FIND("_", A3552, FIND("_", A3552, FIND("_", A3552) + 1) + 1) - FIND("_", A3552, FIND("_", A3552) + 1) - 1)</f>
        <v/>
      </c>
      <c r="D3552" s="125">
        <f>DATE(LEFT(E3552,4), MID(E3552,5,2), RIGHT(E3552,2))</f>
        <v/>
      </c>
      <c r="E3552">
        <f>MID(A3552, FIND("_", A3552, FIND("_", A3552, FIND("_", A3552) + 1) + 1) + 1, 8)</f>
        <v/>
      </c>
      <c r="G3552" s="95">
        <f>B3552&amp;C3552&amp;D3552</f>
        <v/>
      </c>
      <c r="H3552" s="95" t="inlineStr">
        <is>
          <t>Yes_Batch 1</t>
        </is>
      </c>
      <c r="I3552" s="95" t="e">
        <v>#N/A</v>
      </c>
      <c r="J3552" s="125" t="e">
        <v>#N/A</v>
      </c>
      <c r="K3552" s="95" t="inlineStr">
        <is>
          <t>Yes_0721 Allocation</t>
        </is>
      </c>
      <c r="L3552" s="127" t="e">
        <v>#N/A</v>
      </c>
      <c r="M3552" s="128">
        <f>VLOOKUP(G3552,Enactments!#REF!,2,FALSE)</f>
        <v/>
      </c>
      <c r="N3552" s="131">
        <f>COUNTIFS(G:G,G3552)</f>
        <v/>
      </c>
    </row>
    <row r="3553" ht="15" customHeight="1">
      <c r="A3553" t="inlineStr">
        <is>
          <t>1996_52a_177_19960724.docx</t>
        </is>
      </c>
      <c r="B3553">
        <f>LEFT(A3553, FIND("_", A3553, FIND("_", A3553) + 1) - 1)</f>
        <v/>
      </c>
      <c r="C3553">
        <f>MID(A3553, FIND("_", A3553, FIND("_", A3553) + 1) + 1, FIND("_", A3553, FIND("_", A3553, FIND("_", A3553) + 1) + 1) - FIND("_", A3553, FIND("_", A3553) + 1) - 1)</f>
        <v/>
      </c>
      <c r="D3553" s="125">
        <f>DATE(LEFT(E3553,4), MID(E3553,5,2), RIGHT(E3553,2))</f>
        <v/>
      </c>
      <c r="E3553">
        <f>MID(A3553, FIND("_", A3553, FIND("_", A3553, FIND("_", A3553) + 1) + 1) + 1, 8)</f>
        <v/>
      </c>
      <c r="G3553" s="95">
        <f>B3553&amp;C3553&amp;D3553</f>
        <v/>
      </c>
      <c r="H3553" s="95" t="inlineStr">
        <is>
          <t>Yes_Batch 1</t>
        </is>
      </c>
      <c r="I3553" s="95" t="e">
        <v>#N/A</v>
      </c>
      <c r="J3553" s="125" t="e">
        <v>#N/A</v>
      </c>
      <c r="K3553" s="95" t="inlineStr">
        <is>
          <t>Yes_0721 Allocation</t>
        </is>
      </c>
      <c r="L3553" s="127" t="e">
        <v>#N/A</v>
      </c>
      <c r="M3553" s="128">
        <f>VLOOKUP(G3553,Enactments!#REF!,2,FALSE)</f>
        <v/>
      </c>
      <c r="N3553" s="131">
        <f>COUNTIFS(G:G,G3553)</f>
        <v/>
      </c>
    </row>
    <row r="3554" ht="15" customHeight="1">
      <c r="A3554" t="inlineStr">
        <is>
          <t>2000_8a_192A_20130401.docx</t>
        </is>
      </c>
      <c r="B3554">
        <f>LEFT(A3554, FIND("_", A3554, FIND("_", A3554) + 1) - 1)</f>
        <v/>
      </c>
      <c r="C3554">
        <f>MID(A3554, FIND("_", A3554, FIND("_", A3554) + 1) + 1, FIND("_", A3554, FIND("_", A3554, FIND("_", A3554) + 1) + 1) - FIND("_", A3554, FIND("_", A3554) + 1) - 1)</f>
        <v/>
      </c>
      <c r="D3554" s="125">
        <f>DATE(LEFT(E3554,4), MID(E3554,5,2), RIGHT(E3554,2))</f>
        <v/>
      </c>
      <c r="E3554">
        <f>MID(A3554, FIND("_", A3554, FIND("_", A3554, FIND("_", A3554) + 1) + 1) + 1, 8)</f>
        <v/>
      </c>
      <c r="G3554" s="95">
        <f>B3554&amp;C3554&amp;D3554</f>
        <v/>
      </c>
      <c r="H3554" s="95" t="inlineStr">
        <is>
          <t>Yes_Batch 1</t>
        </is>
      </c>
      <c r="I3554" s="95" t="e">
        <v>#N/A</v>
      </c>
      <c r="J3554" s="125" t="e">
        <v>#N/A</v>
      </c>
      <c r="K3554" s="95" t="inlineStr">
        <is>
          <t>Yes_0721 Allocation</t>
        </is>
      </c>
      <c r="L3554" s="127" t="e">
        <v>#N/A</v>
      </c>
      <c r="M3554" s="128">
        <f>VLOOKUP(G3554,Enactments!#REF!,2,FALSE)</f>
        <v/>
      </c>
      <c r="N3554" s="131">
        <f>COUNTIFS(G:G,G3554)</f>
        <v/>
      </c>
    </row>
    <row r="3555" ht="15" customHeight="1">
      <c r="A3555" t="inlineStr">
        <is>
          <t>1985_6a_245A_20060401.docx</t>
        </is>
      </c>
      <c r="B3555">
        <f>LEFT(A3555, FIND("_", A3555, FIND("_", A3555) + 1) - 1)</f>
        <v/>
      </c>
      <c r="C3555">
        <f>MID(A3555, FIND("_", A3555, FIND("_", A3555) + 1) + 1, FIND("_", A3555, FIND("_", A3555, FIND("_", A3555) + 1) + 1) - FIND("_", A3555, FIND("_", A3555) + 1) - 1)</f>
        <v/>
      </c>
      <c r="D3555" s="125">
        <f>DATE(LEFT(E3555,4), MID(E3555,5,2), RIGHT(E3555,2))</f>
        <v/>
      </c>
      <c r="E3555">
        <f>MID(A3555, FIND("_", A3555, FIND("_", A3555, FIND("_", A3555) + 1) + 1) + 1, 8)</f>
        <v/>
      </c>
      <c r="G3555" s="95">
        <f>B3555&amp;C3555&amp;D3555</f>
        <v/>
      </c>
      <c r="H3555" s="95" t="inlineStr">
        <is>
          <t>Yes_Batch 1</t>
        </is>
      </c>
      <c r="I3555" s="95" t="e">
        <v>#N/A</v>
      </c>
      <c r="J3555" s="125" t="e">
        <v>#N/A</v>
      </c>
      <c r="K3555" s="95" t="inlineStr">
        <is>
          <t>Yes_0721 Allocation</t>
        </is>
      </c>
      <c r="L3555" s="127" t="e">
        <v>#N/A</v>
      </c>
      <c r="M3555" s="128">
        <f>VLOOKUP(G3555,Enactments!#REF!,2,FALSE)</f>
        <v/>
      </c>
      <c r="N3555" s="131">
        <f>COUNTIFS(G:G,G3555)</f>
        <v/>
      </c>
    </row>
    <row r="3556" ht="15" customHeight="1">
      <c r="A3556" t="inlineStr">
        <is>
          <t>2010_4a_1113_20100303.docx</t>
        </is>
      </c>
      <c r="B3556">
        <f>LEFT(A3556, FIND("_", A3556, FIND("_", A3556) + 1) - 1)</f>
        <v/>
      </c>
      <c r="C3556">
        <f>MID(A3556, FIND("_", A3556, FIND("_", A3556) + 1) + 1, FIND("_", A3556, FIND("_", A3556, FIND("_", A3556) + 1) + 1) - FIND("_", A3556, FIND("_", A3556) + 1) - 1)</f>
        <v/>
      </c>
      <c r="D3556" s="125">
        <f>DATE(LEFT(E3556,4), MID(E3556,5,2), RIGHT(E3556,2))</f>
        <v/>
      </c>
      <c r="E3556">
        <f>MID(A3556, FIND("_", A3556, FIND("_", A3556, FIND("_", A3556) + 1) + 1) + 1, 8)</f>
        <v/>
      </c>
      <c r="G3556" s="95">
        <f>B3556&amp;C3556&amp;D3556</f>
        <v/>
      </c>
      <c r="H3556" s="95" t="inlineStr">
        <is>
          <t>Yes_Batch 1</t>
        </is>
      </c>
      <c r="I3556" s="95" t="e">
        <v>#N/A</v>
      </c>
      <c r="J3556" s="125" t="e">
        <v>#N/A</v>
      </c>
      <c r="K3556" s="95" t="inlineStr">
        <is>
          <t>Yes_0721 Allocation</t>
        </is>
      </c>
      <c r="L3556" s="127" t="e">
        <v>#N/A</v>
      </c>
      <c r="M3556" s="128">
        <f>VLOOKUP(G3556,Enactments!#REF!,2,FALSE)</f>
        <v/>
      </c>
      <c r="N3556" s="131">
        <f>COUNTIFS(G:G,G3556)</f>
        <v/>
      </c>
    </row>
    <row r="3557" ht="15" customHeight="1">
      <c r="A3557" t="inlineStr">
        <is>
          <t>1989_26a_SCHEDULE 9_20080401.docx</t>
        </is>
      </c>
      <c r="B3557">
        <f>LEFT(A3557, FIND("_", A3557, FIND("_", A3557) + 1) - 1)</f>
        <v/>
      </c>
      <c r="C3557">
        <f>MID(A3557, FIND("_", A3557, FIND("_", A3557) + 1) + 1, FIND("_", A3557, FIND("_", A3557, FIND("_", A3557) + 1) + 1) - FIND("_", A3557, FIND("_", A3557) + 1) - 1)</f>
        <v/>
      </c>
      <c r="D3557" s="125">
        <f>DATE(LEFT(E3557,4), MID(E3557,5,2), RIGHT(E3557,2))</f>
        <v/>
      </c>
      <c r="E3557">
        <f>MID(A3557, FIND("_", A3557, FIND("_", A3557, FIND("_", A3557) + 1) + 1) + 1, 8)</f>
        <v/>
      </c>
      <c r="G3557" s="95">
        <f>B3557&amp;C3557&amp;D3557</f>
        <v/>
      </c>
      <c r="H3557" s="95" t="inlineStr">
        <is>
          <t>Yes_Batch 1</t>
        </is>
      </c>
      <c r="I3557" s="95" t="e">
        <v>#N/A</v>
      </c>
      <c r="J3557" s="125" t="e">
        <v>#N/A</v>
      </c>
      <c r="K3557" s="95" t="inlineStr">
        <is>
          <t>Yes_0721 Allocation</t>
        </is>
      </c>
      <c r="L3557" s="127" t="e">
        <v>#N/A</v>
      </c>
      <c r="M3557" s="128">
        <f>VLOOKUP(G3557,Enactments!#REF!,2,FALSE)</f>
        <v/>
      </c>
      <c r="N3557" s="131">
        <f>COUNTIFS(G:G,G3557)</f>
        <v/>
      </c>
    </row>
    <row r="3558" ht="15" customHeight="1">
      <c r="A3558" t="inlineStr">
        <is>
          <t>1985_6a_232_19891116.docx</t>
        </is>
      </c>
      <c r="B3558">
        <f>LEFT(A3558, FIND("_", A3558, FIND("_", A3558) + 1) - 1)</f>
        <v/>
      </c>
      <c r="C3558">
        <f>MID(A3558, FIND("_", A3558, FIND("_", A3558) + 1) + 1, FIND("_", A3558, FIND("_", A3558, FIND("_", A3558) + 1) + 1) - FIND("_", A3558, FIND("_", A3558) + 1) - 1)</f>
        <v/>
      </c>
      <c r="D3558" s="125">
        <f>DATE(LEFT(E3558,4), MID(E3558,5,2), RIGHT(E3558,2))</f>
        <v/>
      </c>
      <c r="E3558">
        <f>MID(A3558, FIND("_", A3558, FIND("_", A3558, FIND("_", A3558) + 1) + 1) + 1, 8)</f>
        <v/>
      </c>
      <c r="G3558" s="95">
        <f>B3558&amp;C3558&amp;D3558</f>
        <v/>
      </c>
      <c r="H3558" s="95" t="inlineStr">
        <is>
          <t>Yes_Batch 1</t>
        </is>
      </c>
      <c r="I3558" s="95" t="e">
        <v>#N/A</v>
      </c>
      <c r="J3558" s="125" t="e">
        <v>#N/A</v>
      </c>
      <c r="K3558" s="95" t="inlineStr">
        <is>
          <t>Yes_0721 Allocation</t>
        </is>
      </c>
      <c r="L3558" s="127" t="e">
        <v>#N/A</v>
      </c>
      <c r="M3558" s="128">
        <f>VLOOKUP(G3558,Enactments!#REF!,2,FALSE)</f>
        <v/>
      </c>
      <c r="N3558" s="131">
        <f>COUNTIFS(G:G,G3558)</f>
        <v/>
      </c>
    </row>
    <row r="3559" ht="15" customHeight="1">
      <c r="A3559" t="inlineStr">
        <is>
          <t>1996_56a_239_19981001.docx</t>
        </is>
      </c>
      <c r="B3559">
        <f>LEFT(A3559, FIND("_", A3559, FIND("_", A3559) + 1) - 1)</f>
        <v/>
      </c>
      <c r="C3559">
        <f>MID(A3559, FIND("_", A3559, FIND("_", A3559) + 1) + 1, FIND("_", A3559, FIND("_", A3559, FIND("_", A3559) + 1) + 1) - FIND("_", A3559, FIND("_", A3559) + 1) - 1)</f>
        <v/>
      </c>
      <c r="D3559" s="125">
        <f>DATE(LEFT(E3559,4), MID(E3559,5,2), RIGHT(E3559,2))</f>
        <v/>
      </c>
      <c r="E3559">
        <f>MID(A3559, FIND("_", A3559, FIND("_", A3559, FIND("_", A3559) + 1) + 1) + 1, 8)</f>
        <v/>
      </c>
      <c r="G3559" s="95">
        <f>B3559&amp;C3559&amp;D3559</f>
        <v/>
      </c>
      <c r="H3559" s="95" t="inlineStr">
        <is>
          <t>Yes_Batch 1</t>
        </is>
      </c>
      <c r="I3559" s="95" t="e">
        <v>#N/A</v>
      </c>
      <c r="J3559" s="125" t="e">
        <v>#N/A</v>
      </c>
      <c r="K3559" s="95" t="inlineStr">
        <is>
          <t>Yes_0721 Allocation</t>
        </is>
      </c>
      <c r="L3559" s="127" t="e">
        <v>#N/A</v>
      </c>
      <c r="M3559" s="128">
        <f>VLOOKUP(G3559,Enactments!#REF!,2,FALSE)</f>
        <v/>
      </c>
      <c r="N3559" s="131">
        <f>COUNTIFS(G:G,G3559)</f>
        <v/>
      </c>
    </row>
    <row r="3560" ht="15" customHeight="1">
      <c r="A3560" t="inlineStr">
        <is>
          <t>1989_29a_86_19890727.docx</t>
        </is>
      </c>
      <c r="B3560">
        <f>LEFT(A3560, FIND("_", A3560, FIND("_", A3560) + 1) - 1)</f>
        <v/>
      </c>
      <c r="C3560">
        <f>MID(A3560, FIND("_", A3560, FIND("_", A3560) + 1) + 1, FIND("_", A3560, FIND("_", A3560, FIND("_", A3560) + 1) + 1) - FIND("_", A3560, FIND("_", A3560) + 1) - 1)</f>
        <v/>
      </c>
      <c r="D3560" s="125">
        <f>DATE(LEFT(E3560,4), MID(E3560,5,2), RIGHT(E3560,2))</f>
        <v/>
      </c>
      <c r="E3560">
        <f>MID(A3560, FIND("_", A3560, FIND("_", A3560, FIND("_", A3560) + 1) + 1) + 1, 8)</f>
        <v/>
      </c>
      <c r="G3560" s="95">
        <f>B3560&amp;C3560&amp;D3560</f>
        <v/>
      </c>
      <c r="H3560" s="95" t="inlineStr">
        <is>
          <t>Yes_Batch 1</t>
        </is>
      </c>
      <c r="I3560" s="95" t="e">
        <v>#N/A</v>
      </c>
      <c r="J3560" s="125" t="e">
        <v>#N/A</v>
      </c>
      <c r="K3560" s="95" t="inlineStr">
        <is>
          <t>Yes_0721 Allocation</t>
        </is>
      </c>
      <c r="L3560" s="127" t="e">
        <v>#N/A</v>
      </c>
      <c r="M3560" s="128">
        <f>VLOOKUP(G3560,Enactments!#REF!,2,FALSE)</f>
        <v/>
      </c>
      <c r="N3560" s="131">
        <f>COUNTIFS(G:G,G3560)</f>
        <v/>
      </c>
    </row>
    <row r="3561" ht="15" customHeight="1">
      <c r="A3561" t="inlineStr">
        <is>
          <t>1992_53a_9_20130819.docx</t>
        </is>
      </c>
      <c r="B3561">
        <f>LEFT(A3561, FIND("_", A3561, FIND("_", A3561) + 1) - 1)</f>
        <v/>
      </c>
      <c r="C3561">
        <f>MID(A3561, FIND("_", A3561, FIND("_", A3561) + 1) + 1, FIND("_", A3561, FIND("_", A3561, FIND("_", A3561) + 1) + 1) - FIND("_", A3561, FIND("_", A3561) + 1) - 1)</f>
        <v/>
      </c>
      <c r="D3561" s="125">
        <f>DATE(LEFT(E3561,4), MID(E3561,5,2), RIGHT(E3561,2))</f>
        <v/>
      </c>
      <c r="E3561">
        <f>MID(A3561, FIND("_", A3561, FIND("_", A3561, FIND("_", A3561) + 1) + 1) + 1, 8)</f>
        <v/>
      </c>
      <c r="G3561" s="95">
        <f>B3561&amp;C3561&amp;D3561</f>
        <v/>
      </c>
      <c r="H3561" s="95" t="inlineStr">
        <is>
          <t>Yes_Batch 1</t>
        </is>
      </c>
      <c r="I3561" s="95" t="e">
        <v>#N/A</v>
      </c>
      <c r="J3561" s="125" t="e">
        <v>#N/A</v>
      </c>
      <c r="K3561" s="95" t="inlineStr">
        <is>
          <t>Yes_0721 Allocation</t>
        </is>
      </c>
      <c r="L3561" s="127" t="e">
        <v>#N/A</v>
      </c>
      <c r="M3561" s="128">
        <f>VLOOKUP(G3561,Enactments!#REF!,2,FALSE)</f>
        <v/>
      </c>
      <c r="N3561" s="131">
        <f>COUNTIFS(G:G,G3561)</f>
        <v/>
      </c>
    </row>
    <row r="3562" ht="15" customHeight="1">
      <c r="A3562" t="inlineStr">
        <is>
          <t>w2014_7a_34_20161123.docx</t>
        </is>
      </c>
      <c r="B3562">
        <f>LEFT(A3562, FIND("_", A3562, FIND("_", A3562) + 1) - 1)</f>
        <v/>
      </c>
      <c r="C3562">
        <f>MID(A3562, FIND("_", A3562, FIND("_", A3562) + 1) + 1, FIND("_", A3562, FIND("_", A3562, FIND("_", A3562) + 1) + 1) - FIND("_", A3562, FIND("_", A3562) + 1) - 1)</f>
        <v/>
      </c>
      <c r="D3562" s="125">
        <f>DATE(LEFT(E3562,4), MID(E3562,5,2), RIGHT(E3562,2))</f>
        <v/>
      </c>
      <c r="E3562">
        <f>MID(A3562, FIND("_", A3562, FIND("_", A3562, FIND("_", A3562) + 1) + 1) + 1, 8)</f>
        <v/>
      </c>
      <c r="G3562" s="95">
        <f>B3562&amp;C3562&amp;D3562</f>
        <v/>
      </c>
      <c r="H3562" s="95" t="inlineStr">
        <is>
          <t>Yes_Batch 1</t>
        </is>
      </c>
      <c r="I3562" s="95" t="e">
        <v>#N/A</v>
      </c>
      <c r="J3562" s="125" t="e">
        <v>#N/A</v>
      </c>
      <c r="K3562" s="95" t="inlineStr">
        <is>
          <t>Yes_0721 Allocation</t>
        </is>
      </c>
      <c r="L3562" s="127" t="e">
        <v>#N/A</v>
      </c>
      <c r="M3562" s="128">
        <f>VLOOKUP(G3562,Enactments!#REF!,2,FALSE)</f>
        <v/>
      </c>
      <c r="N3562" s="131">
        <f>COUNTIFS(G:G,G3562)</f>
        <v/>
      </c>
    </row>
    <row r="3563" ht="15" customHeight="1">
      <c r="A3563" t="inlineStr">
        <is>
          <t>1985_6a_47_19850311.docx</t>
        </is>
      </c>
      <c r="B3563">
        <f>LEFT(A3563, FIND("_", A3563, FIND("_", A3563) + 1) - 1)</f>
        <v/>
      </c>
      <c r="C3563">
        <f>MID(A3563, FIND("_", A3563, FIND("_", A3563) + 1) + 1, FIND("_", A3563, FIND("_", A3563, FIND("_", A3563) + 1) + 1) - FIND("_", A3563, FIND("_", A3563) + 1) - 1)</f>
        <v/>
      </c>
      <c r="D3563" s="125">
        <f>DATE(LEFT(E3563,4), MID(E3563,5,2), RIGHT(E3563,2))</f>
        <v/>
      </c>
      <c r="E3563">
        <f>MID(A3563, FIND("_", A3563, FIND("_", A3563, FIND("_", A3563) + 1) + 1) + 1, 8)</f>
        <v/>
      </c>
      <c r="G3563" s="95">
        <f>B3563&amp;C3563&amp;D3563</f>
        <v/>
      </c>
      <c r="H3563" s="95" t="inlineStr">
        <is>
          <t>Yes_Batch 1</t>
        </is>
      </c>
      <c r="I3563" s="95" t="e">
        <v>#N/A</v>
      </c>
      <c r="J3563" s="125" t="e">
        <v>#N/A</v>
      </c>
      <c r="K3563" s="95" t="inlineStr">
        <is>
          <t>Yes_0721 Allocation</t>
        </is>
      </c>
      <c r="L3563" s="127" t="e">
        <v>#N/A</v>
      </c>
      <c r="M3563" s="128">
        <f>VLOOKUP(G3563,Enactments!#REF!,2,FALSE)</f>
        <v/>
      </c>
      <c r="N3563" s="131">
        <f>COUNTIFS(G:G,G3563)</f>
        <v/>
      </c>
    </row>
    <row r="3564" ht="15" customHeight="1">
      <c r="A3564" t="inlineStr">
        <is>
          <t>2000_8a_131FA_20130401.docx</t>
        </is>
      </c>
      <c r="B3564">
        <f>LEFT(A3564, FIND("_", A3564, FIND("_", A3564) + 1) - 1)</f>
        <v/>
      </c>
      <c r="C3564">
        <f>MID(A3564, FIND("_", A3564, FIND("_", A3564) + 1) + 1, FIND("_", A3564, FIND("_", A3564, FIND("_", A3564) + 1) + 1) - FIND("_", A3564, FIND("_", A3564) + 1) - 1)</f>
        <v/>
      </c>
      <c r="D3564" s="125">
        <f>DATE(LEFT(E3564,4), MID(E3564,5,2), RIGHT(E3564,2))</f>
        <v/>
      </c>
      <c r="E3564">
        <f>MID(A3564, FIND("_", A3564, FIND("_", A3564, FIND("_", A3564) + 1) + 1) + 1, 8)</f>
        <v/>
      </c>
      <c r="G3564" s="95">
        <f>B3564&amp;C3564&amp;D3564</f>
        <v/>
      </c>
      <c r="H3564" s="95" t="inlineStr">
        <is>
          <t>Yes_Batch 1</t>
        </is>
      </c>
      <c r="I3564" s="95" t="e">
        <v>#N/A</v>
      </c>
      <c r="J3564" s="125" t="e">
        <v>#N/A</v>
      </c>
      <c r="K3564" s="95" t="inlineStr">
        <is>
          <t>Yes_0721 Allocation</t>
        </is>
      </c>
      <c r="L3564" s="127" t="e">
        <v>#N/A</v>
      </c>
      <c r="M3564" s="128">
        <f>VLOOKUP(G3564,Enactments!#REF!,2,FALSE)</f>
        <v/>
      </c>
      <c r="N3564" s="131">
        <f>COUNTIFS(G:G,G3564)</f>
        <v/>
      </c>
    </row>
    <row r="3565" ht="15" customHeight="1">
      <c r="A3565" t="inlineStr">
        <is>
          <t>1984_60a_70_20000414.docx</t>
        </is>
      </c>
      <c r="B3565">
        <f>LEFT(A3565, FIND("_", A3565, FIND("_", A3565) + 1) - 1)</f>
        <v/>
      </c>
      <c r="C3565">
        <f>MID(A3565, FIND("_", A3565, FIND("_", A3565) + 1) + 1, FIND("_", A3565, FIND("_", A3565, FIND("_", A3565) + 1) + 1) - FIND("_", A3565, FIND("_", A3565) + 1) - 1)</f>
        <v/>
      </c>
      <c r="D3565" s="125">
        <f>DATE(LEFT(E3565,4), MID(E3565,5,2), RIGHT(E3565,2))</f>
        <v/>
      </c>
      <c r="E3565">
        <f>MID(A3565, FIND("_", A3565, FIND("_", A3565, FIND("_", A3565) + 1) + 1) + 1, 8)</f>
        <v/>
      </c>
      <c r="G3565" s="95">
        <f>B3565&amp;C3565&amp;D3565</f>
        <v/>
      </c>
      <c r="H3565" s="95" t="inlineStr">
        <is>
          <t>Yes_Batch 1</t>
        </is>
      </c>
      <c r="I3565" s="95" t="e">
        <v>#N/A</v>
      </c>
      <c r="J3565" s="125" t="e">
        <v>#N/A</v>
      </c>
      <c r="K3565" s="95" t="inlineStr">
        <is>
          <t>Yes_0721 Allocation</t>
        </is>
      </c>
      <c r="L3565" s="127" t="e">
        <v>#N/A</v>
      </c>
      <c r="M3565" s="128">
        <f>VLOOKUP(G3565,Enactments!#REF!,2,FALSE)</f>
        <v/>
      </c>
      <c r="N3565" s="131">
        <f>COUNTIFS(G:G,G3565)</f>
        <v/>
      </c>
    </row>
    <row r="3566" ht="15" customHeight="1">
      <c r="A3566" t="inlineStr">
        <is>
          <t>2006_46a_124_20061108.docx</t>
        </is>
      </c>
      <c r="B3566">
        <f>LEFT(A3566, FIND("_", A3566, FIND("_", A3566) + 1) - 1)</f>
        <v/>
      </c>
      <c r="C3566">
        <f>MID(A3566, FIND("_", A3566, FIND("_", A3566) + 1) + 1, FIND("_", A3566, FIND("_", A3566, FIND("_", A3566) + 1) + 1) - FIND("_", A3566, FIND("_", A3566) + 1) - 1)</f>
        <v/>
      </c>
      <c r="D3566" s="125">
        <f>DATE(LEFT(E3566,4), MID(E3566,5,2), RIGHT(E3566,2))</f>
        <v/>
      </c>
      <c r="E3566">
        <f>MID(A3566, FIND("_", A3566, FIND("_", A3566, FIND("_", A3566) + 1) + 1) + 1, 8)</f>
        <v/>
      </c>
      <c r="G3566" s="95">
        <f>B3566&amp;C3566&amp;D3566</f>
        <v/>
      </c>
      <c r="H3566" s="95" t="inlineStr">
        <is>
          <t>Yes_Batch 1</t>
        </is>
      </c>
      <c r="I3566" s="95" t="e">
        <v>#N/A</v>
      </c>
      <c r="J3566" s="125" t="e">
        <v>#N/A</v>
      </c>
      <c r="K3566" s="95" t="inlineStr">
        <is>
          <t>Yes_0721 Allocation</t>
        </is>
      </c>
      <c r="L3566" s="127" t="e">
        <v>#N/A</v>
      </c>
      <c r="M3566" s="128">
        <f>VLOOKUP(G3566,Enactments!#REF!,2,FALSE)</f>
        <v/>
      </c>
      <c r="N3566" s="131">
        <f>COUNTIFS(G:G,G3566)</f>
        <v/>
      </c>
    </row>
    <row r="3567" ht="15" customHeight="1">
      <c r="A3567" t="inlineStr">
        <is>
          <t>1985_6a_242_20021231.docx</t>
        </is>
      </c>
      <c r="B3567">
        <f>LEFT(A3567, FIND("_", A3567, FIND("_", A3567) + 1) - 1)</f>
        <v/>
      </c>
      <c r="C3567">
        <f>MID(A3567, FIND("_", A3567, FIND("_", A3567) + 1) + 1, FIND("_", A3567, FIND("_", A3567, FIND("_", A3567) + 1) + 1) - FIND("_", A3567, FIND("_", A3567) + 1) - 1)</f>
        <v/>
      </c>
      <c r="D3567" s="125">
        <f>DATE(LEFT(E3567,4), MID(E3567,5,2), RIGHT(E3567,2))</f>
        <v/>
      </c>
      <c r="E3567">
        <f>MID(A3567, FIND("_", A3567, FIND("_", A3567, FIND("_", A3567) + 1) + 1) + 1, 8)</f>
        <v/>
      </c>
      <c r="G3567" s="95">
        <f>B3567&amp;C3567&amp;D3567</f>
        <v/>
      </c>
      <c r="H3567" s="95" t="inlineStr">
        <is>
          <t>Yes_Batch 1</t>
        </is>
      </c>
      <c r="I3567" s="95" t="e">
        <v>#N/A</v>
      </c>
      <c r="J3567" s="125" t="e">
        <v>#N/A</v>
      </c>
      <c r="K3567" s="95" t="inlineStr">
        <is>
          <t>Yes_0721 Allocation</t>
        </is>
      </c>
      <c r="L3567" s="127" t="e">
        <v>#N/A</v>
      </c>
      <c r="M3567" s="128">
        <f>VLOOKUP(G3567,Enactments!#REF!,2,FALSE)</f>
        <v/>
      </c>
      <c r="N3567" s="131">
        <f>COUNTIFS(G:G,G3567)</f>
        <v/>
      </c>
    </row>
    <row r="3568" ht="15" customHeight="1">
      <c r="A3568" t="inlineStr">
        <is>
          <t>1996_52a_215_19960724.docx</t>
        </is>
      </c>
      <c r="B3568">
        <f>LEFT(A3568, FIND("_", A3568, FIND("_", A3568) + 1) - 1)</f>
        <v/>
      </c>
      <c r="C3568">
        <f>MID(A3568, FIND("_", A3568, FIND("_", A3568) + 1) + 1, FIND("_", A3568, FIND("_", A3568, FIND("_", A3568) + 1) + 1) - FIND("_", A3568, FIND("_", A3568) + 1) - 1)</f>
        <v/>
      </c>
      <c r="D3568" s="125">
        <f>DATE(LEFT(E3568,4), MID(E3568,5,2), RIGHT(E3568,2))</f>
        <v/>
      </c>
      <c r="E3568">
        <f>MID(A3568, FIND("_", A3568, FIND("_", A3568, FIND("_", A3568) + 1) + 1) + 1, 8)</f>
        <v/>
      </c>
      <c r="G3568" s="95">
        <f>B3568&amp;C3568&amp;D3568</f>
        <v/>
      </c>
      <c r="H3568" s="95" t="inlineStr">
        <is>
          <t>Yes_Batch 1</t>
        </is>
      </c>
      <c r="I3568" s="95" t="e">
        <v>#N/A</v>
      </c>
      <c r="J3568" s="125" t="e">
        <v>#N/A</v>
      </c>
      <c r="K3568" s="95" t="inlineStr">
        <is>
          <t>Yes_0721 Allocation</t>
        </is>
      </c>
      <c r="L3568" s="127" t="e">
        <v>#N/A</v>
      </c>
      <c r="M3568" s="128">
        <f>VLOOKUP(G3568,Enactments!#REF!,2,FALSE)</f>
        <v/>
      </c>
      <c r="N3568" s="131">
        <f>COUNTIFS(G:G,G3568)</f>
        <v/>
      </c>
    </row>
    <row r="3569" ht="15" customHeight="1">
      <c r="A3569" t="inlineStr">
        <is>
          <t>2007_3a_72_20091021.docx</t>
        </is>
      </c>
      <c r="B3569">
        <f>LEFT(A3569, FIND("_", A3569, FIND("_", A3569) + 1) - 1)</f>
        <v/>
      </c>
      <c r="C3569">
        <f>MID(A3569, FIND("_", A3569, FIND("_", A3569) + 1) + 1, FIND("_", A3569, FIND("_", A3569, FIND("_", A3569) + 1) + 1) - FIND("_", A3569, FIND("_", A3569) + 1) - 1)</f>
        <v/>
      </c>
      <c r="D3569" s="125">
        <f>DATE(LEFT(E3569,4), MID(E3569,5,2), RIGHT(E3569,2))</f>
        <v/>
      </c>
      <c r="E3569">
        <f>MID(A3569, FIND("_", A3569, FIND("_", A3569, FIND("_", A3569) + 1) + 1) + 1, 8)</f>
        <v/>
      </c>
      <c r="G3569" s="95">
        <f>B3569&amp;C3569&amp;D3569</f>
        <v/>
      </c>
      <c r="H3569" s="95" t="inlineStr">
        <is>
          <t>Yes_Batch 1</t>
        </is>
      </c>
      <c r="I3569" s="95" t="e">
        <v>#N/A</v>
      </c>
      <c r="J3569" s="125" t="e">
        <v>#N/A</v>
      </c>
      <c r="K3569" s="95" t="inlineStr">
        <is>
          <t>Yes_0721 Allocation</t>
        </is>
      </c>
      <c r="L3569" s="127" t="e">
        <v>#N/A</v>
      </c>
      <c r="M3569" s="128">
        <f>VLOOKUP(G3569,Enactments!#REF!,2,FALSE)</f>
        <v/>
      </c>
      <c r="N3569" s="131">
        <f>COUNTIFS(G:G,G3569)</f>
        <v/>
      </c>
    </row>
    <row r="3570" ht="15" customHeight="1">
      <c r="A3570" t="inlineStr">
        <is>
          <t>2007_3a_83_20240406.docx</t>
        </is>
      </c>
      <c r="B3570">
        <f>LEFT(A3570, FIND("_", A3570, FIND("_", A3570) + 1) - 1)</f>
        <v/>
      </c>
      <c r="C3570">
        <f>MID(A3570, FIND("_", A3570, FIND("_", A3570) + 1) + 1, FIND("_", A3570, FIND("_", A3570, FIND("_", A3570) + 1) + 1) - FIND("_", A3570, FIND("_", A3570) + 1) - 1)</f>
        <v/>
      </c>
      <c r="D3570" s="125">
        <f>DATE(LEFT(E3570,4), MID(E3570,5,2), RIGHT(E3570,2))</f>
        <v/>
      </c>
      <c r="E3570">
        <f>MID(A3570, FIND("_", A3570, FIND("_", A3570, FIND("_", A3570) + 1) + 1) + 1, 8)</f>
        <v/>
      </c>
      <c r="G3570" s="95">
        <f>B3570&amp;C3570&amp;D3570</f>
        <v/>
      </c>
      <c r="H3570" s="95" t="inlineStr">
        <is>
          <t>Yes_Batch 1</t>
        </is>
      </c>
      <c r="I3570" s="95" t="e">
        <v>#N/A</v>
      </c>
      <c r="J3570" s="125" t="e">
        <v>#N/A</v>
      </c>
      <c r="K3570" s="95" t="inlineStr">
        <is>
          <t>Yes_0721 Allocation</t>
        </is>
      </c>
      <c r="L3570" s="127" t="e">
        <v>#N/A</v>
      </c>
      <c r="M3570" s="128">
        <f>VLOOKUP(G3570,Enactments!#REF!,2,FALSE)</f>
        <v/>
      </c>
      <c r="N3570" s="131">
        <f>COUNTIFS(G:G,G3570)</f>
        <v/>
      </c>
    </row>
    <row r="3571" ht="15" customHeight="1">
      <c r="A3571" t="inlineStr">
        <is>
          <t>1998_18a_19A_20140130.docx</t>
        </is>
      </c>
      <c r="B3571">
        <f>LEFT(A3571, FIND("_", A3571, FIND("_", A3571) + 1) - 1)</f>
        <v/>
      </c>
      <c r="C3571">
        <f>MID(A3571, FIND("_", A3571, FIND("_", A3571) + 1) + 1, FIND("_", A3571, FIND("_", A3571, FIND("_", A3571) + 1) + 1) - FIND("_", A3571, FIND("_", A3571) + 1) - 1)</f>
        <v/>
      </c>
      <c r="D3571" s="125">
        <f>DATE(LEFT(E3571,4), MID(E3571,5,2), RIGHT(E3571,2))</f>
        <v/>
      </c>
      <c r="E3571">
        <f>MID(A3571, FIND("_", A3571, FIND("_", A3571, FIND("_", A3571) + 1) + 1) + 1, 8)</f>
        <v/>
      </c>
      <c r="G3571" s="95">
        <f>B3571&amp;C3571&amp;D3571</f>
        <v/>
      </c>
      <c r="H3571" s="95" t="inlineStr">
        <is>
          <t>Yes_Batch 1</t>
        </is>
      </c>
      <c r="I3571" s="95" t="e">
        <v>#N/A</v>
      </c>
      <c r="J3571" s="125" t="e">
        <v>#N/A</v>
      </c>
      <c r="K3571" s="95" t="inlineStr">
        <is>
          <t>Yes_0721 Allocation</t>
        </is>
      </c>
      <c r="L3571" s="127" t="e">
        <v>#N/A</v>
      </c>
      <c r="M3571" s="128">
        <f>VLOOKUP(G3571,Enactments!#REF!,2,FALSE)</f>
        <v/>
      </c>
      <c r="N3571" s="131">
        <f>COUNTIFS(G:G,G3571)</f>
        <v/>
      </c>
    </row>
    <row r="3572" ht="15" customHeight="1">
      <c r="A3572" t="inlineStr">
        <is>
          <t>2010_4a_432_20100303.docx</t>
        </is>
      </c>
      <c r="B3572">
        <f>LEFT(A3572, FIND("_", A3572, FIND("_", A3572) + 1) - 1)</f>
        <v/>
      </c>
      <c r="C3572">
        <f>MID(A3572, FIND("_", A3572, FIND("_", A3572) + 1) + 1, FIND("_", A3572, FIND("_", A3572, FIND("_", A3572) + 1) + 1) - FIND("_", A3572, FIND("_", A3572) + 1) - 1)</f>
        <v/>
      </c>
      <c r="D3572" s="125">
        <f>DATE(LEFT(E3572,4), MID(E3572,5,2), RIGHT(E3572,2))</f>
        <v/>
      </c>
      <c r="E3572">
        <f>MID(A3572, FIND("_", A3572, FIND("_", A3572, FIND("_", A3572) + 1) + 1) + 1, 8)</f>
        <v/>
      </c>
      <c r="G3572" s="95">
        <f>B3572&amp;C3572&amp;D3572</f>
        <v/>
      </c>
      <c r="H3572" s="95" t="inlineStr">
        <is>
          <t>Yes_Batch 1</t>
        </is>
      </c>
      <c r="I3572" s="95" t="e">
        <v>#N/A</v>
      </c>
      <c r="J3572" s="125" t="e">
        <v>#N/A</v>
      </c>
      <c r="K3572" s="95" t="inlineStr">
        <is>
          <t>Yes_0721 Allocation</t>
        </is>
      </c>
      <c r="L3572" s="127" t="e">
        <v>#N/A</v>
      </c>
      <c r="M3572" s="128">
        <f>VLOOKUP(G3572,Enactments!#REF!,2,FALSE)</f>
        <v/>
      </c>
      <c r="N3572" s="131">
        <f>COUNTIFS(G:G,G3572)</f>
        <v/>
      </c>
    </row>
    <row r="3573" ht="15" customHeight="1">
      <c r="A3573" t="inlineStr">
        <is>
          <t>2013_1305_ANNEX I_20190101.docx</t>
        </is>
      </c>
      <c r="B3573">
        <f>LEFT(A3573, FIND("_", A3573, FIND("_", A3573) + 1) - 1)</f>
        <v/>
      </c>
      <c r="C3573">
        <f>MID(A3573, FIND("_", A3573, FIND("_", A3573) + 1) + 1, FIND("_", A3573, FIND("_", A3573, FIND("_", A3573) + 1) + 1) - FIND("_", A3573, FIND("_", A3573) + 1) - 1)</f>
        <v/>
      </c>
      <c r="D3573" s="125">
        <f>DATE(LEFT(E3573,4), MID(E3573,5,2), RIGHT(E3573,2))</f>
        <v/>
      </c>
      <c r="E3573">
        <f>MID(A3573, FIND("_", A3573, FIND("_", A3573, FIND("_", A3573) + 1) + 1) + 1, 8)</f>
        <v/>
      </c>
      <c r="G3573" s="95">
        <f>B3573&amp;C3573&amp;D3573</f>
        <v/>
      </c>
      <c r="H3573" s="95" t="inlineStr">
        <is>
          <t>Yes_Batch 1</t>
        </is>
      </c>
      <c r="I3573" s="95" t="e">
        <v>#N/A</v>
      </c>
      <c r="J3573" s="125" t="e">
        <v>#N/A</v>
      </c>
      <c r="K3573" s="95" t="inlineStr">
        <is>
          <t>Yes_0721 Allocation</t>
        </is>
      </c>
      <c r="L3573" s="127" t="e">
        <v>#N/A</v>
      </c>
      <c r="M3573" s="128">
        <f>VLOOKUP(G3573,Enactments!#REF!,2,FALSE)</f>
        <v/>
      </c>
      <c r="N3573" s="131">
        <f>COUNTIFS(G:G,G3573)</f>
        <v/>
      </c>
    </row>
    <row r="3574" ht="15" customHeight="1">
      <c r="A3574" t="inlineStr">
        <is>
          <t>2020_759s_31.7_20200715.docx</t>
        </is>
      </c>
      <c r="B3574">
        <f>LEFT(A3574, FIND("_", A3574, FIND("_", A3574) + 1) - 1)</f>
        <v/>
      </c>
      <c r="C3574">
        <f>MID(A3574, FIND("_", A3574, FIND("_", A3574) + 1) + 1, FIND("_", A3574, FIND("_", A3574, FIND("_", A3574) + 1) + 1) - FIND("_", A3574, FIND("_", A3574) + 1) - 1)</f>
        <v/>
      </c>
      <c r="D3574" s="125">
        <f>DATE(LEFT(E3574,4), MID(E3574,5,2), RIGHT(E3574,2))</f>
        <v/>
      </c>
      <c r="E3574">
        <f>MID(A3574, FIND("_", A3574, FIND("_", A3574, FIND("_", A3574) + 1) + 1) + 1, 8)</f>
        <v/>
      </c>
      <c r="G3574" s="95">
        <f>B3574&amp;C3574&amp;D3574</f>
        <v/>
      </c>
      <c r="H3574" s="95" t="inlineStr">
        <is>
          <t>Yes_Batch 1</t>
        </is>
      </c>
      <c r="I3574" s="95" t="e">
        <v>#N/A</v>
      </c>
      <c r="J3574" s="125" t="e">
        <v>#N/A</v>
      </c>
      <c r="K3574" s="95" t="inlineStr">
        <is>
          <t>Yes_0721 Allocation</t>
        </is>
      </c>
      <c r="L3574" s="127" t="e">
        <v>#N/A</v>
      </c>
      <c r="M3574" s="128">
        <f>VLOOKUP(G3574,Enactments!#REF!,2,FALSE)</f>
        <v/>
      </c>
      <c r="N3574" s="131">
        <f>COUNTIFS(G:G,G3574)</f>
        <v/>
      </c>
    </row>
    <row r="3575" ht="15" customHeight="1">
      <c r="A3575" t="inlineStr">
        <is>
          <t>s2009_12a_39_20200323.docx</t>
        </is>
      </c>
      <c r="B3575">
        <f>LEFT(A3575, FIND("_", A3575, FIND("_", A3575) + 1) - 1)</f>
        <v/>
      </c>
      <c r="C3575">
        <f>MID(A3575, FIND("_", A3575, FIND("_", A3575) + 1) + 1, FIND("_", A3575, FIND("_", A3575, FIND("_", A3575) + 1) + 1) - FIND("_", A3575, FIND("_", A3575) + 1) - 1)</f>
        <v/>
      </c>
      <c r="D3575" s="125">
        <f>DATE(LEFT(E3575,4), MID(E3575,5,2), RIGHT(E3575,2))</f>
        <v/>
      </c>
      <c r="E3575">
        <f>MID(A3575, FIND("_", A3575, FIND("_", A3575, FIND("_", A3575) + 1) + 1) + 1, 8)</f>
        <v/>
      </c>
      <c r="G3575" s="95">
        <f>B3575&amp;C3575&amp;D3575</f>
        <v/>
      </c>
      <c r="H3575" s="95" t="inlineStr">
        <is>
          <t>Yes_Batch 1</t>
        </is>
      </c>
      <c r="I3575" s="95" t="e">
        <v>#N/A</v>
      </c>
      <c r="J3575" s="125" t="e">
        <v>#N/A</v>
      </c>
      <c r="K3575" s="95" t="inlineStr">
        <is>
          <t>Yes_0721 Allocation</t>
        </is>
      </c>
      <c r="L3575" s="127" t="e">
        <v>#N/A</v>
      </c>
      <c r="M3575" s="128">
        <f>VLOOKUP(G3575,Enactments!#REF!,2,FALSE)</f>
        <v/>
      </c>
      <c r="N3575" s="131">
        <f>COUNTIFS(G:G,G3575)</f>
        <v/>
      </c>
    </row>
    <row r="3576" ht="15" customHeight="1">
      <c r="A3576" t="inlineStr">
        <is>
          <t>1989_26a_SCHEDULE 5_19890727.docx</t>
        </is>
      </c>
      <c r="B3576">
        <f>LEFT(A3576, FIND("_", A3576, FIND("_", A3576) + 1) - 1)</f>
        <v/>
      </c>
      <c r="C3576">
        <f>MID(A3576, FIND("_", A3576, FIND("_", A3576) + 1) + 1, FIND("_", A3576, FIND("_", A3576, FIND("_", A3576) + 1) + 1) - FIND("_", A3576, FIND("_", A3576) + 1) - 1)</f>
        <v/>
      </c>
      <c r="D3576" s="125">
        <f>DATE(LEFT(E3576,4), MID(E3576,5,2), RIGHT(E3576,2))</f>
        <v/>
      </c>
      <c r="E3576">
        <f>MID(A3576, FIND("_", A3576, FIND("_", A3576, FIND("_", A3576) + 1) + 1) + 1, 8)</f>
        <v/>
      </c>
      <c r="G3576" s="95">
        <f>B3576&amp;C3576&amp;D3576</f>
        <v/>
      </c>
      <c r="H3576" s="95" t="inlineStr">
        <is>
          <t>Yes_Batch 1</t>
        </is>
      </c>
      <c r="I3576" s="95" t="e">
        <v>#N/A</v>
      </c>
      <c r="J3576" s="125" t="e">
        <v>#N/A</v>
      </c>
      <c r="K3576" s="95" t="inlineStr">
        <is>
          <t>Yes_0721 Allocation</t>
        </is>
      </c>
      <c r="L3576" s="127" t="e">
        <v>#N/A</v>
      </c>
      <c r="M3576" s="128">
        <f>VLOOKUP(G3576,Enactments!#REF!,2,FALSE)</f>
        <v/>
      </c>
      <c r="N3576" s="131">
        <f>COUNTIFS(G:G,G3576)</f>
        <v/>
      </c>
    </row>
    <row r="3577" ht="15" customHeight="1">
      <c r="A3577" t="inlineStr">
        <is>
          <t>2007_3a_421_20070320.docx</t>
        </is>
      </c>
      <c r="B3577">
        <f>LEFT(A3577, FIND("_", A3577, FIND("_", A3577) + 1) - 1)</f>
        <v/>
      </c>
      <c r="C3577">
        <f>MID(A3577, FIND("_", A3577, FIND("_", A3577) + 1) + 1, FIND("_", A3577, FIND("_", A3577, FIND("_", A3577) + 1) + 1) - FIND("_", A3577, FIND("_", A3577) + 1) - 1)</f>
        <v/>
      </c>
      <c r="D3577" s="125">
        <f>DATE(LEFT(E3577,4), MID(E3577,5,2), RIGHT(E3577,2))</f>
        <v/>
      </c>
      <c r="E3577">
        <f>MID(A3577, FIND("_", A3577, FIND("_", A3577, FIND("_", A3577) + 1) + 1) + 1, 8)</f>
        <v/>
      </c>
      <c r="G3577" s="95">
        <f>B3577&amp;C3577&amp;D3577</f>
        <v/>
      </c>
      <c r="H3577" s="95" t="inlineStr">
        <is>
          <t>Yes_Batch 1</t>
        </is>
      </c>
      <c r="I3577" s="95" t="e">
        <v>#N/A</v>
      </c>
      <c r="J3577" s="125" t="e">
        <v>#N/A</v>
      </c>
      <c r="K3577" s="95" t="inlineStr">
        <is>
          <t>Yes_0721 Allocation</t>
        </is>
      </c>
      <c r="L3577" s="127" t="e">
        <v>#N/A</v>
      </c>
      <c r="M3577" s="128">
        <f>VLOOKUP(G3577,Enactments!#REF!,2,FALSE)</f>
        <v/>
      </c>
      <c r="N3577" s="131">
        <f>COUNTIFS(G:G,G3577)</f>
        <v/>
      </c>
    </row>
    <row r="3578" ht="15" customHeight="1">
      <c r="A3578" t="inlineStr">
        <is>
          <t>1986_44a_33BC_20020202.docx</t>
        </is>
      </c>
      <c r="B3578">
        <f>LEFT(A3578, FIND("_", A3578, FIND("_", A3578) + 1) - 1)</f>
        <v/>
      </c>
      <c r="C3578">
        <f>MID(A3578, FIND("_", A3578, FIND("_", A3578) + 1) + 1, FIND("_", A3578, FIND("_", A3578, FIND("_", A3578) + 1) + 1) - FIND("_", A3578, FIND("_", A3578) + 1) - 1)</f>
        <v/>
      </c>
      <c r="D3578" s="125">
        <f>DATE(LEFT(E3578,4), MID(E3578,5,2), RIGHT(E3578,2))</f>
        <v/>
      </c>
      <c r="E3578">
        <f>MID(A3578, FIND("_", A3578, FIND("_", A3578, FIND("_", A3578) + 1) + 1) + 1, 8)</f>
        <v/>
      </c>
      <c r="G3578" s="95">
        <f>B3578&amp;C3578&amp;D3578</f>
        <v/>
      </c>
      <c r="H3578" s="95" t="inlineStr">
        <is>
          <t>Yes_Batch 1</t>
        </is>
      </c>
      <c r="I3578" s="95" t="e">
        <v>#N/A</v>
      </c>
      <c r="J3578" s="125" t="e">
        <v>#N/A</v>
      </c>
      <c r="K3578" s="95" t="inlineStr">
        <is>
          <t>Yes_0721 Allocation</t>
        </is>
      </c>
      <c r="L3578" s="127" t="e">
        <v>#N/A</v>
      </c>
      <c r="M3578" s="128">
        <f>VLOOKUP(G3578,Enactments!#REF!,2,FALSE)</f>
        <v/>
      </c>
      <c r="N3578" s="131">
        <f>COUNTIFS(G:G,G3578)</f>
        <v/>
      </c>
    </row>
    <row r="3579" ht="15" customHeight="1">
      <c r="A3579" t="inlineStr">
        <is>
          <t>2000_8a_131G_20121101.docx</t>
        </is>
      </c>
      <c r="B3579">
        <f>LEFT(A3579, FIND("_", A3579, FIND("_", A3579) + 1) - 1)</f>
        <v/>
      </c>
      <c r="C3579">
        <f>MID(A3579, FIND("_", A3579, FIND("_", A3579) + 1) + 1, FIND("_", A3579, FIND("_", A3579, FIND("_", A3579) + 1) + 1) - FIND("_", A3579, FIND("_", A3579) + 1) - 1)</f>
        <v/>
      </c>
      <c r="D3579" s="125">
        <f>DATE(LEFT(E3579,4), MID(E3579,5,2), RIGHT(E3579,2))</f>
        <v/>
      </c>
      <c r="E3579">
        <f>MID(A3579, FIND("_", A3579, FIND("_", A3579, FIND("_", A3579) + 1) + 1) + 1, 8)</f>
        <v/>
      </c>
      <c r="G3579" s="95">
        <f>B3579&amp;C3579&amp;D3579</f>
        <v/>
      </c>
      <c r="H3579" s="95" t="inlineStr">
        <is>
          <t>Yes_Batch 1</t>
        </is>
      </c>
      <c r="I3579" s="95" t="e">
        <v>#N/A</v>
      </c>
      <c r="J3579" s="125" t="e">
        <v>#N/A</v>
      </c>
      <c r="K3579" s="95" t="inlineStr">
        <is>
          <t>Yes_0721 Allocation</t>
        </is>
      </c>
      <c r="L3579" s="127" t="e">
        <v>#N/A</v>
      </c>
      <c r="M3579" s="128">
        <f>VLOOKUP(G3579,Enactments!#REF!,2,FALSE)</f>
        <v/>
      </c>
      <c r="N3579" s="131">
        <f>COUNTIFS(G:G,G3579)</f>
        <v/>
      </c>
    </row>
    <row r="3580" ht="15" customHeight="1">
      <c r="A3580" t="inlineStr">
        <is>
          <t>2016_679_Article 59_20201231.docx</t>
        </is>
      </c>
      <c r="B3580">
        <f>LEFT(A3580, FIND("_", A3580, FIND("_", A3580) + 1) - 1)</f>
        <v/>
      </c>
      <c r="C3580">
        <f>MID(A3580, FIND("_", A3580, FIND("_", A3580) + 1) + 1, FIND("_", A3580, FIND("_", A3580, FIND("_", A3580) + 1) + 1) - FIND("_", A3580, FIND("_", A3580) + 1) - 1)</f>
        <v/>
      </c>
      <c r="D3580" s="125">
        <f>DATE(LEFT(E3580,4), MID(E3580,5,2), RIGHT(E3580,2))</f>
        <v/>
      </c>
      <c r="E3580">
        <f>MID(A3580, FIND("_", A3580, FIND("_", A3580, FIND("_", A3580) + 1) + 1) + 1, 8)</f>
        <v/>
      </c>
      <c r="G3580" s="95">
        <f>B3580&amp;C3580&amp;D3580</f>
        <v/>
      </c>
      <c r="H3580" s="95" t="inlineStr">
        <is>
          <t>Yes_Batch 1</t>
        </is>
      </c>
      <c r="I3580" s="95" t="e">
        <v>#N/A</v>
      </c>
      <c r="J3580" s="125" t="e">
        <v>#N/A</v>
      </c>
      <c r="K3580" s="95" t="inlineStr">
        <is>
          <t>Yes_0721 Allocation</t>
        </is>
      </c>
      <c r="L3580" s="127" t="e">
        <v>#N/A</v>
      </c>
      <c r="M3580" s="128">
        <f>VLOOKUP(G3580,Enactments!#REF!,2,FALSE)</f>
        <v/>
      </c>
      <c r="N3580" s="131">
        <f>COUNTIFS(G:G,G3580)</f>
        <v/>
      </c>
    </row>
    <row r="3581" ht="15" customHeight="1">
      <c r="A3581" t="inlineStr">
        <is>
          <t>1988_33a_139A_20230207.docx</t>
        </is>
      </c>
      <c r="B3581">
        <f>LEFT(A3581, FIND("_", A3581, FIND("_", A3581) + 1) - 1)</f>
        <v/>
      </c>
      <c r="C3581">
        <f>MID(A3581, FIND("_", A3581, FIND("_", A3581) + 1) + 1, FIND("_", A3581, FIND("_", A3581, FIND("_", A3581) + 1) + 1) - FIND("_", A3581, FIND("_", A3581) + 1) - 1)</f>
        <v/>
      </c>
      <c r="D3581" s="125">
        <f>DATE(LEFT(E3581,4), MID(E3581,5,2), RIGHT(E3581,2))</f>
        <v/>
      </c>
      <c r="E3581">
        <f>MID(A3581, FIND("_", A3581, FIND("_", A3581, FIND("_", A3581) + 1) + 1) + 1, 8)</f>
        <v/>
      </c>
      <c r="G3581" s="95">
        <f>B3581&amp;C3581&amp;D3581</f>
        <v/>
      </c>
      <c r="H3581" s="95" t="inlineStr">
        <is>
          <t>Yes_Batch 1</t>
        </is>
      </c>
      <c r="I3581" s="95" t="e">
        <v>#N/A</v>
      </c>
      <c r="J3581" s="125" t="e">
        <v>#N/A</v>
      </c>
      <c r="K3581" s="95" t="inlineStr">
        <is>
          <t>Yes_0721 Allocation</t>
        </is>
      </c>
      <c r="L3581" s="127" t="e">
        <v>#N/A</v>
      </c>
      <c r="M3581" s="128">
        <f>VLOOKUP(G3581,Enactments!#REF!,2,FALSE)</f>
        <v/>
      </c>
      <c r="N3581" s="131">
        <f>COUNTIFS(G:G,G3581)</f>
        <v/>
      </c>
    </row>
    <row r="3582" ht="15" customHeight="1">
      <c r="A3582" t="inlineStr">
        <is>
          <t>1996_56a_211_19990401.docx</t>
        </is>
      </c>
      <c r="B3582">
        <f>LEFT(A3582, FIND("_", A3582, FIND("_", A3582) + 1) - 1)</f>
        <v/>
      </c>
      <c r="C3582">
        <f>MID(A3582, FIND("_", A3582, FIND("_", A3582) + 1) + 1, FIND("_", A3582, FIND("_", A3582, FIND("_", A3582) + 1) + 1) - FIND("_", A3582, FIND("_", A3582) + 1) - 1)</f>
        <v/>
      </c>
      <c r="D3582" s="125">
        <f>DATE(LEFT(E3582,4), MID(E3582,5,2), RIGHT(E3582,2))</f>
        <v/>
      </c>
      <c r="E3582">
        <f>MID(A3582, FIND("_", A3582, FIND("_", A3582, FIND("_", A3582) + 1) + 1) + 1, 8)</f>
        <v/>
      </c>
      <c r="G3582" s="95">
        <f>B3582&amp;C3582&amp;D3582</f>
        <v/>
      </c>
      <c r="H3582" s="95" t="inlineStr">
        <is>
          <t>Yes_Batch 1</t>
        </is>
      </c>
      <c r="I3582" s="95" t="e">
        <v>#N/A</v>
      </c>
      <c r="J3582" s="125" t="e">
        <v>#N/A</v>
      </c>
      <c r="K3582" s="95" t="inlineStr">
        <is>
          <t>Yes_0721 Allocation</t>
        </is>
      </c>
      <c r="L3582" s="127" t="e">
        <v>#N/A</v>
      </c>
      <c r="M3582" s="128">
        <f>VLOOKUP(G3582,Enactments!#REF!,2,FALSE)</f>
        <v/>
      </c>
      <c r="N3582" s="131">
        <f>COUNTIFS(G:G,G3582)</f>
        <v/>
      </c>
    </row>
    <row r="3583" ht="15" customHeight="1">
      <c r="A3583" t="inlineStr">
        <is>
          <t>2001_838s_33_20140401.docx</t>
        </is>
      </c>
      <c r="B3583">
        <f>LEFT(A3583, FIND("_", A3583, FIND("_", A3583) + 1) - 1)</f>
        <v/>
      </c>
      <c r="C3583">
        <f>MID(A3583, FIND("_", A3583, FIND("_", A3583) + 1) + 1, FIND("_", A3583, FIND("_", A3583, FIND("_", A3583) + 1) + 1) - FIND("_", A3583, FIND("_", A3583) + 1) - 1)</f>
        <v/>
      </c>
      <c r="D3583" s="125">
        <f>DATE(LEFT(E3583,4), MID(E3583,5,2), RIGHT(E3583,2))</f>
        <v/>
      </c>
      <c r="E3583">
        <f>MID(A3583, FIND("_", A3583, FIND("_", A3583, FIND("_", A3583) + 1) + 1) + 1, 8)</f>
        <v/>
      </c>
      <c r="G3583" s="95">
        <f>B3583&amp;C3583&amp;D3583</f>
        <v/>
      </c>
      <c r="H3583" s="95" t="inlineStr">
        <is>
          <t>Yes_Batch 1</t>
        </is>
      </c>
      <c r="I3583" s="95" t="e">
        <v>#N/A</v>
      </c>
      <c r="J3583" s="125" t="e">
        <v>#N/A</v>
      </c>
      <c r="K3583" s="95" t="inlineStr">
        <is>
          <t>Yes_0721 Allocation</t>
        </is>
      </c>
      <c r="L3583" s="127" t="e">
        <v>#N/A</v>
      </c>
      <c r="M3583" s="128">
        <f>VLOOKUP(G3583,Enactments!#REF!,2,FALSE)</f>
        <v/>
      </c>
      <c r="N3583" s="131">
        <f>COUNTIFS(G:G,G3583)</f>
        <v/>
      </c>
    </row>
    <row r="3584" ht="15" customHeight="1">
      <c r="A3584" t="inlineStr">
        <is>
          <t>2000_8a_310_20030401.docx</t>
        </is>
      </c>
      <c r="B3584">
        <f>LEFT(A3584, FIND("_", A3584, FIND("_", A3584) + 1) - 1)</f>
        <v/>
      </c>
      <c r="C3584">
        <f>MID(A3584, FIND("_", A3584, FIND("_", A3584) + 1) + 1, FIND("_", A3584, FIND("_", A3584, FIND("_", A3584) + 1) + 1) - FIND("_", A3584, FIND("_", A3584) + 1) - 1)</f>
        <v/>
      </c>
      <c r="D3584" s="125">
        <f>DATE(LEFT(E3584,4), MID(E3584,5,2), RIGHT(E3584,2))</f>
        <v/>
      </c>
      <c r="E3584">
        <f>MID(A3584, FIND("_", A3584, FIND("_", A3584, FIND("_", A3584) + 1) + 1) + 1, 8)</f>
        <v/>
      </c>
      <c r="G3584" s="95">
        <f>B3584&amp;C3584&amp;D3584</f>
        <v/>
      </c>
      <c r="H3584" s="95" t="inlineStr">
        <is>
          <t>Yes_Batch 1</t>
        </is>
      </c>
      <c r="I3584" s="95" t="e">
        <v>#N/A</v>
      </c>
      <c r="J3584" s="125" t="e">
        <v>#N/A</v>
      </c>
      <c r="K3584" s="95" t="inlineStr">
        <is>
          <t>Yes_0721 Allocation</t>
        </is>
      </c>
      <c r="L3584" s="127" t="e">
        <v>#N/A</v>
      </c>
      <c r="M3584" s="128">
        <f>VLOOKUP(G3584,Enactments!#REF!,2,FALSE)</f>
        <v/>
      </c>
      <c r="N3584" s="131">
        <f>COUNTIFS(G:G,G3584)</f>
        <v/>
      </c>
    </row>
    <row r="3585" ht="15" customHeight="1">
      <c r="A3585" t="inlineStr">
        <is>
          <t>s2009_12a_84_20090804.docx</t>
        </is>
      </c>
      <c r="B3585">
        <f>LEFT(A3585, FIND("_", A3585, FIND("_", A3585) + 1) - 1)</f>
        <v/>
      </c>
      <c r="C3585">
        <f>MID(A3585, FIND("_", A3585, FIND("_", A3585) + 1) + 1, FIND("_", A3585, FIND("_", A3585, FIND("_", A3585) + 1) + 1) - FIND("_", A3585, FIND("_", A3585) + 1) - 1)</f>
        <v/>
      </c>
      <c r="D3585" s="125">
        <f>DATE(LEFT(E3585,4), MID(E3585,5,2), RIGHT(E3585,2))</f>
        <v/>
      </c>
      <c r="E3585">
        <f>MID(A3585, FIND("_", A3585, FIND("_", A3585, FIND("_", A3585) + 1) + 1) + 1, 8)</f>
        <v/>
      </c>
      <c r="G3585" s="95">
        <f>B3585&amp;C3585&amp;D3585</f>
        <v/>
      </c>
      <c r="H3585" s="95" t="inlineStr">
        <is>
          <t>Yes_Batch 1</t>
        </is>
      </c>
      <c r="I3585" s="95" t="e">
        <v>#N/A</v>
      </c>
      <c r="J3585" s="125" t="e">
        <v>#N/A</v>
      </c>
      <c r="K3585" s="95" t="inlineStr">
        <is>
          <t>Yes_0721 Allocation</t>
        </is>
      </c>
      <c r="L3585" s="127" t="e">
        <v>#N/A</v>
      </c>
      <c r="M3585" s="128">
        <f>VLOOKUP(G3585,Enactments!#REF!,2,FALSE)</f>
        <v/>
      </c>
      <c r="N3585" s="131">
        <f>COUNTIFS(G:G,G3585)</f>
        <v/>
      </c>
    </row>
    <row r="3586" ht="15" customHeight="1">
      <c r="A3586" t="inlineStr">
        <is>
          <t>1985_6a_51_20101001.docx</t>
        </is>
      </c>
      <c r="B3586">
        <f>LEFT(A3586, FIND("_", A3586, FIND("_", A3586) + 1) - 1)</f>
        <v/>
      </c>
      <c r="C3586">
        <f>MID(A3586, FIND("_", A3586, FIND("_", A3586) + 1) + 1, FIND("_", A3586, FIND("_", A3586, FIND("_", A3586) + 1) + 1) - FIND("_", A3586, FIND("_", A3586) + 1) - 1)</f>
        <v/>
      </c>
      <c r="D3586" s="125">
        <f>DATE(LEFT(E3586,4), MID(E3586,5,2), RIGHT(E3586,2))</f>
        <v/>
      </c>
      <c r="E3586">
        <f>MID(A3586, FIND("_", A3586, FIND("_", A3586, FIND("_", A3586) + 1) + 1) + 1, 8)</f>
        <v/>
      </c>
      <c r="G3586" s="95">
        <f>B3586&amp;C3586&amp;D3586</f>
        <v/>
      </c>
      <c r="H3586" s="95" t="inlineStr">
        <is>
          <t>Yes_Batch 1</t>
        </is>
      </c>
      <c r="I3586" s="95" t="e">
        <v>#N/A</v>
      </c>
      <c r="J3586" s="125" t="e">
        <v>#N/A</v>
      </c>
      <c r="K3586" s="95" t="inlineStr">
        <is>
          <t>Yes_0721 Allocation</t>
        </is>
      </c>
      <c r="L3586" s="127" t="e">
        <v>#N/A</v>
      </c>
      <c r="M3586" s="128">
        <f>VLOOKUP(G3586,Enactments!#REF!,2,FALSE)</f>
        <v/>
      </c>
      <c r="N3586" s="131">
        <f>COUNTIFS(G:G,G3586)</f>
        <v/>
      </c>
    </row>
    <row r="3587" ht="15" customHeight="1">
      <c r="A3587" t="inlineStr">
        <is>
          <t>2014_809_Article 4_20210101.docx</t>
        </is>
      </c>
      <c r="B3587">
        <f>LEFT(A3587, FIND("_", A3587, FIND("_", A3587) + 1) - 1)</f>
        <v/>
      </c>
      <c r="C3587">
        <f>MID(A3587, FIND("_", A3587, FIND("_", A3587) + 1) + 1, FIND("_", A3587, FIND("_", A3587, FIND("_", A3587) + 1) + 1) - FIND("_", A3587, FIND("_", A3587) + 1) - 1)</f>
        <v/>
      </c>
      <c r="D3587" s="125">
        <f>DATE(LEFT(E3587,4), MID(E3587,5,2), RIGHT(E3587,2))</f>
        <v/>
      </c>
      <c r="E3587">
        <f>MID(A3587, FIND("_", A3587, FIND("_", A3587, FIND("_", A3587) + 1) + 1) + 1, 8)</f>
        <v/>
      </c>
      <c r="G3587" s="95">
        <f>B3587&amp;C3587&amp;D3587</f>
        <v/>
      </c>
      <c r="H3587" s="95" t="inlineStr">
        <is>
          <t>Yes_Batch 1</t>
        </is>
      </c>
      <c r="I3587" s="95" t="e">
        <v>#N/A</v>
      </c>
      <c r="J3587" s="125" t="e">
        <v>#N/A</v>
      </c>
      <c r="K3587" s="95" t="inlineStr">
        <is>
          <t>Yes_0721 Allocation</t>
        </is>
      </c>
      <c r="L3587" s="127" t="e">
        <v>#N/A</v>
      </c>
      <c r="M3587" s="128">
        <f>VLOOKUP(G3587,Enactments!#REF!,2,FALSE)</f>
        <v/>
      </c>
      <c r="N3587" s="131">
        <f>COUNTIFS(G:G,G3587)</f>
        <v/>
      </c>
    </row>
    <row r="3588" ht="15" customHeight="1">
      <c r="A3588" t="inlineStr">
        <is>
          <t>2010_15a_194_20100408.docx</t>
        </is>
      </c>
      <c r="B3588">
        <f>LEFT(A3588, FIND("_", A3588, FIND("_", A3588) + 1) - 1)</f>
        <v/>
      </c>
      <c r="C3588">
        <f>MID(A3588, FIND("_", A3588, FIND("_", A3588) + 1) + 1, FIND("_", A3588, FIND("_", A3588, FIND("_", A3588) + 1) + 1) - FIND("_", A3588, FIND("_", A3588) + 1) - 1)</f>
        <v/>
      </c>
      <c r="D3588" s="125">
        <f>DATE(LEFT(E3588,4), MID(E3588,5,2), RIGHT(E3588,2))</f>
        <v/>
      </c>
      <c r="E3588">
        <f>MID(A3588, FIND("_", A3588, FIND("_", A3588, FIND("_", A3588) + 1) + 1) + 1, 8)</f>
        <v/>
      </c>
      <c r="G3588" s="95">
        <f>B3588&amp;C3588&amp;D3588</f>
        <v/>
      </c>
      <c r="H3588" s="95" t="inlineStr">
        <is>
          <t>Yes_Batch 1</t>
        </is>
      </c>
      <c r="I3588" s="95" t="e">
        <v>#N/A</v>
      </c>
      <c r="J3588" s="125" t="e">
        <v>#N/A</v>
      </c>
      <c r="K3588" s="95" t="inlineStr">
        <is>
          <t>Yes_0721 Allocation</t>
        </is>
      </c>
      <c r="L3588" s="127" t="e">
        <v>#N/A</v>
      </c>
      <c r="M3588" s="128">
        <f>VLOOKUP(G3588,Enactments!#REF!,2,FALSE)</f>
        <v/>
      </c>
      <c r="N3588" s="131">
        <f>COUNTIFS(G:G,G3588)</f>
        <v/>
      </c>
    </row>
    <row r="3589" ht="15" customHeight="1">
      <c r="A3589" t="inlineStr">
        <is>
          <t>2000_8a_124_20180227.docx</t>
        </is>
      </c>
      <c r="B3589">
        <f>LEFT(A3589, FIND("_", A3589, FIND("_", A3589) + 1) - 1)</f>
        <v/>
      </c>
      <c r="C3589">
        <f>MID(A3589, FIND("_", A3589, FIND("_", A3589) + 1) + 1, FIND("_", A3589, FIND("_", A3589, FIND("_", A3589) + 1) + 1) - FIND("_", A3589, FIND("_", A3589) + 1) - 1)</f>
        <v/>
      </c>
      <c r="D3589" s="125">
        <f>DATE(LEFT(E3589,4), MID(E3589,5,2), RIGHT(E3589,2))</f>
        <v/>
      </c>
      <c r="E3589">
        <f>MID(A3589, FIND("_", A3589, FIND("_", A3589, FIND("_", A3589) + 1) + 1) + 1, 8)</f>
        <v/>
      </c>
      <c r="G3589" s="95">
        <f>B3589&amp;C3589&amp;D3589</f>
        <v/>
      </c>
      <c r="H3589" s="95" t="inlineStr">
        <is>
          <t>Yes_Batch 1</t>
        </is>
      </c>
      <c r="I3589" s="95" t="e">
        <v>#N/A</v>
      </c>
      <c r="J3589" s="125" t="e">
        <v>#N/A</v>
      </c>
      <c r="K3589" s="95" t="inlineStr">
        <is>
          <t>Yes_0721 Allocation</t>
        </is>
      </c>
      <c r="L3589" s="127" t="e">
        <v>#N/A</v>
      </c>
      <c r="M3589" s="128">
        <f>VLOOKUP(G3589,Enactments!#REF!,2,FALSE)</f>
        <v/>
      </c>
      <c r="N3589" s="131">
        <f>COUNTIFS(G:G,G3589)</f>
        <v/>
      </c>
    </row>
    <row r="3590" ht="15" customHeight="1">
      <c r="A3590" t="inlineStr">
        <is>
          <t>2004_12a_SCHEDULE 9_20100401.docx</t>
        </is>
      </c>
      <c r="B3590">
        <f>LEFT(A3590, FIND("_", A3590, FIND("_", A3590) + 1) - 1)</f>
        <v/>
      </c>
      <c r="C3590">
        <f>MID(A3590, FIND("_", A3590, FIND("_", A3590) + 1) + 1, FIND("_", A3590, FIND("_", A3590, FIND("_", A3590) + 1) + 1) - FIND("_", A3590, FIND("_", A3590) + 1) - 1)</f>
        <v/>
      </c>
      <c r="D3590" s="125">
        <f>DATE(LEFT(E3590,4), MID(E3590,5,2), RIGHT(E3590,2))</f>
        <v/>
      </c>
      <c r="E3590">
        <f>MID(A3590, FIND("_", A3590, FIND("_", A3590, FIND("_", A3590) + 1) + 1) + 1, 8)</f>
        <v/>
      </c>
      <c r="G3590" s="95">
        <f>B3590&amp;C3590&amp;D3590</f>
        <v/>
      </c>
      <c r="H3590" s="95" t="inlineStr">
        <is>
          <t>Yes_Batch 1</t>
        </is>
      </c>
      <c r="I3590" s="95" t="e">
        <v>#N/A</v>
      </c>
      <c r="J3590" s="125" t="e">
        <v>#N/A</v>
      </c>
      <c r="K3590" s="95" t="inlineStr">
        <is>
          <t>Yes_0721 Allocation</t>
        </is>
      </c>
      <c r="L3590" s="127" t="e">
        <v>#N/A</v>
      </c>
      <c r="M3590" s="128">
        <f>VLOOKUP(G3590,Enactments!#REF!,2,FALSE)</f>
        <v/>
      </c>
      <c r="N3590" s="131">
        <f>COUNTIFS(G:G,G3590)</f>
        <v/>
      </c>
    </row>
    <row r="3591" ht="15" customHeight="1">
      <c r="A3591" t="inlineStr">
        <is>
          <t>1996_18a_27_20250117.docx</t>
        </is>
      </c>
      <c r="B3591">
        <f>LEFT(A3591, FIND("_", A3591, FIND("_", A3591) + 1) - 1)</f>
        <v/>
      </c>
      <c r="C3591">
        <f>MID(A3591, FIND("_", A3591, FIND("_", A3591) + 1) + 1, FIND("_", A3591, FIND("_", A3591, FIND("_", A3591) + 1) + 1) - FIND("_", A3591, FIND("_", A3591) + 1) - 1)</f>
        <v/>
      </c>
      <c r="D3591" s="125">
        <f>DATE(LEFT(E3591,4), MID(E3591,5,2), RIGHT(E3591,2))</f>
        <v/>
      </c>
      <c r="E3591">
        <f>MID(A3591, FIND("_", A3591, FIND("_", A3591, FIND("_", A3591) + 1) + 1) + 1, 8)</f>
        <v/>
      </c>
      <c r="G3591" s="95">
        <f>B3591&amp;C3591&amp;D3591</f>
        <v/>
      </c>
      <c r="H3591" s="95" t="inlineStr">
        <is>
          <t>Yes_Batch 1</t>
        </is>
      </c>
      <c r="I3591" s="95" t="e">
        <v>#N/A</v>
      </c>
      <c r="J3591" s="125" t="e">
        <v>#N/A</v>
      </c>
      <c r="K3591" s="95" t="inlineStr">
        <is>
          <t>Yes_0721 Allocation</t>
        </is>
      </c>
      <c r="L3591" s="127" t="e">
        <v>#N/A</v>
      </c>
      <c r="M3591" s="128">
        <f>VLOOKUP(G3591,Enactments!#REF!,2,FALSE)</f>
        <v/>
      </c>
      <c r="N3591" s="131">
        <f>COUNTIFS(G:G,G3591)</f>
        <v/>
      </c>
    </row>
    <row r="3592" ht="15" customHeight="1">
      <c r="A3592" t="inlineStr">
        <is>
          <t>1969_54a_45_19810401.docx</t>
        </is>
      </c>
      <c r="B3592">
        <f>LEFT(A3592, FIND("_", A3592, FIND("_", A3592) + 1) - 1)</f>
        <v/>
      </c>
      <c r="C3592">
        <f>MID(A3592, FIND("_", A3592, FIND("_", A3592) + 1) + 1, FIND("_", A3592, FIND("_", A3592, FIND("_", A3592) + 1) + 1) - FIND("_", A3592, FIND("_", A3592) + 1) - 1)</f>
        <v/>
      </c>
      <c r="D3592" s="125">
        <f>DATE(LEFT(E3592,4), MID(E3592,5,2), RIGHT(E3592,2))</f>
        <v/>
      </c>
      <c r="E3592">
        <f>MID(A3592, FIND("_", A3592, FIND("_", A3592, FIND("_", A3592) + 1) + 1) + 1, 8)</f>
        <v/>
      </c>
      <c r="G3592" s="95">
        <f>B3592&amp;C3592&amp;D3592</f>
        <v/>
      </c>
      <c r="H3592" s="95" t="inlineStr">
        <is>
          <t>Yes_Batch 1</t>
        </is>
      </c>
      <c r="I3592" s="95" t="e">
        <v>#N/A</v>
      </c>
      <c r="J3592" s="125" t="e">
        <v>#N/A</v>
      </c>
      <c r="K3592" s="95" t="inlineStr">
        <is>
          <t>Yes_0721 Allocation</t>
        </is>
      </c>
      <c r="L3592" s="127" t="e">
        <v>#N/A</v>
      </c>
      <c r="M3592" s="128">
        <f>VLOOKUP(G3592,Enactments!#REF!,2,FALSE)</f>
        <v/>
      </c>
      <c r="N3592" s="131">
        <f>COUNTIFS(G:G,G3592)</f>
        <v/>
      </c>
    </row>
    <row r="3593" ht="15" customHeight="1">
      <c r="A3593" t="inlineStr">
        <is>
          <t>2006_46a_790E_20150526.docx</t>
        </is>
      </c>
      <c r="B3593">
        <f>LEFT(A3593, FIND("_", A3593, FIND("_", A3593) + 1) - 1)</f>
        <v/>
      </c>
      <c r="C3593">
        <f>MID(A3593, FIND("_", A3593, FIND("_", A3593) + 1) + 1, FIND("_", A3593, FIND("_", A3593, FIND("_", A3593) + 1) + 1) - FIND("_", A3593, FIND("_", A3593) + 1) - 1)</f>
        <v/>
      </c>
      <c r="D3593" s="125">
        <f>DATE(LEFT(E3593,4), MID(E3593,5,2), RIGHT(E3593,2))</f>
        <v/>
      </c>
      <c r="E3593">
        <f>MID(A3593, FIND("_", A3593, FIND("_", A3593, FIND("_", A3593) + 1) + 1) + 1, 8)</f>
        <v/>
      </c>
      <c r="G3593" s="95">
        <f>B3593&amp;C3593&amp;D3593</f>
        <v/>
      </c>
      <c r="H3593" s="95" t="inlineStr">
        <is>
          <t>Yes_Batch 1</t>
        </is>
      </c>
      <c r="I3593" s="95" t="e">
        <v>#N/A</v>
      </c>
      <c r="J3593" s="125" t="e">
        <v>#N/A</v>
      </c>
      <c r="K3593" s="95" t="inlineStr">
        <is>
          <t>Yes_0721 Allocation</t>
        </is>
      </c>
      <c r="L3593" s="127" t="e">
        <v>#N/A</v>
      </c>
      <c r="M3593" s="128">
        <f>VLOOKUP(G3593,Enactments!#REF!,2,FALSE)</f>
        <v/>
      </c>
      <c r="N3593" s="131">
        <f>COUNTIFS(G:G,G3593)</f>
        <v/>
      </c>
    </row>
    <row r="3594" ht="15" customHeight="1">
      <c r="A3594" t="inlineStr">
        <is>
          <t>1985_6a_SCHEDULE 5Part II_20061108.docx</t>
        </is>
      </c>
      <c r="B3594">
        <f>LEFT(A3594, FIND("_", A3594, FIND("_", A3594) + 1) - 1)</f>
        <v/>
      </c>
      <c r="C3594">
        <f>MID(A3594, FIND("_", A3594, FIND("_", A3594) + 1) + 1, FIND("_", A3594, FIND("_", A3594, FIND("_", A3594) + 1) + 1) - FIND("_", A3594, FIND("_", A3594) + 1) - 1)</f>
        <v/>
      </c>
      <c r="D3594" s="125">
        <f>DATE(LEFT(E3594,4), MID(E3594,5,2), RIGHT(E3594,2))</f>
        <v/>
      </c>
      <c r="E3594">
        <f>MID(A3594, FIND("_", A3594, FIND("_", A3594, FIND("_", A3594) + 1) + 1) + 1, 8)</f>
        <v/>
      </c>
      <c r="G3594" s="95">
        <f>B3594&amp;C3594&amp;D3594</f>
        <v/>
      </c>
      <c r="H3594" s="95" t="inlineStr">
        <is>
          <t>Yes_Batch 1</t>
        </is>
      </c>
      <c r="I3594" s="95" t="e">
        <v>#N/A</v>
      </c>
      <c r="J3594" s="125" t="e">
        <v>#N/A</v>
      </c>
      <c r="K3594" s="95" t="inlineStr">
        <is>
          <t>Yes_0721 Allocation</t>
        </is>
      </c>
      <c r="L3594" s="127" t="e">
        <v>#N/A</v>
      </c>
      <c r="M3594" s="128">
        <f>VLOOKUP(G3594,Enactments!#REF!,2,FALSE)</f>
        <v/>
      </c>
      <c r="N3594" s="131">
        <f>COUNTIFS(G:G,G3594)</f>
        <v/>
      </c>
    </row>
    <row r="3595" ht="15" customHeight="1">
      <c r="A3595" t="inlineStr">
        <is>
          <t>1996_56a_SCHEDULE 1_20021219.docx</t>
        </is>
      </c>
      <c r="B3595">
        <f>LEFT(A3595, FIND("_", A3595, FIND("_", A3595) + 1) - 1)</f>
        <v/>
      </c>
      <c r="C3595">
        <f>MID(A3595, FIND("_", A3595, FIND("_", A3595) + 1) + 1, FIND("_", A3595, FIND("_", A3595, FIND("_", A3595) + 1) + 1) - FIND("_", A3595, FIND("_", A3595) + 1) - 1)</f>
        <v/>
      </c>
      <c r="D3595" s="125">
        <f>DATE(LEFT(E3595,4), MID(E3595,5,2), RIGHT(E3595,2))</f>
        <v/>
      </c>
      <c r="E3595">
        <f>MID(A3595, FIND("_", A3595, FIND("_", A3595, FIND("_", A3595) + 1) + 1) + 1, 8)</f>
        <v/>
      </c>
      <c r="G3595" s="95">
        <f>B3595&amp;C3595&amp;D3595</f>
        <v/>
      </c>
      <c r="H3595" s="95" t="inlineStr">
        <is>
          <t>Yes_Batch 1</t>
        </is>
      </c>
      <c r="I3595" s="95" t="e">
        <v>#N/A</v>
      </c>
      <c r="J3595" s="125" t="e">
        <v>#N/A</v>
      </c>
      <c r="K3595" s="95" t="inlineStr">
        <is>
          <t>Yes_0721 Allocation</t>
        </is>
      </c>
      <c r="L3595" s="127" t="e">
        <v>#N/A</v>
      </c>
      <c r="M3595" s="128">
        <f>VLOOKUP(G3595,Enactments!#REF!,2,FALSE)</f>
        <v/>
      </c>
      <c r="N3595" s="131">
        <f>COUNTIFS(G:G,G3595)</f>
        <v/>
      </c>
    </row>
    <row r="3596" ht="15" customHeight="1">
      <c r="A3596" t="inlineStr">
        <is>
          <t>2020_17a_41_20201201.docx</t>
        </is>
      </c>
      <c r="B3596">
        <f>LEFT(A3596, FIND("_", A3596, FIND("_", A3596) + 1) - 1)</f>
        <v/>
      </c>
      <c r="C3596">
        <f>MID(A3596, FIND("_", A3596, FIND("_", A3596) + 1) + 1, FIND("_", A3596, FIND("_", A3596, FIND("_", A3596) + 1) + 1) - FIND("_", A3596, FIND("_", A3596) + 1) - 1)</f>
        <v/>
      </c>
      <c r="D3596" s="125">
        <f>DATE(LEFT(E3596,4), MID(E3596,5,2), RIGHT(E3596,2))</f>
        <v/>
      </c>
      <c r="E3596">
        <f>MID(A3596, FIND("_", A3596, FIND("_", A3596, FIND("_", A3596) + 1) + 1) + 1, 8)</f>
        <v/>
      </c>
      <c r="G3596" s="95">
        <f>B3596&amp;C3596&amp;D3596</f>
        <v/>
      </c>
      <c r="H3596" s="95" t="inlineStr">
        <is>
          <t>Yes_Batch 1</t>
        </is>
      </c>
      <c r="I3596" s="95" t="e">
        <v>#N/A</v>
      </c>
      <c r="J3596" s="125" t="e">
        <v>#N/A</v>
      </c>
      <c r="K3596" s="95" t="inlineStr">
        <is>
          <t>Yes_0721 Allocation</t>
        </is>
      </c>
      <c r="L3596" s="127" t="e">
        <v>#N/A</v>
      </c>
      <c r="M3596" s="128">
        <f>VLOOKUP(G3596,Enactments!#REF!,2,FALSE)</f>
        <v/>
      </c>
      <c r="N3596" s="131">
        <f>COUNTIFS(G:G,G3596)</f>
        <v/>
      </c>
    </row>
    <row r="3597" ht="15" customHeight="1">
      <c r="A3597" t="inlineStr">
        <is>
          <t>1996_18a_125_19960522.docx</t>
        </is>
      </c>
      <c r="B3597">
        <f>LEFT(A3597, FIND("_", A3597, FIND("_", A3597) + 1) - 1)</f>
        <v/>
      </c>
      <c r="C3597">
        <f>MID(A3597, FIND("_", A3597, FIND("_", A3597) + 1) + 1, FIND("_", A3597, FIND("_", A3597, FIND("_", A3597) + 1) + 1) - FIND("_", A3597, FIND("_", A3597) + 1) - 1)</f>
        <v/>
      </c>
      <c r="D3597" s="125">
        <f>DATE(LEFT(E3597,4), MID(E3597,5,2), RIGHT(E3597,2))</f>
        <v/>
      </c>
      <c r="E3597">
        <f>MID(A3597, FIND("_", A3597, FIND("_", A3597, FIND("_", A3597) + 1) + 1) + 1, 8)</f>
        <v/>
      </c>
      <c r="G3597" s="95">
        <f>B3597&amp;C3597&amp;D3597</f>
        <v/>
      </c>
      <c r="H3597" s="95" t="inlineStr">
        <is>
          <t>Yes_Batch 1</t>
        </is>
      </c>
      <c r="I3597" s="95" t="e">
        <v>#N/A</v>
      </c>
      <c r="J3597" s="125" t="e">
        <v>#N/A</v>
      </c>
      <c r="K3597" s="95" t="inlineStr">
        <is>
          <t>Yes_0721 Allocation</t>
        </is>
      </c>
      <c r="L3597" s="127" t="e">
        <v>#N/A</v>
      </c>
      <c r="M3597" s="128">
        <f>VLOOKUP(G3597,Enactments!#REF!,2,FALSE)</f>
        <v/>
      </c>
      <c r="N3597" s="131">
        <f>COUNTIFS(G:G,G3597)</f>
        <v/>
      </c>
    </row>
    <row r="3598" ht="15" customHeight="1">
      <c r="A3598" t="inlineStr">
        <is>
          <t>2010_15a_SCHEDULE 11Part 1_20131001.docx</t>
        </is>
      </c>
      <c r="B3598">
        <f>LEFT(A3598, FIND("_", A3598, FIND("_", A3598) + 1) - 1)</f>
        <v/>
      </c>
      <c r="C3598">
        <f>MID(A3598, FIND("_", A3598, FIND("_", A3598) + 1) + 1, FIND("_", A3598, FIND("_", A3598, FIND("_", A3598) + 1) + 1) - FIND("_", A3598, FIND("_", A3598) + 1) - 1)</f>
        <v/>
      </c>
      <c r="D3598" s="125">
        <f>DATE(LEFT(E3598,4), MID(E3598,5,2), RIGHT(E3598,2))</f>
        <v/>
      </c>
      <c r="E3598">
        <f>MID(A3598, FIND("_", A3598, FIND("_", A3598, FIND("_", A3598) + 1) + 1) + 1, 8)</f>
        <v/>
      </c>
      <c r="G3598" s="95">
        <f>B3598&amp;C3598&amp;D3598</f>
        <v/>
      </c>
      <c r="H3598" s="95" t="inlineStr">
        <is>
          <t>Yes_Batch 1</t>
        </is>
      </c>
      <c r="I3598" s="95" t="e">
        <v>#N/A</v>
      </c>
      <c r="J3598" s="125" t="e">
        <v>#N/A</v>
      </c>
      <c r="K3598" s="95" t="inlineStr">
        <is>
          <t>Yes_0721 Allocation</t>
        </is>
      </c>
      <c r="L3598" s="127" t="e">
        <v>#N/A</v>
      </c>
      <c r="M3598" s="128">
        <f>VLOOKUP(G3598,Enactments!#REF!,2,FALSE)</f>
        <v/>
      </c>
      <c r="N3598" s="131">
        <f>COUNTIFS(G:G,G3598)</f>
        <v/>
      </c>
    </row>
    <row r="3599" ht="15" customHeight="1">
      <c r="A3599" t="inlineStr">
        <is>
          <t>2006_46a_265_20071001.docx</t>
        </is>
      </c>
      <c r="B3599">
        <f>LEFT(A3599, FIND("_", A3599, FIND("_", A3599) + 1) - 1)</f>
        <v/>
      </c>
      <c r="C3599">
        <f>MID(A3599, FIND("_", A3599, FIND("_", A3599) + 1) + 1, FIND("_", A3599, FIND("_", A3599, FIND("_", A3599) + 1) + 1) - FIND("_", A3599, FIND("_", A3599) + 1) - 1)</f>
        <v/>
      </c>
      <c r="D3599" s="125">
        <f>DATE(LEFT(E3599,4), MID(E3599,5,2), RIGHT(E3599,2))</f>
        <v/>
      </c>
      <c r="E3599">
        <f>MID(A3599, FIND("_", A3599, FIND("_", A3599, FIND("_", A3599) + 1) + 1) + 1, 8)</f>
        <v/>
      </c>
      <c r="G3599" s="95">
        <f>B3599&amp;C3599&amp;D3599</f>
        <v/>
      </c>
      <c r="H3599" s="95" t="inlineStr">
        <is>
          <t>Yes_Batch 1</t>
        </is>
      </c>
      <c r="I3599" s="95" t="e">
        <v>#N/A</v>
      </c>
      <c r="J3599" s="125" t="e">
        <v>#N/A</v>
      </c>
      <c r="K3599" s="95" t="inlineStr">
        <is>
          <t>Yes_0721 Allocation</t>
        </is>
      </c>
      <c r="L3599" s="127" t="e">
        <v>#N/A</v>
      </c>
      <c r="M3599" s="128">
        <f>VLOOKUP(G3599,Enactments!#REF!,2,FALSE)</f>
        <v/>
      </c>
      <c r="N3599" s="131">
        <f>COUNTIFS(G:G,G3599)</f>
        <v/>
      </c>
    </row>
    <row r="3600" ht="15" customHeight="1">
      <c r="A3600" t="inlineStr">
        <is>
          <t>1993_34a_32_19930727.docx</t>
        </is>
      </c>
      <c r="B3600">
        <f>LEFT(A3600, FIND("_", A3600, FIND("_", A3600) + 1) - 1)</f>
        <v/>
      </c>
      <c r="C3600">
        <f>MID(A3600, FIND("_", A3600, FIND("_", A3600) + 1) + 1, FIND("_", A3600, FIND("_", A3600, FIND("_", A3600) + 1) + 1) - FIND("_", A3600, FIND("_", A3600) + 1) - 1)</f>
        <v/>
      </c>
      <c r="D3600" s="125">
        <f>DATE(LEFT(E3600,4), MID(E3600,5,2), RIGHT(E3600,2))</f>
        <v/>
      </c>
      <c r="E3600">
        <f>MID(A3600, FIND("_", A3600, FIND("_", A3600, FIND("_", A3600) + 1) + 1) + 1, 8)</f>
        <v/>
      </c>
      <c r="G3600" s="95">
        <f>B3600&amp;C3600&amp;D3600</f>
        <v/>
      </c>
      <c r="H3600" s="95" t="inlineStr">
        <is>
          <t>Yes_Batch 1</t>
        </is>
      </c>
      <c r="I3600" s="95" t="e">
        <v>#N/A</v>
      </c>
      <c r="J3600" s="125" t="e">
        <v>#N/A</v>
      </c>
      <c r="K3600" s="95" t="inlineStr">
        <is>
          <t>Yes_0721 Allocation</t>
        </is>
      </c>
      <c r="L3600" s="127" t="e">
        <v>#N/A</v>
      </c>
      <c r="M3600" s="128">
        <f>VLOOKUP(G3600,Enactments!#REF!,2,FALSE)</f>
        <v/>
      </c>
      <c r="N3600" s="131">
        <f>COUNTIFS(G:G,G3600)</f>
        <v/>
      </c>
    </row>
    <row r="3601" ht="15" customHeight="1">
      <c r="A3601" t="inlineStr">
        <is>
          <t>2007_3a_809BZI_20100701.docx</t>
        </is>
      </c>
      <c r="B3601">
        <f>LEFT(A3601, FIND("_", A3601, FIND("_", A3601) + 1) - 1)</f>
        <v/>
      </c>
      <c r="C3601">
        <f>MID(A3601, FIND("_", A3601, FIND("_", A3601) + 1) + 1, FIND("_", A3601, FIND("_", A3601, FIND("_", A3601) + 1) + 1) - FIND("_", A3601, FIND("_", A3601) + 1) - 1)</f>
        <v/>
      </c>
      <c r="D3601" s="125">
        <f>DATE(LEFT(E3601,4), MID(E3601,5,2), RIGHT(E3601,2))</f>
        <v/>
      </c>
      <c r="E3601">
        <f>MID(A3601, FIND("_", A3601, FIND("_", A3601, FIND("_", A3601) + 1) + 1) + 1, 8)</f>
        <v/>
      </c>
      <c r="G3601" s="95">
        <f>B3601&amp;C3601&amp;D3601</f>
        <v/>
      </c>
      <c r="H3601" s="95" t="inlineStr">
        <is>
          <t>Yes_Batch 1</t>
        </is>
      </c>
      <c r="I3601" s="95" t="e">
        <v>#N/A</v>
      </c>
      <c r="J3601" s="125" t="e">
        <v>#N/A</v>
      </c>
      <c r="K3601" s="95" t="inlineStr">
        <is>
          <t>Yes_0721 Allocation</t>
        </is>
      </c>
      <c r="L3601" s="127" t="e">
        <v>#N/A</v>
      </c>
      <c r="M3601" s="128">
        <f>VLOOKUP(G3601,Enactments!#REF!,2,FALSE)</f>
        <v/>
      </c>
      <c r="N3601" s="131">
        <f>COUNTIFS(G:G,G3601)</f>
        <v/>
      </c>
    </row>
    <row r="3602" ht="15" customHeight="1">
      <c r="A3602" t="inlineStr">
        <is>
          <t>1986_1925s_4.182A_20100406.docx</t>
        </is>
      </c>
      <c r="B3602">
        <f>LEFT(A3602, FIND("_", A3602, FIND("_", A3602) + 1) - 1)</f>
        <v/>
      </c>
      <c r="C3602">
        <f>MID(A3602, FIND("_", A3602, FIND("_", A3602) + 1) + 1, FIND("_", A3602, FIND("_", A3602, FIND("_", A3602) + 1) + 1) - FIND("_", A3602, FIND("_", A3602) + 1) - 1)</f>
        <v/>
      </c>
      <c r="D3602" s="125">
        <f>DATE(LEFT(E3602,4), MID(E3602,5,2), RIGHT(E3602,2))</f>
        <v/>
      </c>
      <c r="E3602">
        <f>MID(A3602, FIND("_", A3602, FIND("_", A3602, FIND("_", A3602) + 1) + 1) + 1, 8)</f>
        <v/>
      </c>
      <c r="G3602" s="95">
        <f>B3602&amp;C3602&amp;D3602</f>
        <v/>
      </c>
      <c r="H3602" s="95" t="inlineStr">
        <is>
          <t>Yes_Batch 1</t>
        </is>
      </c>
      <c r="I3602" s="95" t="e">
        <v>#N/A</v>
      </c>
      <c r="J3602" s="125" t="e">
        <v>#N/A</v>
      </c>
      <c r="K3602" s="95" t="inlineStr">
        <is>
          <t>Yes_0721 Allocation</t>
        </is>
      </c>
      <c r="L3602" s="127" t="e">
        <v>#N/A</v>
      </c>
      <c r="M3602" s="128">
        <f>VLOOKUP(G3602,Enactments!#REF!,2,FALSE)</f>
        <v/>
      </c>
      <c r="N3602" s="131">
        <f>COUNTIFS(G:G,G3602)</f>
        <v/>
      </c>
    </row>
    <row r="3603" ht="15" customHeight="1">
      <c r="A3603" t="inlineStr">
        <is>
          <t>2000_8a_89W_20201231.docx</t>
        </is>
      </c>
      <c r="B3603">
        <f>LEFT(A3603, FIND("_", A3603, FIND("_", A3603) + 1) - 1)</f>
        <v/>
      </c>
      <c r="C3603">
        <f>MID(A3603, FIND("_", A3603, FIND("_", A3603) + 1) + 1, FIND("_", A3603, FIND("_", A3603, FIND("_", A3603) + 1) + 1) - FIND("_", A3603, FIND("_", A3603) + 1) - 1)</f>
        <v/>
      </c>
      <c r="D3603" s="125">
        <f>DATE(LEFT(E3603,4), MID(E3603,5,2), RIGHT(E3603,2))</f>
        <v/>
      </c>
      <c r="E3603">
        <f>MID(A3603, FIND("_", A3603, FIND("_", A3603, FIND("_", A3603) + 1) + 1) + 1, 8)</f>
        <v/>
      </c>
      <c r="G3603" s="95">
        <f>B3603&amp;C3603&amp;D3603</f>
        <v/>
      </c>
      <c r="H3603" s="95" t="inlineStr">
        <is>
          <t>Yes_Batch 1</t>
        </is>
      </c>
      <c r="I3603" s="95" t="e">
        <v>#N/A</v>
      </c>
      <c r="J3603" s="125" t="e">
        <v>#N/A</v>
      </c>
      <c r="K3603" s="95" t="inlineStr">
        <is>
          <t>Yes_0721 Allocation</t>
        </is>
      </c>
      <c r="L3603" s="127" t="e">
        <v>#N/A</v>
      </c>
      <c r="M3603" s="128">
        <f>VLOOKUP(G3603,Enactments!#REF!,2,FALSE)</f>
        <v/>
      </c>
      <c r="N3603" s="131">
        <f>COUNTIFS(G:G,G3603)</f>
        <v/>
      </c>
    </row>
    <row r="3604" ht="15" customHeight="1">
      <c r="A3604" t="inlineStr">
        <is>
          <t>1998_18a_53_19991001.docx</t>
        </is>
      </c>
      <c r="B3604">
        <f>LEFT(A3604, FIND("_", A3604, FIND("_", A3604) + 1) - 1)</f>
        <v/>
      </c>
      <c r="C3604">
        <f>MID(A3604, FIND("_", A3604, FIND("_", A3604) + 1) + 1, FIND("_", A3604, FIND("_", A3604, FIND("_", A3604) + 1) + 1) - FIND("_", A3604, FIND("_", A3604) + 1) - 1)</f>
        <v/>
      </c>
      <c r="D3604" s="125">
        <f>DATE(LEFT(E3604,4), MID(E3604,5,2), RIGHT(E3604,2))</f>
        <v/>
      </c>
      <c r="E3604">
        <f>MID(A3604, FIND("_", A3604, FIND("_", A3604, FIND("_", A3604) + 1) + 1) + 1, 8)</f>
        <v/>
      </c>
      <c r="G3604" s="95">
        <f>B3604&amp;C3604&amp;D3604</f>
        <v/>
      </c>
      <c r="H3604" s="95" t="inlineStr">
        <is>
          <t>Yes_Batch 1</t>
        </is>
      </c>
      <c r="I3604" s="95" t="e">
        <v>#N/A</v>
      </c>
      <c r="J3604" s="125" t="e">
        <v>#N/A</v>
      </c>
      <c r="K3604" s="95" t="inlineStr">
        <is>
          <t>Yes_0721 Allocation</t>
        </is>
      </c>
      <c r="L3604" s="127" t="e">
        <v>#N/A</v>
      </c>
      <c r="M3604" s="128">
        <f>VLOOKUP(G3604,Enactments!#REF!,2,FALSE)</f>
        <v/>
      </c>
      <c r="N3604" s="131">
        <f>COUNTIFS(G:G,G3604)</f>
        <v/>
      </c>
    </row>
    <row r="3605" ht="15" customHeight="1">
      <c r="A3605" t="inlineStr">
        <is>
          <t>1985_6a_707A_19891116.docx</t>
        </is>
      </c>
      <c r="B3605">
        <f>LEFT(A3605, FIND("_", A3605, FIND("_", A3605) + 1) - 1)</f>
        <v/>
      </c>
      <c r="C3605">
        <f>MID(A3605, FIND("_", A3605, FIND("_", A3605) + 1) + 1, FIND("_", A3605, FIND("_", A3605, FIND("_", A3605) + 1) + 1) - FIND("_", A3605, FIND("_", A3605) + 1) - 1)</f>
        <v/>
      </c>
      <c r="D3605" s="125">
        <f>DATE(LEFT(E3605,4), MID(E3605,5,2), RIGHT(E3605,2))</f>
        <v/>
      </c>
      <c r="E3605">
        <f>MID(A3605, FIND("_", A3605, FIND("_", A3605, FIND("_", A3605) + 1) + 1) + 1, 8)</f>
        <v/>
      </c>
      <c r="G3605" s="95">
        <f>B3605&amp;C3605&amp;D3605</f>
        <v/>
      </c>
      <c r="H3605" s="95" t="inlineStr">
        <is>
          <t>Yes_Batch 1</t>
        </is>
      </c>
      <c r="I3605" s="95" t="e">
        <v>#N/A</v>
      </c>
      <c r="J3605" s="125" t="e">
        <v>#N/A</v>
      </c>
      <c r="K3605" s="95" t="inlineStr">
        <is>
          <t>Yes_0721 Allocation</t>
        </is>
      </c>
      <c r="L3605" s="127" t="e">
        <v>#N/A</v>
      </c>
      <c r="M3605" s="128">
        <f>VLOOKUP(G3605,Enactments!#REF!,2,FALSE)</f>
        <v/>
      </c>
      <c r="N3605" s="131">
        <f>COUNTIFS(G:G,G3605)</f>
        <v/>
      </c>
    </row>
    <row r="3606" ht="15" customHeight="1">
      <c r="A3606" t="inlineStr">
        <is>
          <t>2007_3a_498_20080406.docx</t>
        </is>
      </c>
      <c r="B3606">
        <f>LEFT(A3606, FIND("_", A3606, FIND("_", A3606) + 1) - 1)</f>
        <v/>
      </c>
      <c r="C3606">
        <f>MID(A3606, FIND("_", A3606, FIND("_", A3606) + 1) + 1, FIND("_", A3606, FIND("_", A3606, FIND("_", A3606) + 1) + 1) - FIND("_", A3606, FIND("_", A3606) + 1) - 1)</f>
        <v/>
      </c>
      <c r="D3606" s="125">
        <f>DATE(LEFT(E3606,4), MID(E3606,5,2), RIGHT(E3606,2))</f>
        <v/>
      </c>
      <c r="E3606">
        <f>MID(A3606, FIND("_", A3606, FIND("_", A3606, FIND("_", A3606) + 1) + 1) + 1, 8)</f>
        <v/>
      </c>
      <c r="G3606" s="95">
        <f>B3606&amp;C3606&amp;D3606</f>
        <v/>
      </c>
      <c r="H3606" s="95" t="inlineStr">
        <is>
          <t>Yes_Batch 1</t>
        </is>
      </c>
      <c r="I3606" s="95" t="e">
        <v>#N/A</v>
      </c>
      <c r="J3606" s="125" t="e">
        <v>#N/A</v>
      </c>
      <c r="K3606" s="95" t="inlineStr">
        <is>
          <t>Yes_0721 Allocation</t>
        </is>
      </c>
      <c r="L3606" s="127" t="e">
        <v>#N/A</v>
      </c>
      <c r="M3606" s="128">
        <f>VLOOKUP(G3606,Enactments!#REF!,2,FALSE)</f>
        <v/>
      </c>
      <c r="N3606" s="131">
        <f>COUNTIFS(G:G,G3606)</f>
        <v/>
      </c>
    </row>
    <row r="3607" ht="15" customHeight="1">
      <c r="A3607" t="inlineStr">
        <is>
          <t>1994_23a_SCHEDULE 7APart II_20200722.docx</t>
        </is>
      </c>
      <c r="B3607">
        <f>LEFT(A3607, FIND("_", A3607, FIND("_", A3607) + 1) - 1)</f>
        <v/>
      </c>
      <c r="C3607">
        <f>MID(A3607, FIND("_", A3607, FIND("_", A3607) + 1) + 1, FIND("_", A3607, FIND("_", A3607, FIND("_", A3607) + 1) + 1) - FIND("_", A3607, FIND("_", A3607) + 1) - 1)</f>
        <v/>
      </c>
      <c r="D3607" s="125">
        <f>DATE(LEFT(E3607,4), MID(E3607,5,2), RIGHT(E3607,2))</f>
        <v/>
      </c>
      <c r="E3607">
        <f>MID(A3607, FIND("_", A3607, FIND("_", A3607, FIND("_", A3607) + 1) + 1) + 1, 8)</f>
        <v/>
      </c>
      <c r="G3607" s="95">
        <f>B3607&amp;C3607&amp;D3607</f>
        <v/>
      </c>
      <c r="H3607" s="95" t="inlineStr">
        <is>
          <t>Yes_Batch 1</t>
        </is>
      </c>
      <c r="I3607" s="95" t="e">
        <v>#N/A</v>
      </c>
      <c r="J3607" s="125" t="e">
        <v>#N/A</v>
      </c>
      <c r="K3607" s="95" t="inlineStr">
        <is>
          <t>Yes_0721 Allocation</t>
        </is>
      </c>
      <c r="L3607" s="127" t="e">
        <v>#N/A</v>
      </c>
      <c r="M3607" s="128">
        <f>VLOOKUP(G3607,Enactments!#REF!,2,FALSE)</f>
        <v/>
      </c>
      <c r="N3607" s="131">
        <f>COUNTIFS(G:G,G3607)</f>
        <v/>
      </c>
    </row>
    <row r="3608" ht="15" customHeight="1">
      <c r="A3608" t="inlineStr">
        <is>
          <t>2010_9a_24_20150526.docx</t>
        </is>
      </c>
      <c r="B3608">
        <f>LEFT(A3608, FIND("_", A3608, FIND("_", A3608) + 1) - 1)</f>
        <v/>
      </c>
      <c r="C3608">
        <f>MID(A3608, FIND("_", A3608, FIND("_", A3608) + 1) + 1, FIND("_", A3608, FIND("_", A3608, FIND("_", A3608) + 1) + 1) - FIND("_", A3608, FIND("_", A3608) + 1) - 1)</f>
        <v/>
      </c>
      <c r="D3608" s="125">
        <f>DATE(LEFT(E3608,4), MID(E3608,5,2), RIGHT(E3608,2))</f>
        <v/>
      </c>
      <c r="E3608">
        <f>MID(A3608, FIND("_", A3608, FIND("_", A3608, FIND("_", A3608) + 1) + 1) + 1, 8)</f>
        <v/>
      </c>
      <c r="G3608" s="95">
        <f>B3608&amp;C3608&amp;D3608</f>
        <v/>
      </c>
      <c r="H3608" s="95" t="inlineStr">
        <is>
          <t>Yes_Batch 1</t>
        </is>
      </c>
      <c r="I3608" s="95" t="e">
        <v>#N/A</v>
      </c>
      <c r="J3608" s="125" t="e">
        <v>#N/A</v>
      </c>
      <c r="K3608" s="95" t="inlineStr">
        <is>
          <t>Yes_0721 Allocation</t>
        </is>
      </c>
      <c r="L3608" s="127" t="e">
        <v>#N/A</v>
      </c>
      <c r="M3608" s="128">
        <f>VLOOKUP(G3608,Enactments!#REF!,2,FALSE)</f>
        <v/>
      </c>
      <c r="N3608" s="131">
        <f>COUNTIFS(G:G,G3608)</f>
        <v/>
      </c>
    </row>
    <row r="3609" ht="15" customHeight="1">
      <c r="A3609" t="inlineStr">
        <is>
          <t>2008_17a_92J_20181001.docx</t>
        </is>
      </c>
      <c r="B3609">
        <f>LEFT(A3609, FIND("_", A3609, FIND("_", A3609) + 1) - 1)</f>
        <v/>
      </c>
      <c r="C3609">
        <f>MID(A3609, FIND("_", A3609, FIND("_", A3609) + 1) + 1, FIND("_", A3609, FIND("_", A3609, FIND("_", A3609) + 1) + 1) - FIND("_", A3609, FIND("_", A3609) + 1) - 1)</f>
        <v/>
      </c>
      <c r="D3609" s="125">
        <f>DATE(LEFT(E3609,4), MID(E3609,5,2), RIGHT(E3609,2))</f>
        <v/>
      </c>
      <c r="E3609">
        <f>MID(A3609, FIND("_", A3609, FIND("_", A3609, FIND("_", A3609) + 1) + 1) + 1, 8)</f>
        <v/>
      </c>
      <c r="G3609" s="95">
        <f>B3609&amp;C3609&amp;D3609</f>
        <v/>
      </c>
      <c r="H3609" s="95" t="inlineStr">
        <is>
          <t>Yes_Batch 1</t>
        </is>
      </c>
      <c r="I3609" s="95" t="e">
        <v>#N/A</v>
      </c>
      <c r="J3609" s="125" t="e">
        <v>#N/A</v>
      </c>
      <c r="K3609" s="95" t="inlineStr">
        <is>
          <t>Yes_0721 Allocation</t>
        </is>
      </c>
      <c r="L3609" s="127" t="e">
        <v>#N/A</v>
      </c>
      <c r="M3609" s="128">
        <f>VLOOKUP(G3609,Enactments!#REF!,2,FALSE)</f>
        <v/>
      </c>
      <c r="N3609" s="131">
        <f>COUNTIFS(G:G,G3609)</f>
        <v/>
      </c>
    </row>
    <row r="3610" ht="15" customHeight="1">
      <c r="A3610" t="inlineStr">
        <is>
          <t>1985_6a_232_20061108.docx</t>
        </is>
      </c>
      <c r="B3610">
        <f>LEFT(A3610, FIND("_", A3610, FIND("_", A3610) + 1) - 1)</f>
        <v/>
      </c>
      <c r="C3610">
        <f>MID(A3610, FIND("_", A3610, FIND("_", A3610) + 1) + 1, FIND("_", A3610, FIND("_", A3610, FIND("_", A3610) + 1) + 1) - FIND("_", A3610, FIND("_", A3610) + 1) - 1)</f>
        <v/>
      </c>
      <c r="D3610" s="125">
        <f>DATE(LEFT(E3610,4), MID(E3610,5,2), RIGHT(E3610,2))</f>
        <v/>
      </c>
      <c r="E3610">
        <f>MID(A3610, FIND("_", A3610, FIND("_", A3610, FIND("_", A3610) + 1) + 1) + 1, 8)</f>
        <v/>
      </c>
      <c r="G3610" s="95">
        <f>B3610&amp;C3610&amp;D3610</f>
        <v/>
      </c>
      <c r="H3610" s="95" t="inlineStr">
        <is>
          <t>Yes_Batch 1</t>
        </is>
      </c>
      <c r="I3610" s="95" t="e">
        <v>#N/A</v>
      </c>
      <c r="J3610" s="125" t="e">
        <v>#N/A</v>
      </c>
      <c r="K3610" s="95" t="inlineStr">
        <is>
          <t>Yes_0721 Allocation</t>
        </is>
      </c>
      <c r="L3610" s="127" t="e">
        <v>#N/A</v>
      </c>
      <c r="M3610" s="128">
        <f>VLOOKUP(G3610,Enactments!#REF!,2,FALSE)</f>
        <v/>
      </c>
      <c r="N3610" s="131">
        <f>COUNTIFS(G:G,G3610)</f>
        <v/>
      </c>
    </row>
    <row r="3611" ht="15" customHeight="1">
      <c r="A3611" t="inlineStr">
        <is>
          <t>1984_60a_63A_20001123.docx</t>
        </is>
      </c>
      <c r="B3611">
        <f>LEFT(A3611, FIND("_", A3611, FIND("_", A3611) + 1) - 1)</f>
        <v/>
      </c>
      <c r="C3611">
        <f>MID(A3611, FIND("_", A3611, FIND("_", A3611) + 1) + 1, FIND("_", A3611, FIND("_", A3611, FIND("_", A3611) + 1) + 1) - FIND("_", A3611, FIND("_", A3611) + 1) - 1)</f>
        <v/>
      </c>
      <c r="D3611" s="125">
        <f>DATE(LEFT(E3611,4), MID(E3611,5,2), RIGHT(E3611,2))</f>
        <v/>
      </c>
      <c r="E3611">
        <f>MID(A3611, FIND("_", A3611, FIND("_", A3611, FIND("_", A3611) + 1) + 1) + 1, 8)</f>
        <v/>
      </c>
      <c r="G3611" s="95">
        <f>B3611&amp;C3611&amp;D3611</f>
        <v/>
      </c>
      <c r="H3611" s="95" t="inlineStr">
        <is>
          <t>Yes_Batch 1</t>
        </is>
      </c>
      <c r="I3611" s="95" t="e">
        <v>#N/A</v>
      </c>
      <c r="J3611" s="125" t="e">
        <v>#N/A</v>
      </c>
      <c r="K3611" s="95" t="inlineStr">
        <is>
          <t>Yes_0721 Allocation</t>
        </is>
      </c>
      <c r="L3611" s="127" t="e">
        <v>#N/A</v>
      </c>
      <c r="M3611" s="128">
        <f>VLOOKUP(G3611,Enactments!#REF!,2,FALSE)</f>
        <v/>
      </c>
      <c r="N3611" s="131">
        <f>COUNTIFS(G:G,G3611)</f>
        <v/>
      </c>
    </row>
    <row r="3612" ht="15" customHeight="1">
      <c r="A3612" t="inlineStr">
        <is>
          <t>2000_8a_272_20130722.docx</t>
        </is>
      </c>
      <c r="B3612">
        <f>LEFT(A3612, FIND("_", A3612, FIND("_", A3612) + 1) - 1)</f>
        <v/>
      </c>
      <c r="C3612">
        <f>MID(A3612, FIND("_", A3612, FIND("_", A3612) + 1) + 1, FIND("_", A3612, FIND("_", A3612, FIND("_", A3612) + 1) + 1) - FIND("_", A3612, FIND("_", A3612) + 1) - 1)</f>
        <v/>
      </c>
      <c r="D3612" s="125">
        <f>DATE(LEFT(E3612,4), MID(E3612,5,2), RIGHT(E3612,2))</f>
        <v/>
      </c>
      <c r="E3612">
        <f>MID(A3612, FIND("_", A3612, FIND("_", A3612, FIND("_", A3612) + 1) + 1) + 1, 8)</f>
        <v/>
      </c>
      <c r="G3612" s="95">
        <f>B3612&amp;C3612&amp;D3612</f>
        <v/>
      </c>
      <c r="H3612" s="95" t="inlineStr">
        <is>
          <t>Yes_Batch 1</t>
        </is>
      </c>
      <c r="I3612" s="95" t="e">
        <v>#N/A</v>
      </c>
      <c r="J3612" s="125" t="e">
        <v>#N/A</v>
      </c>
      <c r="K3612" s="95" t="inlineStr">
        <is>
          <t>Yes_0721 Allocation</t>
        </is>
      </c>
      <c r="L3612" s="127" t="e">
        <v>#N/A</v>
      </c>
      <c r="M3612" s="128">
        <f>VLOOKUP(G3612,Enactments!#REF!,2,FALSE)</f>
        <v/>
      </c>
      <c r="N3612" s="131">
        <f>COUNTIFS(G:G,G3612)</f>
        <v/>
      </c>
    </row>
    <row r="3613" ht="15" customHeight="1">
      <c r="A3613" t="inlineStr">
        <is>
          <t>2004_12a_SCHEDULE 9_20100406.docx</t>
        </is>
      </c>
      <c r="B3613">
        <f>LEFT(A3613, FIND("_", A3613, FIND("_", A3613) + 1) - 1)</f>
        <v/>
      </c>
      <c r="C3613">
        <f>MID(A3613, FIND("_", A3613, FIND("_", A3613) + 1) + 1, FIND("_", A3613, FIND("_", A3613, FIND("_", A3613) + 1) + 1) - FIND("_", A3613, FIND("_", A3613) + 1) - 1)</f>
        <v/>
      </c>
      <c r="D3613" s="125">
        <f>DATE(LEFT(E3613,4), MID(E3613,5,2), RIGHT(E3613,2))</f>
        <v/>
      </c>
      <c r="E3613">
        <f>MID(A3613, FIND("_", A3613, FIND("_", A3613, FIND("_", A3613) + 1) + 1) + 1, 8)</f>
        <v/>
      </c>
      <c r="G3613" s="95">
        <f>B3613&amp;C3613&amp;D3613</f>
        <v/>
      </c>
      <c r="H3613" s="95" t="inlineStr">
        <is>
          <t>Yes_Batch 1</t>
        </is>
      </c>
      <c r="I3613" s="95" t="e">
        <v>#N/A</v>
      </c>
      <c r="J3613" s="125" t="e">
        <v>#N/A</v>
      </c>
      <c r="K3613" s="95" t="inlineStr">
        <is>
          <t>Yes_0721 Allocation</t>
        </is>
      </c>
      <c r="L3613" s="127" t="e">
        <v>#N/A</v>
      </c>
      <c r="M3613" s="128">
        <f>VLOOKUP(G3613,Enactments!#REF!,2,FALSE)</f>
        <v/>
      </c>
      <c r="N3613" s="131">
        <f>COUNTIFS(G:G,G3613)</f>
        <v/>
      </c>
    </row>
    <row r="3614" ht="15" customHeight="1">
      <c r="A3614" t="inlineStr">
        <is>
          <t>2008_17a_47_99990101.docx</t>
        </is>
      </c>
      <c r="B3614">
        <f>LEFT(A3614, FIND("_", A3614, FIND("_", A3614) + 1) - 1)</f>
        <v/>
      </c>
      <c r="C3614">
        <f>MID(A3614, FIND("_", A3614, FIND("_", A3614) + 1) + 1, FIND("_", A3614, FIND("_", A3614, FIND("_", A3614) + 1) + 1) - FIND("_", A3614, FIND("_", A3614) + 1) - 1)</f>
        <v/>
      </c>
      <c r="D3614" s="125">
        <f>DATE(LEFT(E3614,4), MID(E3614,5,2), RIGHT(E3614,2))</f>
        <v/>
      </c>
      <c r="E3614">
        <f>MID(A3614, FIND("_", A3614, FIND("_", A3614, FIND("_", A3614) + 1) + 1) + 1, 8)</f>
        <v/>
      </c>
      <c r="G3614" s="95">
        <f>B3614&amp;C3614&amp;D3614</f>
        <v/>
      </c>
      <c r="H3614" s="95" t="inlineStr">
        <is>
          <t>Yes_Batch 1</t>
        </is>
      </c>
      <c r="I3614" s="95" t="e">
        <v>#N/A</v>
      </c>
      <c r="J3614" s="125" t="e">
        <v>#N/A</v>
      </c>
      <c r="K3614" s="95" t="inlineStr">
        <is>
          <t>Yes_0721 Allocation</t>
        </is>
      </c>
      <c r="L3614" s="127" t="e">
        <v>#N/A</v>
      </c>
      <c r="M3614" s="128">
        <f>VLOOKUP(G3614,Enactments!#REF!,2,FALSE)</f>
        <v/>
      </c>
      <c r="N3614" s="131">
        <f>COUNTIFS(G:G,G3614)</f>
        <v/>
      </c>
    </row>
    <row r="3615" ht="15" customHeight="1">
      <c r="A3615" t="inlineStr">
        <is>
          <t>2020_17a_161_20201022.docx</t>
        </is>
      </c>
      <c r="B3615">
        <f>LEFT(A3615, FIND("_", A3615, FIND("_", A3615) + 1) - 1)</f>
        <v/>
      </c>
      <c r="C3615">
        <f>MID(A3615, FIND("_", A3615, FIND("_", A3615) + 1) + 1, FIND("_", A3615, FIND("_", A3615, FIND("_", A3615) + 1) + 1) - FIND("_", A3615, FIND("_", A3615) + 1) - 1)</f>
        <v/>
      </c>
      <c r="D3615" s="125">
        <f>DATE(LEFT(E3615,4), MID(E3615,5,2), RIGHT(E3615,2))</f>
        <v/>
      </c>
      <c r="E3615">
        <f>MID(A3615, FIND("_", A3615, FIND("_", A3615, FIND("_", A3615) + 1) + 1) + 1, 8)</f>
        <v/>
      </c>
      <c r="G3615" s="95">
        <f>B3615&amp;C3615&amp;D3615</f>
        <v/>
      </c>
      <c r="H3615" s="95" t="inlineStr">
        <is>
          <t>Yes_Batch 1</t>
        </is>
      </c>
      <c r="I3615" s="95" t="e">
        <v>#N/A</v>
      </c>
      <c r="J3615" s="125" t="e">
        <v>#N/A</v>
      </c>
      <c r="K3615" s="95" t="inlineStr">
        <is>
          <t>Yes_0721 Allocation</t>
        </is>
      </c>
      <c r="L3615" s="127" t="e">
        <v>#N/A</v>
      </c>
      <c r="M3615" s="128">
        <f>VLOOKUP(G3615,Enactments!#REF!,2,FALSE)</f>
        <v/>
      </c>
      <c r="N3615" s="131">
        <f>COUNTIFS(G:G,G3615)</f>
        <v/>
      </c>
    </row>
    <row r="3616" ht="15" customHeight="1">
      <c r="A3616" t="inlineStr">
        <is>
          <t>1988_33a_94_19890403.docx</t>
        </is>
      </c>
      <c r="B3616">
        <f>LEFT(A3616, FIND("_", A3616, FIND("_", A3616) + 1) - 1)</f>
        <v/>
      </c>
      <c r="C3616">
        <f>MID(A3616, FIND("_", A3616, FIND("_", A3616) + 1) + 1, FIND("_", A3616, FIND("_", A3616, FIND("_", A3616) + 1) + 1) - FIND("_", A3616, FIND("_", A3616) + 1) - 1)</f>
        <v/>
      </c>
      <c r="D3616" s="125">
        <f>DATE(LEFT(E3616,4), MID(E3616,5,2), RIGHT(E3616,2))</f>
        <v/>
      </c>
      <c r="E3616">
        <f>MID(A3616, FIND("_", A3616, FIND("_", A3616, FIND("_", A3616) + 1) + 1) + 1, 8)</f>
        <v/>
      </c>
      <c r="G3616" s="95">
        <f>B3616&amp;C3616&amp;D3616</f>
        <v/>
      </c>
      <c r="H3616" s="95" t="inlineStr">
        <is>
          <t>Yes_Batch 1</t>
        </is>
      </c>
      <c r="I3616" s="95" t="e">
        <v>#N/A</v>
      </c>
      <c r="J3616" s="125" t="e">
        <v>#N/A</v>
      </c>
      <c r="K3616" s="95" t="inlineStr">
        <is>
          <t>Yes_0721 Allocation</t>
        </is>
      </c>
      <c r="L3616" s="127" t="e">
        <v>#N/A</v>
      </c>
      <c r="M3616" s="128">
        <f>VLOOKUP(G3616,Enactments!#REF!,2,FALSE)</f>
        <v/>
      </c>
      <c r="N3616" s="131">
        <f>COUNTIFS(G:G,G3616)</f>
        <v/>
      </c>
    </row>
    <row r="3617" ht="15" customHeight="1">
      <c r="A3617" t="inlineStr">
        <is>
          <t>1996_207s_19_20080414.docx</t>
        </is>
      </c>
      <c r="B3617">
        <f>LEFT(A3617, FIND("_", A3617, FIND("_", A3617) + 1) - 1)</f>
        <v/>
      </c>
      <c r="C3617">
        <f>MID(A3617, FIND("_", A3617, FIND("_", A3617) + 1) + 1, FIND("_", A3617, FIND("_", A3617, FIND("_", A3617) + 1) + 1) - FIND("_", A3617, FIND("_", A3617) + 1) - 1)</f>
        <v/>
      </c>
      <c r="D3617" s="125">
        <f>DATE(LEFT(E3617,4), MID(E3617,5,2), RIGHT(E3617,2))</f>
        <v/>
      </c>
      <c r="E3617">
        <f>MID(A3617, FIND("_", A3617, FIND("_", A3617, FIND("_", A3617) + 1) + 1) + 1, 8)</f>
        <v/>
      </c>
      <c r="G3617" s="95">
        <f>B3617&amp;C3617&amp;D3617</f>
        <v/>
      </c>
      <c r="H3617" s="95" t="inlineStr">
        <is>
          <t>Yes_Batch 1</t>
        </is>
      </c>
      <c r="I3617" s="95" t="e">
        <v>#N/A</v>
      </c>
      <c r="J3617" s="125" t="e">
        <v>#N/A</v>
      </c>
      <c r="K3617" s="95" t="inlineStr">
        <is>
          <t>Yes_0721 Allocation</t>
        </is>
      </c>
      <c r="L3617" s="127" t="e">
        <v>#N/A</v>
      </c>
      <c r="M3617" s="128">
        <f>VLOOKUP(G3617,Enactments!#REF!,2,FALSE)</f>
        <v/>
      </c>
      <c r="N3617" s="131">
        <f>COUNTIFS(G:G,G3617)</f>
        <v/>
      </c>
    </row>
    <row r="3618" ht="15" customHeight="1">
      <c r="A3618" t="inlineStr">
        <is>
          <t>1988_52a_164_20010402.docx</t>
        </is>
      </c>
      <c r="B3618">
        <f>LEFT(A3618, FIND("_", A3618, FIND("_", A3618) + 1) - 1)</f>
        <v/>
      </c>
      <c r="C3618">
        <f>MID(A3618, FIND("_", A3618, FIND("_", A3618) + 1) + 1, FIND("_", A3618, FIND("_", A3618, FIND("_", A3618) + 1) + 1) - FIND("_", A3618, FIND("_", A3618) + 1) - 1)</f>
        <v/>
      </c>
      <c r="D3618" s="125">
        <f>DATE(LEFT(E3618,4), MID(E3618,5,2), RIGHT(E3618,2))</f>
        <v/>
      </c>
      <c r="E3618">
        <f>MID(A3618, FIND("_", A3618, FIND("_", A3618, FIND("_", A3618) + 1) + 1) + 1, 8)</f>
        <v/>
      </c>
      <c r="G3618" s="95">
        <f>B3618&amp;C3618&amp;D3618</f>
        <v/>
      </c>
      <c r="H3618" s="95" t="inlineStr">
        <is>
          <t>Yes_Batch 1</t>
        </is>
      </c>
      <c r="I3618" s="95" t="e">
        <v>#N/A</v>
      </c>
      <c r="J3618" s="125" t="e">
        <v>#N/A</v>
      </c>
      <c r="K3618" s="95" t="inlineStr">
        <is>
          <t>Yes_0721 Allocation</t>
        </is>
      </c>
      <c r="L3618" s="127" t="e">
        <v>#N/A</v>
      </c>
      <c r="M3618" s="128">
        <f>VLOOKUP(G3618,Enactments!#REF!,2,FALSE)</f>
        <v/>
      </c>
      <c r="N3618" s="131">
        <f>COUNTIFS(G:G,G3618)</f>
        <v/>
      </c>
    </row>
    <row r="3619" ht="15" customHeight="1">
      <c r="A3619" t="inlineStr">
        <is>
          <t>1986_1925s_4.155_99990101.docx</t>
        </is>
      </c>
      <c r="B3619">
        <f>LEFT(A3619, FIND("_", A3619, FIND("_", A3619) + 1) - 1)</f>
        <v/>
      </c>
      <c r="C3619">
        <f>MID(A3619, FIND("_", A3619, FIND("_", A3619) + 1) + 1, FIND("_", A3619, FIND("_", A3619, FIND("_", A3619) + 1) + 1) - FIND("_", A3619, FIND("_", A3619) + 1) - 1)</f>
        <v/>
      </c>
      <c r="D3619" s="125">
        <f>DATE(LEFT(E3619,4), MID(E3619,5,2), RIGHT(E3619,2))</f>
        <v/>
      </c>
      <c r="E3619">
        <f>MID(A3619, FIND("_", A3619, FIND("_", A3619, FIND("_", A3619) + 1) + 1) + 1, 8)</f>
        <v/>
      </c>
      <c r="G3619" s="95">
        <f>B3619&amp;C3619&amp;D3619</f>
        <v/>
      </c>
      <c r="H3619" s="95" t="inlineStr">
        <is>
          <t>Yes_Batch 1</t>
        </is>
      </c>
      <c r="I3619" s="95" t="e">
        <v>#N/A</v>
      </c>
      <c r="J3619" s="125" t="e">
        <v>#N/A</v>
      </c>
      <c r="K3619" s="95" t="inlineStr">
        <is>
          <t>Yes_0721 Allocation</t>
        </is>
      </c>
      <c r="L3619" s="127" t="e">
        <v>#N/A</v>
      </c>
      <c r="M3619" s="128">
        <f>VLOOKUP(G3619,Enactments!#REF!,2,FALSE)</f>
        <v/>
      </c>
      <c r="N3619" s="131">
        <f>COUNTIFS(G:G,G3619)</f>
        <v/>
      </c>
    </row>
    <row r="3620" ht="15" customHeight="1">
      <c r="A3620" t="inlineStr">
        <is>
          <t>2000_8a_55S_20201231.docx</t>
        </is>
      </c>
      <c r="B3620">
        <f>LEFT(A3620, FIND("_", A3620, FIND("_", A3620) + 1) - 1)</f>
        <v/>
      </c>
      <c r="C3620">
        <f>MID(A3620, FIND("_", A3620, FIND("_", A3620) + 1) + 1, FIND("_", A3620, FIND("_", A3620, FIND("_", A3620) + 1) + 1) - FIND("_", A3620, FIND("_", A3620) + 1) - 1)</f>
        <v/>
      </c>
      <c r="D3620" s="125">
        <f>DATE(LEFT(E3620,4), MID(E3620,5,2), RIGHT(E3620,2))</f>
        <v/>
      </c>
      <c r="E3620">
        <f>MID(A3620, FIND("_", A3620, FIND("_", A3620, FIND("_", A3620) + 1) + 1) + 1, 8)</f>
        <v/>
      </c>
      <c r="G3620" s="95">
        <f>B3620&amp;C3620&amp;D3620</f>
        <v/>
      </c>
      <c r="H3620" s="95" t="inlineStr">
        <is>
          <t>Yes_Batch 1</t>
        </is>
      </c>
      <c r="I3620" s="95" t="e">
        <v>#N/A</v>
      </c>
      <c r="J3620" s="125" t="e">
        <v>#N/A</v>
      </c>
      <c r="K3620" s="95" t="inlineStr">
        <is>
          <t>Yes_0721 Allocation</t>
        </is>
      </c>
      <c r="L3620" s="127" t="e">
        <v>#N/A</v>
      </c>
      <c r="M3620" s="128">
        <f>VLOOKUP(G3620,Enactments!#REF!,2,FALSE)</f>
        <v/>
      </c>
      <c r="N3620" s="131">
        <f>COUNTIFS(G:G,G3620)</f>
        <v/>
      </c>
    </row>
    <row r="3621" ht="15" customHeight="1">
      <c r="A3621" t="inlineStr">
        <is>
          <t>w2009_2m_6_20090717.docx</t>
        </is>
      </c>
      <c r="B3621">
        <f>LEFT(A3621, FIND("_", A3621, FIND("_", A3621) + 1) - 1)</f>
        <v/>
      </c>
      <c r="C3621">
        <f>MID(A3621, FIND("_", A3621, FIND("_", A3621) + 1) + 1, FIND("_", A3621, FIND("_", A3621, FIND("_", A3621) + 1) + 1) - FIND("_", A3621, FIND("_", A3621) + 1) - 1)</f>
        <v/>
      </c>
      <c r="D3621" s="125">
        <f>DATE(LEFT(E3621,4), MID(E3621,5,2), RIGHT(E3621,2))</f>
        <v/>
      </c>
      <c r="E3621">
        <f>MID(A3621, FIND("_", A3621, FIND("_", A3621, FIND("_", A3621) + 1) + 1) + 1, 8)</f>
        <v/>
      </c>
      <c r="G3621" s="95">
        <f>B3621&amp;C3621&amp;D3621</f>
        <v/>
      </c>
      <c r="H3621" s="95" t="inlineStr">
        <is>
          <t>Yes_Batch 1</t>
        </is>
      </c>
      <c r="I3621" s="95" t="e">
        <v>#N/A</v>
      </c>
      <c r="J3621" s="125" t="e">
        <v>#N/A</v>
      </c>
      <c r="K3621" s="95" t="inlineStr">
        <is>
          <t>Yes_0721 Allocation</t>
        </is>
      </c>
      <c r="L3621" s="127" t="e">
        <v>#N/A</v>
      </c>
      <c r="M3621" s="128">
        <f>VLOOKUP(G3621,Enactments!#REF!,2,FALSE)</f>
        <v/>
      </c>
      <c r="N3621" s="131">
        <f>COUNTIFS(G:G,G3621)</f>
        <v/>
      </c>
    </row>
    <row r="3622" ht="15" customHeight="1">
      <c r="A3622" t="inlineStr">
        <is>
          <t>2016_1024s_8.30_20161018.docx</t>
        </is>
      </c>
      <c r="B3622">
        <f>LEFT(A3622, FIND("_", A3622, FIND("_", A3622) + 1) - 1)</f>
        <v/>
      </c>
      <c r="C3622">
        <f>MID(A3622, FIND("_", A3622, FIND("_", A3622) + 1) + 1, FIND("_", A3622, FIND("_", A3622, FIND("_", A3622) + 1) + 1) - FIND("_", A3622, FIND("_", A3622) + 1) - 1)</f>
        <v/>
      </c>
      <c r="D3622" s="125">
        <f>DATE(LEFT(E3622,4), MID(E3622,5,2), RIGHT(E3622,2))</f>
        <v/>
      </c>
      <c r="E3622">
        <f>MID(A3622, FIND("_", A3622, FIND("_", A3622, FIND("_", A3622) + 1) + 1) + 1, 8)</f>
        <v/>
      </c>
      <c r="G3622" s="95">
        <f>B3622&amp;C3622&amp;D3622</f>
        <v/>
      </c>
      <c r="H3622" s="95" t="inlineStr">
        <is>
          <t>Yes_Batch 1</t>
        </is>
      </c>
      <c r="I3622" s="95" t="e">
        <v>#N/A</v>
      </c>
      <c r="J3622" s="125" t="e">
        <v>#N/A</v>
      </c>
      <c r="K3622" s="95" t="inlineStr">
        <is>
          <t>Yes_0721 Allocation</t>
        </is>
      </c>
      <c r="L3622" s="127" t="e">
        <v>#N/A</v>
      </c>
      <c r="M3622" s="128">
        <f>VLOOKUP(G3622,Enactments!#REF!,2,FALSE)</f>
        <v/>
      </c>
      <c r="N3622" s="131">
        <f>COUNTIFS(G:G,G3622)</f>
        <v/>
      </c>
    </row>
    <row r="3623" ht="15" customHeight="1">
      <c r="A3623" t="inlineStr">
        <is>
          <t>w2016_6a_152_20180125.docx</t>
        </is>
      </c>
      <c r="B3623">
        <f>LEFT(A3623, FIND("_", A3623, FIND("_", A3623) + 1) - 1)</f>
        <v/>
      </c>
      <c r="C3623">
        <f>MID(A3623, FIND("_", A3623, FIND("_", A3623) + 1) + 1, FIND("_", A3623, FIND("_", A3623, FIND("_", A3623) + 1) + 1) - FIND("_", A3623, FIND("_", A3623) + 1) - 1)</f>
        <v/>
      </c>
      <c r="D3623" s="125">
        <f>DATE(LEFT(E3623,4), MID(E3623,5,2), RIGHT(E3623,2))</f>
        <v/>
      </c>
      <c r="E3623">
        <f>MID(A3623, FIND("_", A3623, FIND("_", A3623, FIND("_", A3623) + 1) + 1) + 1, 8)</f>
        <v/>
      </c>
      <c r="G3623" s="95">
        <f>B3623&amp;C3623&amp;D3623</f>
        <v/>
      </c>
      <c r="H3623" s="95" t="inlineStr">
        <is>
          <t>Yes_Batch 1</t>
        </is>
      </c>
      <c r="I3623" s="95" t="e">
        <v>#N/A</v>
      </c>
      <c r="J3623" s="125" t="e">
        <v>#N/A</v>
      </c>
      <c r="K3623" s="95" t="inlineStr">
        <is>
          <t>Yes_0721 Allocation</t>
        </is>
      </c>
      <c r="L3623" s="127" t="e">
        <v>#N/A</v>
      </c>
      <c r="M3623" s="128">
        <f>VLOOKUP(G3623,Enactments!#REF!,2,FALSE)</f>
        <v/>
      </c>
      <c r="N3623" s="131">
        <f>COUNTIFS(G:G,G3623)</f>
        <v/>
      </c>
    </row>
    <row r="3624" ht="15" customHeight="1">
      <c r="A3624" t="inlineStr">
        <is>
          <t>1989_29a_SCHEDULE 16_20171228.docx</t>
        </is>
      </c>
      <c r="B3624">
        <f>LEFT(A3624, FIND("_", A3624, FIND("_", A3624) + 1) - 1)</f>
        <v/>
      </c>
      <c r="C3624">
        <f>MID(A3624, FIND("_", A3624, FIND("_", A3624) + 1) + 1, FIND("_", A3624, FIND("_", A3624, FIND("_", A3624) + 1) + 1) - FIND("_", A3624, FIND("_", A3624) + 1) - 1)</f>
        <v/>
      </c>
      <c r="D3624" s="125">
        <f>DATE(LEFT(E3624,4), MID(E3624,5,2), RIGHT(E3624,2))</f>
        <v/>
      </c>
      <c r="E3624">
        <f>MID(A3624, FIND("_", A3624, FIND("_", A3624, FIND("_", A3624) + 1) + 1) + 1, 8)</f>
        <v/>
      </c>
      <c r="G3624" s="95">
        <f>B3624&amp;C3624&amp;D3624</f>
        <v/>
      </c>
      <c r="H3624" s="95" t="inlineStr">
        <is>
          <t>Yes_Batch 1</t>
        </is>
      </c>
      <c r="I3624" s="95" t="e">
        <v>#N/A</v>
      </c>
      <c r="J3624" s="125" t="e">
        <v>#N/A</v>
      </c>
      <c r="K3624" s="95" t="inlineStr">
        <is>
          <t>Yes_0721 Allocation</t>
        </is>
      </c>
      <c r="L3624" s="127" t="e">
        <v>#N/A</v>
      </c>
      <c r="M3624" s="128">
        <f>VLOOKUP(G3624,Enactments!#REF!,2,FALSE)</f>
        <v/>
      </c>
      <c r="N3624" s="131">
        <f>COUNTIFS(G:G,G3624)</f>
        <v/>
      </c>
    </row>
    <row r="3625" ht="15" customHeight="1">
      <c r="A3625" t="inlineStr">
        <is>
          <t>1986_1925s_6.72_20170406.docx</t>
        </is>
      </c>
      <c r="B3625">
        <f>LEFT(A3625, FIND("_", A3625, FIND("_", A3625) + 1) - 1)</f>
        <v/>
      </c>
      <c r="C3625">
        <f>MID(A3625, FIND("_", A3625, FIND("_", A3625) + 1) + 1, FIND("_", A3625, FIND("_", A3625, FIND("_", A3625) + 1) + 1) - FIND("_", A3625, FIND("_", A3625) + 1) - 1)</f>
        <v/>
      </c>
      <c r="D3625" s="125">
        <f>DATE(LEFT(E3625,4), MID(E3625,5,2), RIGHT(E3625,2))</f>
        <v/>
      </c>
      <c r="E3625">
        <f>MID(A3625, FIND("_", A3625, FIND("_", A3625, FIND("_", A3625) + 1) + 1) + 1, 8)</f>
        <v/>
      </c>
      <c r="G3625" s="95">
        <f>B3625&amp;C3625&amp;D3625</f>
        <v/>
      </c>
      <c r="H3625" s="95" t="inlineStr">
        <is>
          <t>Yes_Batch 1</t>
        </is>
      </c>
      <c r="I3625" s="95" t="e">
        <v>#N/A</v>
      </c>
      <c r="J3625" s="125" t="e">
        <v>#N/A</v>
      </c>
      <c r="K3625" s="95" t="inlineStr">
        <is>
          <t>Yes_0721 Allocation</t>
        </is>
      </c>
      <c r="L3625" s="127" t="e">
        <v>#N/A</v>
      </c>
      <c r="M3625" s="128">
        <f>VLOOKUP(G3625,Enactments!#REF!,2,FALSE)</f>
        <v/>
      </c>
      <c r="N3625" s="131">
        <f>COUNTIFS(G:G,G3625)</f>
        <v/>
      </c>
    </row>
    <row r="3626" ht="15" customHeight="1">
      <c r="A3626" t="inlineStr">
        <is>
          <t>2006_46a_363_20201231.docx</t>
        </is>
      </c>
      <c r="B3626">
        <f>LEFT(A3626, FIND("_", A3626, FIND("_", A3626) + 1) - 1)</f>
        <v/>
      </c>
      <c r="C3626">
        <f>MID(A3626, FIND("_", A3626, FIND("_", A3626) + 1) + 1, FIND("_", A3626, FIND("_", A3626, FIND("_", A3626) + 1) + 1) - FIND("_", A3626, FIND("_", A3626) + 1) - 1)</f>
        <v/>
      </c>
      <c r="D3626" s="125">
        <f>DATE(LEFT(E3626,4), MID(E3626,5,2), RIGHT(E3626,2))</f>
        <v/>
      </c>
      <c r="E3626">
        <f>MID(A3626, FIND("_", A3626, FIND("_", A3626, FIND("_", A3626) + 1) + 1) + 1, 8)</f>
        <v/>
      </c>
      <c r="G3626" s="95">
        <f>B3626&amp;C3626&amp;D3626</f>
        <v/>
      </c>
      <c r="H3626" s="95" t="inlineStr">
        <is>
          <t>Yes_Batch 1</t>
        </is>
      </c>
      <c r="I3626" s="95" t="e">
        <v>#N/A</v>
      </c>
      <c r="J3626" s="125" t="e">
        <v>#N/A</v>
      </c>
      <c r="K3626" s="95" t="inlineStr">
        <is>
          <t>Yes_0721 Allocation</t>
        </is>
      </c>
      <c r="L3626" s="127" t="e">
        <v>#N/A</v>
      </c>
      <c r="M3626" s="128">
        <f>VLOOKUP(G3626,Enactments!#REF!,2,FALSE)</f>
        <v/>
      </c>
      <c r="N3626" s="131">
        <f>COUNTIFS(G:G,G3626)</f>
        <v/>
      </c>
    </row>
    <row r="3627" ht="15" customHeight="1">
      <c r="A3627" t="inlineStr">
        <is>
          <t>s2001_4a_SCHEDULE 1_20010315.docx</t>
        </is>
      </c>
      <c r="B3627">
        <f>LEFT(A3627, FIND("_", A3627, FIND("_", A3627) + 1) - 1)</f>
        <v/>
      </c>
      <c r="C3627">
        <f>MID(A3627, FIND("_", A3627, FIND("_", A3627) + 1) + 1, FIND("_", A3627, FIND("_", A3627, FIND("_", A3627) + 1) + 1) - FIND("_", A3627, FIND("_", A3627) + 1) - 1)</f>
        <v/>
      </c>
      <c r="D3627" s="125">
        <f>DATE(LEFT(E3627,4), MID(E3627,5,2), RIGHT(E3627,2))</f>
        <v/>
      </c>
      <c r="E3627">
        <f>MID(A3627, FIND("_", A3627, FIND("_", A3627, FIND("_", A3627) + 1) + 1) + 1, 8)</f>
        <v/>
      </c>
      <c r="G3627" s="95">
        <f>B3627&amp;C3627&amp;D3627</f>
        <v/>
      </c>
      <c r="H3627" s="95" t="inlineStr">
        <is>
          <t>Yes_Batch 1</t>
        </is>
      </c>
      <c r="I3627" s="95" t="e">
        <v>#N/A</v>
      </c>
      <c r="J3627" s="125" t="e">
        <v>#N/A</v>
      </c>
      <c r="K3627" s="95" t="inlineStr">
        <is>
          <t>Yes_0721 Allocation</t>
        </is>
      </c>
      <c r="L3627" s="127" t="e">
        <v>#N/A</v>
      </c>
      <c r="M3627" s="128">
        <f>VLOOKUP(G3627,Enactments!#REF!,2,FALSE)</f>
        <v/>
      </c>
      <c r="N3627" s="131">
        <f>COUNTIFS(G:G,G3627)</f>
        <v/>
      </c>
    </row>
    <row r="3628" ht="15" customHeight="1">
      <c r="A3628" t="inlineStr">
        <is>
          <t>2000_8a_SCHEDULE 3Part III_20050114.docx</t>
        </is>
      </c>
      <c r="B3628">
        <f>LEFT(A3628, FIND("_", A3628, FIND("_", A3628) + 1) - 1)</f>
        <v/>
      </c>
      <c r="C3628">
        <f>MID(A3628, FIND("_", A3628, FIND("_", A3628) + 1) + 1, FIND("_", A3628, FIND("_", A3628, FIND("_", A3628) + 1) + 1) - FIND("_", A3628, FIND("_", A3628) + 1) - 1)</f>
        <v/>
      </c>
      <c r="D3628" s="125">
        <f>DATE(LEFT(E3628,4), MID(E3628,5,2), RIGHT(E3628,2))</f>
        <v/>
      </c>
      <c r="E3628">
        <f>MID(A3628, FIND("_", A3628, FIND("_", A3628, FIND("_", A3628) + 1) + 1) + 1, 8)</f>
        <v/>
      </c>
      <c r="G3628" s="95">
        <f>B3628&amp;C3628&amp;D3628</f>
        <v/>
      </c>
      <c r="H3628" s="95" t="inlineStr">
        <is>
          <t>Yes_Batch 1</t>
        </is>
      </c>
      <c r="I3628" s="95" t="e">
        <v>#N/A</v>
      </c>
      <c r="J3628" s="125" t="e">
        <v>#N/A</v>
      </c>
      <c r="K3628" s="95" t="inlineStr">
        <is>
          <t>Yes_0721 Allocation</t>
        </is>
      </c>
      <c r="L3628" s="127" t="e">
        <v>#N/A</v>
      </c>
      <c r="M3628" s="128">
        <f>VLOOKUP(G3628,Enactments!#REF!,2,FALSE)</f>
        <v/>
      </c>
      <c r="N3628" s="131">
        <f>COUNTIFS(G:G,G3628)</f>
        <v/>
      </c>
    </row>
    <row r="3629" ht="15" customHeight="1">
      <c r="A3629" t="inlineStr">
        <is>
          <t>2006_46a_732_20091001.docx</t>
        </is>
      </c>
      <c r="B3629">
        <f>LEFT(A3629, FIND("_", A3629, FIND("_", A3629) + 1) - 1)</f>
        <v/>
      </c>
      <c r="C3629">
        <f>MID(A3629, FIND("_", A3629, FIND("_", A3629) + 1) + 1, FIND("_", A3629, FIND("_", A3629, FIND("_", A3629) + 1) + 1) - FIND("_", A3629, FIND("_", A3629) + 1) - 1)</f>
        <v/>
      </c>
      <c r="D3629" s="125">
        <f>DATE(LEFT(E3629,4), MID(E3629,5,2), RIGHT(E3629,2))</f>
        <v/>
      </c>
      <c r="E3629">
        <f>MID(A3629, FIND("_", A3629, FIND("_", A3629, FIND("_", A3629) + 1) + 1) + 1, 8)</f>
        <v/>
      </c>
      <c r="G3629" s="95">
        <f>B3629&amp;C3629&amp;D3629</f>
        <v/>
      </c>
      <c r="H3629" s="95" t="inlineStr">
        <is>
          <t>Yes_Batch 1</t>
        </is>
      </c>
      <c r="I3629" s="95" t="e">
        <v>#N/A</v>
      </c>
      <c r="J3629" s="125" t="e">
        <v>#N/A</v>
      </c>
      <c r="K3629" s="95" t="inlineStr">
        <is>
          <t>Yes_0721 Allocation</t>
        </is>
      </c>
      <c r="L3629" s="127" t="e">
        <v>#N/A</v>
      </c>
      <c r="M3629" s="128">
        <f>VLOOKUP(G3629,Enactments!#REF!,2,FALSE)</f>
        <v/>
      </c>
      <c r="N3629" s="131">
        <f>COUNTIFS(G:G,G3629)</f>
        <v/>
      </c>
    </row>
    <row r="3630" ht="15" customHeight="1">
      <c r="A3630" t="inlineStr">
        <is>
          <t>2007_3a_601_20070320.docx</t>
        </is>
      </c>
      <c r="B3630">
        <f>LEFT(A3630, FIND("_", A3630, FIND("_", A3630) + 1) - 1)</f>
        <v/>
      </c>
      <c r="C3630">
        <f>MID(A3630, FIND("_", A3630, FIND("_", A3630) + 1) + 1, FIND("_", A3630, FIND("_", A3630, FIND("_", A3630) + 1) + 1) - FIND("_", A3630, FIND("_", A3630) + 1) - 1)</f>
        <v/>
      </c>
      <c r="D3630" s="125">
        <f>DATE(LEFT(E3630,4), MID(E3630,5,2), RIGHT(E3630,2))</f>
        <v/>
      </c>
      <c r="E3630">
        <f>MID(A3630, FIND("_", A3630, FIND("_", A3630, FIND("_", A3630) + 1) + 1) + 1, 8)</f>
        <v/>
      </c>
      <c r="G3630" s="95">
        <f>B3630&amp;C3630&amp;D3630</f>
        <v/>
      </c>
      <c r="H3630" s="95" t="inlineStr">
        <is>
          <t>Yes_Batch 1</t>
        </is>
      </c>
      <c r="I3630" s="95" t="e">
        <v>#N/A</v>
      </c>
      <c r="J3630" s="125" t="e">
        <v>#N/A</v>
      </c>
      <c r="K3630" s="95" t="inlineStr">
        <is>
          <t>Yes_0721 Allocation</t>
        </is>
      </c>
      <c r="L3630" s="127" t="e">
        <v>#N/A</v>
      </c>
      <c r="M3630" s="128">
        <f>VLOOKUP(G3630,Enactments!#REF!,2,FALSE)</f>
        <v/>
      </c>
      <c r="N3630" s="131">
        <f>COUNTIFS(G:G,G3630)</f>
        <v/>
      </c>
    </row>
    <row r="3631" ht="15" customHeight="1">
      <c r="A3631" t="inlineStr">
        <is>
          <t>2006_46a_870_20091001.docx</t>
        </is>
      </c>
      <c r="B3631">
        <f>LEFT(A3631, FIND("_", A3631, FIND("_", A3631) + 1) - 1)</f>
        <v/>
      </c>
      <c r="C3631">
        <f>MID(A3631, FIND("_", A3631, FIND("_", A3631) + 1) + 1, FIND("_", A3631, FIND("_", A3631, FIND("_", A3631) + 1) + 1) - FIND("_", A3631, FIND("_", A3631) + 1) - 1)</f>
        <v/>
      </c>
      <c r="D3631" s="125">
        <f>DATE(LEFT(E3631,4), MID(E3631,5,2), RIGHT(E3631,2))</f>
        <v/>
      </c>
      <c r="E3631">
        <f>MID(A3631, FIND("_", A3631, FIND("_", A3631, FIND("_", A3631) + 1) + 1) + 1, 8)</f>
        <v/>
      </c>
      <c r="G3631" s="95">
        <f>B3631&amp;C3631&amp;D3631</f>
        <v/>
      </c>
      <c r="H3631" s="95" t="inlineStr">
        <is>
          <t>Yes_Batch 1</t>
        </is>
      </c>
      <c r="I3631" s="95" t="e">
        <v>#N/A</v>
      </c>
      <c r="J3631" s="125" t="e">
        <v>#N/A</v>
      </c>
      <c r="K3631" s="95" t="inlineStr">
        <is>
          <t>Yes_0721 Allocation</t>
        </is>
      </c>
      <c r="L3631" s="127" t="e">
        <v>#N/A</v>
      </c>
      <c r="M3631" s="128">
        <f>VLOOKUP(G3631,Enactments!#REF!,2,FALSE)</f>
        <v/>
      </c>
      <c r="N3631" s="131">
        <f>COUNTIFS(G:G,G3631)</f>
        <v/>
      </c>
    </row>
    <row r="3632" ht="15" customHeight="1">
      <c r="A3632" t="inlineStr">
        <is>
          <t>2006_46a_853CB_20231026.docx</t>
        </is>
      </c>
      <c r="B3632">
        <f>LEFT(A3632, FIND("_", A3632, FIND("_", A3632) + 1) - 1)</f>
        <v/>
      </c>
      <c r="C3632">
        <f>MID(A3632, FIND("_", A3632, FIND("_", A3632) + 1) + 1, FIND("_", A3632, FIND("_", A3632, FIND("_", A3632) + 1) + 1) - FIND("_", A3632, FIND("_", A3632) + 1) - 1)</f>
        <v/>
      </c>
      <c r="D3632" s="125">
        <f>DATE(LEFT(E3632,4), MID(E3632,5,2), RIGHT(E3632,2))</f>
        <v/>
      </c>
      <c r="E3632">
        <f>MID(A3632, FIND("_", A3632, FIND("_", A3632, FIND("_", A3632) + 1) + 1) + 1, 8)</f>
        <v/>
      </c>
      <c r="G3632" s="95">
        <f>B3632&amp;C3632&amp;D3632</f>
        <v/>
      </c>
      <c r="H3632" s="95" t="inlineStr">
        <is>
          <t>Yes_Batch 1</t>
        </is>
      </c>
      <c r="I3632" s="95" t="e">
        <v>#N/A</v>
      </c>
      <c r="J3632" s="125" t="e">
        <v>#N/A</v>
      </c>
      <c r="K3632" s="95" t="inlineStr">
        <is>
          <t>Yes_0721 Allocation</t>
        </is>
      </c>
      <c r="L3632" s="127" t="e">
        <v>#N/A</v>
      </c>
      <c r="M3632" s="128">
        <f>VLOOKUP(G3632,Enactments!#REF!,2,FALSE)</f>
        <v/>
      </c>
      <c r="N3632" s="131">
        <f>COUNTIFS(G:G,G3632)</f>
        <v/>
      </c>
    </row>
    <row r="3633" ht="15" customHeight="1">
      <c r="A3633" t="inlineStr">
        <is>
          <t>w2014_7a_18_20140917.docx</t>
        </is>
      </c>
      <c r="B3633">
        <f>LEFT(A3633, FIND("_", A3633, FIND("_", A3633) + 1) - 1)</f>
        <v/>
      </c>
      <c r="C3633">
        <f>MID(A3633, FIND("_", A3633, FIND("_", A3633) + 1) + 1, FIND("_", A3633, FIND("_", A3633, FIND("_", A3633) + 1) + 1) - FIND("_", A3633, FIND("_", A3633) + 1) - 1)</f>
        <v/>
      </c>
      <c r="D3633" s="125">
        <f>DATE(LEFT(E3633,4), MID(E3633,5,2), RIGHT(E3633,2))</f>
        <v/>
      </c>
      <c r="E3633">
        <f>MID(A3633, FIND("_", A3633, FIND("_", A3633, FIND("_", A3633) + 1) + 1) + 1, 8)</f>
        <v/>
      </c>
      <c r="G3633" s="95">
        <f>B3633&amp;C3633&amp;D3633</f>
        <v/>
      </c>
      <c r="H3633" s="95" t="inlineStr">
        <is>
          <t>Yes_Batch 1</t>
        </is>
      </c>
      <c r="I3633" s="95" t="e">
        <v>#N/A</v>
      </c>
      <c r="J3633" s="125" t="e">
        <v>#N/A</v>
      </c>
      <c r="K3633" s="95" t="inlineStr">
        <is>
          <t>Yes_0721 Allocation</t>
        </is>
      </c>
      <c r="L3633" s="127" t="e">
        <v>#N/A</v>
      </c>
      <c r="M3633" s="128">
        <f>VLOOKUP(G3633,Enactments!#REF!,2,FALSE)</f>
        <v/>
      </c>
      <c r="N3633" s="131">
        <f>COUNTIFS(G:G,G3633)</f>
        <v/>
      </c>
    </row>
    <row r="3634" ht="15" customHeight="1">
      <c r="A3634" t="inlineStr">
        <is>
          <t>1989_26a_85A_20080101.docx</t>
        </is>
      </c>
      <c r="B3634">
        <f>LEFT(A3634, FIND("_", A3634, FIND("_", A3634) + 1) - 1)</f>
        <v/>
      </c>
      <c r="C3634">
        <f>MID(A3634, FIND("_", A3634, FIND("_", A3634) + 1) + 1, FIND("_", A3634, FIND("_", A3634, FIND("_", A3634) + 1) + 1) - FIND("_", A3634, FIND("_", A3634) + 1) - 1)</f>
        <v/>
      </c>
      <c r="D3634" s="125">
        <f>DATE(LEFT(E3634,4), MID(E3634,5,2), RIGHT(E3634,2))</f>
        <v/>
      </c>
      <c r="E3634">
        <f>MID(A3634, FIND("_", A3634, FIND("_", A3634, FIND("_", A3634) + 1) + 1) + 1, 8)</f>
        <v/>
      </c>
      <c r="G3634" s="95">
        <f>B3634&amp;C3634&amp;D3634</f>
        <v/>
      </c>
      <c r="H3634" s="95" t="inlineStr">
        <is>
          <t>Yes_Batch 1</t>
        </is>
      </c>
      <c r="I3634" s="95" t="e">
        <v>#N/A</v>
      </c>
      <c r="J3634" s="125" t="e">
        <v>#N/A</v>
      </c>
      <c r="K3634" s="95" t="inlineStr">
        <is>
          <t>Yes_0721 Allocation</t>
        </is>
      </c>
      <c r="L3634" s="127" t="e">
        <v>#N/A</v>
      </c>
      <c r="M3634" s="128">
        <f>VLOOKUP(G3634,Enactments!#REF!,2,FALSE)</f>
        <v/>
      </c>
      <c r="N3634" s="131">
        <f>COUNTIFS(G:G,G3634)</f>
        <v/>
      </c>
    </row>
    <row r="3635" ht="15" customHeight="1">
      <c r="A3635" t="inlineStr">
        <is>
          <t>2016_1024s_18.32_20161018.docx</t>
        </is>
      </c>
      <c r="B3635">
        <f>LEFT(A3635, FIND("_", A3635, FIND("_", A3635) + 1) - 1)</f>
        <v/>
      </c>
      <c r="C3635">
        <f>MID(A3635, FIND("_", A3635, FIND("_", A3635) + 1) + 1, FIND("_", A3635, FIND("_", A3635, FIND("_", A3635) + 1) + 1) - FIND("_", A3635, FIND("_", A3635) + 1) - 1)</f>
        <v/>
      </c>
      <c r="D3635" s="125">
        <f>DATE(LEFT(E3635,4), MID(E3635,5,2), RIGHT(E3635,2))</f>
        <v/>
      </c>
      <c r="E3635">
        <f>MID(A3635, FIND("_", A3635, FIND("_", A3635, FIND("_", A3635) + 1) + 1) + 1, 8)</f>
        <v/>
      </c>
      <c r="G3635" s="95">
        <f>B3635&amp;C3635&amp;D3635</f>
        <v/>
      </c>
      <c r="H3635" s="95" t="inlineStr">
        <is>
          <t>Yes_Batch 1</t>
        </is>
      </c>
      <c r="I3635" s="95" t="e">
        <v>#N/A</v>
      </c>
      <c r="J3635" s="125" t="e">
        <v>#N/A</v>
      </c>
      <c r="K3635" s="95" t="inlineStr">
        <is>
          <t>Yes_0721 Allocation</t>
        </is>
      </c>
      <c r="L3635" s="127" t="e">
        <v>#N/A</v>
      </c>
      <c r="M3635" s="128">
        <f>VLOOKUP(G3635,Enactments!#REF!,2,FALSE)</f>
        <v/>
      </c>
      <c r="N3635" s="131">
        <f>COUNTIFS(G:G,G3635)</f>
        <v/>
      </c>
    </row>
    <row r="3636" ht="15" customHeight="1">
      <c r="A3636" t="inlineStr">
        <is>
          <t>2000_8a_192T_20210609.docx</t>
        </is>
      </c>
      <c r="B3636">
        <f>LEFT(A3636, FIND("_", A3636, FIND("_", A3636) + 1) - 1)</f>
        <v/>
      </c>
      <c r="C3636">
        <f>MID(A3636, FIND("_", A3636, FIND("_", A3636) + 1) + 1, FIND("_", A3636, FIND("_", A3636, FIND("_", A3636) + 1) + 1) - FIND("_", A3636, FIND("_", A3636) + 1) - 1)</f>
        <v/>
      </c>
      <c r="D3636" s="125">
        <f>DATE(LEFT(E3636,4), MID(E3636,5,2), RIGHT(E3636,2))</f>
        <v/>
      </c>
      <c r="E3636">
        <f>MID(A3636, FIND("_", A3636, FIND("_", A3636, FIND("_", A3636) + 1) + 1) + 1, 8)</f>
        <v/>
      </c>
      <c r="G3636" s="95">
        <f>B3636&amp;C3636&amp;D3636</f>
        <v/>
      </c>
      <c r="H3636" s="95" t="inlineStr">
        <is>
          <t>Yes_Batch 1</t>
        </is>
      </c>
      <c r="I3636" s="95" t="e">
        <v>#N/A</v>
      </c>
      <c r="J3636" s="125" t="e">
        <v>#N/A</v>
      </c>
      <c r="K3636" s="95" t="inlineStr">
        <is>
          <t>Yes_0721 Allocation</t>
        </is>
      </c>
      <c r="L3636" s="127" t="e">
        <v>#N/A</v>
      </c>
      <c r="M3636" s="128">
        <f>VLOOKUP(G3636,Enactments!#REF!,2,FALSE)</f>
        <v/>
      </c>
      <c r="N3636" s="131">
        <f>COUNTIFS(G:G,G3636)</f>
        <v/>
      </c>
    </row>
    <row r="3637" ht="15" customHeight="1">
      <c r="A3637" t="inlineStr">
        <is>
          <t>2000_36a_SCHEDULE 1Part IV_20190801.docx</t>
        </is>
      </c>
      <c r="B3637">
        <f>LEFT(A3637, FIND("_", A3637, FIND("_", A3637) + 1) - 1)</f>
        <v/>
      </c>
      <c r="C3637">
        <f>MID(A3637, FIND("_", A3637, FIND("_", A3637) + 1) + 1, FIND("_", A3637, FIND("_", A3637, FIND("_", A3637) + 1) + 1) - FIND("_", A3637, FIND("_", A3637) + 1) - 1)</f>
        <v/>
      </c>
      <c r="D3637" s="125">
        <f>DATE(LEFT(E3637,4), MID(E3637,5,2), RIGHT(E3637,2))</f>
        <v/>
      </c>
      <c r="E3637">
        <f>MID(A3637, FIND("_", A3637, FIND("_", A3637, FIND("_", A3637) + 1) + 1) + 1, 8)</f>
        <v/>
      </c>
      <c r="G3637" s="95">
        <f>B3637&amp;C3637&amp;D3637</f>
        <v/>
      </c>
      <c r="H3637" s="95" t="inlineStr">
        <is>
          <t>Yes_Batch 1</t>
        </is>
      </c>
      <c r="I3637" s="95" t="e">
        <v>#N/A</v>
      </c>
      <c r="J3637" s="125" t="e">
        <v>#N/A</v>
      </c>
      <c r="K3637" s="95" t="inlineStr">
        <is>
          <t>Yes_0721 Allocation</t>
        </is>
      </c>
      <c r="L3637" s="127" t="e">
        <v>#N/A</v>
      </c>
      <c r="M3637" s="128">
        <f>VLOOKUP(G3637,Enactments!#REF!,2,FALSE)</f>
        <v/>
      </c>
      <c r="N3637" s="131">
        <f>COUNTIFS(G:G,G3637)</f>
        <v/>
      </c>
    </row>
    <row r="3638" ht="15" customHeight="1">
      <c r="A3638" t="inlineStr">
        <is>
          <t>1986_1925s_6.21_20170406.docx</t>
        </is>
      </c>
      <c r="B3638">
        <f>LEFT(A3638, FIND("_", A3638, FIND("_", A3638) + 1) - 1)</f>
        <v/>
      </c>
      <c r="C3638">
        <f>MID(A3638, FIND("_", A3638, FIND("_", A3638) + 1) + 1, FIND("_", A3638, FIND("_", A3638, FIND("_", A3638) + 1) + 1) - FIND("_", A3638, FIND("_", A3638) + 1) - 1)</f>
        <v/>
      </c>
      <c r="D3638" s="125">
        <f>DATE(LEFT(E3638,4), MID(E3638,5,2), RIGHT(E3638,2))</f>
        <v/>
      </c>
      <c r="E3638">
        <f>MID(A3638, FIND("_", A3638, FIND("_", A3638, FIND("_", A3638) + 1) + 1) + 1, 8)</f>
        <v/>
      </c>
      <c r="G3638" s="95">
        <f>B3638&amp;C3638&amp;D3638</f>
        <v/>
      </c>
      <c r="H3638" s="95" t="inlineStr">
        <is>
          <t>Yes_Batch 1</t>
        </is>
      </c>
      <c r="I3638" s="95" t="e">
        <v>#N/A</v>
      </c>
      <c r="J3638" s="125" t="e">
        <v>#N/A</v>
      </c>
      <c r="K3638" s="95" t="inlineStr">
        <is>
          <t>Yes_0721 Allocation</t>
        </is>
      </c>
      <c r="L3638" s="127" t="e">
        <v>#N/A</v>
      </c>
      <c r="M3638" s="128">
        <f>VLOOKUP(G3638,Enactments!#REF!,2,FALSE)</f>
        <v/>
      </c>
      <c r="N3638" s="131">
        <f>COUNTIFS(G:G,G3638)</f>
        <v/>
      </c>
    </row>
    <row r="3639" ht="15" customHeight="1">
      <c r="A3639" t="inlineStr">
        <is>
          <t>2006_46a_414CB_20161226.docx</t>
        </is>
      </c>
      <c r="B3639">
        <f>LEFT(A3639, FIND("_", A3639, FIND("_", A3639) + 1) - 1)</f>
        <v/>
      </c>
      <c r="C3639">
        <f>MID(A3639, FIND("_", A3639, FIND("_", A3639) + 1) + 1, FIND("_", A3639, FIND("_", A3639, FIND("_", A3639) + 1) + 1) - FIND("_", A3639, FIND("_", A3639) + 1) - 1)</f>
        <v/>
      </c>
      <c r="D3639" s="125">
        <f>DATE(LEFT(E3639,4), MID(E3639,5,2), RIGHT(E3639,2))</f>
        <v/>
      </c>
      <c r="E3639">
        <f>MID(A3639, FIND("_", A3639, FIND("_", A3639, FIND("_", A3639) + 1) + 1) + 1, 8)</f>
        <v/>
      </c>
      <c r="G3639" s="95">
        <f>B3639&amp;C3639&amp;D3639</f>
        <v/>
      </c>
      <c r="H3639" s="95" t="inlineStr">
        <is>
          <t>Yes_Batch 1</t>
        </is>
      </c>
      <c r="I3639" s="95" t="e">
        <v>#N/A</v>
      </c>
      <c r="J3639" s="125" t="e">
        <v>#N/A</v>
      </c>
      <c r="K3639" s="95" t="inlineStr">
        <is>
          <t>Yes_0721 Allocation</t>
        </is>
      </c>
      <c r="L3639" s="127" t="e">
        <v>#N/A</v>
      </c>
      <c r="M3639" s="128">
        <f>VLOOKUP(G3639,Enactments!#REF!,2,FALSE)</f>
        <v/>
      </c>
      <c r="N3639" s="131">
        <f>COUNTIFS(G:G,G3639)</f>
        <v/>
      </c>
    </row>
    <row r="3640" ht="15" customHeight="1">
      <c r="A3640" t="inlineStr">
        <is>
          <t>2000_22a_21B_20150430.docx</t>
        </is>
      </c>
      <c r="B3640">
        <f>LEFT(A3640, FIND("_", A3640, FIND("_", A3640) + 1) - 1)</f>
        <v/>
      </c>
      <c r="C3640">
        <f>MID(A3640, FIND("_", A3640, FIND("_", A3640) + 1) + 1, FIND("_", A3640, FIND("_", A3640, FIND("_", A3640) + 1) + 1) - FIND("_", A3640, FIND("_", A3640) + 1) - 1)</f>
        <v/>
      </c>
      <c r="D3640" s="125">
        <f>DATE(LEFT(E3640,4), MID(E3640,5,2), RIGHT(E3640,2))</f>
        <v/>
      </c>
      <c r="E3640">
        <f>MID(A3640, FIND("_", A3640, FIND("_", A3640, FIND("_", A3640) + 1) + 1) + 1, 8)</f>
        <v/>
      </c>
      <c r="G3640" s="95">
        <f>B3640&amp;C3640&amp;D3640</f>
        <v/>
      </c>
      <c r="H3640" s="95" t="inlineStr">
        <is>
          <t>Yes_Batch 1</t>
        </is>
      </c>
      <c r="I3640" s="95" t="e">
        <v>#N/A</v>
      </c>
      <c r="J3640" s="125" t="e">
        <v>#N/A</v>
      </c>
      <c r="K3640" s="95" t="inlineStr">
        <is>
          <t>Yes_0721 Allocation</t>
        </is>
      </c>
      <c r="L3640" s="127" t="e">
        <v>#N/A</v>
      </c>
      <c r="M3640" s="128">
        <f>VLOOKUP(G3640,Enactments!#REF!,2,FALSE)</f>
        <v/>
      </c>
      <c r="N3640" s="131">
        <f>COUNTIFS(G:G,G3640)</f>
        <v/>
      </c>
    </row>
    <row r="3641" ht="15" customHeight="1">
      <c r="A3641" t="inlineStr">
        <is>
          <t>2000_8a_218A_20090221.docx</t>
        </is>
      </c>
      <c r="B3641">
        <f>LEFT(A3641, FIND("_", A3641, FIND("_", A3641) + 1) - 1)</f>
        <v/>
      </c>
      <c r="C3641">
        <f>MID(A3641, FIND("_", A3641, FIND("_", A3641) + 1) + 1, FIND("_", A3641, FIND("_", A3641, FIND("_", A3641) + 1) + 1) - FIND("_", A3641, FIND("_", A3641) + 1) - 1)</f>
        <v/>
      </c>
      <c r="D3641" s="125">
        <f>DATE(LEFT(E3641,4), MID(E3641,5,2), RIGHT(E3641,2))</f>
        <v/>
      </c>
      <c r="E3641">
        <f>MID(A3641, FIND("_", A3641, FIND("_", A3641, FIND("_", A3641) + 1) + 1) + 1, 8)</f>
        <v/>
      </c>
      <c r="G3641" s="95">
        <f>B3641&amp;C3641&amp;D3641</f>
        <v/>
      </c>
      <c r="H3641" s="95" t="inlineStr">
        <is>
          <t>Yes_Batch 1</t>
        </is>
      </c>
      <c r="I3641" s="95" t="e">
        <v>#N/A</v>
      </c>
      <c r="J3641" s="125" t="e">
        <v>#N/A</v>
      </c>
      <c r="K3641" s="95" t="inlineStr">
        <is>
          <t>Yes_0721 Allocation</t>
        </is>
      </c>
      <c r="L3641" s="127" t="e">
        <v>#N/A</v>
      </c>
      <c r="M3641" s="128">
        <f>VLOOKUP(G3641,Enactments!#REF!,2,FALSE)</f>
        <v/>
      </c>
      <c r="N3641" s="131">
        <f>COUNTIFS(G:G,G3641)</f>
        <v/>
      </c>
    </row>
    <row r="3642" ht="15" customHeight="1">
      <c r="A3642" t="inlineStr">
        <is>
          <t>1986_1925s_SCHEDULE 4Form 4.10_20020531.docx</t>
        </is>
      </c>
      <c r="B3642">
        <f>LEFT(A3642, FIND("_", A3642, FIND("_", A3642) + 1) - 1)</f>
        <v/>
      </c>
      <c r="C3642">
        <f>MID(A3642, FIND("_", A3642, FIND("_", A3642) + 1) + 1, FIND("_", A3642, FIND("_", A3642, FIND("_", A3642) + 1) + 1) - FIND("_", A3642, FIND("_", A3642) + 1) - 1)</f>
        <v/>
      </c>
      <c r="D3642" s="125">
        <f>DATE(LEFT(E3642,4), MID(E3642,5,2), RIGHT(E3642,2))</f>
        <v/>
      </c>
      <c r="E3642">
        <f>MID(A3642, FIND("_", A3642, FIND("_", A3642, FIND("_", A3642) + 1) + 1) + 1, 8)</f>
        <v/>
      </c>
      <c r="G3642" s="95">
        <f>B3642&amp;C3642&amp;D3642</f>
        <v/>
      </c>
      <c r="H3642" s="95" t="inlineStr">
        <is>
          <t>Yes_Batch 1</t>
        </is>
      </c>
      <c r="I3642" s="95" t="e">
        <v>#N/A</v>
      </c>
      <c r="J3642" s="125" t="e">
        <v>#N/A</v>
      </c>
      <c r="K3642" s="95" t="inlineStr">
        <is>
          <t>Yes_0721 Allocation</t>
        </is>
      </c>
      <c r="L3642" s="127" t="e">
        <v>#N/A</v>
      </c>
      <c r="M3642" s="128">
        <f>VLOOKUP(G3642,Enactments!#REF!,2,FALSE)</f>
        <v/>
      </c>
      <c r="N3642" s="131">
        <f>COUNTIFS(G:G,G3642)</f>
        <v/>
      </c>
    </row>
    <row r="3643" ht="15" customHeight="1">
      <c r="A3643" t="inlineStr">
        <is>
          <t>s2000_11a_16_20000928.docx</t>
        </is>
      </c>
      <c r="B3643">
        <f>LEFT(A3643, FIND("_", A3643, FIND("_", A3643) + 1) - 1)</f>
        <v/>
      </c>
      <c r="C3643">
        <f>MID(A3643, FIND("_", A3643, FIND("_", A3643) + 1) + 1, FIND("_", A3643, FIND("_", A3643, FIND("_", A3643) + 1) + 1) - FIND("_", A3643, FIND("_", A3643) + 1) - 1)</f>
        <v/>
      </c>
      <c r="D3643" s="125">
        <f>DATE(LEFT(E3643,4), MID(E3643,5,2), RIGHT(E3643,2))</f>
        <v/>
      </c>
      <c r="E3643">
        <f>MID(A3643, FIND("_", A3643, FIND("_", A3643, FIND("_", A3643) + 1) + 1) + 1, 8)</f>
        <v/>
      </c>
      <c r="G3643" s="95">
        <f>B3643&amp;C3643&amp;D3643</f>
        <v/>
      </c>
      <c r="H3643" s="95" t="inlineStr">
        <is>
          <t>Yes_Batch 1</t>
        </is>
      </c>
      <c r="I3643" s="95" t="e">
        <v>#N/A</v>
      </c>
      <c r="J3643" s="125" t="e">
        <v>#N/A</v>
      </c>
      <c r="K3643" s="95" t="inlineStr">
        <is>
          <t>Yes_0721 Allocation</t>
        </is>
      </c>
      <c r="L3643" s="127" t="e">
        <v>#N/A</v>
      </c>
      <c r="M3643" s="128">
        <f>VLOOKUP(G3643,Enactments!#REF!,2,FALSE)</f>
        <v/>
      </c>
      <c r="N3643" s="131">
        <f>COUNTIFS(G:G,G3643)</f>
        <v/>
      </c>
    </row>
    <row r="3644" ht="15" customHeight="1">
      <c r="A3644" t="inlineStr">
        <is>
          <t>2006_46a_932_20080406.docx</t>
        </is>
      </c>
      <c r="B3644">
        <f>LEFT(A3644, FIND("_", A3644, FIND("_", A3644) + 1) - 1)</f>
        <v/>
      </c>
      <c r="C3644">
        <f>MID(A3644, FIND("_", A3644, FIND("_", A3644) + 1) + 1, FIND("_", A3644, FIND("_", A3644, FIND("_", A3644) + 1) + 1) - FIND("_", A3644, FIND("_", A3644) + 1) - 1)</f>
        <v/>
      </c>
      <c r="D3644" s="125">
        <f>DATE(LEFT(E3644,4), MID(E3644,5,2), RIGHT(E3644,2))</f>
        <v/>
      </c>
      <c r="E3644">
        <f>MID(A3644, FIND("_", A3644, FIND("_", A3644, FIND("_", A3644) + 1) + 1) + 1, 8)</f>
        <v/>
      </c>
      <c r="G3644" s="95">
        <f>B3644&amp;C3644&amp;D3644</f>
        <v/>
      </c>
      <c r="H3644" s="95" t="inlineStr">
        <is>
          <t>Yes_Batch 1</t>
        </is>
      </c>
      <c r="I3644" s="95" t="e">
        <v>#N/A</v>
      </c>
      <c r="J3644" s="125" t="e">
        <v>#N/A</v>
      </c>
      <c r="K3644" s="95" t="inlineStr">
        <is>
          <t>Yes_0721 Allocation</t>
        </is>
      </c>
      <c r="L3644" s="127" t="e">
        <v>#N/A</v>
      </c>
      <c r="M3644" s="128">
        <f>VLOOKUP(G3644,Enactments!#REF!,2,FALSE)</f>
        <v/>
      </c>
      <c r="N3644" s="131">
        <f>COUNTIFS(G:G,G3644)</f>
        <v/>
      </c>
    </row>
    <row r="3645" ht="15" customHeight="1">
      <c r="A3645" t="inlineStr">
        <is>
          <t>2010_4a_202C_20140401.docx</t>
        </is>
      </c>
      <c r="B3645">
        <f>LEFT(A3645, FIND("_", A3645, FIND("_", A3645) + 1) - 1)</f>
        <v/>
      </c>
      <c r="C3645">
        <f>MID(A3645, FIND("_", A3645, FIND("_", A3645) + 1) + 1, FIND("_", A3645, FIND("_", A3645, FIND("_", A3645) + 1) + 1) - FIND("_", A3645, FIND("_", A3645) + 1) - 1)</f>
        <v/>
      </c>
      <c r="D3645" s="125">
        <f>DATE(LEFT(E3645,4), MID(E3645,5,2), RIGHT(E3645,2))</f>
        <v/>
      </c>
      <c r="E3645">
        <f>MID(A3645, FIND("_", A3645, FIND("_", A3645, FIND("_", A3645) + 1) + 1) + 1, 8)</f>
        <v/>
      </c>
      <c r="G3645" s="95">
        <f>B3645&amp;C3645&amp;D3645</f>
        <v/>
      </c>
      <c r="H3645" s="95" t="inlineStr">
        <is>
          <t>Yes_Batch 1</t>
        </is>
      </c>
      <c r="I3645" s="95" t="e">
        <v>#N/A</v>
      </c>
      <c r="J3645" s="125" t="e">
        <v>#N/A</v>
      </c>
      <c r="K3645" s="95" t="inlineStr">
        <is>
          <t>Yes_0721 Allocation</t>
        </is>
      </c>
      <c r="L3645" s="127" t="e">
        <v>#N/A</v>
      </c>
      <c r="M3645" s="128">
        <f>VLOOKUP(G3645,Enactments!#REF!,2,FALSE)</f>
        <v/>
      </c>
      <c r="N3645" s="131">
        <f>COUNTIFS(G:G,G3645)</f>
        <v/>
      </c>
    </row>
    <row r="3646" ht="15" customHeight="1">
      <c r="A3646" t="inlineStr">
        <is>
          <t>2014_809_Article 65_20240101.docx</t>
        </is>
      </c>
      <c r="B3646">
        <f>LEFT(A3646, FIND("_", A3646, FIND("_", A3646) + 1) - 1)</f>
        <v/>
      </c>
      <c r="C3646">
        <f>MID(A3646, FIND("_", A3646, FIND("_", A3646) + 1) + 1, FIND("_", A3646, FIND("_", A3646, FIND("_", A3646) + 1) + 1) - FIND("_", A3646, FIND("_", A3646) + 1) - 1)</f>
        <v/>
      </c>
      <c r="D3646" s="125">
        <f>DATE(LEFT(E3646,4), MID(E3646,5,2), RIGHT(E3646,2))</f>
        <v/>
      </c>
      <c r="E3646">
        <f>MID(A3646, FIND("_", A3646, FIND("_", A3646, FIND("_", A3646) + 1) + 1) + 1, 8)</f>
        <v/>
      </c>
      <c r="G3646" s="95">
        <f>B3646&amp;C3646&amp;D3646</f>
        <v/>
      </c>
      <c r="H3646" s="95" t="inlineStr">
        <is>
          <t>Yes_Batch 1</t>
        </is>
      </c>
      <c r="I3646" s="95" t="e">
        <v>#N/A</v>
      </c>
      <c r="J3646" s="125" t="e">
        <v>#N/A</v>
      </c>
      <c r="K3646" s="95" t="inlineStr">
        <is>
          <t>Yes_0721 Allocation</t>
        </is>
      </c>
      <c r="L3646" s="127" t="e">
        <v>#N/A</v>
      </c>
      <c r="M3646" s="128">
        <f>VLOOKUP(G3646,Enactments!#REF!,2,FALSE)</f>
        <v/>
      </c>
      <c r="N3646" s="131">
        <f>COUNTIFS(G:G,G3646)</f>
        <v/>
      </c>
    </row>
    <row r="3647" ht="15" customHeight="1">
      <c r="A3647" t="inlineStr">
        <is>
          <t>1996_52a_SCHEDULE 19Part I_19960724.docx</t>
        </is>
      </c>
      <c r="B3647">
        <f>LEFT(A3647, FIND("_", A3647, FIND("_", A3647) + 1) - 1)</f>
        <v/>
      </c>
      <c r="C3647">
        <f>MID(A3647, FIND("_", A3647, FIND("_", A3647) + 1) + 1, FIND("_", A3647, FIND("_", A3647, FIND("_", A3647) + 1) + 1) - FIND("_", A3647, FIND("_", A3647) + 1) - 1)</f>
        <v/>
      </c>
      <c r="D3647" s="125">
        <f>DATE(LEFT(E3647,4), MID(E3647,5,2), RIGHT(E3647,2))</f>
        <v/>
      </c>
      <c r="E3647">
        <f>MID(A3647, FIND("_", A3647, FIND("_", A3647, FIND("_", A3647) + 1) + 1) + 1, 8)</f>
        <v/>
      </c>
      <c r="G3647" s="95">
        <f>B3647&amp;C3647&amp;D3647</f>
        <v/>
      </c>
      <c r="H3647" s="95" t="inlineStr">
        <is>
          <t>Yes_Batch 1</t>
        </is>
      </c>
      <c r="I3647" s="95" t="e">
        <v>#N/A</v>
      </c>
      <c r="J3647" s="125" t="e">
        <v>#N/A</v>
      </c>
      <c r="K3647" s="95" t="inlineStr">
        <is>
          <t>Yes_0721 Allocation</t>
        </is>
      </c>
      <c r="L3647" s="127" t="e">
        <v>#N/A</v>
      </c>
      <c r="M3647" s="128">
        <f>VLOOKUP(G3647,Enactments!#REF!,2,FALSE)</f>
        <v/>
      </c>
      <c r="N3647" s="131">
        <f>COUNTIFS(G:G,G3647)</f>
        <v/>
      </c>
    </row>
    <row r="3648" ht="15" customHeight="1">
      <c r="A3648" t="inlineStr">
        <is>
          <t>2006_46a_912_20200626.docx</t>
        </is>
      </c>
      <c r="B3648">
        <f>LEFT(A3648, FIND("_", A3648, FIND("_", A3648) + 1) - 1)</f>
        <v/>
      </c>
      <c r="C3648">
        <f>MID(A3648, FIND("_", A3648, FIND("_", A3648) + 1) + 1, FIND("_", A3648, FIND("_", A3648, FIND("_", A3648) + 1) + 1) - FIND("_", A3648, FIND("_", A3648) + 1) - 1)</f>
        <v/>
      </c>
      <c r="D3648" s="125">
        <f>DATE(LEFT(E3648,4), MID(E3648,5,2), RIGHT(E3648,2))</f>
        <v/>
      </c>
      <c r="E3648">
        <f>MID(A3648, FIND("_", A3648, FIND("_", A3648, FIND("_", A3648) + 1) + 1) + 1, 8)</f>
        <v/>
      </c>
      <c r="G3648" s="95">
        <f>B3648&amp;C3648&amp;D3648</f>
        <v/>
      </c>
      <c r="H3648" s="95" t="inlineStr">
        <is>
          <t>Yes_Batch 1</t>
        </is>
      </c>
      <c r="I3648" s="95" t="e">
        <v>#N/A</v>
      </c>
      <c r="J3648" s="125" t="e">
        <v>#N/A</v>
      </c>
      <c r="K3648" s="95" t="inlineStr">
        <is>
          <t>Yes_0721 Allocation</t>
        </is>
      </c>
      <c r="L3648" s="127" t="e">
        <v>#N/A</v>
      </c>
      <c r="M3648" s="128">
        <f>VLOOKUP(G3648,Enactments!#REF!,2,FALSE)</f>
        <v/>
      </c>
      <c r="N3648" s="131">
        <f>COUNTIFS(G:G,G3648)</f>
        <v/>
      </c>
    </row>
    <row r="3649" ht="15" customHeight="1">
      <c r="A3649" t="inlineStr">
        <is>
          <t>2006_46a_1221_20180406.docx</t>
        </is>
      </c>
      <c r="B3649">
        <f>LEFT(A3649, FIND("_", A3649, FIND("_", A3649) + 1) - 1)</f>
        <v/>
      </c>
      <c r="C3649">
        <f>MID(A3649, FIND("_", A3649, FIND("_", A3649) + 1) + 1, FIND("_", A3649, FIND("_", A3649, FIND("_", A3649) + 1) + 1) - FIND("_", A3649, FIND("_", A3649) + 1) - 1)</f>
        <v/>
      </c>
      <c r="D3649" s="125">
        <f>DATE(LEFT(E3649,4), MID(E3649,5,2), RIGHT(E3649,2))</f>
        <v/>
      </c>
      <c r="E3649">
        <f>MID(A3649, FIND("_", A3649, FIND("_", A3649, FIND("_", A3649) + 1) + 1) + 1, 8)</f>
        <v/>
      </c>
      <c r="G3649" s="95">
        <f>B3649&amp;C3649&amp;D3649</f>
        <v/>
      </c>
      <c r="H3649" s="95" t="inlineStr">
        <is>
          <t>Yes_Batch 1</t>
        </is>
      </c>
      <c r="I3649" s="95" t="e">
        <v>#N/A</v>
      </c>
      <c r="J3649" s="125" t="e">
        <v>#N/A</v>
      </c>
      <c r="K3649" s="95" t="inlineStr">
        <is>
          <t>Yes_0721 Allocation</t>
        </is>
      </c>
      <c r="L3649" s="127" t="e">
        <v>#N/A</v>
      </c>
      <c r="M3649" s="128">
        <f>VLOOKUP(G3649,Enactments!#REF!,2,FALSE)</f>
        <v/>
      </c>
      <c r="N3649" s="131">
        <f>COUNTIFS(G:G,G3649)</f>
        <v/>
      </c>
    </row>
    <row r="3650" ht="15" customHeight="1">
      <c r="A3650" t="inlineStr">
        <is>
          <t>1986_1925s_6.66_20170406.docx</t>
        </is>
      </c>
      <c r="B3650">
        <f>LEFT(A3650, FIND("_", A3650, FIND("_", A3650) + 1) - 1)</f>
        <v/>
      </c>
      <c r="C3650">
        <f>MID(A3650, FIND("_", A3650, FIND("_", A3650) + 1) + 1, FIND("_", A3650, FIND("_", A3650, FIND("_", A3650) + 1) + 1) - FIND("_", A3650, FIND("_", A3650) + 1) - 1)</f>
        <v/>
      </c>
      <c r="D3650" s="125">
        <f>DATE(LEFT(E3650,4), MID(E3650,5,2), RIGHT(E3650,2))</f>
        <v/>
      </c>
      <c r="E3650">
        <f>MID(A3650, FIND("_", A3650, FIND("_", A3650, FIND("_", A3650) + 1) + 1) + 1, 8)</f>
        <v/>
      </c>
      <c r="G3650" s="95">
        <f>B3650&amp;C3650&amp;D3650</f>
        <v/>
      </c>
      <c r="H3650" s="95" t="inlineStr">
        <is>
          <t>Yes_Batch 1</t>
        </is>
      </c>
      <c r="I3650" s="95" t="e">
        <v>#N/A</v>
      </c>
      <c r="J3650" s="125" t="e">
        <v>#N/A</v>
      </c>
      <c r="K3650" s="95" t="inlineStr">
        <is>
          <t>Yes_0721 Allocation</t>
        </is>
      </c>
      <c r="L3650" s="127" t="e">
        <v>#N/A</v>
      </c>
      <c r="M3650" s="128">
        <f>VLOOKUP(G3650,Enactments!#REF!,2,FALSE)</f>
        <v/>
      </c>
      <c r="N3650" s="131">
        <f>COUNTIFS(G:G,G3650)</f>
        <v/>
      </c>
    </row>
    <row r="3651" ht="15" customHeight="1">
      <c r="A3651" t="inlineStr">
        <is>
          <t>2000_8a_SCHEDULE 19CPart 3_20230829.docx</t>
        </is>
      </c>
      <c r="B3651">
        <f>LEFT(A3651, FIND("_", A3651, FIND("_", A3651) + 1) - 1)</f>
        <v/>
      </c>
      <c r="C3651">
        <f>MID(A3651, FIND("_", A3651, FIND("_", A3651) + 1) + 1, FIND("_", A3651, FIND("_", A3651, FIND("_", A3651) + 1) + 1) - FIND("_", A3651, FIND("_", A3651) + 1) - 1)</f>
        <v/>
      </c>
      <c r="D3651" s="125">
        <f>DATE(LEFT(E3651,4), MID(E3651,5,2), RIGHT(E3651,2))</f>
        <v/>
      </c>
      <c r="E3651">
        <f>MID(A3651, FIND("_", A3651, FIND("_", A3651, FIND("_", A3651) + 1) + 1) + 1, 8)</f>
        <v/>
      </c>
      <c r="G3651" s="95">
        <f>B3651&amp;C3651&amp;D3651</f>
        <v/>
      </c>
      <c r="H3651" s="95" t="inlineStr">
        <is>
          <t>Yes_Batch 1</t>
        </is>
      </c>
      <c r="I3651" s="95" t="e">
        <v>#N/A</v>
      </c>
      <c r="J3651" s="125" t="e">
        <v>#N/A</v>
      </c>
      <c r="K3651" s="95" t="inlineStr">
        <is>
          <t>Yes_0721 Allocation</t>
        </is>
      </c>
      <c r="L3651" s="127" t="e">
        <v>#N/A</v>
      </c>
      <c r="M3651" s="128">
        <f>VLOOKUP(G3651,Enactments!#REF!,2,FALSE)</f>
        <v/>
      </c>
      <c r="N3651" s="131">
        <f>COUNTIFS(G:G,G3651)</f>
        <v/>
      </c>
    </row>
    <row r="3652" ht="15" customHeight="1">
      <c r="A3652" t="inlineStr">
        <is>
          <t>2010_15a_110_20141216.docx</t>
        </is>
      </c>
      <c r="B3652">
        <f>LEFT(A3652, FIND("_", A3652, FIND("_", A3652) + 1) - 1)</f>
        <v/>
      </c>
      <c r="C3652">
        <f>MID(A3652, FIND("_", A3652, FIND("_", A3652) + 1) + 1, FIND("_", A3652, FIND("_", A3652, FIND("_", A3652) + 1) + 1) - FIND("_", A3652, FIND("_", A3652) + 1) - 1)</f>
        <v/>
      </c>
      <c r="D3652" s="125">
        <f>DATE(LEFT(E3652,4), MID(E3652,5,2), RIGHT(E3652,2))</f>
        <v/>
      </c>
      <c r="E3652">
        <f>MID(A3652, FIND("_", A3652, FIND("_", A3652, FIND("_", A3652) + 1) + 1) + 1, 8)</f>
        <v/>
      </c>
      <c r="G3652" s="95">
        <f>B3652&amp;C3652&amp;D3652</f>
        <v/>
      </c>
      <c r="H3652" s="95" t="inlineStr">
        <is>
          <t>Yes_Batch 1</t>
        </is>
      </c>
      <c r="I3652" s="95" t="e">
        <v>#N/A</v>
      </c>
      <c r="J3652" s="125" t="e">
        <v>#N/A</v>
      </c>
      <c r="K3652" s="95" t="inlineStr">
        <is>
          <t>Yes_0721 Allocation</t>
        </is>
      </c>
      <c r="L3652" s="127" t="e">
        <v>#N/A</v>
      </c>
      <c r="M3652" s="128">
        <f>VLOOKUP(G3652,Enactments!#REF!,2,FALSE)</f>
        <v/>
      </c>
      <c r="N3652" s="131">
        <f>COUNTIFS(G:G,G3652)</f>
        <v/>
      </c>
    </row>
    <row r="3653" ht="15" customHeight="1">
      <c r="A3653" t="inlineStr">
        <is>
          <t>2014_809_Article 33_99990101.docx</t>
        </is>
      </c>
      <c r="B3653">
        <f>LEFT(A3653, FIND("_", A3653, FIND("_", A3653) + 1) - 1)</f>
        <v/>
      </c>
      <c r="C3653">
        <f>MID(A3653, FIND("_", A3653, FIND("_", A3653) + 1) + 1, FIND("_", A3653, FIND("_", A3653, FIND("_", A3653) + 1) + 1) - FIND("_", A3653, FIND("_", A3653) + 1) - 1)</f>
        <v/>
      </c>
      <c r="D3653" s="125">
        <f>DATE(LEFT(E3653,4), MID(E3653,5,2), RIGHT(E3653,2))</f>
        <v/>
      </c>
      <c r="E3653">
        <f>MID(A3653, FIND("_", A3653, FIND("_", A3653, FIND("_", A3653) + 1) + 1) + 1, 8)</f>
        <v/>
      </c>
      <c r="G3653" s="95">
        <f>B3653&amp;C3653&amp;D3653</f>
        <v/>
      </c>
      <c r="H3653" s="95" t="inlineStr">
        <is>
          <t>Yes_Batch 1</t>
        </is>
      </c>
      <c r="I3653" s="95" t="e">
        <v>#N/A</v>
      </c>
      <c r="J3653" s="125" t="e">
        <v>#N/A</v>
      </c>
      <c r="K3653" s="95" t="inlineStr">
        <is>
          <t>Yes_0721 Allocation</t>
        </is>
      </c>
      <c r="L3653" s="127" t="e">
        <v>#N/A</v>
      </c>
      <c r="M3653" s="128">
        <f>VLOOKUP(G3653,Enactments!#REF!,2,FALSE)</f>
        <v/>
      </c>
      <c r="N3653" s="131">
        <f>COUNTIFS(G:G,G3653)</f>
        <v/>
      </c>
    </row>
    <row r="3654" ht="15" customHeight="1">
      <c r="A3654" t="inlineStr">
        <is>
          <t>2007_3a_681BD_20100406.docx</t>
        </is>
      </c>
      <c r="B3654">
        <f>LEFT(A3654, FIND("_", A3654, FIND("_", A3654) + 1) - 1)</f>
        <v/>
      </c>
      <c r="C3654">
        <f>MID(A3654, FIND("_", A3654, FIND("_", A3654) + 1) + 1, FIND("_", A3654, FIND("_", A3654, FIND("_", A3654) + 1) + 1) - FIND("_", A3654, FIND("_", A3654) + 1) - 1)</f>
        <v/>
      </c>
      <c r="D3654" s="125">
        <f>DATE(LEFT(E3654,4), MID(E3654,5,2), RIGHT(E3654,2))</f>
        <v/>
      </c>
      <c r="E3654">
        <f>MID(A3654, FIND("_", A3654, FIND("_", A3654, FIND("_", A3654) + 1) + 1) + 1, 8)</f>
        <v/>
      </c>
      <c r="G3654" s="95">
        <f>B3654&amp;C3654&amp;D3654</f>
        <v/>
      </c>
      <c r="H3654" s="95" t="inlineStr">
        <is>
          <t>Yes_Batch 1</t>
        </is>
      </c>
      <c r="I3654" s="95" t="e">
        <v>#N/A</v>
      </c>
      <c r="J3654" s="125" t="e">
        <v>#N/A</v>
      </c>
      <c r="K3654" s="95" t="inlineStr">
        <is>
          <t>Yes_0721 Allocation</t>
        </is>
      </c>
      <c r="L3654" s="127" t="e">
        <v>#N/A</v>
      </c>
      <c r="M3654" s="128">
        <f>VLOOKUP(G3654,Enactments!#REF!,2,FALSE)</f>
        <v/>
      </c>
      <c r="N3654" s="131">
        <f>COUNTIFS(G:G,G3654)</f>
        <v/>
      </c>
    </row>
    <row r="3655" ht="15" customHeight="1">
      <c r="A3655" t="inlineStr">
        <is>
          <t>2009_22a_241_20091112.docx</t>
        </is>
      </c>
      <c r="B3655">
        <f>LEFT(A3655, FIND("_", A3655, FIND("_", A3655) + 1) - 1)</f>
        <v/>
      </c>
      <c r="C3655">
        <f>MID(A3655, FIND("_", A3655, FIND("_", A3655) + 1) + 1, FIND("_", A3655, FIND("_", A3655, FIND("_", A3655) + 1) + 1) - FIND("_", A3655, FIND("_", A3655) + 1) - 1)</f>
        <v/>
      </c>
      <c r="D3655" s="125">
        <f>DATE(LEFT(E3655,4), MID(E3655,5,2), RIGHT(E3655,2))</f>
        <v/>
      </c>
      <c r="E3655">
        <f>MID(A3655, FIND("_", A3655, FIND("_", A3655, FIND("_", A3655) + 1) + 1) + 1, 8)</f>
        <v/>
      </c>
      <c r="G3655" s="95">
        <f>B3655&amp;C3655&amp;D3655</f>
        <v/>
      </c>
      <c r="H3655" s="95" t="inlineStr">
        <is>
          <t>Yes_Batch 1</t>
        </is>
      </c>
      <c r="I3655" s="95" t="e">
        <v>#N/A</v>
      </c>
      <c r="J3655" s="125" t="e">
        <v>#N/A</v>
      </c>
      <c r="K3655" s="95" t="inlineStr">
        <is>
          <t>Yes_0721 Allocation</t>
        </is>
      </c>
      <c r="L3655" s="127" t="e">
        <v>#N/A</v>
      </c>
      <c r="M3655" s="128">
        <f>VLOOKUP(G3655,Enactments!#REF!,2,FALSE)</f>
        <v/>
      </c>
      <c r="N3655" s="131">
        <f>COUNTIFS(G:G,G3655)</f>
        <v/>
      </c>
    </row>
    <row r="3656" ht="15" customHeight="1">
      <c r="A3656" t="inlineStr">
        <is>
          <t>2010_4a_357RG_20150326.docx</t>
        </is>
      </c>
      <c r="B3656">
        <f>LEFT(A3656, FIND("_", A3656, FIND("_", A3656) + 1) - 1)</f>
        <v/>
      </c>
      <c r="C3656">
        <f>MID(A3656, FIND("_", A3656, FIND("_", A3656) + 1) + 1, FIND("_", A3656, FIND("_", A3656, FIND("_", A3656) + 1) + 1) - FIND("_", A3656, FIND("_", A3656) + 1) - 1)</f>
        <v/>
      </c>
      <c r="D3656" s="125">
        <f>DATE(LEFT(E3656,4), MID(E3656,5,2), RIGHT(E3656,2))</f>
        <v/>
      </c>
      <c r="E3656">
        <f>MID(A3656, FIND("_", A3656, FIND("_", A3656, FIND("_", A3656) + 1) + 1) + 1, 8)</f>
        <v/>
      </c>
      <c r="G3656" s="95">
        <f>B3656&amp;C3656&amp;D3656</f>
        <v/>
      </c>
      <c r="H3656" s="95" t="inlineStr">
        <is>
          <t>Yes_Batch 1</t>
        </is>
      </c>
      <c r="I3656" s="95" t="e">
        <v>#N/A</v>
      </c>
      <c r="J3656" s="125" t="e">
        <v>#N/A</v>
      </c>
      <c r="K3656" s="95" t="inlineStr">
        <is>
          <t>Yes_0721 Allocation</t>
        </is>
      </c>
      <c r="L3656" s="127" t="e">
        <v>#N/A</v>
      </c>
      <c r="M3656" s="128">
        <f>VLOOKUP(G3656,Enactments!#REF!,2,FALSE)</f>
        <v/>
      </c>
      <c r="N3656" s="131">
        <f>COUNTIFS(G:G,G3656)</f>
        <v/>
      </c>
    </row>
    <row r="3657" ht="15" customHeight="1">
      <c r="A3657" t="inlineStr">
        <is>
          <t>2013_1306_Article 85_20200130.docx</t>
        </is>
      </c>
      <c r="B3657">
        <f>LEFT(A3657, FIND("_", A3657, FIND("_", A3657) + 1) - 1)</f>
        <v/>
      </c>
      <c r="C3657">
        <f>MID(A3657, FIND("_", A3657, FIND("_", A3657) + 1) + 1, FIND("_", A3657, FIND("_", A3657, FIND("_", A3657) + 1) + 1) - FIND("_", A3657, FIND("_", A3657) + 1) - 1)</f>
        <v/>
      </c>
      <c r="D3657" s="125">
        <f>DATE(LEFT(E3657,4), MID(E3657,5,2), RIGHT(E3657,2))</f>
        <v/>
      </c>
      <c r="E3657">
        <f>MID(A3657, FIND("_", A3657, FIND("_", A3657, FIND("_", A3657) + 1) + 1) + 1, 8)</f>
        <v/>
      </c>
      <c r="G3657" s="95">
        <f>B3657&amp;C3657&amp;D3657</f>
        <v/>
      </c>
      <c r="H3657" s="95" t="inlineStr">
        <is>
          <t>Yes_Batch 1</t>
        </is>
      </c>
      <c r="I3657" s="95" t="e">
        <v>#N/A</v>
      </c>
      <c r="J3657" s="125" t="e">
        <v>#N/A</v>
      </c>
      <c r="K3657" s="95" t="inlineStr">
        <is>
          <t>Yes_0721 Allocation</t>
        </is>
      </c>
      <c r="L3657" s="127" t="e">
        <v>#N/A</v>
      </c>
      <c r="M3657" s="128">
        <f>VLOOKUP(G3657,Enactments!#REF!,2,FALSE)</f>
        <v/>
      </c>
      <c r="N3657" s="131">
        <f>COUNTIFS(G:G,G3657)</f>
        <v/>
      </c>
    </row>
    <row r="3658" ht="15" customHeight="1">
      <c r="A3658" t="inlineStr">
        <is>
          <t>2008_17a_119_20170406.docx</t>
        </is>
      </c>
      <c r="B3658">
        <f>LEFT(A3658, FIND("_", A3658, FIND("_", A3658) + 1) - 1)</f>
        <v/>
      </c>
      <c r="C3658">
        <f>MID(A3658, FIND("_", A3658, FIND("_", A3658) + 1) + 1, FIND("_", A3658, FIND("_", A3658, FIND("_", A3658) + 1) + 1) - FIND("_", A3658, FIND("_", A3658) + 1) - 1)</f>
        <v/>
      </c>
      <c r="D3658" s="125">
        <f>DATE(LEFT(E3658,4), MID(E3658,5,2), RIGHT(E3658,2))</f>
        <v/>
      </c>
      <c r="E3658">
        <f>MID(A3658, FIND("_", A3658, FIND("_", A3658, FIND("_", A3658) + 1) + 1) + 1, 8)</f>
        <v/>
      </c>
      <c r="G3658" s="95">
        <f>B3658&amp;C3658&amp;D3658</f>
        <v/>
      </c>
      <c r="H3658" s="95" t="inlineStr">
        <is>
          <t>Yes_Batch 1</t>
        </is>
      </c>
      <c r="I3658" s="95" t="e">
        <v>#N/A</v>
      </c>
      <c r="J3658" s="125" t="e">
        <v>#N/A</v>
      </c>
      <c r="K3658" s="95" t="inlineStr">
        <is>
          <t>Yes_0721 Allocation</t>
        </is>
      </c>
      <c r="L3658" s="127" t="e">
        <v>#N/A</v>
      </c>
      <c r="M3658" s="128">
        <f>VLOOKUP(G3658,Enactments!#REF!,2,FALSE)</f>
        <v/>
      </c>
      <c r="N3658" s="131">
        <f>COUNTIFS(G:G,G3658)</f>
        <v/>
      </c>
    </row>
    <row r="3659" ht="15" customHeight="1">
      <c r="A3659" t="inlineStr">
        <is>
          <t>2020_17a_157_20201022.docx</t>
        </is>
      </c>
      <c r="B3659">
        <f>LEFT(A3659, FIND("_", A3659, FIND("_", A3659) + 1) - 1)</f>
        <v/>
      </c>
      <c r="C3659">
        <f>MID(A3659, FIND("_", A3659, FIND("_", A3659) + 1) + 1, FIND("_", A3659, FIND("_", A3659, FIND("_", A3659) + 1) + 1) - FIND("_", A3659, FIND("_", A3659) + 1) - 1)</f>
        <v/>
      </c>
      <c r="D3659" s="125">
        <f>DATE(LEFT(E3659,4), MID(E3659,5,2), RIGHT(E3659,2))</f>
        <v/>
      </c>
      <c r="E3659">
        <f>MID(A3659, FIND("_", A3659, FIND("_", A3659, FIND("_", A3659) + 1) + 1) + 1, 8)</f>
        <v/>
      </c>
      <c r="G3659" s="95">
        <f>B3659&amp;C3659&amp;D3659</f>
        <v/>
      </c>
      <c r="H3659" s="95" t="inlineStr">
        <is>
          <t>Yes_Batch 1</t>
        </is>
      </c>
      <c r="I3659" s="95" t="e">
        <v>#N/A</v>
      </c>
      <c r="J3659" s="125" t="e">
        <v>#N/A</v>
      </c>
      <c r="K3659" s="95" t="inlineStr">
        <is>
          <t>Yes_0721 Allocation</t>
        </is>
      </c>
      <c r="L3659" s="127" t="e">
        <v>#N/A</v>
      </c>
      <c r="M3659" s="128">
        <f>VLOOKUP(G3659,Enactments!#REF!,2,FALSE)</f>
        <v/>
      </c>
      <c r="N3659" s="131">
        <f>COUNTIFS(G:G,G3659)</f>
        <v/>
      </c>
    </row>
    <row r="3660" ht="15" customHeight="1">
      <c r="A3660" t="inlineStr">
        <is>
          <t>2007_3a_809Y_20130406.docx</t>
        </is>
      </c>
      <c r="B3660">
        <f>LEFT(A3660, FIND("_", A3660, FIND("_", A3660) + 1) - 1)</f>
        <v/>
      </c>
      <c r="C3660">
        <f>MID(A3660, FIND("_", A3660, FIND("_", A3660) + 1) + 1, FIND("_", A3660, FIND("_", A3660, FIND("_", A3660) + 1) + 1) - FIND("_", A3660, FIND("_", A3660) + 1) - 1)</f>
        <v/>
      </c>
      <c r="D3660" s="125">
        <f>DATE(LEFT(E3660,4), MID(E3660,5,2), RIGHT(E3660,2))</f>
        <v/>
      </c>
      <c r="E3660">
        <f>MID(A3660, FIND("_", A3660, FIND("_", A3660, FIND("_", A3660) + 1) + 1) + 1, 8)</f>
        <v/>
      </c>
      <c r="G3660" s="95">
        <f>B3660&amp;C3660&amp;D3660</f>
        <v/>
      </c>
      <c r="H3660" s="95" t="inlineStr">
        <is>
          <t>Yes_Batch 1</t>
        </is>
      </c>
      <c r="I3660" s="95" t="inlineStr">
        <is>
          <t>Completed</t>
        </is>
      </c>
      <c r="J3660" s="125" t="n">
        <v>45853</v>
      </c>
      <c r="K3660" s="95" t="e">
        <v>#N/A</v>
      </c>
      <c r="L3660" s="127" t="inlineStr">
        <is>
          <t>Submitted_2025-08-01</t>
        </is>
      </c>
      <c r="M3660" s="128">
        <f>VLOOKUP(G3660,Enactments!#REF!,2,FALSE)</f>
        <v/>
      </c>
      <c r="N3660" s="131">
        <f>COUNTIFS(G:G,G3660)</f>
        <v/>
      </c>
    </row>
    <row r="3661" ht="15" customHeight="1">
      <c r="A3661" t="inlineStr">
        <is>
          <t>1988_52a_183_20180520.docx</t>
        </is>
      </c>
      <c r="B3661">
        <f>LEFT(A3661, FIND("_", A3661, FIND("_", A3661) + 1) - 1)</f>
        <v/>
      </c>
      <c r="C3661">
        <f>MID(A3661, FIND("_", A3661, FIND("_", A3661) + 1) + 1, FIND("_", A3661, FIND("_", A3661, FIND("_", A3661) + 1) + 1) - FIND("_", A3661, FIND("_", A3661) + 1) - 1)</f>
        <v/>
      </c>
      <c r="D3661" s="125">
        <f>DATE(LEFT(E3661,4), MID(E3661,5,2), RIGHT(E3661,2))</f>
        <v/>
      </c>
      <c r="E3661">
        <f>MID(A3661, FIND("_", A3661, FIND("_", A3661, FIND("_", A3661) + 1) + 1) + 1, 8)</f>
        <v/>
      </c>
      <c r="G3661" s="95">
        <f>B3661&amp;C3661&amp;D3661</f>
        <v/>
      </c>
      <c r="H3661" s="95" t="inlineStr">
        <is>
          <t>Yes_Batch 1</t>
        </is>
      </c>
      <c r="I3661" s="95" t="e">
        <v>#N/A</v>
      </c>
      <c r="J3661" s="125" t="e">
        <v>#N/A</v>
      </c>
      <c r="K3661" s="95" t="inlineStr">
        <is>
          <t>Yes_0721 Allocation</t>
        </is>
      </c>
      <c r="L3661" s="127" t="e">
        <v>#N/A</v>
      </c>
      <c r="M3661" s="128">
        <f>VLOOKUP(G3661,Enactments!#REF!,2,FALSE)</f>
        <v/>
      </c>
      <c r="N3661" s="131">
        <f>COUNTIFS(G:G,G3661)</f>
        <v/>
      </c>
    </row>
    <row r="3662" ht="15" customHeight="1">
      <c r="A3662" t="inlineStr">
        <is>
          <t>2004_12a_251_20100408.docx</t>
        </is>
      </c>
      <c r="B3662">
        <f>LEFT(A3662, FIND("_", A3662, FIND("_", A3662) + 1) - 1)</f>
        <v/>
      </c>
      <c r="C3662">
        <f>MID(A3662, FIND("_", A3662, FIND("_", A3662) + 1) + 1, FIND("_", A3662, FIND("_", A3662, FIND("_", A3662) + 1) + 1) - FIND("_", A3662, FIND("_", A3662) + 1) - 1)</f>
        <v/>
      </c>
      <c r="D3662" s="125">
        <f>DATE(LEFT(E3662,4), MID(E3662,5,2), RIGHT(E3662,2))</f>
        <v/>
      </c>
      <c r="E3662">
        <f>MID(A3662, FIND("_", A3662, FIND("_", A3662, FIND("_", A3662) + 1) + 1) + 1, 8)</f>
        <v/>
      </c>
      <c r="G3662" s="95">
        <f>B3662&amp;C3662&amp;D3662</f>
        <v/>
      </c>
      <c r="H3662" s="95" t="inlineStr">
        <is>
          <t>Yes_Batch 1</t>
        </is>
      </c>
      <c r="I3662" s="95" t="e">
        <v>#N/A</v>
      </c>
      <c r="J3662" s="125" t="e">
        <v>#N/A</v>
      </c>
      <c r="K3662" s="95" t="inlineStr">
        <is>
          <t>Yes_0721 Allocation</t>
        </is>
      </c>
      <c r="L3662" s="127" t="e">
        <v>#N/A</v>
      </c>
      <c r="M3662" s="128">
        <f>VLOOKUP(G3662,Enactments!#REF!,2,FALSE)</f>
        <v/>
      </c>
      <c r="N3662" s="131">
        <f>COUNTIFS(G:G,G3662)</f>
        <v/>
      </c>
    </row>
    <row r="3663" ht="15" customHeight="1">
      <c r="A3663" t="inlineStr">
        <is>
          <t>1996_56a_144_19990901.docx</t>
        </is>
      </c>
      <c r="B3663">
        <f>LEFT(A3663, FIND("_", A3663, FIND("_", A3663) + 1) - 1)</f>
        <v/>
      </c>
      <c r="C3663">
        <f>MID(A3663, FIND("_", A3663, FIND("_", A3663) + 1) + 1, FIND("_", A3663, FIND("_", A3663, FIND("_", A3663) + 1) + 1) - FIND("_", A3663, FIND("_", A3663) + 1) - 1)</f>
        <v/>
      </c>
      <c r="D3663" s="125">
        <f>DATE(LEFT(E3663,4), MID(E3663,5,2), RIGHT(E3663,2))</f>
        <v/>
      </c>
      <c r="E3663">
        <f>MID(A3663, FIND("_", A3663, FIND("_", A3663, FIND("_", A3663) + 1) + 1) + 1, 8)</f>
        <v/>
      </c>
      <c r="G3663" s="95">
        <f>B3663&amp;C3663&amp;D3663</f>
        <v/>
      </c>
      <c r="H3663" s="95" t="inlineStr">
        <is>
          <t>Yes_Batch 1</t>
        </is>
      </c>
      <c r="I3663" s="95" t="e">
        <v>#N/A</v>
      </c>
      <c r="J3663" s="125" t="e">
        <v>#N/A</v>
      </c>
      <c r="K3663" s="95" t="inlineStr">
        <is>
          <t>Yes_0721 Allocation</t>
        </is>
      </c>
      <c r="L3663" s="127" t="e">
        <v>#N/A</v>
      </c>
      <c r="M3663" s="128">
        <f>VLOOKUP(G3663,Enactments!#REF!,2,FALSE)</f>
        <v/>
      </c>
      <c r="N3663" s="131">
        <f>COUNTIFS(G:G,G3663)</f>
        <v/>
      </c>
    </row>
    <row r="3664" ht="15" customHeight="1">
      <c r="A3664" t="inlineStr">
        <is>
          <t>1970_9a_46_20090401.docx</t>
        </is>
      </c>
      <c r="B3664">
        <f>LEFT(A3664, FIND("_", A3664, FIND("_", A3664) + 1) - 1)</f>
        <v/>
      </c>
      <c r="C3664">
        <f>MID(A3664, FIND("_", A3664, FIND("_", A3664) + 1) + 1, FIND("_", A3664, FIND("_", A3664, FIND("_", A3664) + 1) + 1) - FIND("_", A3664, FIND("_", A3664) + 1) - 1)</f>
        <v/>
      </c>
      <c r="D3664" s="125">
        <f>DATE(LEFT(E3664,4), MID(E3664,5,2), RIGHT(E3664,2))</f>
        <v/>
      </c>
      <c r="E3664">
        <f>MID(A3664, FIND("_", A3664, FIND("_", A3664, FIND("_", A3664) + 1) + 1) + 1, 8)</f>
        <v/>
      </c>
      <c r="G3664" s="95">
        <f>B3664&amp;C3664&amp;D3664</f>
        <v/>
      </c>
      <c r="H3664" s="95" t="inlineStr">
        <is>
          <t>Yes_Batch 1</t>
        </is>
      </c>
      <c r="I3664" s="95" t="e">
        <v>#N/A</v>
      </c>
      <c r="J3664" s="125" t="e">
        <v>#N/A</v>
      </c>
      <c r="K3664" s="95" t="inlineStr">
        <is>
          <t>Yes_0721 Allocation</t>
        </is>
      </c>
      <c r="L3664" s="127" t="e">
        <v>#N/A</v>
      </c>
      <c r="M3664" s="128">
        <f>VLOOKUP(G3664,Enactments!#REF!,2,FALSE)</f>
        <v/>
      </c>
      <c r="N3664" s="131">
        <f>COUNTIFS(G:G,G3664)</f>
        <v/>
      </c>
    </row>
    <row r="3665" ht="15" customHeight="1">
      <c r="A3665" t="inlineStr">
        <is>
          <t>2023_52a_229_20231026.docx</t>
        </is>
      </c>
      <c r="B3665">
        <f>LEFT(A3665, FIND("_", A3665, FIND("_", A3665) + 1) - 1)</f>
        <v/>
      </c>
      <c r="C3665">
        <f>MID(A3665, FIND("_", A3665, FIND("_", A3665) + 1) + 1, FIND("_", A3665, FIND("_", A3665, FIND("_", A3665) + 1) + 1) - FIND("_", A3665, FIND("_", A3665) + 1) - 1)</f>
        <v/>
      </c>
      <c r="D3665" s="125">
        <f>DATE(LEFT(E3665,4), MID(E3665,5,2), RIGHT(E3665,2))</f>
        <v/>
      </c>
      <c r="E3665">
        <f>MID(A3665, FIND("_", A3665, FIND("_", A3665, FIND("_", A3665) + 1) + 1) + 1, 8)</f>
        <v/>
      </c>
      <c r="G3665" s="95">
        <f>B3665&amp;C3665&amp;D3665</f>
        <v/>
      </c>
      <c r="H3665" s="95" t="inlineStr">
        <is>
          <t>Yes_Batch 1</t>
        </is>
      </c>
      <c r="I3665" s="95" t="e">
        <v>#N/A</v>
      </c>
      <c r="J3665" s="125" t="e">
        <v>#N/A</v>
      </c>
      <c r="K3665" s="95" t="inlineStr">
        <is>
          <t>Yes_0721 Allocation</t>
        </is>
      </c>
      <c r="L3665" s="127" t="e">
        <v>#N/A</v>
      </c>
      <c r="M3665" s="128">
        <f>VLOOKUP(G3665,Enactments!#REF!,2,FALSE)</f>
        <v/>
      </c>
      <c r="N3665" s="131">
        <f>COUNTIFS(G:G,G3665)</f>
        <v/>
      </c>
    </row>
    <row r="3666" ht="15" customHeight="1">
      <c r="A3666" t="inlineStr">
        <is>
          <t>1998_1833s_2_20030406.docx</t>
        </is>
      </c>
      <c r="B3666">
        <f>LEFT(A3666, FIND("_", A3666, FIND("_", A3666) + 1) - 1)</f>
        <v/>
      </c>
      <c r="C3666">
        <f>MID(A3666, FIND("_", A3666, FIND("_", A3666) + 1) + 1, FIND("_", A3666, FIND("_", A3666, FIND("_", A3666) + 1) + 1) - FIND("_", A3666, FIND("_", A3666) + 1) - 1)</f>
        <v/>
      </c>
      <c r="D3666" s="125">
        <f>DATE(LEFT(E3666,4), MID(E3666,5,2), RIGHT(E3666,2))</f>
        <v/>
      </c>
      <c r="E3666">
        <f>MID(A3666, FIND("_", A3666, FIND("_", A3666, FIND("_", A3666) + 1) + 1) + 1, 8)</f>
        <v/>
      </c>
      <c r="G3666" s="95">
        <f>B3666&amp;C3666&amp;D3666</f>
        <v/>
      </c>
      <c r="H3666" s="95" t="inlineStr">
        <is>
          <t>Yes_Batch 1</t>
        </is>
      </c>
      <c r="I3666" s="95" t="e">
        <v>#N/A</v>
      </c>
      <c r="J3666" s="125" t="e">
        <v>#N/A</v>
      </c>
      <c r="K3666" s="95" t="inlineStr">
        <is>
          <t>Yes_0721 Allocation</t>
        </is>
      </c>
      <c r="L3666" s="127" t="e">
        <v>#N/A</v>
      </c>
      <c r="M3666" s="128">
        <f>VLOOKUP(G3666,Enactments!#REF!,2,FALSE)</f>
        <v/>
      </c>
      <c r="N3666" s="131">
        <f>COUNTIFS(G:G,G3666)</f>
        <v/>
      </c>
    </row>
    <row r="3667" ht="15" customHeight="1">
      <c r="A3667" t="inlineStr">
        <is>
          <t>1958_51a_SCHEDULE 1_20120401.docx</t>
        </is>
      </c>
      <c r="B3667">
        <f>LEFT(A3667, FIND("_", A3667, FIND("_", A3667) + 1) - 1)</f>
        <v/>
      </c>
      <c r="C3667">
        <f>MID(A3667, FIND("_", A3667, FIND("_", A3667) + 1) + 1, FIND("_", A3667, FIND("_", A3667, FIND("_", A3667) + 1) + 1) - FIND("_", A3667, FIND("_", A3667) + 1) - 1)</f>
        <v/>
      </c>
      <c r="D3667" s="125">
        <f>DATE(LEFT(E3667,4), MID(E3667,5,2), RIGHT(E3667,2))</f>
        <v/>
      </c>
      <c r="E3667">
        <f>MID(A3667, FIND("_", A3667, FIND("_", A3667, FIND("_", A3667) + 1) + 1) + 1, 8)</f>
        <v/>
      </c>
      <c r="G3667" s="95">
        <f>B3667&amp;C3667&amp;D3667</f>
        <v/>
      </c>
      <c r="H3667" s="95" t="inlineStr">
        <is>
          <t>Yes_Batch 1</t>
        </is>
      </c>
      <c r="I3667" s="95" t="e">
        <v>#N/A</v>
      </c>
      <c r="J3667" s="125" t="e">
        <v>#N/A</v>
      </c>
      <c r="K3667" s="95" t="inlineStr">
        <is>
          <t>Yes_0721 Allocation</t>
        </is>
      </c>
      <c r="L3667" s="127" t="e">
        <v>#N/A</v>
      </c>
      <c r="M3667" s="128">
        <f>VLOOKUP(G3667,Enactments!#REF!,2,FALSE)</f>
        <v/>
      </c>
      <c r="N3667" s="131">
        <f>COUNTIFS(G:G,G3667)</f>
        <v/>
      </c>
    </row>
    <row r="3668" ht="15" customHeight="1">
      <c r="A3668" t="inlineStr">
        <is>
          <t>1985_6a_181_20080406.docx</t>
        </is>
      </c>
      <c r="B3668">
        <f>LEFT(A3668, FIND("_", A3668, FIND("_", A3668) + 1) - 1)</f>
        <v/>
      </c>
      <c r="C3668">
        <f>MID(A3668, FIND("_", A3668, FIND("_", A3668) + 1) + 1, FIND("_", A3668, FIND("_", A3668, FIND("_", A3668) + 1) + 1) - FIND("_", A3668, FIND("_", A3668) + 1) - 1)</f>
        <v/>
      </c>
      <c r="D3668" s="125">
        <f>DATE(LEFT(E3668,4), MID(E3668,5,2), RIGHT(E3668,2))</f>
        <v/>
      </c>
      <c r="E3668">
        <f>MID(A3668, FIND("_", A3668, FIND("_", A3668, FIND("_", A3668) + 1) + 1) + 1, 8)</f>
        <v/>
      </c>
      <c r="G3668" s="95">
        <f>B3668&amp;C3668&amp;D3668</f>
        <v/>
      </c>
      <c r="H3668" s="95" t="inlineStr">
        <is>
          <t>Yes_Batch 1</t>
        </is>
      </c>
      <c r="I3668" s="95" t="e">
        <v>#N/A</v>
      </c>
      <c r="J3668" s="125" t="e">
        <v>#N/A</v>
      </c>
      <c r="K3668" s="95" t="inlineStr">
        <is>
          <t>Yes_0721 Allocation</t>
        </is>
      </c>
      <c r="L3668" s="127" t="e">
        <v>#N/A</v>
      </c>
      <c r="M3668" s="128">
        <f>VLOOKUP(G3668,Enactments!#REF!,2,FALSE)</f>
        <v/>
      </c>
      <c r="N3668" s="131">
        <f>COUNTIFS(G:G,G3668)</f>
        <v/>
      </c>
    </row>
    <row r="3669" ht="15" customHeight="1">
      <c r="A3669" t="inlineStr">
        <is>
          <t>2010_4a_357BLB_20230401.docx</t>
        </is>
      </c>
      <c r="B3669">
        <f>LEFT(A3669, FIND("_", A3669, FIND("_", A3669) + 1) - 1)</f>
        <v/>
      </c>
      <c r="C3669">
        <f>MID(A3669, FIND("_", A3669, FIND("_", A3669) + 1) + 1, FIND("_", A3669, FIND("_", A3669, FIND("_", A3669) + 1) + 1) - FIND("_", A3669, FIND("_", A3669) + 1) - 1)</f>
        <v/>
      </c>
      <c r="D3669" s="125">
        <f>DATE(LEFT(E3669,4), MID(E3669,5,2), RIGHT(E3669,2))</f>
        <v/>
      </c>
      <c r="E3669">
        <f>MID(A3669, FIND("_", A3669, FIND("_", A3669, FIND("_", A3669) + 1) + 1) + 1, 8)</f>
        <v/>
      </c>
      <c r="G3669" s="95">
        <f>B3669&amp;C3669&amp;D3669</f>
        <v/>
      </c>
      <c r="H3669" s="95" t="inlineStr">
        <is>
          <t>Yes_Batch 1</t>
        </is>
      </c>
      <c r="I3669" s="95" t="e">
        <v>#N/A</v>
      </c>
      <c r="J3669" s="125" t="e">
        <v>#N/A</v>
      </c>
      <c r="K3669" s="95" t="inlineStr">
        <is>
          <t>Yes_0721 Allocation</t>
        </is>
      </c>
      <c r="L3669" s="127" t="e">
        <v>#N/A</v>
      </c>
      <c r="M3669" s="128">
        <f>VLOOKUP(G3669,Enactments!#REF!,2,FALSE)</f>
        <v/>
      </c>
      <c r="N3669" s="131">
        <f>COUNTIFS(G:G,G3669)</f>
        <v/>
      </c>
    </row>
    <row r="3670" ht="15" customHeight="1">
      <c r="A3670" t="inlineStr">
        <is>
          <t>1996_52a_163_20030131.docx</t>
        </is>
      </c>
      <c r="B3670">
        <f>LEFT(A3670, FIND("_", A3670, FIND("_", A3670) + 1) - 1)</f>
        <v/>
      </c>
      <c r="C3670">
        <f>MID(A3670, FIND("_", A3670, FIND("_", A3670) + 1) + 1, FIND("_", A3670, FIND("_", A3670, FIND("_", A3670) + 1) + 1) - FIND("_", A3670, FIND("_", A3670) + 1) - 1)</f>
        <v/>
      </c>
      <c r="D3670" s="125">
        <f>DATE(LEFT(E3670,4), MID(E3670,5,2), RIGHT(E3670,2))</f>
        <v/>
      </c>
      <c r="E3670">
        <f>MID(A3670, FIND("_", A3670, FIND("_", A3670, FIND("_", A3670) + 1) + 1) + 1, 8)</f>
        <v/>
      </c>
      <c r="G3670" s="95">
        <f>B3670&amp;C3670&amp;D3670</f>
        <v/>
      </c>
      <c r="H3670" s="95" t="inlineStr">
        <is>
          <t>Yes_Batch 1</t>
        </is>
      </c>
      <c r="I3670" s="95" t="e">
        <v>#N/A</v>
      </c>
      <c r="J3670" s="125" t="e">
        <v>#N/A</v>
      </c>
      <c r="K3670" s="95" t="inlineStr">
        <is>
          <t>Yes_0721 Allocation</t>
        </is>
      </c>
      <c r="L3670" s="127" t="e">
        <v>#N/A</v>
      </c>
      <c r="M3670" s="128">
        <f>VLOOKUP(G3670,Enactments!#REF!,2,FALSE)</f>
        <v/>
      </c>
      <c r="N3670" s="131">
        <f>COUNTIFS(G:G,G3670)</f>
        <v/>
      </c>
    </row>
    <row r="3671" ht="15" customHeight="1">
      <c r="A3671" t="inlineStr">
        <is>
          <t>1985_6a_739_20061108.docx</t>
        </is>
      </c>
      <c r="B3671">
        <f>LEFT(A3671, FIND("_", A3671, FIND("_", A3671) + 1) - 1)</f>
        <v/>
      </c>
      <c r="C3671">
        <f>MID(A3671, FIND("_", A3671, FIND("_", A3671) + 1) + 1, FIND("_", A3671, FIND("_", A3671, FIND("_", A3671) + 1) + 1) - FIND("_", A3671, FIND("_", A3671) + 1) - 1)</f>
        <v/>
      </c>
      <c r="D3671" s="125">
        <f>DATE(LEFT(E3671,4), MID(E3671,5,2), RIGHT(E3671,2))</f>
        <v/>
      </c>
      <c r="E3671">
        <f>MID(A3671, FIND("_", A3671, FIND("_", A3671, FIND("_", A3671) + 1) + 1) + 1, 8)</f>
        <v/>
      </c>
      <c r="G3671" s="95">
        <f>B3671&amp;C3671&amp;D3671</f>
        <v/>
      </c>
      <c r="H3671" s="95" t="inlineStr">
        <is>
          <t>Yes_Batch 1</t>
        </is>
      </c>
      <c r="I3671" s="95" t="e">
        <v>#N/A</v>
      </c>
      <c r="J3671" s="125" t="e">
        <v>#N/A</v>
      </c>
      <c r="K3671" s="95" t="inlineStr">
        <is>
          <t>Yes_0721 Allocation</t>
        </is>
      </c>
      <c r="L3671" s="127" t="e">
        <v>#N/A</v>
      </c>
      <c r="M3671" s="128">
        <f>VLOOKUP(G3671,Enactments!#REF!,2,FALSE)</f>
        <v/>
      </c>
      <c r="N3671" s="131">
        <f>COUNTIFS(G:G,G3671)</f>
        <v/>
      </c>
    </row>
    <row r="3672" ht="15" customHeight="1">
      <c r="A3672" t="inlineStr">
        <is>
          <t>2013_1305_Article 75_20210315.docx</t>
        </is>
      </c>
      <c r="B3672">
        <f>LEFT(A3672, FIND("_", A3672, FIND("_", A3672) + 1) - 1)</f>
        <v/>
      </c>
      <c r="C3672">
        <f>MID(A3672, FIND("_", A3672, FIND("_", A3672) + 1) + 1, FIND("_", A3672, FIND("_", A3672, FIND("_", A3672) + 1) + 1) - FIND("_", A3672, FIND("_", A3672) + 1) - 1)</f>
        <v/>
      </c>
      <c r="D3672" s="125">
        <f>DATE(LEFT(E3672,4), MID(E3672,5,2), RIGHT(E3672,2))</f>
        <v/>
      </c>
      <c r="E3672">
        <f>MID(A3672, FIND("_", A3672, FIND("_", A3672, FIND("_", A3672) + 1) + 1) + 1, 8)</f>
        <v/>
      </c>
      <c r="G3672" s="95">
        <f>B3672&amp;C3672&amp;D3672</f>
        <v/>
      </c>
      <c r="H3672" s="95" t="inlineStr">
        <is>
          <t>Yes_Batch 1</t>
        </is>
      </c>
      <c r="I3672" s="95" t="e">
        <v>#N/A</v>
      </c>
      <c r="J3672" s="125" t="e">
        <v>#N/A</v>
      </c>
      <c r="K3672" s="95" t="inlineStr">
        <is>
          <t>Yes_0721 Allocation</t>
        </is>
      </c>
      <c r="L3672" s="127" t="e">
        <v>#N/A</v>
      </c>
      <c r="M3672" s="128">
        <f>VLOOKUP(G3672,Enactments!#REF!,2,FALSE)</f>
        <v/>
      </c>
      <c r="N3672" s="131">
        <f>COUNTIFS(G:G,G3672)</f>
        <v/>
      </c>
    </row>
    <row r="3673" ht="15" customHeight="1">
      <c r="A3673" t="inlineStr">
        <is>
          <t>1984_60a_102_19990401.docx</t>
        </is>
      </c>
      <c r="B3673">
        <f>LEFT(A3673, FIND("_", A3673, FIND("_", A3673) + 1) - 1)</f>
        <v/>
      </c>
      <c r="C3673">
        <f>MID(A3673, FIND("_", A3673, FIND("_", A3673) + 1) + 1, FIND("_", A3673, FIND("_", A3673, FIND("_", A3673) + 1) + 1) - FIND("_", A3673, FIND("_", A3673) + 1) - 1)</f>
        <v/>
      </c>
      <c r="D3673" s="125">
        <f>DATE(LEFT(E3673,4), MID(E3673,5,2), RIGHT(E3673,2))</f>
        <v/>
      </c>
      <c r="E3673">
        <f>MID(A3673, FIND("_", A3673, FIND("_", A3673, FIND("_", A3673) + 1) + 1) + 1, 8)</f>
        <v/>
      </c>
      <c r="G3673" s="95">
        <f>B3673&amp;C3673&amp;D3673</f>
        <v/>
      </c>
      <c r="H3673" s="95" t="inlineStr">
        <is>
          <t>Yes_Batch 1</t>
        </is>
      </c>
      <c r="I3673" s="95" t="e">
        <v>#N/A</v>
      </c>
      <c r="J3673" s="125" t="e">
        <v>#N/A</v>
      </c>
      <c r="K3673" s="95" t="inlineStr">
        <is>
          <t>Yes_0721 Allocation</t>
        </is>
      </c>
      <c r="L3673" s="127" t="e">
        <v>#N/A</v>
      </c>
      <c r="M3673" s="128">
        <f>VLOOKUP(G3673,Enactments!#REF!,2,FALSE)</f>
        <v/>
      </c>
      <c r="N3673" s="131">
        <f>COUNTIFS(G:G,G3673)</f>
        <v/>
      </c>
    </row>
    <row r="3674" ht="15" customHeight="1">
      <c r="A3674" t="inlineStr">
        <is>
          <t>1986_1925s_5.56_99990101.docx</t>
        </is>
      </c>
      <c r="B3674">
        <f>LEFT(A3674, FIND("_", A3674, FIND("_", A3674) + 1) - 1)</f>
        <v/>
      </c>
      <c r="C3674">
        <f>MID(A3674, FIND("_", A3674, FIND("_", A3674) + 1) + 1, FIND("_", A3674, FIND("_", A3674, FIND("_", A3674) + 1) + 1) - FIND("_", A3674, FIND("_", A3674) + 1) - 1)</f>
        <v/>
      </c>
      <c r="D3674" s="125">
        <f>DATE(LEFT(E3674,4), MID(E3674,5,2), RIGHT(E3674,2))</f>
        <v/>
      </c>
      <c r="E3674">
        <f>MID(A3674, FIND("_", A3674, FIND("_", A3674, FIND("_", A3674) + 1) + 1) + 1, 8)</f>
        <v/>
      </c>
      <c r="G3674" s="95">
        <f>B3674&amp;C3674&amp;D3674</f>
        <v/>
      </c>
      <c r="H3674" s="95" t="inlineStr">
        <is>
          <t>Yes_Batch 1</t>
        </is>
      </c>
      <c r="I3674" s="95" t="e">
        <v>#N/A</v>
      </c>
      <c r="J3674" s="125" t="e">
        <v>#N/A</v>
      </c>
      <c r="K3674" s="95" t="inlineStr">
        <is>
          <t>Yes_0721 Allocation</t>
        </is>
      </c>
      <c r="L3674" s="127" t="e">
        <v>#N/A</v>
      </c>
      <c r="M3674" s="128">
        <f>VLOOKUP(G3674,Enactments!#REF!,2,FALSE)</f>
        <v/>
      </c>
      <c r="N3674" s="131">
        <f>COUNTIFS(G:G,G3674)</f>
        <v/>
      </c>
    </row>
    <row r="3675" ht="15" customHeight="1">
      <c r="A3675" t="inlineStr">
        <is>
          <t>1986_1925s_12A.18_20170406.docx</t>
        </is>
      </c>
      <c r="B3675">
        <f>LEFT(A3675, FIND("_", A3675, FIND("_", A3675) + 1) - 1)</f>
        <v/>
      </c>
      <c r="C3675">
        <f>MID(A3675, FIND("_", A3675, FIND("_", A3675) + 1) + 1, FIND("_", A3675, FIND("_", A3675, FIND("_", A3675) + 1) + 1) - FIND("_", A3675, FIND("_", A3675) + 1) - 1)</f>
        <v/>
      </c>
      <c r="D3675" s="125">
        <f>DATE(LEFT(E3675,4), MID(E3675,5,2), RIGHT(E3675,2))</f>
        <v/>
      </c>
      <c r="E3675">
        <f>MID(A3675, FIND("_", A3675, FIND("_", A3675, FIND("_", A3675) + 1) + 1) + 1, 8)</f>
        <v/>
      </c>
      <c r="G3675" s="95">
        <f>B3675&amp;C3675&amp;D3675</f>
        <v/>
      </c>
      <c r="H3675" s="95" t="inlineStr">
        <is>
          <t>Yes_Batch 1</t>
        </is>
      </c>
      <c r="I3675" s="95" t="e">
        <v>#N/A</v>
      </c>
      <c r="J3675" s="125" t="e">
        <v>#N/A</v>
      </c>
      <c r="K3675" s="95" t="inlineStr">
        <is>
          <t>Yes_0721 Allocation</t>
        </is>
      </c>
      <c r="L3675" s="127" t="e">
        <v>#N/A</v>
      </c>
      <c r="M3675" s="128">
        <f>VLOOKUP(G3675,Enactments!#REF!,2,FALSE)</f>
        <v/>
      </c>
      <c r="N3675" s="131">
        <f>COUNTIFS(G:G,G3675)</f>
        <v/>
      </c>
    </row>
    <row r="3676" ht="15" customHeight="1">
      <c r="A3676" t="inlineStr">
        <is>
          <t>2004_12a_SCHEDULE 29Part 1_20220801.docx</t>
        </is>
      </c>
      <c r="B3676">
        <f>LEFT(A3676, FIND("_", A3676, FIND("_", A3676) + 1) - 1)</f>
        <v/>
      </c>
      <c r="C3676">
        <f>MID(A3676, FIND("_", A3676, FIND("_", A3676) + 1) + 1, FIND("_", A3676, FIND("_", A3676, FIND("_", A3676) + 1) + 1) - FIND("_", A3676, FIND("_", A3676) + 1) - 1)</f>
        <v/>
      </c>
      <c r="D3676" s="125">
        <f>DATE(LEFT(E3676,4), MID(E3676,5,2), RIGHT(E3676,2))</f>
        <v/>
      </c>
      <c r="E3676">
        <f>MID(A3676, FIND("_", A3676, FIND("_", A3676, FIND("_", A3676) + 1) + 1) + 1, 8)</f>
        <v/>
      </c>
      <c r="G3676" s="95">
        <f>B3676&amp;C3676&amp;D3676</f>
        <v/>
      </c>
      <c r="H3676" s="95" t="inlineStr">
        <is>
          <t>Yes_Batch 1</t>
        </is>
      </c>
      <c r="I3676" s="95" t="e">
        <v>#N/A</v>
      </c>
      <c r="J3676" s="125" t="e">
        <v>#N/A</v>
      </c>
      <c r="K3676" s="95" t="inlineStr">
        <is>
          <t>Yes_0721 Allocation</t>
        </is>
      </c>
      <c r="L3676" s="127" t="e">
        <v>#N/A</v>
      </c>
      <c r="M3676" s="128">
        <f>VLOOKUP(G3676,Enactments!#REF!,2,FALSE)</f>
        <v/>
      </c>
      <c r="N3676" s="131">
        <f>COUNTIFS(G:G,G3676)</f>
        <v/>
      </c>
    </row>
    <row r="3677" ht="15" customHeight="1">
      <c r="A3677" t="inlineStr">
        <is>
          <t>1996_56a_509A_20030401.docx</t>
        </is>
      </c>
      <c r="B3677">
        <f>LEFT(A3677, FIND("_", A3677, FIND("_", A3677) + 1) - 1)</f>
        <v/>
      </c>
      <c r="C3677">
        <f>MID(A3677, FIND("_", A3677, FIND("_", A3677) + 1) + 1, FIND("_", A3677, FIND("_", A3677, FIND("_", A3677) + 1) + 1) - FIND("_", A3677, FIND("_", A3677) + 1) - 1)</f>
        <v/>
      </c>
      <c r="D3677" s="125">
        <f>DATE(LEFT(E3677,4), MID(E3677,5,2), RIGHT(E3677,2))</f>
        <v/>
      </c>
      <c r="E3677">
        <f>MID(A3677, FIND("_", A3677, FIND("_", A3677, FIND("_", A3677) + 1) + 1) + 1, 8)</f>
        <v/>
      </c>
      <c r="G3677" s="95">
        <f>B3677&amp;C3677&amp;D3677</f>
        <v/>
      </c>
      <c r="H3677" s="95" t="inlineStr">
        <is>
          <t>Yes_Batch 1</t>
        </is>
      </c>
      <c r="I3677" s="95" t="e">
        <v>#N/A</v>
      </c>
      <c r="J3677" s="125" t="e">
        <v>#N/A</v>
      </c>
      <c r="K3677" s="95" t="inlineStr">
        <is>
          <t>Yes_0721 Allocation</t>
        </is>
      </c>
      <c r="L3677" s="127" t="e">
        <v>#N/A</v>
      </c>
      <c r="M3677" s="128">
        <f>VLOOKUP(G3677,Enactments!#REF!,2,FALSE)</f>
        <v/>
      </c>
      <c r="N3677" s="131">
        <f>COUNTIFS(G:G,G3677)</f>
        <v/>
      </c>
    </row>
    <row r="3678" ht="15" customHeight="1">
      <c r="A3678" t="inlineStr">
        <is>
          <t>2010_4a_269ZB_20180706.docx</t>
        </is>
      </c>
      <c r="B3678">
        <f>LEFT(A3678, FIND("_", A3678, FIND("_", A3678) + 1) - 1)</f>
        <v/>
      </c>
      <c r="C3678">
        <f>MID(A3678, FIND("_", A3678, FIND("_", A3678) + 1) + 1, FIND("_", A3678, FIND("_", A3678, FIND("_", A3678) + 1) + 1) - FIND("_", A3678, FIND("_", A3678) + 1) - 1)</f>
        <v/>
      </c>
      <c r="D3678" s="125">
        <f>DATE(LEFT(E3678,4), MID(E3678,5,2), RIGHT(E3678,2))</f>
        <v/>
      </c>
      <c r="E3678">
        <f>MID(A3678, FIND("_", A3678, FIND("_", A3678, FIND("_", A3678) + 1) + 1) + 1, 8)</f>
        <v/>
      </c>
      <c r="G3678" s="95">
        <f>B3678&amp;C3678&amp;D3678</f>
        <v/>
      </c>
      <c r="H3678" s="95" t="inlineStr">
        <is>
          <t>Yes_Batch 1</t>
        </is>
      </c>
      <c r="I3678" s="95" t="e">
        <v>#N/A</v>
      </c>
      <c r="J3678" s="125" t="e">
        <v>#N/A</v>
      </c>
      <c r="K3678" s="95" t="inlineStr">
        <is>
          <t>Yes_0721 Allocation</t>
        </is>
      </c>
      <c r="L3678" s="127" t="e">
        <v>#N/A</v>
      </c>
      <c r="M3678" s="128">
        <f>VLOOKUP(G3678,Enactments!#REF!,2,FALSE)</f>
        <v/>
      </c>
      <c r="N3678" s="131">
        <f>COUNTIFS(G:G,G3678)</f>
        <v/>
      </c>
    </row>
    <row r="3679" ht="15" customHeight="1">
      <c r="A3679" t="inlineStr">
        <is>
          <t>2020_759s_Contents of this Part_20200715.docx</t>
        </is>
      </c>
      <c r="B3679">
        <f>LEFT(A3679, FIND("_", A3679, FIND("_", A3679) + 1) - 1)</f>
        <v/>
      </c>
      <c r="C3679">
        <f>MID(A3679, FIND("_", A3679, FIND("_", A3679) + 1) + 1, FIND("_", A3679, FIND("_", A3679, FIND("_", A3679) + 1) + 1) - FIND("_", A3679, FIND("_", A3679) + 1) - 1)</f>
        <v/>
      </c>
      <c r="D3679" s="125">
        <f>DATE(LEFT(E3679,4), MID(E3679,5,2), RIGHT(E3679,2))</f>
        <v/>
      </c>
      <c r="E3679">
        <f>MID(A3679, FIND("_", A3679, FIND("_", A3679, FIND("_", A3679) + 1) + 1) + 1, 8)</f>
        <v/>
      </c>
      <c r="G3679" s="95">
        <f>B3679&amp;C3679&amp;D3679</f>
        <v/>
      </c>
      <c r="H3679" s="95" t="inlineStr">
        <is>
          <t>Yes_Batch 1</t>
        </is>
      </c>
      <c r="I3679" s="95" t="e">
        <v>#N/A</v>
      </c>
      <c r="J3679" s="125" t="e">
        <v>#N/A</v>
      </c>
      <c r="K3679" s="95" t="inlineStr">
        <is>
          <t>Yes_0721 Allocation</t>
        </is>
      </c>
      <c r="L3679" s="127" t="e">
        <v>#N/A</v>
      </c>
      <c r="M3679" s="128">
        <f>VLOOKUP(G3679,Enactments!#REF!,2,FALSE)</f>
        <v/>
      </c>
      <c r="N3679" s="131">
        <f>COUNTIFS(G:G,G3679)</f>
        <v/>
      </c>
    </row>
    <row r="3680" ht="15" customHeight="1">
      <c r="A3680" t="inlineStr">
        <is>
          <t>1995_18a_3A_20150921.docx</t>
        </is>
      </c>
      <c r="B3680">
        <f>LEFT(A3680, FIND("_", A3680, FIND("_", A3680) + 1) - 1)</f>
        <v/>
      </c>
      <c r="C3680">
        <f>MID(A3680, FIND("_", A3680, FIND("_", A3680) + 1) + 1, FIND("_", A3680, FIND("_", A3680, FIND("_", A3680) + 1) + 1) - FIND("_", A3680, FIND("_", A3680) + 1) - 1)</f>
        <v/>
      </c>
      <c r="D3680" s="125">
        <f>DATE(LEFT(E3680,4), MID(E3680,5,2), RIGHT(E3680,2))</f>
        <v/>
      </c>
      <c r="E3680">
        <f>MID(A3680, FIND("_", A3680, FIND("_", A3680, FIND("_", A3680) + 1) + 1) + 1, 8)</f>
        <v/>
      </c>
      <c r="G3680" s="95">
        <f>B3680&amp;C3680&amp;D3680</f>
        <v/>
      </c>
      <c r="H3680" s="95" t="inlineStr">
        <is>
          <t>Yes_Batch 1</t>
        </is>
      </c>
      <c r="I3680" s="95" t="e">
        <v>#N/A</v>
      </c>
      <c r="J3680" s="125" t="e">
        <v>#N/A</v>
      </c>
      <c r="K3680" s="95" t="inlineStr">
        <is>
          <t>Yes_0721 Allocation</t>
        </is>
      </c>
      <c r="L3680" s="127" t="e">
        <v>#N/A</v>
      </c>
      <c r="M3680" s="128">
        <f>VLOOKUP(G3680,Enactments!#REF!,2,FALSE)</f>
        <v/>
      </c>
      <c r="N3680" s="131">
        <f>COUNTIFS(G:G,G3680)</f>
        <v/>
      </c>
    </row>
    <row r="3681" ht="15" customHeight="1">
      <c r="A3681" t="inlineStr">
        <is>
          <t>1985_6a_432_19850311.docx</t>
        </is>
      </c>
      <c r="B3681">
        <f>LEFT(A3681, FIND("_", A3681, FIND("_", A3681) + 1) - 1)</f>
        <v/>
      </c>
      <c r="C3681">
        <f>MID(A3681, FIND("_", A3681, FIND("_", A3681) + 1) + 1, FIND("_", A3681, FIND("_", A3681, FIND("_", A3681) + 1) + 1) - FIND("_", A3681, FIND("_", A3681) + 1) - 1)</f>
        <v/>
      </c>
      <c r="D3681" s="125">
        <f>DATE(LEFT(E3681,4), MID(E3681,5,2), RIGHT(E3681,2))</f>
        <v/>
      </c>
      <c r="E3681">
        <f>MID(A3681, FIND("_", A3681, FIND("_", A3681, FIND("_", A3681) + 1) + 1) + 1, 8)</f>
        <v/>
      </c>
      <c r="G3681" s="95">
        <f>B3681&amp;C3681&amp;D3681</f>
        <v/>
      </c>
      <c r="H3681" s="95" t="inlineStr">
        <is>
          <t>Yes_Batch 1</t>
        </is>
      </c>
      <c r="I3681" s="95" t="e">
        <v>#N/A</v>
      </c>
      <c r="J3681" s="125" t="e">
        <v>#N/A</v>
      </c>
      <c r="K3681" s="95" t="inlineStr">
        <is>
          <t>Yes_0721 Allocation</t>
        </is>
      </c>
      <c r="L3681" s="127" t="e">
        <v>#N/A</v>
      </c>
      <c r="M3681" s="128">
        <f>VLOOKUP(G3681,Enactments!#REF!,2,FALSE)</f>
        <v/>
      </c>
      <c r="N3681" s="131">
        <f>COUNTIFS(G:G,G3681)</f>
        <v/>
      </c>
    </row>
    <row r="3682" ht="15" customHeight="1">
      <c r="A3682" t="inlineStr">
        <is>
          <t>1985_6a_653_19850311.docx</t>
        </is>
      </c>
      <c r="B3682">
        <f>LEFT(A3682, FIND("_", A3682, FIND("_", A3682) + 1) - 1)</f>
        <v/>
      </c>
      <c r="C3682">
        <f>MID(A3682, FIND("_", A3682, FIND("_", A3682) + 1) + 1, FIND("_", A3682, FIND("_", A3682, FIND("_", A3682) + 1) + 1) - FIND("_", A3682, FIND("_", A3682) + 1) - 1)</f>
        <v/>
      </c>
      <c r="D3682" s="125">
        <f>DATE(LEFT(E3682,4), MID(E3682,5,2), RIGHT(E3682,2))</f>
        <v/>
      </c>
      <c r="E3682">
        <f>MID(A3682, FIND("_", A3682, FIND("_", A3682, FIND("_", A3682) + 1) + 1) + 1, 8)</f>
        <v/>
      </c>
      <c r="G3682" s="95">
        <f>B3682&amp;C3682&amp;D3682</f>
        <v/>
      </c>
      <c r="H3682" s="95" t="inlineStr">
        <is>
          <t>Yes_Batch 1</t>
        </is>
      </c>
      <c r="I3682" s="95" t="e">
        <v>#N/A</v>
      </c>
      <c r="J3682" s="125" t="e">
        <v>#N/A</v>
      </c>
      <c r="K3682" s="95" t="inlineStr">
        <is>
          <t>Yes_0721 Allocation</t>
        </is>
      </c>
      <c r="L3682" s="127" t="e">
        <v>#N/A</v>
      </c>
      <c r="M3682" s="128">
        <f>VLOOKUP(G3682,Enactments!#REF!,2,FALSE)</f>
        <v/>
      </c>
      <c r="N3682" s="131">
        <f>COUNTIFS(G:G,G3682)</f>
        <v/>
      </c>
    </row>
    <row r="3683" ht="15" customHeight="1">
      <c r="A3683" t="inlineStr">
        <is>
          <t>2000_8a_313_20230629.docx</t>
        </is>
      </c>
      <c r="B3683">
        <f>LEFT(A3683, FIND("_", A3683, FIND("_", A3683) + 1) - 1)</f>
        <v/>
      </c>
      <c r="C3683">
        <f>MID(A3683, FIND("_", A3683, FIND("_", A3683) + 1) + 1, FIND("_", A3683, FIND("_", A3683, FIND("_", A3683) + 1) + 1) - FIND("_", A3683, FIND("_", A3683) + 1) - 1)</f>
        <v/>
      </c>
      <c r="D3683" s="125">
        <f>DATE(LEFT(E3683,4), MID(E3683,5,2), RIGHT(E3683,2))</f>
        <v/>
      </c>
      <c r="E3683">
        <f>MID(A3683, FIND("_", A3683, FIND("_", A3683, FIND("_", A3683) + 1) + 1) + 1, 8)</f>
        <v/>
      </c>
      <c r="G3683" s="95">
        <f>B3683&amp;C3683&amp;D3683</f>
        <v/>
      </c>
      <c r="H3683" s="95" t="inlineStr">
        <is>
          <t>Yes_Batch 1</t>
        </is>
      </c>
      <c r="I3683" s="95" t="e">
        <v>#N/A</v>
      </c>
      <c r="J3683" s="125" t="e">
        <v>#N/A</v>
      </c>
      <c r="K3683" s="95" t="inlineStr">
        <is>
          <t>Yes_0721 Allocation</t>
        </is>
      </c>
      <c r="L3683" s="127" t="e">
        <v>#N/A</v>
      </c>
      <c r="M3683" s="128">
        <f>VLOOKUP(G3683,Enactments!#REF!,2,FALSE)</f>
        <v/>
      </c>
      <c r="N3683" s="131">
        <f>COUNTIFS(G:G,G3683)</f>
        <v/>
      </c>
    </row>
    <row r="3684" ht="15" customHeight="1">
      <c r="A3684" t="inlineStr">
        <is>
          <t>2006_46a_128F_99990101.docx</t>
        </is>
      </c>
      <c r="B3684">
        <f>LEFT(A3684, FIND("_", A3684, FIND("_", A3684) + 1) - 1)</f>
        <v/>
      </c>
      <c r="C3684">
        <f>MID(A3684, FIND("_", A3684, FIND("_", A3684) + 1) + 1, FIND("_", A3684, FIND("_", A3684, FIND("_", A3684) + 1) + 1) - FIND("_", A3684, FIND("_", A3684) + 1) - 1)</f>
        <v/>
      </c>
      <c r="D3684" s="125">
        <f>DATE(LEFT(E3684,4), MID(E3684,5,2), RIGHT(E3684,2))</f>
        <v/>
      </c>
      <c r="E3684">
        <f>MID(A3684, FIND("_", A3684, FIND("_", A3684, FIND("_", A3684) + 1) + 1) + 1, 8)</f>
        <v/>
      </c>
      <c r="G3684" s="95">
        <f>B3684&amp;C3684&amp;D3684</f>
        <v/>
      </c>
      <c r="H3684" s="95" t="inlineStr">
        <is>
          <t>Yes_Batch 1</t>
        </is>
      </c>
      <c r="I3684" s="95" t="e">
        <v>#N/A</v>
      </c>
      <c r="J3684" s="125" t="e">
        <v>#N/A</v>
      </c>
      <c r="K3684" s="95" t="inlineStr">
        <is>
          <t>Yes_0721 Allocation</t>
        </is>
      </c>
      <c r="L3684" s="127" t="e">
        <v>#N/A</v>
      </c>
      <c r="M3684" s="128">
        <f>VLOOKUP(G3684,Enactments!#REF!,2,FALSE)</f>
        <v/>
      </c>
      <c r="N3684" s="131">
        <f>COUNTIFS(G:G,G3684)</f>
        <v/>
      </c>
    </row>
    <row r="3685" ht="15" customHeight="1">
      <c r="A3685" t="inlineStr">
        <is>
          <t>2009_22a_ZA1_20160504.docx</t>
        </is>
      </c>
      <c r="B3685">
        <f>LEFT(A3685, FIND("_", A3685, FIND("_", A3685) + 1) - 1)</f>
        <v/>
      </c>
      <c r="C3685">
        <f>MID(A3685, FIND("_", A3685, FIND("_", A3685) + 1) + 1, FIND("_", A3685, FIND("_", A3685, FIND("_", A3685) + 1) + 1) - FIND("_", A3685, FIND("_", A3685) + 1) - 1)</f>
        <v/>
      </c>
      <c r="D3685" s="125">
        <f>DATE(LEFT(E3685,4), MID(E3685,5,2), RIGHT(E3685,2))</f>
        <v/>
      </c>
      <c r="E3685">
        <f>MID(A3685, FIND("_", A3685, FIND("_", A3685, FIND("_", A3685) + 1) + 1) + 1, 8)</f>
        <v/>
      </c>
      <c r="G3685" s="95">
        <f>B3685&amp;C3685&amp;D3685</f>
        <v/>
      </c>
      <c r="H3685" s="95" t="inlineStr">
        <is>
          <t>Yes_Batch 1</t>
        </is>
      </c>
      <c r="I3685" s="95" t="e">
        <v>#N/A</v>
      </c>
      <c r="J3685" s="125" t="e">
        <v>#N/A</v>
      </c>
      <c r="K3685" s="95" t="inlineStr">
        <is>
          <t>Yes_0721 Allocation</t>
        </is>
      </c>
      <c r="L3685" s="127" t="e">
        <v>#N/A</v>
      </c>
      <c r="M3685" s="128">
        <f>VLOOKUP(G3685,Enactments!#REF!,2,FALSE)</f>
        <v/>
      </c>
      <c r="N3685" s="131">
        <f>COUNTIFS(G:G,G3685)</f>
        <v/>
      </c>
    </row>
    <row r="3686" ht="15" customHeight="1">
      <c r="A3686" t="inlineStr">
        <is>
          <t>2000_8a_131C_20100608.docx</t>
        </is>
      </c>
      <c r="B3686">
        <f>LEFT(A3686, FIND("_", A3686, FIND("_", A3686) + 1) - 1)</f>
        <v/>
      </c>
      <c r="C3686">
        <f>MID(A3686, FIND("_", A3686, FIND("_", A3686) + 1) + 1, FIND("_", A3686, FIND("_", A3686, FIND("_", A3686) + 1) + 1) - FIND("_", A3686, FIND("_", A3686) + 1) - 1)</f>
        <v/>
      </c>
      <c r="D3686" s="125">
        <f>DATE(LEFT(E3686,4), MID(E3686,5,2), RIGHT(E3686,2))</f>
        <v/>
      </c>
      <c r="E3686">
        <f>MID(A3686, FIND("_", A3686, FIND("_", A3686, FIND("_", A3686) + 1) + 1) + 1, 8)</f>
        <v/>
      </c>
      <c r="G3686" s="95">
        <f>B3686&amp;C3686&amp;D3686</f>
        <v/>
      </c>
      <c r="H3686" s="95" t="inlineStr">
        <is>
          <t>Yes_Batch 1</t>
        </is>
      </c>
      <c r="I3686" s="95" t="e">
        <v>#N/A</v>
      </c>
      <c r="J3686" s="125" t="e">
        <v>#N/A</v>
      </c>
      <c r="K3686" s="95" t="inlineStr">
        <is>
          <t>Yes_0721 Allocation</t>
        </is>
      </c>
      <c r="L3686" s="127" t="e">
        <v>#N/A</v>
      </c>
      <c r="M3686" s="128">
        <f>VLOOKUP(G3686,Enactments!#REF!,2,FALSE)</f>
        <v/>
      </c>
      <c r="N3686" s="131">
        <f>COUNTIFS(G:G,G3686)</f>
        <v/>
      </c>
    </row>
    <row r="3687" ht="15" customHeight="1">
      <c r="A3687" t="inlineStr">
        <is>
          <t>1996_207s_35_19991018.docx</t>
        </is>
      </c>
      <c r="B3687">
        <f>LEFT(A3687, FIND("_", A3687, FIND("_", A3687) + 1) - 1)</f>
        <v/>
      </c>
      <c r="C3687">
        <f>MID(A3687, FIND("_", A3687, FIND("_", A3687) + 1) + 1, FIND("_", A3687, FIND("_", A3687, FIND("_", A3687) + 1) + 1) - FIND("_", A3687, FIND("_", A3687) + 1) - 1)</f>
        <v/>
      </c>
      <c r="D3687" s="125">
        <f>DATE(LEFT(E3687,4), MID(E3687,5,2), RIGHT(E3687,2))</f>
        <v/>
      </c>
      <c r="E3687">
        <f>MID(A3687, FIND("_", A3687, FIND("_", A3687, FIND("_", A3687) + 1) + 1) + 1, 8)</f>
        <v/>
      </c>
      <c r="G3687" s="95">
        <f>B3687&amp;C3687&amp;D3687</f>
        <v/>
      </c>
      <c r="H3687" s="95" t="inlineStr">
        <is>
          <t>Yes_Batch 1</t>
        </is>
      </c>
      <c r="I3687" s="95" t="e">
        <v>#N/A</v>
      </c>
      <c r="J3687" s="125" t="e">
        <v>#N/A</v>
      </c>
      <c r="K3687" s="95" t="inlineStr">
        <is>
          <t>Yes_0721 Allocation</t>
        </is>
      </c>
      <c r="L3687" s="127" t="e">
        <v>#N/A</v>
      </c>
      <c r="M3687" s="128">
        <f>VLOOKUP(G3687,Enactments!#REF!,2,FALSE)</f>
        <v/>
      </c>
      <c r="N3687" s="131">
        <f>COUNTIFS(G:G,G3687)</f>
        <v/>
      </c>
    </row>
    <row r="3688" ht="15" customHeight="1">
      <c r="A3688" t="inlineStr">
        <is>
          <t>2006_46a_853J_20240304.docx</t>
        </is>
      </c>
      <c r="B3688">
        <f>LEFT(A3688, FIND("_", A3688, FIND("_", A3688) + 1) - 1)</f>
        <v/>
      </c>
      <c r="C3688">
        <f>MID(A3688, FIND("_", A3688, FIND("_", A3688) + 1) + 1, FIND("_", A3688, FIND("_", A3688, FIND("_", A3688) + 1) + 1) - FIND("_", A3688, FIND("_", A3688) + 1) - 1)</f>
        <v/>
      </c>
      <c r="D3688" s="125">
        <f>DATE(LEFT(E3688,4), MID(E3688,5,2), RIGHT(E3688,2))</f>
        <v/>
      </c>
      <c r="E3688">
        <f>MID(A3688, FIND("_", A3688, FIND("_", A3688, FIND("_", A3688) + 1) + 1) + 1, 8)</f>
        <v/>
      </c>
      <c r="G3688" s="95">
        <f>B3688&amp;C3688&amp;D3688</f>
        <v/>
      </c>
      <c r="H3688" s="95" t="inlineStr">
        <is>
          <t>Yes_Batch 1</t>
        </is>
      </c>
      <c r="I3688" s="95" t="e">
        <v>#N/A</v>
      </c>
      <c r="J3688" s="125" t="e">
        <v>#N/A</v>
      </c>
      <c r="K3688" s="95" t="inlineStr">
        <is>
          <t>Yes_0721 Allocation</t>
        </is>
      </c>
      <c r="L3688" s="127" t="e">
        <v>#N/A</v>
      </c>
      <c r="M3688" s="128">
        <f>VLOOKUP(G3688,Enactments!#REF!,2,FALSE)</f>
        <v/>
      </c>
      <c r="N3688" s="131">
        <f>COUNTIFS(G:G,G3688)</f>
        <v/>
      </c>
    </row>
    <row r="3689" ht="15" customHeight="1">
      <c r="A3689" t="inlineStr">
        <is>
          <t>1984_60a_36_19841031.docx</t>
        </is>
      </c>
      <c r="B3689">
        <f>LEFT(A3689, FIND("_", A3689, FIND("_", A3689) + 1) - 1)</f>
        <v/>
      </c>
      <c r="C3689">
        <f>MID(A3689, FIND("_", A3689, FIND("_", A3689) + 1) + 1, FIND("_", A3689, FIND("_", A3689, FIND("_", A3689) + 1) + 1) - FIND("_", A3689, FIND("_", A3689) + 1) - 1)</f>
        <v/>
      </c>
      <c r="D3689" s="125">
        <f>DATE(LEFT(E3689,4), MID(E3689,5,2), RIGHT(E3689,2))</f>
        <v/>
      </c>
      <c r="E3689">
        <f>MID(A3689, FIND("_", A3689, FIND("_", A3689, FIND("_", A3689) + 1) + 1) + 1, 8)</f>
        <v/>
      </c>
      <c r="G3689" s="95">
        <f>B3689&amp;C3689&amp;D3689</f>
        <v/>
      </c>
      <c r="H3689" s="95" t="inlineStr">
        <is>
          <t>Yes_Batch 1</t>
        </is>
      </c>
      <c r="I3689" s="95" t="e">
        <v>#N/A</v>
      </c>
      <c r="J3689" s="125" t="e">
        <v>#N/A</v>
      </c>
      <c r="K3689" s="95" t="inlineStr">
        <is>
          <t>Yes_0721 Allocation</t>
        </is>
      </c>
      <c r="L3689" s="127" t="e">
        <v>#N/A</v>
      </c>
      <c r="M3689" s="128">
        <f>VLOOKUP(G3689,Enactments!#REF!,2,FALSE)</f>
        <v/>
      </c>
      <c r="N3689" s="131">
        <f>COUNTIFS(G:G,G3689)</f>
        <v/>
      </c>
    </row>
    <row r="3690" ht="15" customHeight="1">
      <c r="A3690" t="inlineStr">
        <is>
          <t>1986_1925s_SCHEDULE 2C_20160406.docx</t>
        </is>
      </c>
      <c r="B3690">
        <f>LEFT(A3690, FIND("_", A3690, FIND("_", A3690) + 1) - 1)</f>
        <v/>
      </c>
      <c r="C3690">
        <f>MID(A3690, FIND("_", A3690, FIND("_", A3690) + 1) + 1, FIND("_", A3690, FIND("_", A3690, FIND("_", A3690) + 1) + 1) - FIND("_", A3690, FIND("_", A3690) + 1) - 1)</f>
        <v/>
      </c>
      <c r="D3690" s="125">
        <f>DATE(LEFT(E3690,4), MID(E3690,5,2), RIGHT(E3690,2))</f>
        <v/>
      </c>
      <c r="E3690">
        <f>MID(A3690, FIND("_", A3690, FIND("_", A3690, FIND("_", A3690) + 1) + 1) + 1, 8)</f>
        <v/>
      </c>
      <c r="G3690" s="95">
        <f>B3690&amp;C3690&amp;D3690</f>
        <v/>
      </c>
      <c r="H3690" s="95" t="inlineStr">
        <is>
          <t>Yes_Batch 1</t>
        </is>
      </c>
      <c r="I3690" s="95" t="e">
        <v>#N/A</v>
      </c>
      <c r="J3690" s="125" t="e">
        <v>#N/A</v>
      </c>
      <c r="K3690" s="95" t="inlineStr">
        <is>
          <t>Yes_0721 Allocation</t>
        </is>
      </c>
      <c r="L3690" s="127" t="e">
        <v>#N/A</v>
      </c>
      <c r="M3690" s="128">
        <f>VLOOKUP(G3690,Enactments!#REF!,2,FALSE)</f>
        <v/>
      </c>
      <c r="N3690" s="131">
        <f>COUNTIFS(G:G,G3690)</f>
        <v/>
      </c>
    </row>
    <row r="3691" ht="15" customHeight="1">
      <c r="A3691" t="inlineStr">
        <is>
          <t>2020_759s_Contents of this Part_20210208.docx</t>
        </is>
      </c>
      <c r="B3691">
        <f>LEFT(A3691, FIND("_", A3691, FIND("_", A3691) + 1) - 1)</f>
        <v/>
      </c>
      <c r="C3691">
        <f>MID(A3691, FIND("_", A3691, FIND("_", A3691) + 1) + 1, FIND("_", A3691, FIND("_", A3691, FIND("_", A3691) + 1) + 1) - FIND("_", A3691, FIND("_", A3691) + 1) - 1)</f>
        <v/>
      </c>
      <c r="D3691" s="125">
        <f>DATE(LEFT(E3691,4), MID(E3691,5,2), RIGHT(E3691,2))</f>
        <v/>
      </c>
      <c r="E3691">
        <f>MID(A3691, FIND("_", A3691, FIND("_", A3691, FIND("_", A3691) + 1) + 1) + 1, 8)</f>
        <v/>
      </c>
      <c r="G3691" s="95">
        <f>B3691&amp;C3691&amp;D3691</f>
        <v/>
      </c>
      <c r="H3691" s="95" t="inlineStr">
        <is>
          <t>Yes_Batch 1</t>
        </is>
      </c>
      <c r="I3691" s="95" t="e">
        <v>#N/A</v>
      </c>
      <c r="J3691" s="125" t="e">
        <v>#N/A</v>
      </c>
      <c r="K3691" s="95" t="inlineStr">
        <is>
          <t>Yes_0721 Allocation</t>
        </is>
      </c>
      <c r="L3691" s="127" t="e">
        <v>#N/A</v>
      </c>
      <c r="M3691" s="128">
        <f>VLOOKUP(G3691,Enactments!#REF!,2,FALSE)</f>
        <v/>
      </c>
      <c r="N3691" s="131">
        <f>COUNTIFS(G:G,G3691)</f>
        <v/>
      </c>
    </row>
    <row r="3692" ht="15" customHeight="1">
      <c r="A3692" t="inlineStr">
        <is>
          <t>2000_8a_129_20130401.docx</t>
        </is>
      </c>
      <c r="B3692">
        <f>LEFT(A3692, FIND("_", A3692, FIND("_", A3692) + 1) - 1)</f>
        <v/>
      </c>
      <c r="C3692">
        <f>MID(A3692, FIND("_", A3692, FIND("_", A3692) + 1) + 1, FIND("_", A3692, FIND("_", A3692, FIND("_", A3692) + 1) + 1) - FIND("_", A3692, FIND("_", A3692) + 1) - 1)</f>
        <v/>
      </c>
      <c r="D3692" s="125">
        <f>DATE(LEFT(E3692,4), MID(E3692,5,2), RIGHT(E3692,2))</f>
        <v/>
      </c>
      <c r="E3692">
        <f>MID(A3692, FIND("_", A3692, FIND("_", A3692, FIND("_", A3692) + 1) + 1) + 1, 8)</f>
        <v/>
      </c>
      <c r="G3692" s="95">
        <f>B3692&amp;C3692&amp;D3692</f>
        <v/>
      </c>
      <c r="H3692" s="95" t="inlineStr">
        <is>
          <t>Yes_Batch 1</t>
        </is>
      </c>
      <c r="I3692" s="95" t="e">
        <v>#N/A</v>
      </c>
      <c r="J3692" s="125" t="e">
        <v>#N/A</v>
      </c>
      <c r="K3692" s="95" t="inlineStr">
        <is>
          <t>Yes_0721 Allocation</t>
        </is>
      </c>
      <c r="L3692" s="127" t="e">
        <v>#N/A</v>
      </c>
      <c r="M3692" s="128">
        <f>VLOOKUP(G3692,Enactments!#REF!,2,FALSE)</f>
        <v/>
      </c>
      <c r="N3692" s="131">
        <f>COUNTIFS(G:G,G3692)</f>
        <v/>
      </c>
    </row>
    <row r="3693" ht="15" customHeight="1">
      <c r="A3693" t="inlineStr">
        <is>
          <t>2000_6a_70_20091130.docx</t>
        </is>
      </c>
      <c r="B3693">
        <f>LEFT(A3693, FIND("_", A3693, FIND("_", A3693) + 1) - 1)</f>
        <v/>
      </c>
      <c r="C3693">
        <f>MID(A3693, FIND("_", A3693, FIND("_", A3693) + 1) + 1, FIND("_", A3693, FIND("_", A3693, FIND("_", A3693) + 1) + 1) - FIND("_", A3693, FIND("_", A3693) + 1) - 1)</f>
        <v/>
      </c>
      <c r="D3693" s="125">
        <f>DATE(LEFT(E3693,4), MID(E3693,5,2), RIGHT(E3693,2))</f>
        <v/>
      </c>
      <c r="E3693">
        <f>MID(A3693, FIND("_", A3693, FIND("_", A3693, FIND("_", A3693) + 1) + 1) + 1, 8)</f>
        <v/>
      </c>
      <c r="G3693" s="95">
        <f>B3693&amp;C3693&amp;D3693</f>
        <v/>
      </c>
      <c r="H3693" s="95" t="inlineStr">
        <is>
          <t>Yes_Batch 1</t>
        </is>
      </c>
      <c r="I3693" s="95" t="e">
        <v>#N/A</v>
      </c>
      <c r="J3693" s="125" t="e">
        <v>#N/A</v>
      </c>
      <c r="K3693" s="95" t="inlineStr">
        <is>
          <t>Yes_0721 Allocation</t>
        </is>
      </c>
      <c r="L3693" s="127" t="e">
        <v>#N/A</v>
      </c>
      <c r="M3693" s="128">
        <f>VLOOKUP(G3693,Enactments!#REF!,2,FALSE)</f>
        <v/>
      </c>
      <c r="N3693" s="131">
        <f>COUNTIFS(G:G,G3693)</f>
        <v/>
      </c>
    </row>
    <row r="3694" ht="15" customHeight="1">
      <c r="A3694" t="inlineStr">
        <is>
          <t>1984_60a_69_20000414.docx</t>
        </is>
      </c>
      <c r="B3694">
        <f>LEFT(A3694, FIND("_", A3694, FIND("_", A3694) + 1) - 1)</f>
        <v/>
      </c>
      <c r="C3694">
        <f>MID(A3694, FIND("_", A3694, FIND("_", A3694) + 1) + 1, FIND("_", A3694, FIND("_", A3694, FIND("_", A3694) + 1) + 1) - FIND("_", A3694, FIND("_", A3694) + 1) - 1)</f>
        <v/>
      </c>
      <c r="D3694" s="125">
        <f>DATE(LEFT(E3694,4), MID(E3694,5,2), RIGHT(E3694,2))</f>
        <v/>
      </c>
      <c r="E3694">
        <f>MID(A3694, FIND("_", A3694, FIND("_", A3694, FIND("_", A3694) + 1) + 1) + 1, 8)</f>
        <v/>
      </c>
      <c r="G3694" s="95">
        <f>B3694&amp;C3694&amp;D3694</f>
        <v/>
      </c>
      <c r="H3694" s="95" t="inlineStr">
        <is>
          <t>Yes_Batch 1</t>
        </is>
      </c>
      <c r="I3694" s="95" t="e">
        <v>#N/A</v>
      </c>
      <c r="J3694" s="125" t="e">
        <v>#N/A</v>
      </c>
      <c r="K3694" s="95" t="inlineStr">
        <is>
          <t>Yes_0721 Allocation</t>
        </is>
      </c>
      <c r="L3694" s="127" t="e">
        <v>#N/A</v>
      </c>
      <c r="M3694" s="128">
        <f>VLOOKUP(G3694,Enactments!#REF!,2,FALSE)</f>
        <v/>
      </c>
      <c r="N3694" s="131">
        <f>COUNTIFS(G:G,G3694)</f>
        <v/>
      </c>
    </row>
    <row r="3695" ht="15" customHeight="1">
      <c r="A3695" t="inlineStr">
        <is>
          <t>2009_10a_103_20111031.docx</t>
        </is>
      </c>
      <c r="B3695">
        <f>LEFT(A3695, FIND("_", A3695, FIND("_", A3695) + 1) - 1)</f>
        <v/>
      </c>
      <c r="C3695">
        <f>MID(A3695, FIND("_", A3695, FIND("_", A3695) + 1) + 1, FIND("_", A3695, FIND("_", A3695, FIND("_", A3695) + 1) + 1) - FIND("_", A3695, FIND("_", A3695) + 1) - 1)</f>
        <v/>
      </c>
      <c r="D3695" s="125">
        <f>DATE(LEFT(E3695,4), MID(E3695,5,2), RIGHT(E3695,2))</f>
        <v/>
      </c>
      <c r="E3695">
        <f>MID(A3695, FIND("_", A3695, FIND("_", A3695, FIND("_", A3695) + 1) + 1) + 1, 8)</f>
        <v/>
      </c>
      <c r="G3695" s="95">
        <f>B3695&amp;C3695&amp;D3695</f>
        <v/>
      </c>
      <c r="H3695" s="95" t="inlineStr">
        <is>
          <t>Yes_Batch 1</t>
        </is>
      </c>
      <c r="I3695" s="95" t="e">
        <v>#N/A</v>
      </c>
      <c r="J3695" s="125" t="e">
        <v>#N/A</v>
      </c>
      <c r="K3695" s="95" t="inlineStr">
        <is>
          <t>Yes_0721 Allocation</t>
        </is>
      </c>
      <c r="L3695" s="127" t="e">
        <v>#N/A</v>
      </c>
      <c r="M3695" s="128">
        <f>VLOOKUP(G3695,Enactments!#REF!,2,FALSE)</f>
        <v/>
      </c>
      <c r="N3695" s="131">
        <f>COUNTIFS(G:G,G3695)</f>
        <v/>
      </c>
    </row>
    <row r="3696" ht="15" customHeight="1">
      <c r="A3696" t="inlineStr">
        <is>
          <t>1988_52a_85_20200901.docx</t>
        </is>
      </c>
      <c r="B3696">
        <f>LEFT(A3696, FIND("_", A3696, FIND("_", A3696) + 1) - 1)</f>
        <v/>
      </c>
      <c r="C3696">
        <f>MID(A3696, FIND("_", A3696, FIND("_", A3696) + 1) + 1, FIND("_", A3696, FIND("_", A3696, FIND("_", A3696) + 1) + 1) - FIND("_", A3696, FIND("_", A3696) + 1) - 1)</f>
        <v/>
      </c>
      <c r="D3696" s="125">
        <f>DATE(LEFT(E3696,4), MID(E3696,5,2), RIGHT(E3696,2))</f>
        <v/>
      </c>
      <c r="E3696">
        <f>MID(A3696, FIND("_", A3696, FIND("_", A3696, FIND("_", A3696) + 1) + 1) + 1, 8)</f>
        <v/>
      </c>
      <c r="G3696" s="95">
        <f>B3696&amp;C3696&amp;D3696</f>
        <v/>
      </c>
      <c r="H3696" s="95" t="inlineStr">
        <is>
          <t>Yes_Batch 1</t>
        </is>
      </c>
      <c r="I3696" s="95" t="e">
        <v>#N/A</v>
      </c>
      <c r="J3696" s="125" t="e">
        <v>#N/A</v>
      </c>
      <c r="K3696" s="95" t="inlineStr">
        <is>
          <t>Yes_0721 Allocation</t>
        </is>
      </c>
      <c r="L3696" s="127" t="e">
        <v>#N/A</v>
      </c>
      <c r="M3696" s="128">
        <f>VLOOKUP(G3696,Enactments!#REF!,2,FALSE)</f>
        <v/>
      </c>
      <c r="N3696" s="131">
        <f>COUNTIFS(G:G,G3696)</f>
        <v/>
      </c>
    </row>
    <row r="3697" ht="15" customHeight="1">
      <c r="A3697" t="inlineStr">
        <is>
          <t>2008_17a_276_20100401.docx</t>
        </is>
      </c>
      <c r="B3697">
        <f>LEFT(A3697, FIND("_", A3697, FIND("_", A3697) + 1) - 1)</f>
        <v/>
      </c>
      <c r="C3697">
        <f>MID(A3697, FIND("_", A3697, FIND("_", A3697) + 1) + 1, FIND("_", A3697, FIND("_", A3697, FIND("_", A3697) + 1) + 1) - FIND("_", A3697, FIND("_", A3697) + 1) - 1)</f>
        <v/>
      </c>
      <c r="D3697" s="125">
        <f>DATE(LEFT(E3697,4), MID(E3697,5,2), RIGHT(E3697,2))</f>
        <v/>
      </c>
      <c r="E3697">
        <f>MID(A3697, FIND("_", A3697, FIND("_", A3697, FIND("_", A3697) + 1) + 1) + 1, 8)</f>
        <v/>
      </c>
      <c r="G3697" s="95">
        <f>B3697&amp;C3697&amp;D3697</f>
        <v/>
      </c>
      <c r="H3697" s="95" t="inlineStr">
        <is>
          <t>Yes_Batch 1</t>
        </is>
      </c>
      <c r="I3697" s="95" t="e">
        <v>#N/A</v>
      </c>
      <c r="J3697" s="125" t="e">
        <v>#N/A</v>
      </c>
      <c r="K3697" s="95" t="inlineStr">
        <is>
          <t>Yes_0721 Allocation</t>
        </is>
      </c>
      <c r="L3697" s="127" t="e">
        <v>#N/A</v>
      </c>
      <c r="M3697" s="128">
        <f>VLOOKUP(G3697,Enactments!#REF!,2,FALSE)</f>
        <v/>
      </c>
      <c r="N3697" s="131">
        <f>COUNTIFS(G:G,G3697)</f>
        <v/>
      </c>
    </row>
    <row r="3698" ht="15" customHeight="1">
      <c r="A3698" t="inlineStr">
        <is>
          <t>1995_614s_11_19950307.docx</t>
        </is>
      </c>
      <c r="B3698">
        <f>LEFT(A3698, FIND("_", A3698, FIND("_", A3698) + 1) - 1)</f>
        <v/>
      </c>
      <c r="C3698">
        <f>MID(A3698, FIND("_", A3698, FIND("_", A3698) + 1) + 1, FIND("_", A3698, FIND("_", A3698, FIND("_", A3698) + 1) + 1) - FIND("_", A3698, FIND("_", A3698) + 1) - 1)</f>
        <v/>
      </c>
      <c r="D3698" s="125">
        <f>DATE(LEFT(E3698,4), MID(E3698,5,2), RIGHT(E3698,2))</f>
        <v/>
      </c>
      <c r="E3698">
        <f>MID(A3698, FIND("_", A3698, FIND("_", A3698, FIND("_", A3698) + 1) + 1) + 1, 8)</f>
        <v/>
      </c>
      <c r="G3698" s="95">
        <f>B3698&amp;C3698&amp;D3698</f>
        <v/>
      </c>
      <c r="H3698" s="95" t="inlineStr">
        <is>
          <t>Yes_Batch 1</t>
        </is>
      </c>
      <c r="I3698" s="95" t="e">
        <v>#N/A</v>
      </c>
      <c r="J3698" s="125" t="e">
        <v>#N/A</v>
      </c>
      <c r="K3698" s="95" t="inlineStr">
        <is>
          <t>Yes_0721 Allocation</t>
        </is>
      </c>
      <c r="L3698" s="127" t="e">
        <v>#N/A</v>
      </c>
      <c r="M3698" s="128">
        <f>VLOOKUP(G3698,Enactments!#REF!,2,FALSE)</f>
        <v/>
      </c>
      <c r="N3698" s="131">
        <f>COUNTIFS(G:G,G3698)</f>
        <v/>
      </c>
    </row>
    <row r="3699" ht="15" customHeight="1">
      <c r="A3699" t="inlineStr">
        <is>
          <t>1958_51a_SCHEDULE 1_20180401.docx</t>
        </is>
      </c>
      <c r="B3699">
        <f>LEFT(A3699, FIND("_", A3699, FIND("_", A3699) + 1) - 1)</f>
        <v/>
      </c>
      <c r="C3699">
        <f>MID(A3699, FIND("_", A3699, FIND("_", A3699) + 1) + 1, FIND("_", A3699, FIND("_", A3699, FIND("_", A3699) + 1) + 1) - FIND("_", A3699, FIND("_", A3699) + 1) - 1)</f>
        <v/>
      </c>
      <c r="D3699" s="125">
        <f>DATE(LEFT(E3699,4), MID(E3699,5,2), RIGHT(E3699,2))</f>
        <v/>
      </c>
      <c r="E3699">
        <f>MID(A3699, FIND("_", A3699, FIND("_", A3699, FIND("_", A3699) + 1) + 1) + 1, 8)</f>
        <v/>
      </c>
      <c r="G3699" s="95">
        <f>B3699&amp;C3699&amp;D3699</f>
        <v/>
      </c>
      <c r="H3699" s="95" t="inlineStr">
        <is>
          <t>Yes_Batch 1</t>
        </is>
      </c>
      <c r="I3699" s="95" t="e">
        <v>#N/A</v>
      </c>
      <c r="J3699" s="125" t="e">
        <v>#N/A</v>
      </c>
      <c r="K3699" s="95" t="inlineStr">
        <is>
          <t>Yes_0721 Allocation</t>
        </is>
      </c>
      <c r="L3699" s="127" t="e">
        <v>#N/A</v>
      </c>
      <c r="M3699" s="128">
        <f>VLOOKUP(G3699,Enactments!#REF!,2,FALSE)</f>
        <v/>
      </c>
      <c r="N3699" s="131">
        <f>COUNTIFS(G:G,G3699)</f>
        <v/>
      </c>
    </row>
    <row r="3700" ht="15" customHeight="1">
      <c r="A3700" t="inlineStr">
        <is>
          <t>2006_46a_1237_20070120.docx</t>
        </is>
      </c>
      <c r="B3700">
        <f>LEFT(A3700, FIND("_", A3700, FIND("_", A3700) + 1) - 1)</f>
        <v/>
      </c>
      <c r="C3700">
        <f>MID(A3700, FIND("_", A3700, FIND("_", A3700) + 1) + 1, FIND("_", A3700, FIND("_", A3700, FIND("_", A3700) + 1) + 1) - FIND("_", A3700, FIND("_", A3700) + 1) - 1)</f>
        <v/>
      </c>
      <c r="D3700" s="125">
        <f>DATE(LEFT(E3700,4), MID(E3700,5,2), RIGHT(E3700,2))</f>
        <v/>
      </c>
      <c r="E3700">
        <f>MID(A3700, FIND("_", A3700, FIND("_", A3700, FIND("_", A3700) + 1) + 1) + 1, 8)</f>
        <v/>
      </c>
      <c r="G3700" s="95">
        <f>B3700&amp;C3700&amp;D3700</f>
        <v/>
      </c>
      <c r="H3700" s="95" t="inlineStr">
        <is>
          <t>Yes_Batch 1</t>
        </is>
      </c>
      <c r="I3700" s="95" t="e">
        <v>#N/A</v>
      </c>
      <c r="J3700" s="125" t="e">
        <v>#N/A</v>
      </c>
      <c r="K3700" s="95" t="inlineStr">
        <is>
          <t>Yes_0721 Allocation</t>
        </is>
      </c>
      <c r="L3700" s="127" t="e">
        <v>#N/A</v>
      </c>
      <c r="M3700" s="128">
        <f>VLOOKUP(G3700,Enactments!#REF!,2,FALSE)</f>
        <v/>
      </c>
      <c r="N3700" s="131">
        <f>COUNTIFS(G:G,G3700)</f>
        <v/>
      </c>
    </row>
    <row r="3701" ht="15" customHeight="1">
      <c r="A3701" t="inlineStr">
        <is>
          <t>1986_1925s_4.107_99990101.docx</t>
        </is>
      </c>
      <c r="B3701">
        <f>LEFT(A3701, FIND("_", A3701, FIND("_", A3701) + 1) - 1)</f>
        <v/>
      </c>
      <c r="C3701">
        <f>MID(A3701, FIND("_", A3701, FIND("_", A3701) + 1) + 1, FIND("_", A3701, FIND("_", A3701, FIND("_", A3701) + 1) + 1) - FIND("_", A3701, FIND("_", A3701) + 1) - 1)</f>
        <v/>
      </c>
      <c r="D3701" s="125">
        <f>DATE(LEFT(E3701,4), MID(E3701,5,2), RIGHT(E3701,2))</f>
        <v/>
      </c>
      <c r="E3701">
        <f>MID(A3701, FIND("_", A3701, FIND("_", A3701, FIND("_", A3701) + 1) + 1) + 1, 8)</f>
        <v/>
      </c>
      <c r="G3701" s="95">
        <f>B3701&amp;C3701&amp;D3701</f>
        <v/>
      </c>
      <c r="H3701" s="95" t="inlineStr">
        <is>
          <t>Yes_Batch 1</t>
        </is>
      </c>
      <c r="I3701" s="95" t="e">
        <v>#N/A</v>
      </c>
      <c r="J3701" s="125" t="e">
        <v>#N/A</v>
      </c>
      <c r="K3701" s="95" t="inlineStr">
        <is>
          <t>Yes_0721 Allocation</t>
        </is>
      </c>
      <c r="L3701" s="127" t="e">
        <v>#N/A</v>
      </c>
      <c r="M3701" s="128">
        <f>VLOOKUP(G3701,Enactments!#REF!,2,FALSE)</f>
        <v/>
      </c>
      <c r="N3701" s="131">
        <f>COUNTIFS(G:G,G3701)</f>
        <v/>
      </c>
    </row>
    <row r="3702" ht="15" customHeight="1">
      <c r="A3702" t="inlineStr">
        <is>
          <t>1986_1925s_2.126_20030915.docx</t>
        </is>
      </c>
      <c r="B3702">
        <f>LEFT(A3702, FIND("_", A3702, FIND("_", A3702) + 1) - 1)</f>
        <v/>
      </c>
      <c r="C3702">
        <f>MID(A3702, FIND("_", A3702, FIND("_", A3702) + 1) + 1, FIND("_", A3702, FIND("_", A3702, FIND("_", A3702) + 1) + 1) - FIND("_", A3702, FIND("_", A3702) + 1) - 1)</f>
        <v/>
      </c>
      <c r="D3702" s="125">
        <f>DATE(LEFT(E3702,4), MID(E3702,5,2), RIGHT(E3702,2))</f>
        <v/>
      </c>
      <c r="E3702">
        <f>MID(A3702, FIND("_", A3702, FIND("_", A3702, FIND("_", A3702) + 1) + 1) + 1, 8)</f>
        <v/>
      </c>
      <c r="G3702" s="95">
        <f>B3702&amp;C3702&amp;D3702</f>
        <v/>
      </c>
      <c r="H3702" s="95" t="inlineStr">
        <is>
          <t>Yes_Batch 1</t>
        </is>
      </c>
      <c r="I3702" s="95" t="e">
        <v>#N/A</v>
      </c>
      <c r="J3702" s="125" t="e">
        <v>#N/A</v>
      </c>
      <c r="K3702" s="95" t="inlineStr">
        <is>
          <t>Yes_0721 Allocation</t>
        </is>
      </c>
      <c r="L3702" s="127" t="e">
        <v>#N/A</v>
      </c>
      <c r="M3702" s="128">
        <f>VLOOKUP(G3702,Enactments!#REF!,2,FALSE)</f>
        <v/>
      </c>
      <c r="N3702" s="131">
        <f>COUNTIFS(G:G,G3702)</f>
        <v/>
      </c>
    </row>
    <row r="3703" ht="15" customHeight="1">
      <c r="A3703" t="inlineStr">
        <is>
          <t>2004_12a_172B_20110406.docx</t>
        </is>
      </c>
      <c r="B3703">
        <f>LEFT(A3703, FIND("_", A3703, FIND("_", A3703) + 1) - 1)</f>
        <v/>
      </c>
      <c r="C3703">
        <f>MID(A3703, FIND("_", A3703, FIND("_", A3703) + 1) + 1, FIND("_", A3703, FIND("_", A3703, FIND("_", A3703) + 1) + 1) - FIND("_", A3703, FIND("_", A3703) + 1) - 1)</f>
        <v/>
      </c>
      <c r="D3703" s="125">
        <f>DATE(LEFT(E3703,4), MID(E3703,5,2), RIGHT(E3703,2))</f>
        <v/>
      </c>
      <c r="E3703">
        <f>MID(A3703, FIND("_", A3703, FIND("_", A3703, FIND("_", A3703) + 1) + 1) + 1, 8)</f>
        <v/>
      </c>
      <c r="G3703" s="95">
        <f>B3703&amp;C3703&amp;D3703</f>
        <v/>
      </c>
      <c r="H3703" s="95" t="inlineStr">
        <is>
          <t>Yes_Batch 1</t>
        </is>
      </c>
      <c r="I3703" s="95" t="e">
        <v>#N/A</v>
      </c>
      <c r="J3703" s="125" t="e">
        <v>#N/A</v>
      </c>
      <c r="K3703" s="95" t="inlineStr">
        <is>
          <t>Yes_0721 Allocation</t>
        </is>
      </c>
      <c r="L3703" s="127" t="e">
        <v>#N/A</v>
      </c>
      <c r="M3703" s="128">
        <f>VLOOKUP(G3703,Enactments!#REF!,2,FALSE)</f>
        <v/>
      </c>
      <c r="N3703" s="131">
        <f>COUNTIFS(G:G,G3703)</f>
        <v/>
      </c>
    </row>
    <row r="3704" ht="15" customHeight="1">
      <c r="A3704" t="inlineStr">
        <is>
          <t>2023_30a_181_20230711.docx</t>
        </is>
      </c>
      <c r="B3704">
        <f>LEFT(A3704, FIND("_", A3704, FIND("_", A3704) + 1) - 1)</f>
        <v/>
      </c>
      <c r="C3704">
        <f>MID(A3704, FIND("_", A3704, FIND("_", A3704) + 1) + 1, FIND("_", A3704, FIND("_", A3704, FIND("_", A3704) + 1) + 1) - FIND("_", A3704, FIND("_", A3704) + 1) - 1)</f>
        <v/>
      </c>
      <c r="D3704" s="125">
        <f>DATE(LEFT(E3704,4), MID(E3704,5,2), RIGHT(E3704,2))</f>
        <v/>
      </c>
      <c r="E3704">
        <f>MID(A3704, FIND("_", A3704, FIND("_", A3704, FIND("_", A3704) + 1) + 1) + 1, 8)</f>
        <v/>
      </c>
      <c r="G3704" s="95">
        <f>B3704&amp;C3704&amp;D3704</f>
        <v/>
      </c>
      <c r="H3704" s="95" t="inlineStr">
        <is>
          <t>Yes_Batch 1</t>
        </is>
      </c>
      <c r="I3704" s="95" t="e">
        <v>#N/A</v>
      </c>
      <c r="J3704" s="125" t="e">
        <v>#N/A</v>
      </c>
      <c r="K3704" s="95" t="inlineStr">
        <is>
          <t>Yes_0721 Allocation</t>
        </is>
      </c>
      <c r="L3704" s="127" t="e">
        <v>#N/A</v>
      </c>
      <c r="M3704" s="128">
        <f>VLOOKUP(G3704,Enactments!#REF!,2,FALSE)</f>
        <v/>
      </c>
      <c r="N3704" s="131">
        <f>COUNTIFS(G:G,G3704)</f>
        <v/>
      </c>
    </row>
    <row r="3705" ht="15" customHeight="1">
      <c r="A3705" t="inlineStr">
        <is>
          <t>w2009_2m_49_20090610.docx</t>
        </is>
      </c>
      <c r="B3705">
        <f>LEFT(A3705, FIND("_", A3705, FIND("_", A3705) + 1) - 1)</f>
        <v/>
      </c>
      <c r="C3705">
        <f>MID(A3705, FIND("_", A3705, FIND("_", A3705) + 1) + 1, FIND("_", A3705, FIND("_", A3705, FIND("_", A3705) + 1) + 1) - FIND("_", A3705, FIND("_", A3705) + 1) - 1)</f>
        <v/>
      </c>
      <c r="D3705" s="125">
        <f>DATE(LEFT(E3705,4), MID(E3705,5,2), RIGHT(E3705,2))</f>
        <v/>
      </c>
      <c r="E3705">
        <f>MID(A3705, FIND("_", A3705, FIND("_", A3705, FIND("_", A3705) + 1) + 1) + 1, 8)</f>
        <v/>
      </c>
      <c r="G3705" s="95">
        <f>B3705&amp;C3705&amp;D3705</f>
        <v/>
      </c>
      <c r="H3705" s="95" t="inlineStr">
        <is>
          <t>Yes_Batch 1</t>
        </is>
      </c>
      <c r="I3705" s="95" t="e">
        <v>#N/A</v>
      </c>
      <c r="J3705" s="125" t="e">
        <v>#N/A</v>
      </c>
      <c r="K3705" s="95" t="inlineStr">
        <is>
          <t>Yes_0721 Allocation</t>
        </is>
      </c>
      <c r="L3705" s="127" t="e">
        <v>#N/A</v>
      </c>
      <c r="M3705" s="128">
        <f>VLOOKUP(G3705,Enactments!#REF!,2,FALSE)</f>
        <v/>
      </c>
      <c r="N3705" s="131">
        <f>COUNTIFS(G:G,G3705)</f>
        <v/>
      </c>
    </row>
    <row r="3706" ht="15" customHeight="1">
      <c r="A3706" t="inlineStr">
        <is>
          <t>2009_22a_72_20100401.docx</t>
        </is>
      </c>
      <c r="B3706">
        <f>LEFT(A3706, FIND("_", A3706, FIND("_", A3706) + 1) - 1)</f>
        <v/>
      </c>
      <c r="C3706">
        <f>MID(A3706, FIND("_", A3706, FIND("_", A3706) + 1) + 1, FIND("_", A3706, FIND("_", A3706, FIND("_", A3706) + 1) + 1) - FIND("_", A3706, FIND("_", A3706) + 1) - 1)</f>
        <v/>
      </c>
      <c r="D3706" s="125">
        <f>DATE(LEFT(E3706,4), MID(E3706,5,2), RIGHT(E3706,2))</f>
        <v/>
      </c>
      <c r="E3706">
        <f>MID(A3706, FIND("_", A3706, FIND("_", A3706, FIND("_", A3706) + 1) + 1) + 1, 8)</f>
        <v/>
      </c>
      <c r="G3706" s="95">
        <f>B3706&amp;C3706&amp;D3706</f>
        <v/>
      </c>
      <c r="H3706" s="95" t="inlineStr">
        <is>
          <t>Yes_Batch 1</t>
        </is>
      </c>
      <c r="I3706" s="95" t="e">
        <v>#N/A</v>
      </c>
      <c r="J3706" s="125" t="e">
        <v>#N/A</v>
      </c>
      <c r="K3706" s="95" t="inlineStr">
        <is>
          <t>Yes_0721 Allocation</t>
        </is>
      </c>
      <c r="L3706" s="127" t="e">
        <v>#N/A</v>
      </c>
      <c r="M3706" s="128">
        <f>VLOOKUP(G3706,Enactments!#REF!,2,FALSE)</f>
        <v/>
      </c>
      <c r="N3706" s="131">
        <f>COUNTIFS(G:G,G3706)</f>
        <v/>
      </c>
    </row>
    <row r="3707" ht="15" customHeight="1">
      <c r="A3707" t="inlineStr">
        <is>
          <t>1988_33a_152_19880729.docx</t>
        </is>
      </c>
      <c r="B3707">
        <f>LEFT(A3707, FIND("_", A3707, FIND("_", A3707) + 1) - 1)</f>
        <v/>
      </c>
      <c r="C3707">
        <f>MID(A3707, FIND("_", A3707, FIND("_", A3707) + 1) + 1, FIND("_", A3707, FIND("_", A3707, FIND("_", A3707) + 1) + 1) - FIND("_", A3707, FIND("_", A3707) + 1) - 1)</f>
        <v/>
      </c>
      <c r="D3707" s="125">
        <f>DATE(LEFT(E3707,4), MID(E3707,5,2), RIGHT(E3707,2))</f>
        <v/>
      </c>
      <c r="E3707">
        <f>MID(A3707, FIND("_", A3707, FIND("_", A3707, FIND("_", A3707) + 1) + 1) + 1, 8)</f>
        <v/>
      </c>
      <c r="G3707" s="95">
        <f>B3707&amp;C3707&amp;D3707</f>
        <v/>
      </c>
      <c r="H3707" s="95" t="inlineStr">
        <is>
          <t>Yes_Batch 1</t>
        </is>
      </c>
      <c r="I3707" s="95" t="e">
        <v>#N/A</v>
      </c>
      <c r="J3707" s="125" t="e">
        <v>#N/A</v>
      </c>
      <c r="K3707" s="95" t="inlineStr">
        <is>
          <t>Yes_0721 Allocation</t>
        </is>
      </c>
      <c r="L3707" s="127" t="e">
        <v>#N/A</v>
      </c>
      <c r="M3707" s="128">
        <f>VLOOKUP(G3707,Enactments!#REF!,2,FALSE)</f>
        <v/>
      </c>
      <c r="N3707" s="131">
        <f>COUNTIFS(G:G,G3707)</f>
        <v/>
      </c>
    </row>
    <row r="3708" ht="15" customHeight="1">
      <c r="A3708" t="inlineStr">
        <is>
          <t>1986_1925s_13.3_99990101.docx</t>
        </is>
      </c>
      <c r="B3708">
        <f>LEFT(A3708, FIND("_", A3708, FIND("_", A3708) + 1) - 1)</f>
        <v/>
      </c>
      <c r="C3708">
        <f>MID(A3708, FIND("_", A3708, FIND("_", A3708) + 1) + 1, FIND("_", A3708, FIND("_", A3708, FIND("_", A3708) + 1) + 1) - FIND("_", A3708, FIND("_", A3708) + 1) - 1)</f>
        <v/>
      </c>
      <c r="D3708" s="125">
        <f>DATE(LEFT(E3708,4), MID(E3708,5,2), RIGHT(E3708,2))</f>
        <v/>
      </c>
      <c r="E3708">
        <f>MID(A3708, FIND("_", A3708, FIND("_", A3708, FIND("_", A3708) + 1) + 1) + 1, 8)</f>
        <v/>
      </c>
      <c r="G3708" s="95">
        <f>B3708&amp;C3708&amp;D3708</f>
        <v/>
      </c>
      <c r="H3708" s="95" t="inlineStr">
        <is>
          <t>Yes_Batch 1</t>
        </is>
      </c>
      <c r="I3708" s="95" t="e">
        <v>#N/A</v>
      </c>
      <c r="J3708" s="125" t="e">
        <v>#N/A</v>
      </c>
      <c r="K3708" s="95" t="inlineStr">
        <is>
          <t>Yes_0721 Allocation</t>
        </is>
      </c>
      <c r="L3708" s="127" t="e">
        <v>#N/A</v>
      </c>
      <c r="M3708" s="128">
        <f>VLOOKUP(G3708,Enactments!#REF!,2,FALSE)</f>
        <v/>
      </c>
      <c r="N3708" s="131">
        <f>COUNTIFS(G:G,G3708)</f>
        <v/>
      </c>
    </row>
    <row r="3709" ht="15" customHeight="1">
      <c r="A3709" t="inlineStr">
        <is>
          <t>2000_6a_104_20121203.docx</t>
        </is>
      </c>
      <c r="B3709">
        <f>LEFT(A3709, FIND("_", A3709, FIND("_", A3709) + 1) - 1)</f>
        <v/>
      </c>
      <c r="C3709">
        <f>MID(A3709, FIND("_", A3709, FIND("_", A3709) + 1) + 1, FIND("_", A3709, FIND("_", A3709, FIND("_", A3709) + 1) + 1) - FIND("_", A3709, FIND("_", A3709) + 1) - 1)</f>
        <v/>
      </c>
      <c r="D3709" s="125">
        <f>DATE(LEFT(E3709,4), MID(E3709,5,2), RIGHT(E3709,2))</f>
        <v/>
      </c>
      <c r="E3709">
        <f>MID(A3709, FIND("_", A3709, FIND("_", A3709, FIND("_", A3709) + 1) + 1) + 1, 8)</f>
        <v/>
      </c>
      <c r="G3709" s="95">
        <f>B3709&amp;C3709&amp;D3709</f>
        <v/>
      </c>
      <c r="H3709" s="95" t="inlineStr">
        <is>
          <t>Yes_Batch 1</t>
        </is>
      </c>
      <c r="I3709" s="95" t="e">
        <v>#N/A</v>
      </c>
      <c r="J3709" s="125" t="e">
        <v>#N/A</v>
      </c>
      <c r="K3709" s="95" t="inlineStr">
        <is>
          <t>Yes_0721 Allocation</t>
        </is>
      </c>
      <c r="L3709" s="127" t="e">
        <v>#N/A</v>
      </c>
      <c r="M3709" s="128">
        <f>VLOOKUP(G3709,Enactments!#REF!,2,FALSE)</f>
        <v/>
      </c>
      <c r="N3709" s="131">
        <f>COUNTIFS(G:G,G3709)</f>
        <v/>
      </c>
    </row>
    <row r="3710" ht="15" customHeight="1">
      <c r="A3710" t="inlineStr">
        <is>
          <t>1989_29a_32LJ_20160512.docx</t>
        </is>
      </c>
      <c r="B3710">
        <f>LEFT(A3710, FIND("_", A3710, FIND("_", A3710) + 1) - 1)</f>
        <v/>
      </c>
      <c r="C3710">
        <f>MID(A3710, FIND("_", A3710, FIND("_", A3710) + 1) + 1, FIND("_", A3710, FIND("_", A3710, FIND("_", A3710) + 1) + 1) - FIND("_", A3710, FIND("_", A3710) + 1) - 1)</f>
        <v/>
      </c>
      <c r="D3710" s="125">
        <f>DATE(LEFT(E3710,4), MID(E3710,5,2), RIGHT(E3710,2))</f>
        <v/>
      </c>
      <c r="E3710">
        <f>MID(A3710, FIND("_", A3710, FIND("_", A3710, FIND("_", A3710) + 1) + 1) + 1, 8)</f>
        <v/>
      </c>
      <c r="G3710" s="95">
        <f>B3710&amp;C3710&amp;D3710</f>
        <v/>
      </c>
      <c r="H3710" s="95" t="inlineStr">
        <is>
          <t>Yes_Batch 1</t>
        </is>
      </c>
      <c r="I3710" s="95" t="e">
        <v>#N/A</v>
      </c>
      <c r="J3710" s="125" t="e">
        <v>#N/A</v>
      </c>
      <c r="K3710" s="95" t="inlineStr">
        <is>
          <t>Yes_0721 Allocation</t>
        </is>
      </c>
      <c r="L3710" s="127" t="e">
        <v>#N/A</v>
      </c>
      <c r="M3710" s="128">
        <f>VLOOKUP(G3710,Enactments!#REF!,2,FALSE)</f>
        <v/>
      </c>
      <c r="N3710" s="131">
        <f>COUNTIFS(G:G,G3710)</f>
        <v/>
      </c>
    </row>
    <row r="3711" ht="15" customHeight="1">
      <c r="A3711" t="inlineStr">
        <is>
          <t>1985_6a_384_19891116.docx</t>
        </is>
      </c>
      <c r="B3711">
        <f>LEFT(A3711, FIND("_", A3711, FIND("_", A3711) + 1) - 1)</f>
        <v/>
      </c>
      <c r="C3711">
        <f>MID(A3711, FIND("_", A3711, FIND("_", A3711) + 1) + 1, FIND("_", A3711, FIND("_", A3711, FIND("_", A3711) + 1) + 1) - FIND("_", A3711, FIND("_", A3711) + 1) - 1)</f>
        <v/>
      </c>
      <c r="D3711" s="125">
        <f>DATE(LEFT(E3711,4), MID(E3711,5,2), RIGHT(E3711,2))</f>
        <v/>
      </c>
      <c r="E3711">
        <f>MID(A3711, FIND("_", A3711, FIND("_", A3711, FIND("_", A3711) + 1) + 1) + 1, 8)</f>
        <v/>
      </c>
      <c r="G3711" s="95">
        <f>B3711&amp;C3711&amp;D3711</f>
        <v/>
      </c>
      <c r="H3711" s="95" t="inlineStr">
        <is>
          <t>Yes_Batch 1</t>
        </is>
      </c>
      <c r="I3711" s="95" t="e">
        <v>#N/A</v>
      </c>
      <c r="J3711" s="125" t="e">
        <v>#N/A</v>
      </c>
      <c r="K3711" s="95" t="inlineStr">
        <is>
          <t>Yes_0721 Allocation</t>
        </is>
      </c>
      <c r="L3711" s="127" t="e">
        <v>#N/A</v>
      </c>
      <c r="M3711" s="128">
        <f>VLOOKUP(G3711,Enactments!#REF!,2,FALSE)</f>
        <v/>
      </c>
      <c r="N3711" s="131">
        <f>COUNTIFS(G:G,G3711)</f>
        <v/>
      </c>
    </row>
    <row r="3712" ht="15" customHeight="1">
      <c r="A3712" t="inlineStr">
        <is>
          <t>2007_3a_74D_20080312.docx</t>
        </is>
      </c>
      <c r="B3712">
        <f>LEFT(A3712, FIND("_", A3712, FIND("_", A3712) + 1) - 1)</f>
        <v/>
      </c>
      <c r="C3712">
        <f>MID(A3712, FIND("_", A3712, FIND("_", A3712) + 1) + 1, FIND("_", A3712, FIND("_", A3712, FIND("_", A3712) + 1) + 1) - FIND("_", A3712, FIND("_", A3712) + 1) - 1)</f>
        <v/>
      </c>
      <c r="D3712" s="125">
        <f>DATE(LEFT(E3712,4), MID(E3712,5,2), RIGHT(E3712,2))</f>
        <v/>
      </c>
      <c r="E3712">
        <f>MID(A3712, FIND("_", A3712, FIND("_", A3712, FIND("_", A3712) + 1) + 1) + 1, 8)</f>
        <v/>
      </c>
      <c r="G3712" s="95">
        <f>B3712&amp;C3712&amp;D3712</f>
        <v/>
      </c>
      <c r="H3712" s="95" t="inlineStr">
        <is>
          <t>Yes_Batch 1</t>
        </is>
      </c>
      <c r="I3712" s="95" t="e">
        <v>#N/A</v>
      </c>
      <c r="J3712" s="125" t="e">
        <v>#N/A</v>
      </c>
      <c r="K3712" s="95" t="inlineStr">
        <is>
          <t>Yes_0721 Allocation</t>
        </is>
      </c>
      <c r="L3712" s="127" t="e">
        <v>#N/A</v>
      </c>
      <c r="M3712" s="128">
        <f>VLOOKUP(G3712,Enactments!#REF!,2,FALSE)</f>
        <v/>
      </c>
      <c r="N3712" s="131">
        <f>COUNTIFS(G:G,G3712)</f>
        <v/>
      </c>
    </row>
    <row r="3713" ht="15" customHeight="1">
      <c r="A3713" t="inlineStr">
        <is>
          <t>2006_46a_790L_20160406.docx</t>
        </is>
      </c>
      <c r="B3713">
        <f>LEFT(A3713, FIND("_", A3713, FIND("_", A3713) + 1) - 1)</f>
        <v/>
      </c>
      <c r="C3713">
        <f>MID(A3713, FIND("_", A3713, FIND("_", A3713) + 1) + 1, FIND("_", A3713, FIND("_", A3713, FIND("_", A3713) + 1) + 1) - FIND("_", A3713, FIND("_", A3713) + 1) - 1)</f>
        <v/>
      </c>
      <c r="D3713" s="125">
        <f>DATE(LEFT(E3713,4), MID(E3713,5,2), RIGHT(E3713,2))</f>
        <v/>
      </c>
      <c r="E3713">
        <f>MID(A3713, FIND("_", A3713, FIND("_", A3713, FIND("_", A3713) + 1) + 1) + 1, 8)</f>
        <v/>
      </c>
      <c r="G3713" s="95">
        <f>B3713&amp;C3713&amp;D3713</f>
        <v/>
      </c>
      <c r="H3713" s="95" t="inlineStr">
        <is>
          <t>Yes_Batch 1</t>
        </is>
      </c>
      <c r="I3713" s="95" t="e">
        <v>#N/A</v>
      </c>
      <c r="J3713" s="125" t="e">
        <v>#N/A</v>
      </c>
      <c r="K3713" s="95" t="inlineStr">
        <is>
          <t>Yes_0721 Allocation</t>
        </is>
      </c>
      <c r="L3713" s="127" t="e">
        <v>#N/A</v>
      </c>
      <c r="M3713" s="128">
        <f>VLOOKUP(G3713,Enactments!#REF!,2,FALSE)</f>
        <v/>
      </c>
      <c r="N3713" s="131">
        <f>COUNTIFS(G:G,G3713)</f>
        <v/>
      </c>
    </row>
    <row r="3714" ht="15" customHeight="1">
      <c r="A3714" t="inlineStr">
        <is>
          <t>2023_30a_248_20231231.docx</t>
        </is>
      </c>
      <c r="B3714">
        <f>LEFT(A3714, FIND("_", A3714, FIND("_", A3714) + 1) - 1)</f>
        <v/>
      </c>
      <c r="C3714">
        <f>MID(A3714, FIND("_", A3714, FIND("_", A3714) + 1) + 1, FIND("_", A3714, FIND("_", A3714, FIND("_", A3714) + 1) + 1) - FIND("_", A3714, FIND("_", A3714) + 1) - 1)</f>
        <v/>
      </c>
      <c r="D3714" s="125">
        <f>DATE(LEFT(E3714,4), MID(E3714,5,2), RIGHT(E3714,2))</f>
        <v/>
      </c>
      <c r="E3714">
        <f>MID(A3714, FIND("_", A3714, FIND("_", A3714, FIND("_", A3714) + 1) + 1) + 1, 8)</f>
        <v/>
      </c>
      <c r="G3714" s="95">
        <f>B3714&amp;C3714&amp;D3714</f>
        <v/>
      </c>
      <c r="H3714" s="95" t="inlineStr">
        <is>
          <t>Yes_Batch 1</t>
        </is>
      </c>
      <c r="I3714" s="95" t="e">
        <v>#N/A</v>
      </c>
      <c r="J3714" s="125" t="e">
        <v>#N/A</v>
      </c>
      <c r="K3714" s="95" t="inlineStr">
        <is>
          <t>Yes_0721 Allocation</t>
        </is>
      </c>
      <c r="L3714" s="127" t="e">
        <v>#N/A</v>
      </c>
      <c r="M3714" s="128">
        <f>VLOOKUP(G3714,Enactments!#REF!,2,FALSE)</f>
        <v/>
      </c>
      <c r="N3714" s="131">
        <f>COUNTIFS(G:G,G3714)</f>
        <v/>
      </c>
    </row>
    <row r="3715" ht="15" customHeight="1">
      <c r="A3715" t="inlineStr">
        <is>
          <t>2007_22a_SCHEDULE 7Part 5_20070726.docx</t>
        </is>
      </c>
      <c r="B3715">
        <f>LEFT(A3715, FIND("_", A3715, FIND("_", A3715) + 1) - 1)</f>
        <v/>
      </c>
      <c r="C3715">
        <f>MID(A3715, FIND("_", A3715, FIND("_", A3715) + 1) + 1, FIND("_", A3715, FIND("_", A3715, FIND("_", A3715) + 1) + 1) - FIND("_", A3715, FIND("_", A3715) + 1) - 1)</f>
        <v/>
      </c>
      <c r="D3715" s="125">
        <f>DATE(LEFT(E3715,4), MID(E3715,5,2), RIGHT(E3715,2))</f>
        <v/>
      </c>
      <c r="E3715">
        <f>MID(A3715, FIND("_", A3715, FIND("_", A3715, FIND("_", A3715) + 1) + 1) + 1, 8)</f>
        <v/>
      </c>
      <c r="G3715" s="95">
        <f>B3715&amp;C3715&amp;D3715</f>
        <v/>
      </c>
      <c r="H3715" s="95" t="inlineStr">
        <is>
          <t>Yes_Batch 1</t>
        </is>
      </c>
      <c r="I3715" s="95" t="e">
        <v>#N/A</v>
      </c>
      <c r="J3715" s="125" t="e">
        <v>#N/A</v>
      </c>
      <c r="K3715" s="95" t="inlineStr">
        <is>
          <t>Yes_0721 Allocation</t>
        </is>
      </c>
      <c r="L3715" s="127" t="e">
        <v>#N/A</v>
      </c>
      <c r="M3715" s="128">
        <f>VLOOKUP(G3715,Enactments!#REF!,2,FALSE)</f>
        <v/>
      </c>
      <c r="N3715" s="131">
        <f>COUNTIFS(G:G,G3715)</f>
        <v/>
      </c>
    </row>
    <row r="3716" ht="15" customHeight="1">
      <c r="A3716" t="inlineStr">
        <is>
          <t>2002_17a_SCHEDULE 6_20020625.docx</t>
        </is>
      </c>
      <c r="B3716">
        <f>LEFT(A3716, FIND("_", A3716, FIND("_", A3716) + 1) - 1)</f>
        <v/>
      </c>
      <c r="C3716">
        <f>MID(A3716, FIND("_", A3716, FIND("_", A3716) + 1) + 1, FIND("_", A3716, FIND("_", A3716, FIND("_", A3716) + 1) + 1) - FIND("_", A3716, FIND("_", A3716) + 1) - 1)</f>
        <v/>
      </c>
      <c r="D3716" s="125">
        <f>DATE(LEFT(E3716,4), MID(E3716,5,2), RIGHT(E3716,2))</f>
        <v/>
      </c>
      <c r="E3716">
        <f>MID(A3716, FIND("_", A3716, FIND("_", A3716, FIND("_", A3716) + 1) + 1) + 1, 8)</f>
        <v/>
      </c>
      <c r="G3716" s="95">
        <f>B3716&amp;C3716&amp;D3716</f>
        <v/>
      </c>
      <c r="H3716" s="95" t="inlineStr">
        <is>
          <t>Yes_Batch 1</t>
        </is>
      </c>
      <c r="I3716" s="95" t="e">
        <v>#N/A</v>
      </c>
      <c r="J3716" s="125" t="e">
        <v>#N/A</v>
      </c>
      <c r="K3716" s="95" t="inlineStr">
        <is>
          <t>Yes_0721 Allocation</t>
        </is>
      </c>
      <c r="L3716" s="127" t="e">
        <v>#N/A</v>
      </c>
      <c r="M3716" s="128">
        <f>VLOOKUP(G3716,Enactments!#REF!,2,FALSE)</f>
        <v/>
      </c>
      <c r="N3716" s="131">
        <f>COUNTIFS(G:G,G3716)</f>
        <v/>
      </c>
    </row>
    <row r="3717" ht="15" customHeight="1">
      <c r="A3717" t="inlineStr">
        <is>
          <t>w2016_6a_100_20160425.docx</t>
        </is>
      </c>
      <c r="B3717">
        <f>LEFT(A3717, FIND("_", A3717, FIND("_", A3717) + 1) - 1)</f>
        <v/>
      </c>
      <c r="C3717">
        <f>MID(A3717, FIND("_", A3717, FIND("_", A3717) + 1) + 1, FIND("_", A3717, FIND("_", A3717, FIND("_", A3717) + 1) + 1) - FIND("_", A3717, FIND("_", A3717) + 1) - 1)</f>
        <v/>
      </c>
      <c r="D3717" s="125">
        <f>DATE(LEFT(E3717,4), MID(E3717,5,2), RIGHT(E3717,2))</f>
        <v/>
      </c>
      <c r="E3717">
        <f>MID(A3717, FIND("_", A3717, FIND("_", A3717, FIND("_", A3717) + 1) + 1) + 1, 8)</f>
        <v/>
      </c>
      <c r="G3717" s="95">
        <f>B3717&amp;C3717&amp;D3717</f>
        <v/>
      </c>
      <c r="H3717" s="95" t="inlineStr">
        <is>
          <t>Yes_Batch 1</t>
        </is>
      </c>
      <c r="I3717" s="95" t="e">
        <v>#N/A</v>
      </c>
      <c r="J3717" s="125" t="e">
        <v>#N/A</v>
      </c>
      <c r="K3717" s="95" t="inlineStr">
        <is>
          <t>Yes_0721 Allocation</t>
        </is>
      </c>
      <c r="L3717" s="127" t="e">
        <v>#N/A</v>
      </c>
      <c r="M3717" s="128">
        <f>VLOOKUP(G3717,Enactments!#REF!,2,FALSE)</f>
        <v/>
      </c>
      <c r="N3717" s="131">
        <f>COUNTIFS(G:G,G3717)</f>
        <v/>
      </c>
    </row>
    <row r="3718" ht="15" customHeight="1">
      <c r="A3718" t="inlineStr">
        <is>
          <t>1969_54a_34_19980930.docx</t>
        </is>
      </c>
      <c r="B3718">
        <f>LEFT(A3718, FIND("_", A3718, FIND("_", A3718) + 1) - 1)</f>
        <v/>
      </c>
      <c r="C3718">
        <f>MID(A3718, FIND("_", A3718, FIND("_", A3718) + 1) + 1, FIND("_", A3718, FIND("_", A3718, FIND("_", A3718) + 1) + 1) - FIND("_", A3718, FIND("_", A3718) + 1) - 1)</f>
        <v/>
      </c>
      <c r="D3718" s="125">
        <f>DATE(LEFT(E3718,4), MID(E3718,5,2), RIGHT(E3718,2))</f>
        <v/>
      </c>
      <c r="E3718">
        <f>MID(A3718, FIND("_", A3718, FIND("_", A3718, FIND("_", A3718) + 1) + 1) + 1, 8)</f>
        <v/>
      </c>
      <c r="G3718" s="95">
        <f>B3718&amp;C3718&amp;D3718</f>
        <v/>
      </c>
      <c r="H3718" s="95" t="inlineStr">
        <is>
          <t>Yes_Batch 1</t>
        </is>
      </c>
      <c r="I3718" s="95" t="e">
        <v>#N/A</v>
      </c>
      <c r="J3718" s="125" t="e">
        <v>#N/A</v>
      </c>
      <c r="K3718" s="95" t="inlineStr">
        <is>
          <t>Yes_0721 Allocation</t>
        </is>
      </c>
      <c r="L3718" s="127" t="e">
        <v>#N/A</v>
      </c>
      <c r="M3718" s="128">
        <f>VLOOKUP(G3718,Enactments!#REF!,2,FALSE)</f>
        <v/>
      </c>
      <c r="N3718" s="131">
        <f>COUNTIFS(G:G,G3718)</f>
        <v/>
      </c>
    </row>
    <row r="3719" ht="15" customHeight="1">
      <c r="A3719" t="inlineStr">
        <is>
          <t>1996_56a_444A_20130703.docx</t>
        </is>
      </c>
      <c r="B3719">
        <f>LEFT(A3719, FIND("_", A3719, FIND("_", A3719) + 1) - 1)</f>
        <v/>
      </c>
      <c r="C3719">
        <f>MID(A3719, FIND("_", A3719, FIND("_", A3719) + 1) + 1, FIND("_", A3719, FIND("_", A3719, FIND("_", A3719) + 1) + 1) - FIND("_", A3719, FIND("_", A3719) + 1) - 1)</f>
        <v/>
      </c>
      <c r="D3719" s="125">
        <f>DATE(LEFT(E3719,4), MID(E3719,5,2), RIGHT(E3719,2))</f>
        <v/>
      </c>
      <c r="E3719">
        <f>MID(A3719, FIND("_", A3719, FIND("_", A3719, FIND("_", A3719) + 1) + 1) + 1, 8)</f>
        <v/>
      </c>
      <c r="G3719" s="95">
        <f>B3719&amp;C3719&amp;D3719</f>
        <v/>
      </c>
      <c r="H3719" s="95" t="inlineStr">
        <is>
          <t>Yes_Batch 1</t>
        </is>
      </c>
      <c r="I3719" s="95" t="e">
        <v>#N/A</v>
      </c>
      <c r="J3719" s="125" t="e">
        <v>#N/A</v>
      </c>
      <c r="K3719" s="95" t="inlineStr">
        <is>
          <t>Yes_0721 Allocation</t>
        </is>
      </c>
      <c r="L3719" s="127" t="e">
        <v>#N/A</v>
      </c>
      <c r="M3719" s="128">
        <f>VLOOKUP(G3719,Enactments!#REF!,2,FALSE)</f>
        <v/>
      </c>
      <c r="N3719" s="131">
        <f>COUNTIFS(G:G,G3719)</f>
        <v/>
      </c>
    </row>
    <row r="3720" ht="15" customHeight="1">
      <c r="A3720" t="inlineStr">
        <is>
          <t>1992_13a_85AB_20120401.docx</t>
        </is>
      </c>
      <c r="B3720">
        <f>LEFT(A3720, FIND("_", A3720, FIND("_", A3720) + 1) - 1)</f>
        <v/>
      </c>
      <c r="C3720">
        <f>MID(A3720, FIND("_", A3720, FIND("_", A3720) + 1) + 1, FIND("_", A3720, FIND("_", A3720, FIND("_", A3720) + 1) + 1) - FIND("_", A3720, FIND("_", A3720) + 1) - 1)</f>
        <v/>
      </c>
      <c r="D3720" s="125">
        <f>DATE(LEFT(E3720,4), MID(E3720,5,2), RIGHT(E3720,2))</f>
        <v/>
      </c>
      <c r="E3720">
        <f>MID(A3720, FIND("_", A3720, FIND("_", A3720, FIND("_", A3720) + 1) + 1) + 1, 8)</f>
        <v/>
      </c>
      <c r="G3720" s="95">
        <f>B3720&amp;C3720&amp;D3720</f>
        <v/>
      </c>
      <c r="H3720" s="95" t="inlineStr">
        <is>
          <t>Yes_Batch 1</t>
        </is>
      </c>
      <c r="I3720" s="95" t="e">
        <v>#N/A</v>
      </c>
      <c r="J3720" s="125" t="e">
        <v>#N/A</v>
      </c>
      <c r="K3720" s="95" t="inlineStr">
        <is>
          <t>Yes_0721 Allocation</t>
        </is>
      </c>
      <c r="L3720" s="127" t="e">
        <v>#N/A</v>
      </c>
      <c r="M3720" s="128">
        <f>VLOOKUP(G3720,Enactments!#REF!,2,FALSE)</f>
        <v/>
      </c>
      <c r="N3720" s="131">
        <f>COUNTIFS(G:G,G3720)</f>
        <v/>
      </c>
    </row>
    <row r="3721" ht="15" customHeight="1">
      <c r="A3721" t="inlineStr">
        <is>
          <t>2010_15a_181D_20180626.docx</t>
        </is>
      </c>
      <c r="B3721">
        <f>LEFT(A3721, FIND("_", A3721, FIND("_", A3721) + 1) - 1)</f>
        <v/>
      </c>
      <c r="C3721">
        <f>MID(A3721, FIND("_", A3721, FIND("_", A3721) + 1) + 1, FIND("_", A3721, FIND("_", A3721, FIND("_", A3721) + 1) + 1) - FIND("_", A3721, FIND("_", A3721) + 1) - 1)</f>
        <v/>
      </c>
      <c r="D3721" s="125">
        <f>DATE(LEFT(E3721,4), MID(E3721,5,2), RIGHT(E3721,2))</f>
        <v/>
      </c>
      <c r="E3721">
        <f>MID(A3721, FIND("_", A3721, FIND("_", A3721, FIND("_", A3721) + 1) + 1) + 1, 8)</f>
        <v/>
      </c>
      <c r="G3721" s="95">
        <f>B3721&amp;C3721&amp;D3721</f>
        <v/>
      </c>
      <c r="H3721" s="95" t="inlineStr">
        <is>
          <t>Yes_Batch 1</t>
        </is>
      </c>
      <c r="I3721" s="95" t="e">
        <v>#N/A</v>
      </c>
      <c r="J3721" s="125" t="e">
        <v>#N/A</v>
      </c>
      <c r="K3721" s="95" t="inlineStr">
        <is>
          <t>Yes_0721 Allocation</t>
        </is>
      </c>
      <c r="L3721" s="127" t="e">
        <v>#N/A</v>
      </c>
      <c r="M3721" s="128">
        <f>VLOOKUP(G3721,Enactments!#REF!,2,FALSE)</f>
        <v/>
      </c>
      <c r="N3721" s="131">
        <f>COUNTIFS(G:G,G3721)</f>
        <v/>
      </c>
    </row>
    <row r="3722" ht="15" customHeight="1">
      <c r="A3722" t="inlineStr">
        <is>
          <t>1985_6a_740_19850311.docx</t>
        </is>
      </c>
      <c r="B3722">
        <f>LEFT(A3722, FIND("_", A3722, FIND("_", A3722) + 1) - 1)</f>
        <v/>
      </c>
      <c r="C3722">
        <f>MID(A3722, FIND("_", A3722, FIND("_", A3722) + 1) + 1, FIND("_", A3722, FIND("_", A3722, FIND("_", A3722) + 1) + 1) - FIND("_", A3722, FIND("_", A3722) + 1) - 1)</f>
        <v/>
      </c>
      <c r="D3722" s="125">
        <f>DATE(LEFT(E3722,4), MID(E3722,5,2), RIGHT(E3722,2))</f>
        <v/>
      </c>
      <c r="E3722">
        <f>MID(A3722, FIND("_", A3722, FIND("_", A3722, FIND("_", A3722) + 1) + 1) + 1, 8)</f>
        <v/>
      </c>
      <c r="G3722" s="95">
        <f>B3722&amp;C3722&amp;D3722</f>
        <v/>
      </c>
      <c r="H3722" s="95" t="inlineStr">
        <is>
          <t>Yes_Batch 1</t>
        </is>
      </c>
      <c r="I3722" s="95" t="e">
        <v>#N/A</v>
      </c>
      <c r="J3722" s="125" t="e">
        <v>#N/A</v>
      </c>
      <c r="K3722" s="95" t="inlineStr">
        <is>
          <t>Yes_0721 Allocation</t>
        </is>
      </c>
      <c r="L3722" s="127" t="e">
        <v>#N/A</v>
      </c>
      <c r="M3722" s="128">
        <f>VLOOKUP(G3722,Enactments!#REF!,2,FALSE)</f>
        <v/>
      </c>
      <c r="N3722" s="131">
        <f>COUNTIFS(G:G,G3722)</f>
        <v/>
      </c>
    </row>
    <row r="3723" ht="15" customHeight="1">
      <c r="A3723" t="inlineStr">
        <is>
          <t>2010_4a_941_20100303.docx</t>
        </is>
      </c>
      <c r="B3723">
        <f>LEFT(A3723, FIND("_", A3723, FIND("_", A3723) + 1) - 1)</f>
        <v/>
      </c>
      <c r="C3723">
        <f>MID(A3723, FIND("_", A3723, FIND("_", A3723) + 1) + 1, FIND("_", A3723, FIND("_", A3723, FIND("_", A3723) + 1) + 1) - FIND("_", A3723, FIND("_", A3723) + 1) - 1)</f>
        <v/>
      </c>
      <c r="D3723" s="125">
        <f>DATE(LEFT(E3723,4), MID(E3723,5,2), RIGHT(E3723,2))</f>
        <v/>
      </c>
      <c r="E3723">
        <f>MID(A3723, FIND("_", A3723, FIND("_", A3723, FIND("_", A3723) + 1) + 1) + 1, 8)</f>
        <v/>
      </c>
      <c r="G3723" s="95">
        <f>B3723&amp;C3723&amp;D3723</f>
        <v/>
      </c>
      <c r="H3723" s="95" t="inlineStr">
        <is>
          <t>Yes_Batch 1</t>
        </is>
      </c>
      <c r="I3723" s="95" t="e">
        <v>#N/A</v>
      </c>
      <c r="J3723" s="125" t="e">
        <v>#N/A</v>
      </c>
      <c r="K3723" s="95" t="inlineStr">
        <is>
          <t>Yes_0721 Allocation</t>
        </is>
      </c>
      <c r="L3723" s="127" t="e">
        <v>#N/A</v>
      </c>
      <c r="M3723" s="128">
        <f>VLOOKUP(G3723,Enactments!#REF!,2,FALSE)</f>
        <v/>
      </c>
      <c r="N3723" s="131">
        <f>COUNTIFS(G:G,G3723)</f>
        <v/>
      </c>
    </row>
    <row r="3724" ht="15" customHeight="1">
      <c r="A3724" t="inlineStr">
        <is>
          <t>s2009_12a_22_20200323.docx</t>
        </is>
      </c>
      <c r="B3724">
        <f>LEFT(A3724, FIND("_", A3724, FIND("_", A3724) + 1) - 1)</f>
        <v/>
      </c>
      <c r="C3724">
        <f>MID(A3724, FIND("_", A3724, FIND("_", A3724) + 1) + 1, FIND("_", A3724, FIND("_", A3724, FIND("_", A3724) + 1) + 1) - FIND("_", A3724, FIND("_", A3724) + 1) - 1)</f>
        <v/>
      </c>
      <c r="D3724" s="125">
        <f>DATE(LEFT(E3724,4), MID(E3724,5,2), RIGHT(E3724,2))</f>
        <v/>
      </c>
      <c r="E3724">
        <f>MID(A3724, FIND("_", A3724, FIND("_", A3724, FIND("_", A3724) + 1) + 1) + 1, 8)</f>
        <v/>
      </c>
      <c r="G3724" s="95">
        <f>B3724&amp;C3724&amp;D3724</f>
        <v/>
      </c>
      <c r="H3724" s="95" t="inlineStr">
        <is>
          <t>Yes_Batch 1</t>
        </is>
      </c>
      <c r="I3724" s="95" t="e">
        <v>#N/A</v>
      </c>
      <c r="J3724" s="125" t="e">
        <v>#N/A</v>
      </c>
      <c r="K3724" s="95" t="inlineStr">
        <is>
          <t>Yes_0721 Allocation</t>
        </is>
      </c>
      <c r="L3724" s="127" t="e">
        <v>#N/A</v>
      </c>
      <c r="M3724" s="128">
        <f>VLOOKUP(G3724,Enactments!#REF!,2,FALSE)</f>
        <v/>
      </c>
      <c r="N3724" s="131">
        <f>COUNTIFS(G:G,G3724)</f>
        <v/>
      </c>
    </row>
    <row r="3725" ht="15" customHeight="1">
      <c r="A3725" t="inlineStr">
        <is>
          <t>2000_8a_225_20000614.docx</t>
        </is>
      </c>
      <c r="B3725">
        <f>LEFT(A3725, FIND("_", A3725, FIND("_", A3725) + 1) - 1)</f>
        <v/>
      </c>
      <c r="C3725">
        <f>MID(A3725, FIND("_", A3725, FIND("_", A3725) + 1) + 1, FIND("_", A3725, FIND("_", A3725, FIND("_", A3725) + 1) + 1) - FIND("_", A3725, FIND("_", A3725) + 1) - 1)</f>
        <v/>
      </c>
      <c r="D3725" s="125">
        <f>DATE(LEFT(E3725,4), MID(E3725,5,2), RIGHT(E3725,2))</f>
        <v/>
      </c>
      <c r="E3725">
        <f>MID(A3725, FIND("_", A3725, FIND("_", A3725, FIND("_", A3725) + 1) + 1) + 1, 8)</f>
        <v/>
      </c>
      <c r="G3725" s="95">
        <f>B3725&amp;C3725&amp;D3725</f>
        <v/>
      </c>
      <c r="H3725" s="95" t="inlineStr">
        <is>
          <t>Yes_Batch 1</t>
        </is>
      </c>
      <c r="I3725" s="95" t="e">
        <v>#N/A</v>
      </c>
      <c r="J3725" s="125" t="e">
        <v>#N/A</v>
      </c>
      <c r="K3725" s="95" t="inlineStr">
        <is>
          <t>Yes_0721 Allocation</t>
        </is>
      </c>
      <c r="L3725" s="127" t="e">
        <v>#N/A</v>
      </c>
      <c r="M3725" s="128">
        <f>VLOOKUP(G3725,Enactments!#REF!,2,FALSE)</f>
        <v/>
      </c>
      <c r="N3725" s="131">
        <f>COUNTIFS(G:G,G3725)</f>
        <v/>
      </c>
    </row>
    <row r="3726" ht="15" customHeight="1">
      <c r="A3726" t="inlineStr">
        <is>
          <t>2020_759s_41.3_20200715.docx</t>
        </is>
      </c>
      <c r="B3726">
        <f>LEFT(A3726, FIND("_", A3726, FIND("_", A3726) + 1) - 1)</f>
        <v/>
      </c>
      <c r="C3726">
        <f>MID(A3726, FIND("_", A3726, FIND("_", A3726) + 1) + 1, FIND("_", A3726, FIND("_", A3726, FIND("_", A3726) + 1) + 1) - FIND("_", A3726, FIND("_", A3726) + 1) - 1)</f>
        <v/>
      </c>
      <c r="D3726" s="125">
        <f>DATE(LEFT(E3726,4), MID(E3726,5,2), RIGHT(E3726,2))</f>
        <v/>
      </c>
      <c r="E3726">
        <f>MID(A3726, FIND("_", A3726, FIND("_", A3726, FIND("_", A3726) + 1) + 1) + 1, 8)</f>
        <v/>
      </c>
      <c r="G3726" s="95">
        <f>B3726&amp;C3726&amp;D3726</f>
        <v/>
      </c>
      <c r="H3726" s="95" t="inlineStr">
        <is>
          <t>Yes_Batch 1</t>
        </is>
      </c>
      <c r="I3726" s="95" t="e">
        <v>#N/A</v>
      </c>
      <c r="J3726" s="125" t="e">
        <v>#N/A</v>
      </c>
      <c r="K3726" s="95" t="inlineStr">
        <is>
          <t>Yes_0721 Allocation</t>
        </is>
      </c>
      <c r="L3726" s="127" t="e">
        <v>#N/A</v>
      </c>
      <c r="M3726" s="128">
        <f>VLOOKUP(G3726,Enactments!#REF!,2,FALSE)</f>
        <v/>
      </c>
      <c r="N3726" s="131">
        <f>COUNTIFS(G:G,G3726)</f>
        <v/>
      </c>
    </row>
    <row r="3727" ht="15" customHeight="1">
      <c r="A3727" t="inlineStr">
        <is>
          <t>2000_6a_100_20201201.docx</t>
        </is>
      </c>
      <c r="B3727">
        <f>LEFT(A3727, FIND("_", A3727, FIND("_", A3727) + 1) - 1)</f>
        <v/>
      </c>
      <c r="C3727">
        <f>MID(A3727, FIND("_", A3727, FIND("_", A3727) + 1) + 1, FIND("_", A3727, FIND("_", A3727, FIND("_", A3727) + 1) + 1) - FIND("_", A3727, FIND("_", A3727) + 1) - 1)</f>
        <v/>
      </c>
      <c r="D3727" s="125">
        <f>DATE(LEFT(E3727,4), MID(E3727,5,2), RIGHT(E3727,2))</f>
        <v/>
      </c>
      <c r="E3727">
        <f>MID(A3727, FIND("_", A3727, FIND("_", A3727, FIND("_", A3727) + 1) + 1) + 1, 8)</f>
        <v/>
      </c>
      <c r="G3727" s="95">
        <f>B3727&amp;C3727&amp;D3727</f>
        <v/>
      </c>
      <c r="H3727" s="95" t="inlineStr">
        <is>
          <t>Yes_Batch 1</t>
        </is>
      </c>
      <c r="I3727" s="95" t="e">
        <v>#N/A</v>
      </c>
      <c r="J3727" s="125" t="e">
        <v>#N/A</v>
      </c>
      <c r="K3727" s="95" t="inlineStr">
        <is>
          <t>Yes_0721 Allocation</t>
        </is>
      </c>
      <c r="L3727" s="127" t="e">
        <v>#N/A</v>
      </c>
      <c r="M3727" s="128">
        <f>VLOOKUP(G3727,Enactments!#REF!,2,FALSE)</f>
        <v/>
      </c>
      <c r="N3727" s="131">
        <f>COUNTIFS(G:G,G3727)</f>
        <v/>
      </c>
    </row>
    <row r="3728" ht="15" customHeight="1">
      <c r="A3728" t="inlineStr">
        <is>
          <t>2007_3a_200_20070320.docx</t>
        </is>
      </c>
      <c r="B3728">
        <f>LEFT(A3728, FIND("_", A3728, FIND("_", A3728) + 1) - 1)</f>
        <v/>
      </c>
      <c r="C3728">
        <f>MID(A3728, FIND("_", A3728, FIND("_", A3728) + 1) + 1, FIND("_", A3728, FIND("_", A3728, FIND("_", A3728) + 1) + 1) - FIND("_", A3728, FIND("_", A3728) + 1) - 1)</f>
        <v/>
      </c>
      <c r="D3728" s="125">
        <f>DATE(LEFT(E3728,4), MID(E3728,5,2), RIGHT(E3728,2))</f>
        <v/>
      </c>
      <c r="E3728">
        <f>MID(A3728, FIND("_", A3728, FIND("_", A3728, FIND("_", A3728) + 1) + 1) + 1, 8)</f>
        <v/>
      </c>
      <c r="G3728" s="95">
        <f>B3728&amp;C3728&amp;D3728</f>
        <v/>
      </c>
      <c r="H3728" s="95" t="inlineStr">
        <is>
          <t>Yes_Batch 1</t>
        </is>
      </c>
      <c r="I3728" s="95" t="e">
        <v>#N/A</v>
      </c>
      <c r="J3728" s="125" t="e">
        <v>#N/A</v>
      </c>
      <c r="K3728" s="95" t="inlineStr">
        <is>
          <t>Yes_0721 Allocation</t>
        </is>
      </c>
      <c r="L3728" s="127" t="e">
        <v>#N/A</v>
      </c>
      <c r="M3728" s="128">
        <f>VLOOKUP(G3728,Enactments!#REF!,2,FALSE)</f>
        <v/>
      </c>
      <c r="N3728" s="131">
        <f>COUNTIFS(G:G,G3728)</f>
        <v/>
      </c>
    </row>
    <row r="3729" ht="15" customHeight="1">
      <c r="A3729" t="inlineStr">
        <is>
          <t>1979_7a_6A_20150326.docx</t>
        </is>
      </c>
      <c r="B3729">
        <f>LEFT(A3729, FIND("_", A3729, FIND("_", A3729) + 1) - 1)</f>
        <v/>
      </c>
      <c r="C3729">
        <f>MID(A3729, FIND("_", A3729, FIND("_", A3729) + 1) + 1, FIND("_", A3729, FIND("_", A3729, FIND("_", A3729) + 1) + 1) - FIND("_", A3729, FIND("_", A3729) + 1) - 1)</f>
        <v/>
      </c>
      <c r="D3729" s="125">
        <f>DATE(LEFT(E3729,4), MID(E3729,5,2), RIGHT(E3729,2))</f>
        <v/>
      </c>
      <c r="E3729">
        <f>MID(A3729, FIND("_", A3729, FIND("_", A3729, FIND("_", A3729) + 1) + 1) + 1, 8)</f>
        <v/>
      </c>
      <c r="G3729" s="95">
        <f>B3729&amp;C3729&amp;D3729</f>
        <v/>
      </c>
      <c r="H3729" s="95" t="inlineStr">
        <is>
          <t>Yes_Batch 1</t>
        </is>
      </c>
      <c r="I3729" s="95" t="e">
        <v>#N/A</v>
      </c>
      <c r="J3729" s="125" t="e">
        <v>#N/A</v>
      </c>
      <c r="K3729" s="95" t="inlineStr">
        <is>
          <t>Yes_0721 Allocation</t>
        </is>
      </c>
      <c r="L3729" s="127" t="e">
        <v>#N/A</v>
      </c>
      <c r="M3729" s="128">
        <f>VLOOKUP(G3729,Enactments!#REF!,2,FALSE)</f>
        <v/>
      </c>
      <c r="N3729" s="131">
        <f>COUNTIFS(G:G,G3729)</f>
        <v/>
      </c>
    </row>
    <row r="3730" ht="15" customHeight="1">
      <c r="A3730" t="inlineStr">
        <is>
          <t>1994_23a_77E_20201231.docx</t>
        </is>
      </c>
      <c r="B3730">
        <f>LEFT(A3730, FIND("_", A3730, FIND("_", A3730) + 1) - 1)</f>
        <v/>
      </c>
      <c r="C3730">
        <f>MID(A3730, FIND("_", A3730, FIND("_", A3730) + 1) + 1, FIND("_", A3730, FIND("_", A3730, FIND("_", A3730) + 1) + 1) - FIND("_", A3730, FIND("_", A3730) + 1) - 1)</f>
        <v/>
      </c>
      <c r="D3730" s="125">
        <f>DATE(LEFT(E3730,4), MID(E3730,5,2), RIGHT(E3730,2))</f>
        <v/>
      </c>
      <c r="E3730">
        <f>MID(A3730, FIND("_", A3730, FIND("_", A3730, FIND("_", A3730) + 1) + 1) + 1, 8)</f>
        <v/>
      </c>
      <c r="G3730" s="95">
        <f>B3730&amp;C3730&amp;D3730</f>
        <v/>
      </c>
      <c r="H3730" s="95" t="inlineStr">
        <is>
          <t>Yes_Batch 1</t>
        </is>
      </c>
      <c r="I3730" s="95" t="e">
        <v>#N/A</v>
      </c>
      <c r="J3730" s="125" t="e">
        <v>#N/A</v>
      </c>
      <c r="K3730" s="95" t="inlineStr">
        <is>
          <t>Yes_0721 Allocation</t>
        </is>
      </c>
      <c r="L3730" s="127" t="e">
        <v>#N/A</v>
      </c>
      <c r="M3730" s="128">
        <f>VLOOKUP(G3730,Enactments!#REF!,2,FALSE)</f>
        <v/>
      </c>
      <c r="N3730" s="131">
        <f>COUNTIFS(G:G,G3730)</f>
        <v/>
      </c>
    </row>
    <row r="3731" ht="15" customHeight="1">
      <c r="A3731" t="inlineStr">
        <is>
          <t>1982_16a_74_20001130.docx</t>
        </is>
      </c>
      <c r="B3731">
        <f>LEFT(A3731, FIND("_", A3731, FIND("_", A3731) + 1) - 1)</f>
        <v/>
      </c>
      <c r="C3731">
        <f>MID(A3731, FIND("_", A3731, FIND("_", A3731) + 1) + 1, FIND("_", A3731, FIND("_", A3731, FIND("_", A3731) + 1) + 1) - FIND("_", A3731, FIND("_", A3731) + 1) - 1)</f>
        <v/>
      </c>
      <c r="D3731" s="125">
        <f>DATE(LEFT(E3731,4), MID(E3731,5,2), RIGHT(E3731,2))</f>
        <v/>
      </c>
      <c r="E3731">
        <f>MID(A3731, FIND("_", A3731, FIND("_", A3731, FIND("_", A3731) + 1) + 1) + 1, 8)</f>
        <v/>
      </c>
      <c r="G3731" s="95">
        <f>B3731&amp;C3731&amp;D3731</f>
        <v/>
      </c>
      <c r="H3731" s="95" t="inlineStr">
        <is>
          <t>Yes_Batch 1</t>
        </is>
      </c>
      <c r="I3731" s="95" t="e">
        <v>#N/A</v>
      </c>
      <c r="J3731" s="125" t="e">
        <v>#N/A</v>
      </c>
      <c r="K3731" s="95" t="inlineStr">
        <is>
          <t>Yes_0721 Allocation</t>
        </is>
      </c>
      <c r="L3731" s="127" t="e">
        <v>#N/A</v>
      </c>
      <c r="M3731" s="128">
        <f>VLOOKUP(G3731,Enactments!#REF!,2,FALSE)</f>
        <v/>
      </c>
      <c r="N3731" s="131">
        <f>COUNTIFS(G:G,G3731)</f>
        <v/>
      </c>
    </row>
    <row r="3732" ht="15" customHeight="1">
      <c r="A3732" t="inlineStr">
        <is>
          <t>2006_47a_36_20120910.docx</t>
        </is>
      </c>
      <c r="B3732">
        <f>LEFT(A3732, FIND("_", A3732, FIND("_", A3732) + 1) - 1)</f>
        <v/>
      </c>
      <c r="C3732">
        <f>MID(A3732, FIND("_", A3732, FIND("_", A3732) + 1) + 1, FIND("_", A3732, FIND("_", A3732, FIND("_", A3732) + 1) + 1) - FIND("_", A3732, FIND("_", A3732) + 1) - 1)</f>
        <v/>
      </c>
      <c r="D3732" s="125">
        <f>DATE(LEFT(E3732,4), MID(E3732,5,2), RIGHT(E3732,2))</f>
        <v/>
      </c>
      <c r="E3732">
        <f>MID(A3732, FIND("_", A3732, FIND("_", A3732, FIND("_", A3732) + 1) + 1) + 1, 8)</f>
        <v/>
      </c>
      <c r="G3732" s="95">
        <f>B3732&amp;C3732&amp;D3732</f>
        <v/>
      </c>
      <c r="H3732" s="95" t="inlineStr">
        <is>
          <t>Yes_Batch 1</t>
        </is>
      </c>
      <c r="I3732" s="95" t="e">
        <v>#N/A</v>
      </c>
      <c r="J3732" s="125" t="e">
        <v>#N/A</v>
      </c>
      <c r="K3732" s="95" t="inlineStr">
        <is>
          <t>Yes_0721 Allocation</t>
        </is>
      </c>
      <c r="L3732" s="127" t="e">
        <v>#N/A</v>
      </c>
      <c r="M3732" s="128">
        <f>VLOOKUP(G3732,Enactments!#REF!,2,FALSE)</f>
        <v/>
      </c>
      <c r="N3732" s="131">
        <f>COUNTIFS(G:G,G3732)</f>
        <v/>
      </c>
    </row>
    <row r="3733" ht="15" customHeight="1">
      <c r="A3733" t="inlineStr">
        <is>
          <t>2010_4a_357CG_20140401.docx</t>
        </is>
      </c>
      <c r="B3733">
        <f>LEFT(A3733, FIND("_", A3733, FIND("_", A3733) + 1) - 1)</f>
        <v/>
      </c>
      <c r="C3733">
        <f>MID(A3733, FIND("_", A3733, FIND("_", A3733) + 1) + 1, FIND("_", A3733, FIND("_", A3733, FIND("_", A3733) + 1) + 1) - FIND("_", A3733, FIND("_", A3733) + 1) - 1)</f>
        <v/>
      </c>
      <c r="D3733" s="125">
        <f>DATE(LEFT(E3733,4), MID(E3733,5,2), RIGHT(E3733,2))</f>
        <v/>
      </c>
      <c r="E3733">
        <f>MID(A3733, FIND("_", A3733, FIND("_", A3733, FIND("_", A3733) + 1) + 1) + 1, 8)</f>
        <v/>
      </c>
      <c r="G3733" s="95">
        <f>B3733&amp;C3733&amp;D3733</f>
        <v/>
      </c>
      <c r="H3733" s="95" t="inlineStr">
        <is>
          <t>Yes_Batch 1</t>
        </is>
      </c>
      <c r="I3733" s="95" t="e">
        <v>#N/A</v>
      </c>
      <c r="J3733" s="125" t="e">
        <v>#N/A</v>
      </c>
      <c r="K3733" s="95" t="inlineStr">
        <is>
          <t>Yes_0721 Allocation</t>
        </is>
      </c>
      <c r="L3733" s="127" t="e">
        <v>#N/A</v>
      </c>
      <c r="M3733" s="128">
        <f>VLOOKUP(G3733,Enactments!#REF!,2,FALSE)</f>
        <v/>
      </c>
      <c r="N3733" s="131">
        <f>COUNTIFS(G:G,G3733)</f>
        <v/>
      </c>
    </row>
    <row r="3734" ht="15" customHeight="1">
      <c r="A3734" t="inlineStr">
        <is>
          <t>1996_56a_218_19990901.docx</t>
        </is>
      </c>
      <c r="B3734">
        <f>LEFT(A3734, FIND("_", A3734, FIND("_", A3734) + 1) - 1)</f>
        <v/>
      </c>
      <c r="C3734">
        <f>MID(A3734, FIND("_", A3734, FIND("_", A3734) + 1) + 1, FIND("_", A3734, FIND("_", A3734, FIND("_", A3734) + 1) + 1) - FIND("_", A3734, FIND("_", A3734) + 1) - 1)</f>
        <v/>
      </c>
      <c r="D3734" s="125">
        <f>DATE(LEFT(E3734,4), MID(E3734,5,2), RIGHT(E3734,2))</f>
        <v/>
      </c>
      <c r="E3734">
        <f>MID(A3734, FIND("_", A3734, FIND("_", A3734, FIND("_", A3734) + 1) + 1) + 1, 8)</f>
        <v/>
      </c>
      <c r="G3734" s="95">
        <f>B3734&amp;C3734&amp;D3734</f>
        <v/>
      </c>
      <c r="H3734" s="95" t="inlineStr">
        <is>
          <t>Yes_Batch 1</t>
        </is>
      </c>
      <c r="I3734" s="95" t="e">
        <v>#N/A</v>
      </c>
      <c r="J3734" s="125" t="e">
        <v>#N/A</v>
      </c>
      <c r="K3734" s="95" t="inlineStr">
        <is>
          <t>Yes_0721 Allocation</t>
        </is>
      </c>
      <c r="L3734" s="127" t="e">
        <v>#N/A</v>
      </c>
      <c r="M3734" s="128">
        <f>VLOOKUP(G3734,Enactments!#REF!,2,FALSE)</f>
        <v/>
      </c>
      <c r="N3734" s="131">
        <f>COUNTIFS(G:G,G3734)</f>
        <v/>
      </c>
    </row>
    <row r="3735" ht="15" customHeight="1">
      <c r="A3735" t="inlineStr">
        <is>
          <t>1996_207s_30_20121022.docx</t>
        </is>
      </c>
      <c r="B3735">
        <f>LEFT(A3735, FIND("_", A3735, FIND("_", A3735) + 1) - 1)</f>
        <v/>
      </c>
      <c r="C3735">
        <f>MID(A3735, FIND("_", A3735, FIND("_", A3735) + 1) + 1, FIND("_", A3735, FIND("_", A3735, FIND("_", A3735) + 1) + 1) - FIND("_", A3735, FIND("_", A3735) + 1) - 1)</f>
        <v/>
      </c>
      <c r="D3735" s="125">
        <f>DATE(LEFT(E3735,4), MID(E3735,5,2), RIGHT(E3735,2))</f>
        <v/>
      </c>
      <c r="E3735">
        <f>MID(A3735, FIND("_", A3735, FIND("_", A3735, FIND("_", A3735) + 1) + 1) + 1, 8)</f>
        <v/>
      </c>
      <c r="G3735" s="95">
        <f>B3735&amp;C3735&amp;D3735</f>
        <v/>
      </c>
      <c r="H3735" s="95" t="inlineStr">
        <is>
          <t>Yes_Batch 1</t>
        </is>
      </c>
      <c r="I3735" s="95" t="e">
        <v>#N/A</v>
      </c>
      <c r="J3735" s="125" t="e">
        <v>#N/A</v>
      </c>
      <c r="K3735" s="95" t="inlineStr">
        <is>
          <t>Yes_0721 Allocation</t>
        </is>
      </c>
      <c r="L3735" s="127" t="e">
        <v>#N/A</v>
      </c>
      <c r="M3735" s="128">
        <f>VLOOKUP(G3735,Enactments!#REF!,2,FALSE)</f>
        <v/>
      </c>
      <c r="N3735" s="131">
        <f>COUNTIFS(G:G,G3735)</f>
        <v/>
      </c>
    </row>
    <row r="3736" ht="15" customHeight="1">
      <c r="A3736" t="inlineStr">
        <is>
          <t>1994_23a_SCHEDULE 8Part II_20111001.docx</t>
        </is>
      </c>
      <c r="B3736">
        <f>LEFT(A3736, FIND("_", A3736, FIND("_", A3736) + 1) - 1)</f>
        <v/>
      </c>
      <c r="C3736">
        <f>MID(A3736, FIND("_", A3736, FIND("_", A3736) + 1) + 1, FIND("_", A3736, FIND("_", A3736, FIND("_", A3736) + 1) + 1) - FIND("_", A3736, FIND("_", A3736) + 1) - 1)</f>
        <v/>
      </c>
      <c r="D3736" s="125">
        <f>DATE(LEFT(E3736,4), MID(E3736,5,2), RIGHT(E3736,2))</f>
        <v/>
      </c>
      <c r="E3736">
        <f>MID(A3736, FIND("_", A3736, FIND("_", A3736, FIND("_", A3736) + 1) + 1) + 1, 8)</f>
        <v/>
      </c>
      <c r="G3736" s="95">
        <f>B3736&amp;C3736&amp;D3736</f>
        <v/>
      </c>
      <c r="H3736" s="95" t="inlineStr">
        <is>
          <t>Yes_Batch 1</t>
        </is>
      </c>
      <c r="I3736" s="95" t="e">
        <v>#N/A</v>
      </c>
      <c r="J3736" s="125" t="e">
        <v>#N/A</v>
      </c>
      <c r="K3736" s="95" t="inlineStr">
        <is>
          <t>Yes_0721 Allocation</t>
        </is>
      </c>
      <c r="L3736" s="127" t="e">
        <v>#N/A</v>
      </c>
      <c r="M3736" s="128">
        <f>VLOOKUP(G3736,Enactments!#REF!,2,FALSE)</f>
        <v/>
      </c>
      <c r="N3736" s="131">
        <f>COUNTIFS(G:G,G3736)</f>
        <v/>
      </c>
    </row>
    <row r="3737" ht="15" customHeight="1">
      <c r="A3737" t="inlineStr">
        <is>
          <t>1996_18a_63_20140406.docx</t>
        </is>
      </c>
      <c r="B3737">
        <f>LEFT(A3737, FIND("_", A3737, FIND("_", A3737) + 1) - 1)</f>
        <v/>
      </c>
      <c r="C3737">
        <f>MID(A3737, FIND("_", A3737, FIND("_", A3737) + 1) + 1, FIND("_", A3737, FIND("_", A3737, FIND("_", A3737) + 1) + 1) - FIND("_", A3737, FIND("_", A3737) + 1) - 1)</f>
        <v/>
      </c>
      <c r="D3737" s="125">
        <f>DATE(LEFT(E3737,4), MID(E3737,5,2), RIGHT(E3737,2))</f>
        <v/>
      </c>
      <c r="E3737">
        <f>MID(A3737, FIND("_", A3737, FIND("_", A3737, FIND("_", A3737) + 1) + 1) + 1, 8)</f>
        <v/>
      </c>
      <c r="G3737" s="95">
        <f>B3737&amp;C3737&amp;D3737</f>
        <v/>
      </c>
      <c r="H3737" s="95" t="inlineStr">
        <is>
          <t>Yes_Batch 1</t>
        </is>
      </c>
      <c r="I3737" s="95" t="e">
        <v>#N/A</v>
      </c>
      <c r="J3737" s="125" t="e">
        <v>#N/A</v>
      </c>
      <c r="K3737" s="95" t="inlineStr">
        <is>
          <t>Yes_0721 Allocation</t>
        </is>
      </c>
      <c r="L3737" s="127" t="e">
        <v>#N/A</v>
      </c>
      <c r="M3737" s="128">
        <f>VLOOKUP(G3737,Enactments!#REF!,2,FALSE)</f>
        <v/>
      </c>
      <c r="N3737" s="131">
        <f>COUNTIFS(G:G,G3737)</f>
        <v/>
      </c>
    </row>
    <row r="3738" ht="15" customHeight="1">
      <c r="A3738" t="inlineStr">
        <is>
          <t>2006_46a_SCHEDULE 5Part 5_20061108.docx</t>
        </is>
      </c>
      <c r="B3738">
        <f>LEFT(A3738, FIND("_", A3738, FIND("_", A3738) + 1) - 1)</f>
        <v/>
      </c>
      <c r="C3738">
        <f>MID(A3738, FIND("_", A3738, FIND("_", A3738) + 1) + 1, FIND("_", A3738, FIND("_", A3738, FIND("_", A3738) + 1) + 1) - FIND("_", A3738, FIND("_", A3738) + 1) - 1)</f>
        <v/>
      </c>
      <c r="D3738" s="125">
        <f>DATE(LEFT(E3738,4), MID(E3738,5,2), RIGHT(E3738,2))</f>
        <v/>
      </c>
      <c r="E3738">
        <f>MID(A3738, FIND("_", A3738, FIND("_", A3738, FIND("_", A3738) + 1) + 1) + 1, 8)</f>
        <v/>
      </c>
      <c r="G3738" s="95">
        <f>B3738&amp;C3738&amp;D3738</f>
        <v/>
      </c>
      <c r="H3738" s="95" t="inlineStr">
        <is>
          <t>Yes_Batch 1</t>
        </is>
      </c>
      <c r="I3738" s="95" t="e">
        <v>#N/A</v>
      </c>
      <c r="J3738" s="125" t="e">
        <v>#N/A</v>
      </c>
      <c r="K3738" s="95" t="inlineStr">
        <is>
          <t>Yes_0721 Allocation</t>
        </is>
      </c>
      <c r="L3738" s="127" t="e">
        <v>#N/A</v>
      </c>
      <c r="M3738" s="128">
        <f>VLOOKUP(G3738,Enactments!#REF!,2,FALSE)</f>
        <v/>
      </c>
      <c r="N3738" s="131">
        <f>COUNTIFS(G:G,G3738)</f>
        <v/>
      </c>
    </row>
    <row r="3739" ht="15" customHeight="1">
      <c r="A3739" t="inlineStr">
        <is>
          <t>1988_52a_152_20100430.docx</t>
        </is>
      </c>
      <c r="B3739">
        <f>LEFT(A3739, FIND("_", A3739, FIND("_", A3739) + 1) - 1)</f>
        <v/>
      </c>
      <c r="C3739">
        <f>MID(A3739, FIND("_", A3739, FIND("_", A3739) + 1) + 1, FIND("_", A3739, FIND("_", A3739, FIND("_", A3739) + 1) + 1) - FIND("_", A3739, FIND("_", A3739) + 1) - 1)</f>
        <v/>
      </c>
      <c r="D3739" s="125">
        <f>DATE(LEFT(E3739,4), MID(E3739,5,2), RIGHT(E3739,2))</f>
        <v/>
      </c>
      <c r="E3739">
        <f>MID(A3739, FIND("_", A3739, FIND("_", A3739, FIND("_", A3739) + 1) + 1) + 1, 8)</f>
        <v/>
      </c>
      <c r="G3739" s="95">
        <f>B3739&amp;C3739&amp;D3739</f>
        <v/>
      </c>
      <c r="H3739" s="95" t="inlineStr">
        <is>
          <t>Yes_Batch 1</t>
        </is>
      </c>
      <c r="I3739" s="95" t="e">
        <v>#N/A</v>
      </c>
      <c r="J3739" s="125" t="e">
        <v>#N/A</v>
      </c>
      <c r="K3739" s="95" t="inlineStr">
        <is>
          <t>Yes_0721 Allocation</t>
        </is>
      </c>
      <c r="L3739" s="127" t="e">
        <v>#N/A</v>
      </c>
      <c r="M3739" s="128">
        <f>VLOOKUP(G3739,Enactments!#REF!,2,FALSE)</f>
        <v/>
      </c>
      <c r="N3739" s="131">
        <f>COUNTIFS(G:G,G3739)</f>
        <v/>
      </c>
    </row>
    <row r="3740" ht="15" customHeight="1">
      <c r="A3740" t="inlineStr">
        <is>
          <t>1986_44a_3_20001107.docx</t>
        </is>
      </c>
      <c r="B3740">
        <f>LEFT(A3740, FIND("_", A3740, FIND("_", A3740) + 1) - 1)</f>
        <v/>
      </c>
      <c r="C3740">
        <f>MID(A3740, FIND("_", A3740, FIND("_", A3740) + 1) + 1, FIND("_", A3740, FIND("_", A3740, FIND("_", A3740) + 1) + 1) - FIND("_", A3740, FIND("_", A3740) + 1) - 1)</f>
        <v/>
      </c>
      <c r="D3740" s="125">
        <f>DATE(LEFT(E3740,4), MID(E3740,5,2), RIGHT(E3740,2))</f>
        <v/>
      </c>
      <c r="E3740">
        <f>MID(A3740, FIND("_", A3740, FIND("_", A3740, FIND("_", A3740) + 1) + 1) + 1, 8)</f>
        <v/>
      </c>
      <c r="G3740" s="95">
        <f>B3740&amp;C3740&amp;D3740</f>
        <v/>
      </c>
      <c r="H3740" s="95" t="inlineStr">
        <is>
          <t>Yes_Batch 1</t>
        </is>
      </c>
      <c r="I3740" s="95" t="inlineStr">
        <is>
          <t>Completed</t>
        </is>
      </c>
      <c r="J3740" s="125" t="n">
        <v>45856</v>
      </c>
      <c r="K3740" s="95" t="e">
        <v>#N/A</v>
      </c>
      <c r="L3740" s="127" t="inlineStr">
        <is>
          <t>Submitted_2025-08-01</t>
        </is>
      </c>
      <c r="M3740" s="128">
        <f>VLOOKUP(G3740,Enactments!#REF!,2,FALSE)</f>
        <v/>
      </c>
      <c r="N3740" s="131">
        <f>COUNTIFS(G:G,G3740)</f>
        <v/>
      </c>
    </row>
    <row r="3741" ht="15" customHeight="1">
      <c r="A3741" t="inlineStr">
        <is>
          <t>2006_46a_242_20091001.docx</t>
        </is>
      </c>
      <c r="B3741">
        <f>LEFT(A3741, FIND("_", A3741, FIND("_", A3741) + 1) - 1)</f>
        <v/>
      </c>
      <c r="C3741">
        <f>MID(A3741, FIND("_", A3741, FIND("_", A3741) + 1) + 1, FIND("_", A3741, FIND("_", A3741, FIND("_", A3741) + 1) + 1) - FIND("_", A3741, FIND("_", A3741) + 1) - 1)</f>
        <v/>
      </c>
      <c r="D3741" s="125">
        <f>DATE(LEFT(E3741,4), MID(E3741,5,2), RIGHT(E3741,2))</f>
        <v/>
      </c>
      <c r="E3741">
        <f>MID(A3741, FIND("_", A3741, FIND("_", A3741, FIND("_", A3741) + 1) + 1) + 1, 8)</f>
        <v/>
      </c>
      <c r="G3741" s="95">
        <f>B3741&amp;C3741&amp;D3741</f>
        <v/>
      </c>
      <c r="H3741" s="95" t="inlineStr">
        <is>
          <t>Yes_Batch 1</t>
        </is>
      </c>
      <c r="I3741" s="95" t="e">
        <v>#N/A</v>
      </c>
      <c r="J3741" s="125" t="e">
        <v>#N/A</v>
      </c>
      <c r="K3741" s="95" t="inlineStr">
        <is>
          <t>Yes_0721 Allocation</t>
        </is>
      </c>
      <c r="L3741" s="127" t="e">
        <v>#N/A</v>
      </c>
      <c r="M3741" s="128">
        <f>VLOOKUP(G3741,Enactments!#REF!,2,FALSE)</f>
        <v/>
      </c>
      <c r="N3741" s="131">
        <f>COUNTIFS(G:G,G3741)</f>
        <v/>
      </c>
    </row>
    <row r="3742" ht="15" customHeight="1">
      <c r="A3742" t="inlineStr">
        <is>
          <t>1984_60a_34_20010201.docx</t>
        </is>
      </c>
      <c r="B3742">
        <f>LEFT(A3742, FIND("_", A3742, FIND("_", A3742) + 1) - 1)</f>
        <v/>
      </c>
      <c r="C3742">
        <f>MID(A3742, FIND("_", A3742, FIND("_", A3742) + 1) + 1, FIND("_", A3742, FIND("_", A3742, FIND("_", A3742) + 1) + 1) - FIND("_", A3742, FIND("_", A3742) + 1) - 1)</f>
        <v/>
      </c>
      <c r="D3742" s="125">
        <f>DATE(LEFT(E3742,4), MID(E3742,5,2), RIGHT(E3742,2))</f>
        <v/>
      </c>
      <c r="E3742">
        <f>MID(A3742, FIND("_", A3742, FIND("_", A3742, FIND("_", A3742) + 1) + 1) + 1, 8)</f>
        <v/>
      </c>
      <c r="G3742" s="95">
        <f>B3742&amp;C3742&amp;D3742</f>
        <v/>
      </c>
      <c r="H3742" s="95" t="inlineStr">
        <is>
          <t>Yes_Batch 1</t>
        </is>
      </c>
      <c r="I3742" s="95" t="e">
        <v>#N/A</v>
      </c>
      <c r="J3742" s="125" t="e">
        <v>#N/A</v>
      </c>
      <c r="K3742" s="95" t="inlineStr">
        <is>
          <t>Yes_0721 Allocation</t>
        </is>
      </c>
      <c r="L3742" s="127" t="e">
        <v>#N/A</v>
      </c>
      <c r="M3742" s="128">
        <f>VLOOKUP(G3742,Enactments!#REF!,2,FALSE)</f>
        <v/>
      </c>
      <c r="N3742" s="131">
        <f>COUNTIFS(G:G,G3742)</f>
        <v/>
      </c>
    </row>
    <row r="3743" ht="15" customHeight="1">
      <c r="A3743" t="inlineStr">
        <is>
          <t>1996_52a_218A_20040630.docx</t>
        </is>
      </c>
      <c r="B3743">
        <f>LEFT(A3743, FIND("_", A3743, FIND("_", A3743) + 1) - 1)</f>
        <v/>
      </c>
      <c r="C3743">
        <f>MID(A3743, FIND("_", A3743, FIND("_", A3743) + 1) + 1, FIND("_", A3743, FIND("_", A3743, FIND("_", A3743) + 1) + 1) - FIND("_", A3743, FIND("_", A3743) + 1) - 1)</f>
        <v/>
      </c>
      <c r="D3743" s="125">
        <f>DATE(LEFT(E3743,4), MID(E3743,5,2), RIGHT(E3743,2))</f>
        <v/>
      </c>
      <c r="E3743">
        <f>MID(A3743, FIND("_", A3743, FIND("_", A3743, FIND("_", A3743) + 1) + 1) + 1, 8)</f>
        <v/>
      </c>
      <c r="G3743" s="95">
        <f>B3743&amp;C3743&amp;D3743</f>
        <v/>
      </c>
      <c r="H3743" s="95" t="inlineStr">
        <is>
          <t>Yes_Batch 1</t>
        </is>
      </c>
      <c r="I3743" s="95" t="e">
        <v>#N/A</v>
      </c>
      <c r="J3743" s="125" t="e">
        <v>#N/A</v>
      </c>
      <c r="K3743" s="95" t="inlineStr">
        <is>
          <t>Yes_0721 Allocation</t>
        </is>
      </c>
      <c r="L3743" s="127" t="e">
        <v>#N/A</v>
      </c>
      <c r="M3743" s="128">
        <f>VLOOKUP(G3743,Enactments!#REF!,2,FALSE)</f>
        <v/>
      </c>
      <c r="N3743" s="131">
        <f>COUNTIFS(G:G,G3743)</f>
        <v/>
      </c>
    </row>
    <row r="3744" ht="15" customHeight="1">
      <c r="A3744" t="inlineStr">
        <is>
          <t>2010_4a_464_20100303.docx</t>
        </is>
      </c>
      <c r="B3744">
        <f>LEFT(A3744, FIND("_", A3744, FIND("_", A3744) + 1) - 1)</f>
        <v/>
      </c>
      <c r="C3744">
        <f>MID(A3744, FIND("_", A3744, FIND("_", A3744) + 1) + 1, FIND("_", A3744, FIND("_", A3744, FIND("_", A3744) + 1) + 1) - FIND("_", A3744, FIND("_", A3744) + 1) - 1)</f>
        <v/>
      </c>
      <c r="D3744" s="125">
        <f>DATE(LEFT(E3744,4), MID(E3744,5,2), RIGHT(E3744,2))</f>
        <v/>
      </c>
      <c r="E3744">
        <f>MID(A3744, FIND("_", A3744, FIND("_", A3744, FIND("_", A3744) + 1) + 1) + 1, 8)</f>
        <v/>
      </c>
      <c r="G3744" s="95">
        <f>B3744&amp;C3744&amp;D3744</f>
        <v/>
      </c>
      <c r="H3744" s="95" t="inlineStr">
        <is>
          <t>Yes_Batch 1</t>
        </is>
      </c>
      <c r="I3744" s="95" t="e">
        <v>#N/A</v>
      </c>
      <c r="J3744" s="125" t="e">
        <v>#N/A</v>
      </c>
      <c r="K3744" s="95" t="inlineStr">
        <is>
          <t>Yes_0721 Allocation</t>
        </is>
      </c>
      <c r="L3744" s="127" t="e">
        <v>#N/A</v>
      </c>
      <c r="M3744" s="128">
        <f>VLOOKUP(G3744,Enactments!#REF!,2,FALSE)</f>
        <v/>
      </c>
      <c r="N3744" s="131">
        <f>COUNTIFS(G:G,G3744)</f>
        <v/>
      </c>
    </row>
    <row r="3745" ht="15" customHeight="1">
      <c r="A3745" t="inlineStr">
        <is>
          <t>2000_6a_SCHEDULE 9_20040501.docx</t>
        </is>
      </c>
      <c r="B3745">
        <f>LEFT(A3745, FIND("_", A3745, FIND("_", A3745) + 1) - 1)</f>
        <v/>
      </c>
      <c r="C3745">
        <f>MID(A3745, FIND("_", A3745, FIND("_", A3745) + 1) + 1, FIND("_", A3745, FIND("_", A3745, FIND("_", A3745) + 1) + 1) - FIND("_", A3745, FIND("_", A3745) + 1) - 1)</f>
        <v/>
      </c>
      <c r="D3745" s="125">
        <f>DATE(LEFT(E3745,4), MID(E3745,5,2), RIGHT(E3745,2))</f>
        <v/>
      </c>
      <c r="E3745">
        <f>MID(A3745, FIND("_", A3745, FIND("_", A3745, FIND("_", A3745) + 1) + 1) + 1, 8)</f>
        <v/>
      </c>
      <c r="G3745" s="95">
        <f>B3745&amp;C3745&amp;D3745</f>
        <v/>
      </c>
      <c r="H3745" s="95" t="inlineStr">
        <is>
          <t>Yes_Batch 1</t>
        </is>
      </c>
      <c r="I3745" s="95" t="e">
        <v>#N/A</v>
      </c>
      <c r="J3745" s="125" t="e">
        <v>#N/A</v>
      </c>
      <c r="K3745" s="95" t="inlineStr">
        <is>
          <t>Yes_0721 Allocation</t>
        </is>
      </c>
      <c r="L3745" s="127" t="e">
        <v>#N/A</v>
      </c>
      <c r="M3745" s="128">
        <f>VLOOKUP(G3745,Enactments!#REF!,2,FALSE)</f>
        <v/>
      </c>
      <c r="N3745" s="131">
        <f>COUNTIFS(G:G,G3745)</f>
        <v/>
      </c>
    </row>
    <row r="3746" ht="15" customHeight="1">
      <c r="A3746" t="inlineStr">
        <is>
          <t>2006_46a_578_20091001.docx</t>
        </is>
      </c>
      <c r="B3746">
        <f>LEFT(A3746, FIND("_", A3746, FIND("_", A3746) + 1) - 1)</f>
        <v/>
      </c>
      <c r="C3746">
        <f>MID(A3746, FIND("_", A3746, FIND("_", A3746) + 1) + 1, FIND("_", A3746, FIND("_", A3746, FIND("_", A3746) + 1) + 1) - FIND("_", A3746, FIND("_", A3746) + 1) - 1)</f>
        <v/>
      </c>
      <c r="D3746" s="125">
        <f>DATE(LEFT(E3746,4), MID(E3746,5,2), RIGHT(E3746,2))</f>
        <v/>
      </c>
      <c r="E3746">
        <f>MID(A3746, FIND("_", A3746, FIND("_", A3746, FIND("_", A3746) + 1) + 1) + 1, 8)</f>
        <v/>
      </c>
      <c r="G3746" s="95">
        <f>B3746&amp;C3746&amp;D3746</f>
        <v/>
      </c>
      <c r="H3746" s="95" t="inlineStr">
        <is>
          <t>Yes_Batch 1</t>
        </is>
      </c>
      <c r="I3746" s="95" t="e">
        <v>#N/A</v>
      </c>
      <c r="J3746" s="125" t="e">
        <v>#N/A</v>
      </c>
      <c r="K3746" s="95" t="inlineStr">
        <is>
          <t>Yes_0721 Allocation</t>
        </is>
      </c>
      <c r="L3746" s="127" t="e">
        <v>#N/A</v>
      </c>
      <c r="M3746" s="128">
        <f>VLOOKUP(G3746,Enactments!#REF!,2,FALSE)</f>
        <v/>
      </c>
      <c r="N3746" s="131">
        <f>COUNTIFS(G:G,G3746)</f>
        <v/>
      </c>
    </row>
    <row r="3747" ht="15" customHeight="1">
      <c r="A3747" t="inlineStr">
        <is>
          <t>2000_8a_49_20041031.docx</t>
        </is>
      </c>
      <c r="B3747">
        <f>LEFT(A3747, FIND("_", A3747, FIND("_", A3747) + 1) - 1)</f>
        <v/>
      </c>
      <c r="C3747">
        <f>MID(A3747, FIND("_", A3747, FIND("_", A3747) + 1) + 1, FIND("_", A3747, FIND("_", A3747, FIND("_", A3747) + 1) + 1) - FIND("_", A3747, FIND("_", A3747) + 1) - 1)</f>
        <v/>
      </c>
      <c r="D3747" s="125">
        <f>DATE(LEFT(E3747,4), MID(E3747,5,2), RIGHT(E3747,2))</f>
        <v/>
      </c>
      <c r="E3747">
        <f>MID(A3747, FIND("_", A3747, FIND("_", A3747, FIND("_", A3747) + 1) + 1) + 1, 8)</f>
        <v/>
      </c>
      <c r="G3747" s="95">
        <f>B3747&amp;C3747&amp;D3747</f>
        <v/>
      </c>
      <c r="H3747" s="95" t="inlineStr">
        <is>
          <t>Yes_Batch 1</t>
        </is>
      </c>
      <c r="I3747" s="95" t="e">
        <v>#N/A</v>
      </c>
      <c r="J3747" s="125" t="e">
        <v>#N/A</v>
      </c>
      <c r="K3747" s="95" t="inlineStr">
        <is>
          <t>Yes_0721 Allocation</t>
        </is>
      </c>
      <c r="L3747" s="127" t="e">
        <v>#N/A</v>
      </c>
      <c r="M3747" s="128">
        <f>VLOOKUP(G3747,Enactments!#REF!,2,FALSE)</f>
        <v/>
      </c>
      <c r="N3747" s="131">
        <f>COUNTIFS(G:G,G3747)</f>
        <v/>
      </c>
    </row>
    <row r="3748" ht="15" customHeight="1">
      <c r="A3748" t="inlineStr">
        <is>
          <t>2010_4a_106_20100303.docx</t>
        </is>
      </c>
      <c r="B3748">
        <f>LEFT(A3748, FIND("_", A3748, FIND("_", A3748) + 1) - 1)</f>
        <v/>
      </c>
      <c r="C3748">
        <f>MID(A3748, FIND("_", A3748, FIND("_", A3748) + 1) + 1, FIND("_", A3748, FIND("_", A3748, FIND("_", A3748) + 1) + 1) - FIND("_", A3748, FIND("_", A3748) + 1) - 1)</f>
        <v/>
      </c>
      <c r="D3748" s="125">
        <f>DATE(LEFT(E3748,4), MID(E3748,5,2), RIGHT(E3748,2))</f>
        <v/>
      </c>
      <c r="E3748">
        <f>MID(A3748, FIND("_", A3748, FIND("_", A3748, FIND("_", A3748) + 1) + 1) + 1, 8)</f>
        <v/>
      </c>
      <c r="G3748" s="95">
        <f>B3748&amp;C3748&amp;D3748</f>
        <v/>
      </c>
      <c r="H3748" s="95" t="inlineStr">
        <is>
          <t>Yes_Batch 1</t>
        </is>
      </c>
      <c r="I3748" s="95" t="e">
        <v>#N/A</v>
      </c>
      <c r="J3748" s="125" t="e">
        <v>#N/A</v>
      </c>
      <c r="K3748" s="95" t="inlineStr">
        <is>
          <t>Yes_0721 Allocation</t>
        </is>
      </c>
      <c r="L3748" s="127" t="e">
        <v>#N/A</v>
      </c>
      <c r="M3748" s="128">
        <f>VLOOKUP(G3748,Enactments!#REF!,2,FALSE)</f>
        <v/>
      </c>
      <c r="N3748" s="131">
        <f>COUNTIFS(G:G,G3748)</f>
        <v/>
      </c>
    </row>
    <row r="3749" ht="15" customHeight="1">
      <c r="A3749" t="inlineStr">
        <is>
          <t>2010_4a_1087_20100303.docx</t>
        </is>
      </c>
      <c r="B3749">
        <f>LEFT(A3749, FIND("_", A3749, FIND("_", A3749) + 1) - 1)</f>
        <v/>
      </c>
      <c r="C3749">
        <f>MID(A3749, FIND("_", A3749, FIND("_", A3749) + 1) + 1, FIND("_", A3749, FIND("_", A3749, FIND("_", A3749) + 1) + 1) - FIND("_", A3749, FIND("_", A3749) + 1) - 1)</f>
        <v/>
      </c>
      <c r="D3749" s="125">
        <f>DATE(LEFT(E3749,4), MID(E3749,5,2), RIGHT(E3749,2))</f>
        <v/>
      </c>
      <c r="E3749">
        <f>MID(A3749, FIND("_", A3749, FIND("_", A3749, FIND("_", A3749) + 1) + 1) + 1, 8)</f>
        <v/>
      </c>
      <c r="G3749" s="95">
        <f>B3749&amp;C3749&amp;D3749</f>
        <v/>
      </c>
      <c r="H3749" s="95" t="inlineStr">
        <is>
          <t>Yes_Batch 1</t>
        </is>
      </c>
      <c r="I3749" s="95" t="e">
        <v>#N/A</v>
      </c>
      <c r="J3749" s="125" t="e">
        <v>#N/A</v>
      </c>
      <c r="K3749" s="95" t="inlineStr">
        <is>
          <t>Yes_0721 Allocation</t>
        </is>
      </c>
      <c r="L3749" s="127" t="e">
        <v>#N/A</v>
      </c>
      <c r="M3749" s="128">
        <f>VLOOKUP(G3749,Enactments!#REF!,2,FALSE)</f>
        <v/>
      </c>
      <c r="N3749" s="131">
        <f>COUNTIFS(G:G,G3749)</f>
        <v/>
      </c>
    </row>
    <row r="3750" ht="15" customHeight="1">
      <c r="A3750" t="inlineStr">
        <is>
          <t>2010_4a_676CE_20170401.docx</t>
        </is>
      </c>
      <c r="B3750">
        <f>LEFT(A3750, FIND("_", A3750, FIND("_", A3750) + 1) - 1)</f>
        <v/>
      </c>
      <c r="C3750">
        <f>MID(A3750, FIND("_", A3750, FIND("_", A3750) + 1) + 1, FIND("_", A3750, FIND("_", A3750, FIND("_", A3750) + 1) + 1) - FIND("_", A3750, FIND("_", A3750) + 1) - 1)</f>
        <v/>
      </c>
      <c r="D3750" s="125">
        <f>DATE(LEFT(E3750,4), MID(E3750,5,2), RIGHT(E3750,2))</f>
        <v/>
      </c>
      <c r="E3750">
        <f>MID(A3750, FIND("_", A3750, FIND("_", A3750, FIND("_", A3750) + 1) + 1) + 1, 8)</f>
        <v/>
      </c>
      <c r="G3750" s="95">
        <f>B3750&amp;C3750&amp;D3750</f>
        <v/>
      </c>
      <c r="H3750" s="95" t="inlineStr">
        <is>
          <t>Yes_Batch 1</t>
        </is>
      </c>
      <c r="I3750" s="95" t="e">
        <v>#N/A</v>
      </c>
      <c r="J3750" s="125" t="e">
        <v>#N/A</v>
      </c>
      <c r="K3750" s="95" t="inlineStr">
        <is>
          <t>Yes_0721 Allocation</t>
        </is>
      </c>
      <c r="L3750" s="127" t="e">
        <v>#N/A</v>
      </c>
      <c r="M3750" s="128">
        <f>VLOOKUP(G3750,Enactments!#REF!,2,FALSE)</f>
        <v/>
      </c>
      <c r="N3750" s="131">
        <f>COUNTIFS(G:G,G3750)</f>
        <v/>
      </c>
    </row>
    <row r="3751" ht="15" customHeight="1">
      <c r="A3751" t="inlineStr">
        <is>
          <t>2016_1024s_10.140_20161018.docx</t>
        </is>
      </c>
      <c r="B3751">
        <f>LEFT(A3751, FIND("_", A3751, FIND("_", A3751) + 1) - 1)</f>
        <v/>
      </c>
      <c r="C3751">
        <f>MID(A3751, FIND("_", A3751, FIND("_", A3751) + 1) + 1, FIND("_", A3751, FIND("_", A3751, FIND("_", A3751) + 1) + 1) - FIND("_", A3751, FIND("_", A3751) + 1) - 1)</f>
        <v/>
      </c>
      <c r="D3751" s="125">
        <f>DATE(LEFT(E3751,4), MID(E3751,5,2), RIGHT(E3751,2))</f>
        <v/>
      </c>
      <c r="E3751">
        <f>MID(A3751, FIND("_", A3751, FIND("_", A3751, FIND("_", A3751) + 1) + 1) + 1, 8)</f>
        <v/>
      </c>
      <c r="G3751" s="95">
        <f>B3751&amp;C3751&amp;D3751</f>
        <v/>
      </c>
      <c r="H3751" s="95" t="inlineStr">
        <is>
          <t>Yes_Batch 1</t>
        </is>
      </c>
      <c r="I3751" s="95" t="e">
        <v>#N/A</v>
      </c>
      <c r="J3751" s="125" t="e">
        <v>#N/A</v>
      </c>
      <c r="K3751" s="95" t="inlineStr">
        <is>
          <t>Yes_0721 Allocation</t>
        </is>
      </c>
      <c r="L3751" s="127" t="e">
        <v>#N/A</v>
      </c>
      <c r="M3751" s="128">
        <f>VLOOKUP(G3751,Enactments!#REF!,2,FALSE)</f>
        <v/>
      </c>
      <c r="N3751" s="131">
        <f>COUNTIFS(G:G,G3751)</f>
        <v/>
      </c>
    </row>
    <row r="3752" ht="15" customHeight="1">
      <c r="A3752" t="inlineStr">
        <is>
          <t>2008_17a_SCHEDULE 2Part 1_20090601.docx</t>
        </is>
      </c>
      <c r="B3752">
        <f>LEFT(A3752, FIND("_", A3752, FIND("_", A3752) + 1) - 1)</f>
        <v/>
      </c>
      <c r="C3752">
        <f>MID(A3752, FIND("_", A3752, FIND("_", A3752) + 1) + 1, FIND("_", A3752, FIND("_", A3752, FIND("_", A3752) + 1) + 1) - FIND("_", A3752, FIND("_", A3752) + 1) - 1)</f>
        <v/>
      </c>
      <c r="D3752" s="125">
        <f>DATE(LEFT(E3752,4), MID(E3752,5,2), RIGHT(E3752,2))</f>
        <v/>
      </c>
      <c r="E3752">
        <f>MID(A3752, FIND("_", A3752, FIND("_", A3752, FIND("_", A3752) + 1) + 1) + 1, 8)</f>
        <v/>
      </c>
      <c r="G3752" s="95">
        <f>B3752&amp;C3752&amp;D3752</f>
        <v/>
      </c>
      <c r="H3752" s="95" t="inlineStr">
        <is>
          <t>Yes_Batch 1</t>
        </is>
      </c>
      <c r="I3752" s="95" t="e">
        <v>#N/A</v>
      </c>
      <c r="J3752" s="125" t="e">
        <v>#N/A</v>
      </c>
      <c r="K3752" s="95" t="inlineStr">
        <is>
          <t>Yes_0721 Allocation</t>
        </is>
      </c>
      <c r="L3752" s="127" t="e">
        <v>#N/A</v>
      </c>
      <c r="M3752" s="128">
        <f>VLOOKUP(G3752,Enactments!#REF!,2,FALSE)</f>
        <v/>
      </c>
      <c r="N3752" s="131">
        <f>COUNTIFS(G:G,G3752)</f>
        <v/>
      </c>
    </row>
    <row r="3753" ht="15" customHeight="1">
      <c r="A3753" t="inlineStr">
        <is>
          <t>1986_1925s_SCHEDULE 4Form 6.15A_19861110.docx</t>
        </is>
      </c>
      <c r="B3753">
        <f>LEFT(A3753, FIND("_", A3753, FIND("_", A3753) + 1) - 1)</f>
        <v/>
      </c>
      <c r="C3753">
        <f>MID(A3753, FIND("_", A3753, FIND("_", A3753) + 1) + 1, FIND("_", A3753, FIND("_", A3753, FIND("_", A3753) + 1) + 1) - FIND("_", A3753, FIND("_", A3753) + 1) - 1)</f>
        <v/>
      </c>
      <c r="D3753" s="125">
        <f>DATE(LEFT(E3753,4), MID(E3753,5,2), RIGHT(E3753,2))</f>
        <v/>
      </c>
      <c r="E3753">
        <f>MID(A3753, FIND("_", A3753, FIND("_", A3753, FIND("_", A3753) + 1) + 1) + 1, 8)</f>
        <v/>
      </c>
      <c r="G3753" s="95">
        <f>B3753&amp;C3753&amp;D3753</f>
        <v/>
      </c>
      <c r="H3753" s="95" t="inlineStr">
        <is>
          <t>Yes_Batch 1</t>
        </is>
      </c>
      <c r="I3753" s="95" t="e">
        <v>#N/A</v>
      </c>
      <c r="J3753" s="125" t="e">
        <v>#N/A</v>
      </c>
      <c r="K3753" s="95" t="inlineStr">
        <is>
          <t>Yes_0721 Allocation</t>
        </is>
      </c>
      <c r="L3753" s="127" t="e">
        <v>#N/A</v>
      </c>
      <c r="M3753" s="128">
        <f>VLOOKUP(G3753,Enactments!#REF!,2,FALSE)</f>
        <v/>
      </c>
      <c r="N3753" s="131">
        <f>COUNTIFS(G:G,G3753)</f>
        <v/>
      </c>
    </row>
    <row r="3754" ht="15" customHeight="1">
      <c r="A3754" t="inlineStr">
        <is>
          <t>1989_29a_3A_20090126.docx</t>
        </is>
      </c>
      <c r="B3754">
        <f>LEFT(A3754, FIND("_", A3754, FIND("_", A3754) + 1) - 1)</f>
        <v/>
      </c>
      <c r="C3754">
        <f>MID(A3754, FIND("_", A3754, FIND("_", A3754) + 1) + 1, FIND("_", A3754, FIND("_", A3754, FIND("_", A3754) + 1) + 1) - FIND("_", A3754, FIND("_", A3754) + 1) - 1)</f>
        <v/>
      </c>
      <c r="D3754" s="125">
        <f>DATE(LEFT(E3754,4), MID(E3754,5,2), RIGHT(E3754,2))</f>
        <v/>
      </c>
      <c r="E3754">
        <f>MID(A3754, FIND("_", A3754, FIND("_", A3754, FIND("_", A3754) + 1) + 1) + 1, 8)</f>
        <v/>
      </c>
      <c r="G3754" s="95">
        <f>B3754&amp;C3754&amp;D3754</f>
        <v/>
      </c>
      <c r="H3754" s="95" t="inlineStr">
        <is>
          <t>Yes_Batch 1</t>
        </is>
      </c>
      <c r="I3754" s="95" t="e">
        <v>#N/A</v>
      </c>
      <c r="J3754" s="125" t="e">
        <v>#N/A</v>
      </c>
      <c r="K3754" s="95" t="inlineStr">
        <is>
          <t>Yes_0721 Allocation</t>
        </is>
      </c>
      <c r="L3754" s="127" t="e">
        <v>#N/A</v>
      </c>
      <c r="M3754" s="128">
        <f>VLOOKUP(G3754,Enactments!#REF!,2,FALSE)</f>
        <v/>
      </c>
      <c r="N3754" s="131">
        <f>COUNTIFS(G:G,G3754)</f>
        <v/>
      </c>
    </row>
    <row r="3755" ht="15" customHeight="1">
      <c r="A3755" t="inlineStr">
        <is>
          <t>1985_6a_455_20081001.docx</t>
        </is>
      </c>
      <c r="B3755">
        <f>LEFT(A3755, FIND("_", A3755, FIND("_", A3755) + 1) - 1)</f>
        <v/>
      </c>
      <c r="C3755">
        <f>MID(A3755, FIND("_", A3755, FIND("_", A3755) + 1) + 1, FIND("_", A3755, FIND("_", A3755, FIND("_", A3755) + 1) + 1) - FIND("_", A3755, FIND("_", A3755) + 1) - 1)</f>
        <v/>
      </c>
      <c r="D3755" s="125">
        <f>DATE(LEFT(E3755,4), MID(E3755,5,2), RIGHT(E3755,2))</f>
        <v/>
      </c>
      <c r="E3755">
        <f>MID(A3755, FIND("_", A3755, FIND("_", A3755, FIND("_", A3755) + 1) + 1) + 1, 8)</f>
        <v/>
      </c>
      <c r="G3755" s="95">
        <f>B3755&amp;C3755&amp;D3755</f>
        <v/>
      </c>
      <c r="H3755" s="95" t="inlineStr">
        <is>
          <t>Yes_Batch 1</t>
        </is>
      </c>
      <c r="I3755" s="95" t="e">
        <v>#N/A</v>
      </c>
      <c r="J3755" s="125" t="e">
        <v>#N/A</v>
      </c>
      <c r="K3755" s="95" t="inlineStr">
        <is>
          <t>Yes_0721 Allocation</t>
        </is>
      </c>
      <c r="L3755" s="127" t="e">
        <v>#N/A</v>
      </c>
      <c r="M3755" s="128">
        <f>VLOOKUP(G3755,Enactments!#REF!,2,FALSE)</f>
        <v/>
      </c>
      <c r="N3755" s="131">
        <f>COUNTIFS(G:G,G3755)</f>
        <v/>
      </c>
    </row>
    <row r="3756" ht="15" customHeight="1">
      <c r="A3756" t="inlineStr">
        <is>
          <t>2010_4a_356AA_20150401.docx</t>
        </is>
      </c>
      <c r="B3756">
        <f>LEFT(A3756, FIND("_", A3756, FIND("_", A3756) + 1) - 1)</f>
        <v/>
      </c>
      <c r="C3756">
        <f>MID(A3756, FIND("_", A3756, FIND("_", A3756) + 1) + 1, FIND("_", A3756, FIND("_", A3756, FIND("_", A3756) + 1) + 1) - FIND("_", A3756, FIND("_", A3756) + 1) - 1)</f>
        <v/>
      </c>
      <c r="D3756" s="125">
        <f>DATE(LEFT(E3756,4), MID(E3756,5,2), RIGHT(E3756,2))</f>
        <v/>
      </c>
      <c r="E3756">
        <f>MID(A3756, FIND("_", A3756, FIND("_", A3756, FIND("_", A3756) + 1) + 1) + 1, 8)</f>
        <v/>
      </c>
      <c r="G3756" s="95">
        <f>B3756&amp;C3756&amp;D3756</f>
        <v/>
      </c>
      <c r="H3756" s="95" t="inlineStr">
        <is>
          <t>Yes_Batch 1</t>
        </is>
      </c>
      <c r="I3756" s="95" t="e">
        <v>#N/A</v>
      </c>
      <c r="J3756" s="125" t="e">
        <v>#N/A</v>
      </c>
      <c r="K3756" s="95" t="inlineStr">
        <is>
          <t>Yes_0721 Allocation</t>
        </is>
      </c>
      <c r="L3756" s="127" t="e">
        <v>#N/A</v>
      </c>
      <c r="M3756" s="128">
        <f>VLOOKUP(G3756,Enactments!#REF!,2,FALSE)</f>
        <v/>
      </c>
      <c r="N3756" s="131">
        <f>COUNTIFS(G:G,G3756)</f>
        <v/>
      </c>
    </row>
    <row r="3757" ht="15" customHeight="1">
      <c r="A3757" t="inlineStr">
        <is>
          <t>2000_6a_SCHEDULE 2_20050404.docx</t>
        </is>
      </c>
      <c r="B3757">
        <f>LEFT(A3757, FIND("_", A3757, FIND("_", A3757) + 1) - 1)</f>
        <v/>
      </c>
      <c r="C3757">
        <f>MID(A3757, FIND("_", A3757, FIND("_", A3757) + 1) + 1, FIND("_", A3757, FIND("_", A3757, FIND("_", A3757) + 1) + 1) - FIND("_", A3757, FIND("_", A3757) + 1) - 1)</f>
        <v/>
      </c>
      <c r="D3757" s="125">
        <f>DATE(LEFT(E3757,4), MID(E3757,5,2), RIGHT(E3757,2))</f>
        <v/>
      </c>
      <c r="E3757">
        <f>MID(A3757, FIND("_", A3757, FIND("_", A3757, FIND("_", A3757) + 1) + 1) + 1, 8)</f>
        <v/>
      </c>
      <c r="G3757" s="95">
        <f>B3757&amp;C3757&amp;D3757</f>
        <v/>
      </c>
      <c r="H3757" s="95" t="inlineStr">
        <is>
          <t>Yes_Batch 1</t>
        </is>
      </c>
      <c r="I3757" s="95" t="e">
        <v>#N/A</v>
      </c>
      <c r="J3757" s="125" t="e">
        <v>#N/A</v>
      </c>
      <c r="K3757" s="95" t="inlineStr">
        <is>
          <t>Yes_0721 Allocation</t>
        </is>
      </c>
      <c r="L3757" s="127" t="e">
        <v>#N/A</v>
      </c>
      <c r="M3757" s="128">
        <f>VLOOKUP(G3757,Enactments!#REF!,2,FALSE)</f>
        <v/>
      </c>
      <c r="N3757" s="131">
        <f>COUNTIFS(G:G,G3757)</f>
        <v/>
      </c>
    </row>
    <row r="3758" ht="15" customHeight="1">
      <c r="A3758" t="inlineStr">
        <is>
          <t>1996_207s_3F_20010319.docx</t>
        </is>
      </c>
      <c r="B3758">
        <f>LEFT(A3758, FIND("_", A3758, FIND("_", A3758) + 1) - 1)</f>
        <v/>
      </c>
      <c r="C3758">
        <f>MID(A3758, FIND("_", A3758, FIND("_", A3758) + 1) + 1, FIND("_", A3758, FIND("_", A3758, FIND("_", A3758) + 1) + 1) - FIND("_", A3758, FIND("_", A3758) + 1) - 1)</f>
        <v/>
      </c>
      <c r="D3758" s="125">
        <f>DATE(LEFT(E3758,4), MID(E3758,5,2), RIGHT(E3758,2))</f>
        <v/>
      </c>
      <c r="E3758">
        <f>MID(A3758, FIND("_", A3758, FIND("_", A3758, FIND("_", A3758) + 1) + 1) + 1, 8)</f>
        <v/>
      </c>
      <c r="G3758" s="95">
        <f>B3758&amp;C3758&amp;D3758</f>
        <v/>
      </c>
      <c r="H3758" s="95" t="inlineStr">
        <is>
          <t>Yes_Batch 1</t>
        </is>
      </c>
      <c r="I3758" s="95" t="e">
        <v>#N/A</v>
      </c>
      <c r="J3758" s="125" t="e">
        <v>#N/A</v>
      </c>
      <c r="K3758" s="95" t="inlineStr">
        <is>
          <t>Yes_0721 Allocation</t>
        </is>
      </c>
      <c r="L3758" s="127" t="e">
        <v>#N/A</v>
      </c>
      <c r="M3758" s="128">
        <f>VLOOKUP(G3758,Enactments!#REF!,2,FALSE)</f>
        <v/>
      </c>
      <c r="N3758" s="131">
        <f>COUNTIFS(G:G,G3758)</f>
        <v/>
      </c>
    </row>
    <row r="3759" ht="15" customHeight="1">
      <c r="A3759" t="inlineStr">
        <is>
          <t>1988_52a_19_19881115.docx</t>
        </is>
      </c>
      <c r="B3759">
        <f>LEFT(A3759, FIND("_", A3759, FIND("_", A3759) + 1) - 1)</f>
        <v/>
      </c>
      <c r="C3759">
        <f>MID(A3759, FIND("_", A3759, FIND("_", A3759) + 1) + 1, FIND("_", A3759, FIND("_", A3759, FIND("_", A3759) + 1) + 1) - FIND("_", A3759, FIND("_", A3759) + 1) - 1)</f>
        <v/>
      </c>
      <c r="D3759" s="125">
        <f>DATE(LEFT(E3759,4), MID(E3759,5,2), RIGHT(E3759,2))</f>
        <v/>
      </c>
      <c r="E3759">
        <f>MID(A3759, FIND("_", A3759, FIND("_", A3759, FIND("_", A3759) + 1) + 1) + 1, 8)</f>
        <v/>
      </c>
      <c r="G3759" s="95">
        <f>B3759&amp;C3759&amp;D3759</f>
        <v/>
      </c>
      <c r="H3759" s="95" t="inlineStr">
        <is>
          <t>Yes_Batch 1</t>
        </is>
      </c>
      <c r="I3759" s="95" t="e">
        <v>#N/A</v>
      </c>
      <c r="J3759" s="125" t="e">
        <v>#N/A</v>
      </c>
      <c r="K3759" s="95" t="inlineStr">
        <is>
          <t>Yes_0721 Allocation</t>
        </is>
      </c>
      <c r="L3759" s="127" t="e">
        <v>#N/A</v>
      </c>
      <c r="M3759" s="128">
        <f>VLOOKUP(G3759,Enactments!#REF!,2,FALSE)</f>
        <v/>
      </c>
      <c r="N3759" s="131">
        <f>COUNTIFS(G:G,G3759)</f>
        <v/>
      </c>
    </row>
    <row r="3760" ht="15" customHeight="1">
      <c r="A3760" t="inlineStr">
        <is>
          <t>2013_1306_Article 116_20201231.docx</t>
        </is>
      </c>
      <c r="B3760">
        <f>LEFT(A3760, FIND("_", A3760, FIND("_", A3760) + 1) - 1)</f>
        <v/>
      </c>
      <c r="C3760">
        <f>MID(A3760, FIND("_", A3760, FIND("_", A3760) + 1) + 1, FIND("_", A3760, FIND("_", A3760, FIND("_", A3760) + 1) + 1) - FIND("_", A3760, FIND("_", A3760) + 1) - 1)</f>
        <v/>
      </c>
      <c r="D3760" s="125">
        <f>DATE(LEFT(E3760,4), MID(E3760,5,2), RIGHT(E3760,2))</f>
        <v/>
      </c>
      <c r="E3760">
        <f>MID(A3760, FIND("_", A3760, FIND("_", A3760, FIND("_", A3760) + 1) + 1) + 1, 8)</f>
        <v/>
      </c>
      <c r="G3760" s="95">
        <f>B3760&amp;C3760&amp;D3760</f>
        <v/>
      </c>
      <c r="H3760" s="95" t="inlineStr">
        <is>
          <t>Yes_Batch 1</t>
        </is>
      </c>
      <c r="I3760" s="95" t="e">
        <v>#N/A</v>
      </c>
      <c r="J3760" s="125" t="e">
        <v>#N/A</v>
      </c>
      <c r="K3760" s="95" t="inlineStr">
        <is>
          <t>Yes_0721 Allocation</t>
        </is>
      </c>
      <c r="L3760" s="127" t="e">
        <v>#N/A</v>
      </c>
      <c r="M3760" s="128">
        <f>VLOOKUP(G3760,Enactments!#REF!,2,FALSE)</f>
        <v/>
      </c>
      <c r="N3760" s="131">
        <f>COUNTIFS(G:G,G3760)</f>
        <v/>
      </c>
    </row>
    <row r="3761" ht="15" customHeight="1">
      <c r="A3761" t="inlineStr">
        <is>
          <t>1989_29a_56A_20011001.docx</t>
        </is>
      </c>
      <c r="B3761">
        <f>LEFT(A3761, FIND("_", A3761, FIND("_", A3761) + 1) - 1)</f>
        <v/>
      </c>
      <c r="C3761">
        <f>MID(A3761, FIND("_", A3761, FIND("_", A3761) + 1) + 1, FIND("_", A3761, FIND("_", A3761, FIND("_", A3761) + 1) + 1) - FIND("_", A3761, FIND("_", A3761) + 1) - 1)</f>
        <v/>
      </c>
      <c r="D3761" s="125">
        <f>DATE(LEFT(E3761,4), MID(E3761,5,2), RIGHT(E3761,2))</f>
        <v/>
      </c>
      <c r="E3761">
        <f>MID(A3761, FIND("_", A3761, FIND("_", A3761, FIND("_", A3761) + 1) + 1) + 1, 8)</f>
        <v/>
      </c>
      <c r="G3761" s="95">
        <f>B3761&amp;C3761&amp;D3761</f>
        <v/>
      </c>
      <c r="H3761" s="95" t="inlineStr">
        <is>
          <t>Yes_Batch 1</t>
        </is>
      </c>
      <c r="I3761" s="95" t="e">
        <v>#N/A</v>
      </c>
      <c r="J3761" s="125" t="e">
        <v>#N/A</v>
      </c>
      <c r="K3761" s="95" t="inlineStr">
        <is>
          <t>Yes_0721 Allocation</t>
        </is>
      </c>
      <c r="L3761" s="127" t="e">
        <v>#N/A</v>
      </c>
      <c r="M3761" s="128">
        <f>VLOOKUP(G3761,Enactments!#REF!,2,FALSE)</f>
        <v/>
      </c>
      <c r="N3761" s="131">
        <f>COUNTIFS(G:G,G3761)</f>
        <v/>
      </c>
    </row>
    <row r="3762" ht="15" customHeight="1">
      <c r="A3762" t="inlineStr">
        <is>
          <t>1996_56a_580_20060901.docx</t>
        </is>
      </c>
      <c r="B3762">
        <f>LEFT(A3762, FIND("_", A3762, FIND("_", A3762) + 1) - 1)</f>
        <v/>
      </c>
      <c r="C3762">
        <f>MID(A3762, FIND("_", A3762, FIND("_", A3762) + 1) + 1, FIND("_", A3762, FIND("_", A3762, FIND("_", A3762) + 1) + 1) - FIND("_", A3762, FIND("_", A3762) + 1) - 1)</f>
        <v/>
      </c>
      <c r="D3762" s="125">
        <f>DATE(LEFT(E3762,4), MID(E3762,5,2), RIGHT(E3762,2))</f>
        <v/>
      </c>
      <c r="E3762">
        <f>MID(A3762, FIND("_", A3762, FIND("_", A3762, FIND("_", A3762) + 1) + 1) + 1, 8)</f>
        <v/>
      </c>
      <c r="G3762" s="95">
        <f>B3762&amp;C3762&amp;D3762</f>
        <v/>
      </c>
      <c r="H3762" s="95" t="inlineStr">
        <is>
          <t>Yes_Batch 1</t>
        </is>
      </c>
      <c r="I3762" s="95" t="e">
        <v>#N/A</v>
      </c>
      <c r="J3762" s="125" t="e">
        <v>#N/A</v>
      </c>
      <c r="K3762" s="95" t="inlineStr">
        <is>
          <t>Yes_0721 Allocation</t>
        </is>
      </c>
      <c r="L3762" s="127" t="e">
        <v>#N/A</v>
      </c>
      <c r="M3762" s="128">
        <f>VLOOKUP(G3762,Enactments!#REF!,2,FALSE)</f>
        <v/>
      </c>
      <c r="N3762" s="131">
        <f>COUNTIFS(G:G,G3762)</f>
        <v/>
      </c>
    </row>
    <row r="3763" ht="15" customHeight="1">
      <c r="A3763" t="inlineStr">
        <is>
          <t>2000_8a_118B_20050701.docx</t>
        </is>
      </c>
      <c r="B3763">
        <f>LEFT(A3763, FIND("_", A3763, FIND("_", A3763) + 1) - 1)</f>
        <v/>
      </c>
      <c r="C3763">
        <f>MID(A3763, FIND("_", A3763, FIND("_", A3763) + 1) + 1, FIND("_", A3763, FIND("_", A3763, FIND("_", A3763) + 1) + 1) - FIND("_", A3763, FIND("_", A3763) + 1) - 1)</f>
        <v/>
      </c>
      <c r="D3763" s="125">
        <f>DATE(LEFT(E3763,4), MID(E3763,5,2), RIGHT(E3763,2))</f>
        <v/>
      </c>
      <c r="E3763">
        <f>MID(A3763, FIND("_", A3763, FIND("_", A3763, FIND("_", A3763) + 1) + 1) + 1, 8)</f>
        <v/>
      </c>
      <c r="G3763" s="95">
        <f>B3763&amp;C3763&amp;D3763</f>
        <v/>
      </c>
      <c r="H3763" s="95" t="inlineStr">
        <is>
          <t>Yes_Batch 1</t>
        </is>
      </c>
      <c r="I3763" s="95" t="e">
        <v>#N/A</v>
      </c>
      <c r="J3763" s="125" t="e">
        <v>#N/A</v>
      </c>
      <c r="K3763" s="95" t="inlineStr">
        <is>
          <t>Yes_0721 Allocation</t>
        </is>
      </c>
      <c r="L3763" s="127" t="e">
        <v>#N/A</v>
      </c>
      <c r="M3763" s="128">
        <f>VLOOKUP(G3763,Enactments!#REF!,2,FALSE)</f>
        <v/>
      </c>
      <c r="N3763" s="131">
        <f>COUNTIFS(G:G,G3763)</f>
        <v/>
      </c>
    </row>
    <row r="3764" ht="15" customHeight="1">
      <c r="A3764" t="inlineStr">
        <is>
          <t>1996_18a_127B_19991025.docx</t>
        </is>
      </c>
      <c r="B3764">
        <f>LEFT(A3764, FIND("_", A3764, FIND("_", A3764) + 1) - 1)</f>
        <v/>
      </c>
      <c r="C3764">
        <f>MID(A3764, FIND("_", A3764, FIND("_", A3764) + 1) + 1, FIND("_", A3764, FIND("_", A3764, FIND("_", A3764) + 1) + 1) - FIND("_", A3764, FIND("_", A3764) + 1) - 1)</f>
        <v/>
      </c>
      <c r="D3764" s="125">
        <f>DATE(LEFT(E3764,4), MID(E3764,5,2), RIGHT(E3764,2))</f>
        <v/>
      </c>
      <c r="E3764">
        <f>MID(A3764, FIND("_", A3764, FIND("_", A3764, FIND("_", A3764) + 1) + 1) + 1, 8)</f>
        <v/>
      </c>
      <c r="G3764" s="95">
        <f>B3764&amp;C3764&amp;D3764</f>
        <v/>
      </c>
      <c r="H3764" s="95" t="inlineStr">
        <is>
          <t>Yes_Batch 1</t>
        </is>
      </c>
      <c r="I3764" s="95" t="e">
        <v>#N/A</v>
      </c>
      <c r="J3764" s="125" t="e">
        <v>#N/A</v>
      </c>
      <c r="K3764" s="95" t="inlineStr">
        <is>
          <t>Yes_0721 Allocation</t>
        </is>
      </c>
      <c r="L3764" s="127" t="e">
        <v>#N/A</v>
      </c>
      <c r="M3764" s="128">
        <f>VLOOKUP(G3764,Enactments!#REF!,2,FALSE)</f>
        <v/>
      </c>
      <c r="N3764" s="131">
        <f>COUNTIFS(G:G,G3764)</f>
        <v/>
      </c>
    </row>
    <row r="3765" ht="15" customHeight="1">
      <c r="A3765" t="inlineStr">
        <is>
          <t>2023_52a_281_20240111.docx</t>
        </is>
      </c>
      <c r="B3765">
        <f>LEFT(A3765, FIND("_", A3765, FIND("_", A3765) + 1) - 1)</f>
        <v/>
      </c>
      <c r="C3765">
        <f>MID(A3765, FIND("_", A3765, FIND("_", A3765) + 1) + 1, FIND("_", A3765, FIND("_", A3765, FIND("_", A3765) + 1) + 1) - FIND("_", A3765, FIND("_", A3765) + 1) - 1)</f>
        <v/>
      </c>
      <c r="D3765" s="125">
        <f>DATE(LEFT(E3765,4), MID(E3765,5,2), RIGHT(E3765,2))</f>
        <v/>
      </c>
      <c r="E3765">
        <f>MID(A3765, FIND("_", A3765, FIND("_", A3765, FIND("_", A3765) + 1) + 1) + 1, 8)</f>
        <v/>
      </c>
      <c r="G3765" s="95">
        <f>B3765&amp;C3765&amp;D3765</f>
        <v/>
      </c>
      <c r="H3765" s="95" t="inlineStr">
        <is>
          <t>Yes_Batch 1</t>
        </is>
      </c>
      <c r="I3765" s="95" t="e">
        <v>#N/A</v>
      </c>
      <c r="J3765" s="125" t="e">
        <v>#N/A</v>
      </c>
      <c r="K3765" s="95" t="inlineStr">
        <is>
          <t>Yes_0721 Allocation</t>
        </is>
      </c>
      <c r="L3765" s="127" t="e">
        <v>#N/A</v>
      </c>
      <c r="M3765" s="128">
        <f>VLOOKUP(G3765,Enactments!#REF!,2,FALSE)</f>
        <v/>
      </c>
      <c r="N3765" s="131">
        <f>COUNTIFS(G:G,G3765)</f>
        <v/>
      </c>
    </row>
    <row r="3766" ht="15" customHeight="1">
      <c r="A3766" t="inlineStr">
        <is>
          <t>2000_8a_391_20250114.docx</t>
        </is>
      </c>
      <c r="B3766">
        <f>LEFT(A3766, FIND("_", A3766, FIND("_", A3766) + 1) - 1)</f>
        <v/>
      </c>
      <c r="C3766">
        <f>MID(A3766, FIND("_", A3766, FIND("_", A3766) + 1) + 1, FIND("_", A3766, FIND("_", A3766, FIND("_", A3766) + 1) + 1) - FIND("_", A3766, FIND("_", A3766) + 1) - 1)</f>
        <v/>
      </c>
      <c r="D3766" s="125">
        <f>DATE(LEFT(E3766,4), MID(E3766,5,2), RIGHT(E3766,2))</f>
        <v/>
      </c>
      <c r="E3766">
        <f>MID(A3766, FIND("_", A3766, FIND("_", A3766, FIND("_", A3766) + 1) + 1) + 1, 8)</f>
        <v/>
      </c>
      <c r="G3766" s="95">
        <f>B3766&amp;C3766&amp;D3766</f>
        <v/>
      </c>
      <c r="H3766" s="95" t="inlineStr">
        <is>
          <t>Yes_Batch 1</t>
        </is>
      </c>
      <c r="I3766" s="95" t="e">
        <v>#N/A</v>
      </c>
      <c r="J3766" s="125" t="e">
        <v>#N/A</v>
      </c>
      <c r="K3766" s="95" t="inlineStr">
        <is>
          <t>Yes_0721 Allocation</t>
        </is>
      </c>
      <c r="L3766" s="127" t="e">
        <v>#N/A</v>
      </c>
      <c r="M3766" s="128">
        <f>VLOOKUP(G3766,Enactments!#REF!,2,FALSE)</f>
        <v/>
      </c>
      <c r="N3766" s="131">
        <f>COUNTIFS(G:G,G3766)</f>
        <v/>
      </c>
    </row>
    <row r="3767" ht="15" customHeight="1">
      <c r="A3767" t="inlineStr">
        <is>
          <t>2007_3a_471_20070320.docx</t>
        </is>
      </c>
      <c r="B3767">
        <f>LEFT(A3767, FIND("_", A3767, FIND("_", A3767) + 1) - 1)</f>
        <v/>
      </c>
      <c r="C3767">
        <f>MID(A3767, FIND("_", A3767, FIND("_", A3767) + 1) + 1, FIND("_", A3767, FIND("_", A3767, FIND("_", A3767) + 1) + 1) - FIND("_", A3767, FIND("_", A3767) + 1) - 1)</f>
        <v/>
      </c>
      <c r="D3767" s="125">
        <f>DATE(LEFT(E3767,4), MID(E3767,5,2), RIGHT(E3767,2))</f>
        <v/>
      </c>
      <c r="E3767">
        <f>MID(A3767, FIND("_", A3767, FIND("_", A3767, FIND("_", A3767) + 1) + 1) + 1, 8)</f>
        <v/>
      </c>
      <c r="G3767" s="95">
        <f>B3767&amp;C3767&amp;D3767</f>
        <v/>
      </c>
      <c r="H3767" s="95" t="inlineStr">
        <is>
          <t>Yes_Batch 1</t>
        </is>
      </c>
      <c r="I3767" s="95" t="e">
        <v>#N/A</v>
      </c>
      <c r="J3767" s="125" t="e">
        <v>#N/A</v>
      </c>
      <c r="K3767" s="95" t="inlineStr">
        <is>
          <t>Yes_0721 Allocation</t>
        </is>
      </c>
      <c r="L3767" s="127" t="e">
        <v>#N/A</v>
      </c>
      <c r="M3767" s="128">
        <f>VLOOKUP(G3767,Enactments!#REF!,2,FALSE)</f>
        <v/>
      </c>
      <c r="N3767" s="131">
        <f>COUNTIFS(G:G,G3767)</f>
        <v/>
      </c>
    </row>
    <row r="3768" ht="15" customHeight="1">
      <c r="A3768" t="inlineStr">
        <is>
          <t>1969_54a_55_19700101.docx</t>
        </is>
      </c>
      <c r="B3768">
        <f>LEFT(A3768, FIND("_", A3768, FIND("_", A3768) + 1) - 1)</f>
        <v/>
      </c>
      <c r="C3768">
        <f>MID(A3768, FIND("_", A3768, FIND("_", A3768) + 1) + 1, FIND("_", A3768, FIND("_", A3768, FIND("_", A3768) + 1) + 1) - FIND("_", A3768, FIND("_", A3768) + 1) - 1)</f>
        <v/>
      </c>
      <c r="D3768" s="125">
        <f>DATE(LEFT(E3768,4), MID(E3768,5,2), RIGHT(E3768,2))</f>
        <v/>
      </c>
      <c r="E3768">
        <f>MID(A3768, FIND("_", A3768, FIND("_", A3768, FIND("_", A3768) + 1) + 1) + 1, 8)</f>
        <v/>
      </c>
      <c r="G3768" s="95">
        <f>B3768&amp;C3768&amp;D3768</f>
        <v/>
      </c>
      <c r="H3768" s="95" t="inlineStr">
        <is>
          <t>Yes_Batch 1</t>
        </is>
      </c>
      <c r="I3768" s="95" t="e">
        <v>#N/A</v>
      </c>
      <c r="J3768" s="125" t="e">
        <v>#N/A</v>
      </c>
      <c r="K3768" s="95" t="inlineStr">
        <is>
          <t>Yes_0721 Allocation</t>
        </is>
      </c>
      <c r="L3768" s="127" t="e">
        <v>#N/A</v>
      </c>
      <c r="M3768" s="128">
        <f>VLOOKUP(G3768,Enactments!#REF!,2,FALSE)</f>
        <v/>
      </c>
      <c r="N3768" s="131">
        <f>COUNTIFS(G:G,G3768)</f>
        <v/>
      </c>
    </row>
    <row r="3769" ht="15" customHeight="1">
      <c r="A3769" t="inlineStr">
        <is>
          <t>1970_9a_97_20080401.docx</t>
        </is>
      </c>
      <c r="B3769">
        <f>LEFT(A3769, FIND("_", A3769, FIND("_", A3769) + 1) - 1)</f>
        <v/>
      </c>
      <c r="C3769">
        <f>MID(A3769, FIND("_", A3769, FIND("_", A3769) + 1) + 1, FIND("_", A3769, FIND("_", A3769, FIND("_", A3769) + 1) + 1) - FIND("_", A3769, FIND("_", A3769) + 1) - 1)</f>
        <v/>
      </c>
      <c r="D3769" s="125">
        <f>DATE(LEFT(E3769,4), MID(E3769,5,2), RIGHT(E3769,2))</f>
        <v/>
      </c>
      <c r="E3769">
        <f>MID(A3769, FIND("_", A3769, FIND("_", A3769, FIND("_", A3769) + 1) + 1) + 1, 8)</f>
        <v/>
      </c>
      <c r="G3769" s="95">
        <f>B3769&amp;C3769&amp;D3769</f>
        <v/>
      </c>
      <c r="H3769" s="95" t="inlineStr">
        <is>
          <t>Yes_Batch 1</t>
        </is>
      </c>
      <c r="I3769" s="95" t="e">
        <v>#N/A</v>
      </c>
      <c r="J3769" s="125" t="e">
        <v>#N/A</v>
      </c>
      <c r="K3769" s="95" t="inlineStr">
        <is>
          <t>Yes_0721 Allocation</t>
        </is>
      </c>
      <c r="L3769" s="127" t="e">
        <v>#N/A</v>
      </c>
      <c r="M3769" s="128">
        <f>VLOOKUP(G3769,Enactments!#REF!,2,FALSE)</f>
        <v/>
      </c>
      <c r="N3769" s="131">
        <f>COUNTIFS(G:G,G3769)</f>
        <v/>
      </c>
    </row>
    <row r="3770" ht="15" customHeight="1">
      <c r="A3770" t="inlineStr">
        <is>
          <t>2003_32a_64_20100128.docx</t>
        </is>
      </c>
      <c r="B3770">
        <f>LEFT(A3770, FIND("_", A3770, FIND("_", A3770) + 1) - 1)</f>
        <v/>
      </c>
      <c r="C3770">
        <f>MID(A3770, FIND("_", A3770, FIND("_", A3770) + 1) + 1, FIND("_", A3770, FIND("_", A3770, FIND("_", A3770) + 1) + 1) - FIND("_", A3770, FIND("_", A3770) + 1) - 1)</f>
        <v/>
      </c>
      <c r="D3770" s="125">
        <f>DATE(LEFT(E3770,4), MID(E3770,5,2), RIGHT(E3770,2))</f>
        <v/>
      </c>
      <c r="E3770">
        <f>MID(A3770, FIND("_", A3770, FIND("_", A3770, FIND("_", A3770) + 1) + 1) + 1, 8)</f>
        <v/>
      </c>
      <c r="G3770" s="95">
        <f>B3770&amp;C3770&amp;D3770</f>
        <v/>
      </c>
      <c r="H3770" s="95" t="inlineStr">
        <is>
          <t>Yes_Batch 1</t>
        </is>
      </c>
      <c r="I3770" s="95" t="e">
        <v>#N/A</v>
      </c>
      <c r="J3770" s="125" t="e">
        <v>#N/A</v>
      </c>
      <c r="K3770" s="95" t="inlineStr">
        <is>
          <t>Yes_0721 Allocation</t>
        </is>
      </c>
      <c r="L3770" s="127" t="e">
        <v>#N/A</v>
      </c>
      <c r="M3770" s="128">
        <f>VLOOKUP(G3770,Enactments!#REF!,2,FALSE)</f>
        <v/>
      </c>
      <c r="N3770" s="131">
        <f>COUNTIFS(G:G,G3770)</f>
        <v/>
      </c>
    </row>
    <row r="3771" ht="15" customHeight="1">
      <c r="A3771" t="inlineStr">
        <is>
          <t>1985_6a_652E_19950527.docx</t>
        </is>
      </c>
      <c r="B3771">
        <f>LEFT(A3771, FIND("_", A3771, FIND("_", A3771) + 1) - 1)</f>
        <v/>
      </c>
      <c r="C3771">
        <f>MID(A3771, FIND("_", A3771, FIND("_", A3771) + 1) + 1, FIND("_", A3771, FIND("_", A3771, FIND("_", A3771) + 1) + 1) - FIND("_", A3771, FIND("_", A3771) + 1) - 1)</f>
        <v/>
      </c>
      <c r="D3771" s="125">
        <f>DATE(LEFT(E3771,4), MID(E3771,5,2), RIGHT(E3771,2))</f>
        <v/>
      </c>
      <c r="E3771">
        <f>MID(A3771, FIND("_", A3771, FIND("_", A3771, FIND("_", A3771) + 1) + 1) + 1, 8)</f>
        <v/>
      </c>
      <c r="G3771" s="95">
        <f>B3771&amp;C3771&amp;D3771</f>
        <v/>
      </c>
      <c r="H3771" s="95" t="inlineStr">
        <is>
          <t>Yes_Batch 1</t>
        </is>
      </c>
      <c r="I3771" s="95" t="e">
        <v>#N/A</v>
      </c>
      <c r="J3771" s="125" t="e">
        <v>#N/A</v>
      </c>
      <c r="K3771" s="95" t="inlineStr">
        <is>
          <t>Yes_0721 Allocation</t>
        </is>
      </c>
      <c r="L3771" s="127" t="e">
        <v>#N/A</v>
      </c>
      <c r="M3771" s="128">
        <f>VLOOKUP(G3771,Enactments!#REF!,2,FALSE)</f>
        <v/>
      </c>
      <c r="N3771" s="131">
        <f>COUNTIFS(G:G,G3771)</f>
        <v/>
      </c>
    </row>
    <row r="3772" ht="15" customHeight="1">
      <c r="A3772" t="inlineStr">
        <is>
          <t>2020_7a_SCHEDULE 8Part 1_20201210.docx</t>
        </is>
      </c>
      <c r="B3772">
        <f>LEFT(A3772, FIND("_", A3772, FIND("_", A3772) + 1) - 1)</f>
        <v/>
      </c>
      <c r="C3772">
        <f>MID(A3772, FIND("_", A3772, FIND("_", A3772) + 1) + 1, FIND("_", A3772, FIND("_", A3772, FIND("_", A3772) + 1) + 1) - FIND("_", A3772, FIND("_", A3772) + 1) - 1)</f>
        <v/>
      </c>
      <c r="D3772" s="125">
        <f>DATE(LEFT(E3772,4), MID(E3772,5,2), RIGHT(E3772,2))</f>
        <v/>
      </c>
      <c r="E3772">
        <f>MID(A3772, FIND("_", A3772, FIND("_", A3772, FIND("_", A3772) + 1) + 1) + 1, 8)</f>
        <v/>
      </c>
      <c r="G3772" s="95">
        <f>B3772&amp;C3772&amp;D3772</f>
        <v/>
      </c>
      <c r="H3772" s="95" t="inlineStr">
        <is>
          <t>Yes_Batch 1</t>
        </is>
      </c>
      <c r="I3772" s="95" t="e">
        <v>#N/A</v>
      </c>
      <c r="J3772" s="125" t="e">
        <v>#N/A</v>
      </c>
      <c r="K3772" s="95" t="inlineStr">
        <is>
          <t>Yes_0721 Allocation</t>
        </is>
      </c>
      <c r="L3772" s="127" t="e">
        <v>#N/A</v>
      </c>
      <c r="M3772" s="128">
        <f>VLOOKUP(G3772,Enactments!#REF!,2,FALSE)</f>
        <v/>
      </c>
      <c r="N3772" s="131">
        <f>COUNTIFS(G:G,G3772)</f>
        <v/>
      </c>
    </row>
    <row r="3773" ht="15" customHeight="1">
      <c r="A3773" t="inlineStr">
        <is>
          <t>2000_8a_188_20201231.docx</t>
        </is>
      </c>
      <c r="B3773">
        <f>LEFT(A3773, FIND("_", A3773, FIND("_", A3773) + 1) - 1)</f>
        <v/>
      </c>
      <c r="C3773">
        <f>MID(A3773, FIND("_", A3773, FIND("_", A3773) + 1) + 1, FIND("_", A3773, FIND("_", A3773, FIND("_", A3773) + 1) + 1) - FIND("_", A3773, FIND("_", A3773) + 1) - 1)</f>
        <v/>
      </c>
      <c r="D3773" s="125">
        <f>DATE(LEFT(E3773,4), MID(E3773,5,2), RIGHT(E3773,2))</f>
        <v/>
      </c>
      <c r="E3773">
        <f>MID(A3773, FIND("_", A3773, FIND("_", A3773, FIND("_", A3773) + 1) + 1) + 1, 8)</f>
        <v/>
      </c>
      <c r="G3773" s="95">
        <f>B3773&amp;C3773&amp;D3773</f>
        <v/>
      </c>
      <c r="H3773" s="95" t="inlineStr">
        <is>
          <t>Yes_Batch 1</t>
        </is>
      </c>
      <c r="I3773" s="95" t="e">
        <v>#N/A</v>
      </c>
      <c r="J3773" s="125" t="e">
        <v>#N/A</v>
      </c>
      <c r="K3773" s="95" t="inlineStr">
        <is>
          <t>Yes_0721 Allocation</t>
        </is>
      </c>
      <c r="L3773" s="127" t="e">
        <v>#N/A</v>
      </c>
      <c r="M3773" s="128">
        <f>VLOOKUP(G3773,Enactments!#REF!,2,FALSE)</f>
        <v/>
      </c>
      <c r="N3773" s="131">
        <f>COUNTIFS(G:G,G3773)</f>
        <v/>
      </c>
    </row>
    <row r="3774" ht="15" customHeight="1">
      <c r="A3774" t="inlineStr">
        <is>
          <t>2013_1305_Article 75_20250101.docx</t>
        </is>
      </c>
      <c r="B3774">
        <f>LEFT(A3774, FIND("_", A3774, FIND("_", A3774) + 1) - 1)</f>
        <v/>
      </c>
      <c r="C3774">
        <f>MID(A3774, FIND("_", A3774, FIND("_", A3774) + 1) + 1, FIND("_", A3774, FIND("_", A3774, FIND("_", A3774) + 1) + 1) - FIND("_", A3774, FIND("_", A3774) + 1) - 1)</f>
        <v/>
      </c>
      <c r="D3774" s="125">
        <f>DATE(LEFT(E3774,4), MID(E3774,5,2), RIGHT(E3774,2))</f>
        <v/>
      </c>
      <c r="E3774">
        <f>MID(A3774, FIND("_", A3774, FIND("_", A3774, FIND("_", A3774) + 1) + 1) + 1, 8)</f>
        <v/>
      </c>
      <c r="G3774" s="95">
        <f>B3774&amp;C3774&amp;D3774</f>
        <v/>
      </c>
      <c r="H3774" s="95" t="inlineStr">
        <is>
          <t>Yes_Batch 1</t>
        </is>
      </c>
      <c r="I3774" s="95" t="e">
        <v>#N/A</v>
      </c>
      <c r="J3774" s="125" t="e">
        <v>#N/A</v>
      </c>
      <c r="K3774" s="95" t="inlineStr">
        <is>
          <t>Yes_0721 Allocation</t>
        </is>
      </c>
      <c r="L3774" s="127" t="e">
        <v>#N/A</v>
      </c>
      <c r="M3774" s="128">
        <f>VLOOKUP(G3774,Enactments!#REF!,2,FALSE)</f>
        <v/>
      </c>
      <c r="N3774" s="131">
        <f>COUNTIFS(G:G,G3774)</f>
        <v/>
      </c>
    </row>
    <row r="3775" ht="15" customHeight="1">
      <c r="A3775" t="inlineStr">
        <is>
          <t>1986_1925s_5.1_20170406.docx</t>
        </is>
      </c>
      <c r="B3775">
        <f>LEFT(A3775, FIND("_", A3775, FIND("_", A3775) + 1) - 1)</f>
        <v/>
      </c>
      <c r="C3775">
        <f>MID(A3775, FIND("_", A3775, FIND("_", A3775) + 1) + 1, FIND("_", A3775, FIND("_", A3775, FIND("_", A3775) + 1) + 1) - FIND("_", A3775, FIND("_", A3775) + 1) - 1)</f>
        <v/>
      </c>
      <c r="D3775" s="125">
        <f>DATE(LEFT(E3775,4), MID(E3775,5,2), RIGHT(E3775,2))</f>
        <v/>
      </c>
      <c r="E3775">
        <f>MID(A3775, FIND("_", A3775, FIND("_", A3775, FIND("_", A3775) + 1) + 1) + 1, 8)</f>
        <v/>
      </c>
      <c r="G3775" s="95">
        <f>B3775&amp;C3775&amp;D3775</f>
        <v/>
      </c>
      <c r="H3775" s="95" t="inlineStr">
        <is>
          <t>Yes_Batch 1</t>
        </is>
      </c>
      <c r="I3775" s="95" t="e">
        <v>#N/A</v>
      </c>
      <c r="J3775" s="125" t="e">
        <v>#N/A</v>
      </c>
      <c r="K3775" s="95" t="inlineStr">
        <is>
          <t>Yes_0721 Allocation</t>
        </is>
      </c>
      <c r="L3775" s="127" t="e">
        <v>#N/A</v>
      </c>
      <c r="M3775" s="128">
        <f>VLOOKUP(G3775,Enactments!#REF!,2,FALSE)</f>
        <v/>
      </c>
      <c r="N3775" s="131">
        <f>COUNTIFS(G:G,G3775)</f>
        <v/>
      </c>
    </row>
    <row r="3776" ht="15" customHeight="1">
      <c r="A3776" t="inlineStr">
        <is>
          <t>2016_362s_15_20160316.docx</t>
        </is>
      </c>
      <c r="B3776">
        <f>LEFT(A3776, FIND("_", A3776, FIND("_", A3776) + 1) - 1)</f>
        <v/>
      </c>
      <c r="C3776">
        <f>MID(A3776, FIND("_", A3776, FIND("_", A3776) + 1) + 1, FIND("_", A3776, FIND("_", A3776, FIND("_", A3776) + 1) + 1) - FIND("_", A3776, FIND("_", A3776) + 1) - 1)</f>
        <v/>
      </c>
      <c r="D3776" s="125">
        <f>DATE(LEFT(E3776,4), MID(E3776,5,2), RIGHT(E3776,2))</f>
        <v/>
      </c>
      <c r="E3776">
        <f>MID(A3776, FIND("_", A3776, FIND("_", A3776, FIND("_", A3776) + 1) + 1) + 1, 8)</f>
        <v/>
      </c>
      <c r="G3776" s="95">
        <f>B3776&amp;C3776&amp;D3776</f>
        <v/>
      </c>
      <c r="H3776" s="95" t="inlineStr">
        <is>
          <t>Yes_Batch 1</t>
        </is>
      </c>
      <c r="I3776" s="95" t="e">
        <v>#N/A</v>
      </c>
      <c r="J3776" s="125" t="e">
        <v>#N/A</v>
      </c>
      <c r="K3776" s="95" t="inlineStr">
        <is>
          <t>Yes_0721 Allocation</t>
        </is>
      </c>
      <c r="L3776" s="127" t="e">
        <v>#N/A</v>
      </c>
      <c r="M3776" s="128">
        <f>VLOOKUP(G3776,Enactments!#REF!,2,FALSE)</f>
        <v/>
      </c>
      <c r="N3776" s="131">
        <f>COUNTIFS(G:G,G3776)</f>
        <v/>
      </c>
    </row>
    <row r="3777" ht="15" customHeight="1">
      <c r="A3777" t="inlineStr">
        <is>
          <t>1998_18a_34_20090401.docx</t>
        </is>
      </c>
      <c r="B3777">
        <f>LEFT(A3777, FIND("_", A3777, FIND("_", A3777) + 1) - 1)</f>
        <v/>
      </c>
      <c r="C3777">
        <f>MID(A3777, FIND("_", A3777, FIND("_", A3777) + 1) + 1, FIND("_", A3777, FIND("_", A3777, FIND("_", A3777) + 1) + 1) - FIND("_", A3777, FIND("_", A3777) + 1) - 1)</f>
        <v/>
      </c>
      <c r="D3777" s="125">
        <f>DATE(LEFT(E3777,4), MID(E3777,5,2), RIGHT(E3777,2))</f>
        <v/>
      </c>
      <c r="E3777">
        <f>MID(A3777, FIND("_", A3777, FIND("_", A3777, FIND("_", A3777) + 1) + 1) + 1, 8)</f>
        <v/>
      </c>
      <c r="G3777" s="95">
        <f>B3777&amp;C3777&amp;D3777</f>
        <v/>
      </c>
      <c r="H3777" s="95" t="inlineStr">
        <is>
          <t>Yes_Batch 1</t>
        </is>
      </c>
      <c r="I3777" s="95" t="e">
        <v>#N/A</v>
      </c>
      <c r="J3777" s="125" t="e">
        <v>#N/A</v>
      </c>
      <c r="K3777" s="95" t="inlineStr">
        <is>
          <t>Yes_0721 Allocation</t>
        </is>
      </c>
      <c r="L3777" s="127" t="e">
        <v>#N/A</v>
      </c>
      <c r="M3777" s="128">
        <f>VLOOKUP(G3777,Enactments!#REF!,2,FALSE)</f>
        <v/>
      </c>
      <c r="N3777" s="131">
        <f>COUNTIFS(G:G,G3777)</f>
        <v/>
      </c>
    </row>
    <row r="3778" ht="15" customHeight="1">
      <c r="A3778" t="inlineStr">
        <is>
          <t>1985_6a_SCHEDULE 9Part III_19911201.docx</t>
        </is>
      </c>
      <c r="B3778">
        <f>LEFT(A3778, FIND("_", A3778, FIND("_", A3778) + 1) - 1)</f>
        <v/>
      </c>
      <c r="C3778">
        <f>MID(A3778, FIND("_", A3778, FIND("_", A3778) + 1) + 1, FIND("_", A3778, FIND("_", A3778, FIND("_", A3778) + 1) + 1) - FIND("_", A3778, FIND("_", A3778) + 1) - 1)</f>
        <v/>
      </c>
      <c r="D3778" s="125">
        <f>DATE(LEFT(E3778,4), MID(E3778,5,2), RIGHT(E3778,2))</f>
        <v/>
      </c>
      <c r="E3778">
        <f>MID(A3778, FIND("_", A3778, FIND("_", A3778, FIND("_", A3778) + 1) + 1) + 1, 8)</f>
        <v/>
      </c>
      <c r="G3778" s="95">
        <f>B3778&amp;C3778&amp;D3778</f>
        <v/>
      </c>
      <c r="H3778" s="95" t="inlineStr">
        <is>
          <t>Yes_Batch 1</t>
        </is>
      </c>
      <c r="I3778" s="95" t="e">
        <v>#N/A</v>
      </c>
      <c r="J3778" s="125" t="e">
        <v>#N/A</v>
      </c>
      <c r="K3778" s="95" t="inlineStr">
        <is>
          <t>Yes_0721 Allocation</t>
        </is>
      </c>
      <c r="L3778" s="127" t="e">
        <v>#N/A</v>
      </c>
      <c r="M3778" s="128">
        <f>VLOOKUP(G3778,Enactments!#REF!,2,FALSE)</f>
        <v/>
      </c>
      <c r="N3778" s="131">
        <f>COUNTIFS(G:G,G3778)</f>
        <v/>
      </c>
    </row>
    <row r="3779" ht="15" customHeight="1">
      <c r="A3779" t="inlineStr">
        <is>
          <t>2013_1306_Article 90_20190101.docx</t>
        </is>
      </c>
      <c r="B3779">
        <f>LEFT(A3779, FIND("_", A3779, FIND("_", A3779) + 1) - 1)</f>
        <v/>
      </c>
      <c r="C3779">
        <f>MID(A3779, FIND("_", A3779, FIND("_", A3779) + 1) + 1, FIND("_", A3779, FIND("_", A3779, FIND("_", A3779) + 1) + 1) - FIND("_", A3779, FIND("_", A3779) + 1) - 1)</f>
        <v/>
      </c>
      <c r="D3779" s="125">
        <f>DATE(LEFT(E3779,4), MID(E3779,5,2), RIGHT(E3779,2))</f>
        <v/>
      </c>
      <c r="E3779">
        <f>MID(A3779, FIND("_", A3779, FIND("_", A3779, FIND("_", A3779) + 1) + 1) + 1, 8)</f>
        <v/>
      </c>
      <c r="G3779" s="95">
        <f>B3779&amp;C3779&amp;D3779</f>
        <v/>
      </c>
      <c r="H3779" s="95" t="inlineStr">
        <is>
          <t>Yes_Batch 1</t>
        </is>
      </c>
      <c r="I3779" s="95" t="e">
        <v>#N/A</v>
      </c>
      <c r="J3779" s="125" t="e">
        <v>#N/A</v>
      </c>
      <c r="K3779" s="95" t="inlineStr">
        <is>
          <t>Yes_0721 Allocation</t>
        </is>
      </c>
      <c r="L3779" s="127" t="e">
        <v>#N/A</v>
      </c>
      <c r="M3779" s="128">
        <f>VLOOKUP(G3779,Enactments!#REF!,2,FALSE)</f>
        <v/>
      </c>
      <c r="N3779" s="131">
        <f>COUNTIFS(G:G,G3779)</f>
        <v/>
      </c>
    </row>
    <row r="3780" ht="15" customHeight="1">
      <c r="A3780" t="inlineStr">
        <is>
          <t>2000_6a_130_20061108.docx</t>
        </is>
      </c>
      <c r="B3780">
        <f>LEFT(A3780, FIND("_", A3780, FIND("_", A3780) + 1) - 1)</f>
        <v/>
      </c>
      <c r="C3780">
        <f>MID(A3780, FIND("_", A3780, FIND("_", A3780) + 1) + 1, FIND("_", A3780, FIND("_", A3780, FIND("_", A3780) + 1) + 1) - FIND("_", A3780, FIND("_", A3780) + 1) - 1)</f>
        <v/>
      </c>
      <c r="D3780" s="125">
        <f>DATE(LEFT(E3780,4), MID(E3780,5,2), RIGHT(E3780,2))</f>
        <v/>
      </c>
      <c r="E3780">
        <f>MID(A3780, FIND("_", A3780, FIND("_", A3780, FIND("_", A3780) + 1) + 1) + 1, 8)</f>
        <v/>
      </c>
      <c r="G3780" s="95">
        <f>B3780&amp;C3780&amp;D3780</f>
        <v/>
      </c>
      <c r="H3780" s="95" t="inlineStr">
        <is>
          <t>Yes_Batch 1</t>
        </is>
      </c>
      <c r="I3780" s="95" t="e">
        <v>#N/A</v>
      </c>
      <c r="J3780" s="125" t="e">
        <v>#N/A</v>
      </c>
      <c r="K3780" s="95" t="inlineStr">
        <is>
          <t>Yes_0721 Allocation</t>
        </is>
      </c>
      <c r="L3780" s="127" t="e">
        <v>#N/A</v>
      </c>
      <c r="M3780" s="128">
        <f>VLOOKUP(G3780,Enactments!#REF!,2,FALSE)</f>
        <v/>
      </c>
      <c r="N3780" s="131">
        <f>COUNTIFS(G:G,G3780)</f>
        <v/>
      </c>
    </row>
    <row r="3781" ht="15" customHeight="1">
      <c r="A3781" t="inlineStr">
        <is>
          <t>1989_29a_40_20010516.docx</t>
        </is>
      </c>
      <c r="B3781">
        <f>LEFT(A3781, FIND("_", A3781, FIND("_", A3781) + 1) - 1)</f>
        <v/>
      </c>
      <c r="C3781">
        <f>MID(A3781, FIND("_", A3781, FIND("_", A3781) + 1) + 1, FIND("_", A3781, FIND("_", A3781, FIND("_", A3781) + 1) + 1) - FIND("_", A3781, FIND("_", A3781) + 1) - 1)</f>
        <v/>
      </c>
      <c r="D3781" s="125">
        <f>DATE(LEFT(E3781,4), MID(E3781,5,2), RIGHT(E3781,2))</f>
        <v/>
      </c>
      <c r="E3781">
        <f>MID(A3781, FIND("_", A3781, FIND("_", A3781, FIND("_", A3781) + 1) + 1) + 1, 8)</f>
        <v/>
      </c>
      <c r="G3781" s="95">
        <f>B3781&amp;C3781&amp;D3781</f>
        <v/>
      </c>
      <c r="H3781" s="95" t="inlineStr">
        <is>
          <t>Yes_Batch 1</t>
        </is>
      </c>
      <c r="I3781" s="95" t="e">
        <v>#N/A</v>
      </c>
      <c r="J3781" s="125" t="e">
        <v>#N/A</v>
      </c>
      <c r="K3781" s="95" t="inlineStr">
        <is>
          <t>Yes_0721 Allocation</t>
        </is>
      </c>
      <c r="L3781" s="127" t="e">
        <v>#N/A</v>
      </c>
      <c r="M3781" s="128">
        <f>VLOOKUP(G3781,Enactments!#REF!,2,FALSE)</f>
        <v/>
      </c>
      <c r="N3781" s="131">
        <f>COUNTIFS(G:G,G3781)</f>
        <v/>
      </c>
    </row>
    <row r="3782" ht="15" customHeight="1">
      <c r="A3782" t="inlineStr">
        <is>
          <t>1996_56a_80_19960724.docx</t>
        </is>
      </c>
      <c r="B3782">
        <f>LEFT(A3782, FIND("_", A3782, FIND("_", A3782) + 1) - 1)</f>
        <v/>
      </c>
      <c r="C3782">
        <f>MID(A3782, FIND("_", A3782, FIND("_", A3782) + 1) + 1, FIND("_", A3782, FIND("_", A3782, FIND("_", A3782) + 1) + 1) - FIND("_", A3782, FIND("_", A3782) + 1) - 1)</f>
        <v/>
      </c>
      <c r="D3782" s="125">
        <f>DATE(LEFT(E3782,4), MID(E3782,5,2), RIGHT(E3782,2))</f>
        <v/>
      </c>
      <c r="E3782">
        <f>MID(A3782, FIND("_", A3782, FIND("_", A3782, FIND("_", A3782) + 1) + 1) + 1, 8)</f>
        <v/>
      </c>
      <c r="G3782" s="95">
        <f>B3782&amp;C3782&amp;D3782</f>
        <v/>
      </c>
      <c r="H3782" s="95" t="inlineStr">
        <is>
          <t>Yes_Batch 1</t>
        </is>
      </c>
      <c r="I3782" s="95" t="e">
        <v>#N/A</v>
      </c>
      <c r="J3782" s="125" t="e">
        <v>#N/A</v>
      </c>
      <c r="K3782" s="95" t="inlineStr">
        <is>
          <t>Yes_0721 Allocation</t>
        </is>
      </c>
      <c r="L3782" s="127" t="e">
        <v>#N/A</v>
      </c>
      <c r="M3782" s="128">
        <f>VLOOKUP(G3782,Enactments!#REF!,2,FALSE)</f>
        <v/>
      </c>
      <c r="N3782" s="131">
        <f>COUNTIFS(G:G,G3782)</f>
        <v/>
      </c>
    </row>
    <row r="3783" ht="15" customHeight="1">
      <c r="A3783" t="inlineStr">
        <is>
          <t>1998_18a_50_20150401.docx</t>
        </is>
      </c>
      <c r="B3783">
        <f>LEFT(A3783, FIND("_", A3783, FIND("_", A3783) + 1) - 1)</f>
        <v/>
      </c>
      <c r="C3783">
        <f>MID(A3783, FIND("_", A3783, FIND("_", A3783) + 1) + 1, FIND("_", A3783, FIND("_", A3783, FIND("_", A3783) + 1) + 1) - FIND("_", A3783, FIND("_", A3783) + 1) - 1)</f>
        <v/>
      </c>
      <c r="D3783" s="125">
        <f>DATE(LEFT(E3783,4), MID(E3783,5,2), RIGHT(E3783,2))</f>
        <v/>
      </c>
      <c r="E3783">
        <f>MID(A3783, FIND("_", A3783, FIND("_", A3783, FIND("_", A3783) + 1) + 1) + 1, 8)</f>
        <v/>
      </c>
      <c r="G3783" s="95">
        <f>B3783&amp;C3783&amp;D3783</f>
        <v/>
      </c>
      <c r="H3783" s="95" t="inlineStr">
        <is>
          <t>Yes_Batch 1</t>
        </is>
      </c>
      <c r="I3783" s="95" t="e">
        <v>#N/A</v>
      </c>
      <c r="J3783" s="125" t="e">
        <v>#N/A</v>
      </c>
      <c r="K3783" s="95" t="inlineStr">
        <is>
          <t>Yes_0721 Allocation</t>
        </is>
      </c>
      <c r="L3783" s="127" t="e">
        <v>#N/A</v>
      </c>
      <c r="M3783" s="128">
        <f>VLOOKUP(G3783,Enactments!#REF!,2,FALSE)</f>
        <v/>
      </c>
      <c r="N3783" s="131">
        <f>COUNTIFS(G:G,G3783)</f>
        <v/>
      </c>
    </row>
    <row r="3784" ht="15" customHeight="1">
      <c r="A3784" t="inlineStr">
        <is>
          <t>2007_3a_132_20070320.docx</t>
        </is>
      </c>
      <c r="B3784">
        <f>LEFT(A3784, FIND("_", A3784, FIND("_", A3784) + 1) - 1)</f>
        <v/>
      </c>
      <c r="C3784">
        <f>MID(A3784, FIND("_", A3784, FIND("_", A3784) + 1) + 1, FIND("_", A3784, FIND("_", A3784, FIND("_", A3784) + 1) + 1) - FIND("_", A3784, FIND("_", A3784) + 1) - 1)</f>
        <v/>
      </c>
      <c r="D3784" s="125">
        <f>DATE(LEFT(E3784,4), MID(E3784,5,2), RIGHT(E3784,2))</f>
        <v/>
      </c>
      <c r="E3784">
        <f>MID(A3784, FIND("_", A3784, FIND("_", A3784, FIND("_", A3784) + 1) + 1) + 1, 8)</f>
        <v/>
      </c>
      <c r="G3784" s="95">
        <f>B3784&amp;C3784&amp;D3784</f>
        <v/>
      </c>
      <c r="H3784" s="95" t="inlineStr">
        <is>
          <t>Yes_Batch 1</t>
        </is>
      </c>
      <c r="I3784" s="95" t="e">
        <v>#N/A</v>
      </c>
      <c r="J3784" s="125" t="e">
        <v>#N/A</v>
      </c>
      <c r="K3784" s="95" t="inlineStr">
        <is>
          <t>Yes_0721 Allocation</t>
        </is>
      </c>
      <c r="L3784" s="127" t="e">
        <v>#N/A</v>
      </c>
      <c r="M3784" s="128">
        <f>VLOOKUP(G3784,Enactments!#REF!,2,FALSE)</f>
        <v/>
      </c>
      <c r="N3784" s="131">
        <f>COUNTIFS(G:G,G3784)</f>
        <v/>
      </c>
    </row>
    <row r="3785" ht="15" customHeight="1">
      <c r="A3785" t="inlineStr">
        <is>
          <t>2001_838s_SCHEDULE 1_20230401.docx</t>
        </is>
      </c>
      <c r="B3785">
        <f>LEFT(A3785, FIND("_", A3785, FIND("_", A3785) + 1) - 1)</f>
        <v/>
      </c>
      <c r="C3785">
        <f>MID(A3785, FIND("_", A3785, FIND("_", A3785) + 1) + 1, FIND("_", A3785, FIND("_", A3785, FIND("_", A3785) + 1) + 1) - FIND("_", A3785, FIND("_", A3785) + 1) - 1)</f>
        <v/>
      </c>
      <c r="D3785" s="125">
        <f>DATE(LEFT(E3785,4), MID(E3785,5,2), RIGHT(E3785,2))</f>
        <v/>
      </c>
      <c r="E3785">
        <f>MID(A3785, FIND("_", A3785, FIND("_", A3785, FIND("_", A3785) + 1) + 1) + 1, 8)</f>
        <v/>
      </c>
      <c r="G3785" s="95">
        <f>B3785&amp;C3785&amp;D3785</f>
        <v/>
      </c>
      <c r="H3785" s="95" t="inlineStr">
        <is>
          <t>Yes_Batch 1</t>
        </is>
      </c>
      <c r="I3785" s="95" t="e">
        <v>#N/A</v>
      </c>
      <c r="J3785" s="125" t="e">
        <v>#N/A</v>
      </c>
      <c r="K3785" s="95" t="inlineStr">
        <is>
          <t>Yes_0721 Allocation</t>
        </is>
      </c>
      <c r="L3785" s="127" t="e">
        <v>#N/A</v>
      </c>
      <c r="M3785" s="128">
        <f>VLOOKUP(G3785,Enactments!#REF!,2,FALSE)</f>
        <v/>
      </c>
      <c r="N3785" s="131">
        <f>COUNTIFS(G:G,G3785)</f>
        <v/>
      </c>
    </row>
    <row r="3786" ht="15" customHeight="1">
      <c r="A3786" t="inlineStr">
        <is>
          <t>1988_50a_58_99990101.docx</t>
        </is>
      </c>
      <c r="B3786">
        <f>LEFT(A3786, FIND("_", A3786, FIND("_", A3786) + 1) - 1)</f>
        <v/>
      </c>
      <c r="C3786">
        <f>MID(A3786, FIND("_", A3786, FIND("_", A3786) + 1) + 1, FIND("_", A3786, FIND("_", A3786, FIND("_", A3786) + 1) + 1) - FIND("_", A3786, FIND("_", A3786) + 1) - 1)</f>
        <v/>
      </c>
      <c r="D3786" s="125">
        <f>DATE(LEFT(E3786,4), MID(E3786,5,2), RIGHT(E3786,2))</f>
        <v/>
      </c>
      <c r="E3786">
        <f>MID(A3786, FIND("_", A3786, FIND("_", A3786, FIND("_", A3786) + 1) + 1) + 1, 8)</f>
        <v/>
      </c>
      <c r="G3786" s="95">
        <f>B3786&amp;C3786&amp;D3786</f>
        <v/>
      </c>
      <c r="H3786" s="95" t="inlineStr">
        <is>
          <t>Yes_Batch 1</t>
        </is>
      </c>
      <c r="I3786" s="95" t="e">
        <v>#N/A</v>
      </c>
      <c r="J3786" s="125" t="e">
        <v>#N/A</v>
      </c>
      <c r="K3786" s="95" t="inlineStr">
        <is>
          <t>Yes_0721 Allocation</t>
        </is>
      </c>
      <c r="L3786" s="127" t="e">
        <v>#N/A</v>
      </c>
      <c r="M3786" s="128">
        <f>VLOOKUP(G3786,Enactments!#REF!,2,FALSE)</f>
        <v/>
      </c>
      <c r="N3786" s="131">
        <f>COUNTIFS(G:G,G3786)</f>
        <v/>
      </c>
    </row>
    <row r="3787" ht="15" customHeight="1">
      <c r="A3787" t="inlineStr">
        <is>
          <t>1986_1925s_6.121_20040401.docx</t>
        </is>
      </c>
      <c r="B3787">
        <f>LEFT(A3787, FIND("_", A3787, FIND("_", A3787) + 1) - 1)</f>
        <v/>
      </c>
      <c r="C3787">
        <f>MID(A3787, FIND("_", A3787, FIND("_", A3787) + 1) + 1, FIND("_", A3787, FIND("_", A3787, FIND("_", A3787) + 1) + 1) - FIND("_", A3787, FIND("_", A3787) + 1) - 1)</f>
        <v/>
      </c>
      <c r="D3787" s="125">
        <f>DATE(LEFT(E3787,4), MID(E3787,5,2), RIGHT(E3787,2))</f>
        <v/>
      </c>
      <c r="E3787">
        <f>MID(A3787, FIND("_", A3787, FIND("_", A3787, FIND("_", A3787) + 1) + 1) + 1, 8)</f>
        <v/>
      </c>
      <c r="G3787" s="95">
        <f>B3787&amp;C3787&amp;D3787</f>
        <v/>
      </c>
      <c r="H3787" s="95" t="inlineStr">
        <is>
          <t>Yes_Batch 1</t>
        </is>
      </c>
      <c r="I3787" s="95" t="e">
        <v>#N/A</v>
      </c>
      <c r="J3787" s="125" t="e">
        <v>#N/A</v>
      </c>
      <c r="K3787" s="95" t="inlineStr">
        <is>
          <t>Yes_0721 Allocation</t>
        </is>
      </c>
      <c r="L3787" s="127" t="e">
        <v>#N/A</v>
      </c>
      <c r="M3787" s="128">
        <f>VLOOKUP(G3787,Enactments!#REF!,2,FALSE)</f>
        <v/>
      </c>
      <c r="N3787" s="131">
        <f>COUNTIFS(G:G,G3787)</f>
        <v/>
      </c>
    </row>
    <row r="3788" ht="15" customHeight="1">
      <c r="A3788" t="inlineStr">
        <is>
          <t>1996_207s_172_20140407.docx</t>
        </is>
      </c>
      <c r="B3788">
        <f>LEFT(A3788, FIND("_", A3788, FIND("_", A3788) + 1) - 1)</f>
        <v/>
      </c>
      <c r="C3788">
        <f>MID(A3788, FIND("_", A3788, FIND("_", A3788) + 1) + 1, FIND("_", A3788, FIND("_", A3788, FIND("_", A3788) + 1) + 1) - FIND("_", A3788, FIND("_", A3788) + 1) - 1)</f>
        <v/>
      </c>
      <c r="D3788" s="125">
        <f>DATE(LEFT(E3788,4), MID(E3788,5,2), RIGHT(E3788,2))</f>
        <v/>
      </c>
      <c r="E3788">
        <f>MID(A3788, FIND("_", A3788, FIND("_", A3788, FIND("_", A3788) + 1) + 1) + 1, 8)</f>
        <v/>
      </c>
      <c r="G3788" s="95">
        <f>B3788&amp;C3788&amp;D3788</f>
        <v/>
      </c>
      <c r="H3788" s="95" t="inlineStr">
        <is>
          <t>Yes_Batch 1</t>
        </is>
      </c>
      <c r="I3788" s="95" t="e">
        <v>#N/A</v>
      </c>
      <c r="J3788" s="125" t="e">
        <v>#N/A</v>
      </c>
      <c r="K3788" s="95" t="inlineStr">
        <is>
          <t>Yes_0721 Allocation</t>
        </is>
      </c>
      <c r="L3788" s="127" t="e">
        <v>#N/A</v>
      </c>
      <c r="M3788" s="128">
        <f>VLOOKUP(G3788,Enactments!#REF!,2,FALSE)</f>
        <v/>
      </c>
      <c r="N3788" s="131">
        <f>COUNTIFS(G:G,G3788)</f>
        <v/>
      </c>
    </row>
    <row r="3789" ht="15" customHeight="1">
      <c r="A3789" t="inlineStr">
        <is>
          <t>2000_8a_301J_20130401.docx</t>
        </is>
      </c>
      <c r="B3789">
        <f>LEFT(A3789, FIND("_", A3789, FIND("_", A3789) + 1) - 1)</f>
        <v/>
      </c>
      <c r="C3789">
        <f>MID(A3789, FIND("_", A3789, FIND("_", A3789) + 1) + 1, FIND("_", A3789, FIND("_", A3789, FIND("_", A3789) + 1) + 1) - FIND("_", A3789, FIND("_", A3789) + 1) - 1)</f>
        <v/>
      </c>
      <c r="D3789" s="125">
        <f>DATE(LEFT(E3789,4), MID(E3789,5,2), RIGHT(E3789,2))</f>
        <v/>
      </c>
      <c r="E3789">
        <f>MID(A3789, FIND("_", A3789, FIND("_", A3789, FIND("_", A3789) + 1) + 1) + 1, 8)</f>
        <v/>
      </c>
      <c r="G3789" s="95">
        <f>B3789&amp;C3789&amp;D3789</f>
        <v/>
      </c>
      <c r="H3789" s="95" t="inlineStr">
        <is>
          <t>Yes_Batch 1</t>
        </is>
      </c>
      <c r="I3789" s="95" t="e">
        <v>#N/A</v>
      </c>
      <c r="J3789" s="125" t="e">
        <v>#N/A</v>
      </c>
      <c r="K3789" s="95" t="inlineStr">
        <is>
          <t>Yes_0721 Allocation</t>
        </is>
      </c>
      <c r="L3789" s="127" t="e">
        <v>#N/A</v>
      </c>
      <c r="M3789" s="128">
        <f>VLOOKUP(G3789,Enactments!#REF!,2,FALSE)</f>
        <v/>
      </c>
      <c r="N3789" s="131">
        <f>COUNTIFS(G:G,G3789)</f>
        <v/>
      </c>
    </row>
    <row r="3790" ht="15" customHeight="1">
      <c r="A3790" t="inlineStr">
        <is>
          <t>1996_56a_—Wales332BB_20220901.docx</t>
        </is>
      </c>
      <c r="B3790">
        <f>LEFT(A3790, FIND("_", A3790, FIND("_", A3790) + 1) - 1)</f>
        <v/>
      </c>
      <c r="C3790">
        <f>MID(A3790, FIND("_", A3790, FIND("_", A3790) + 1) + 1, FIND("_", A3790, FIND("_", A3790, FIND("_", A3790) + 1) + 1) - FIND("_", A3790, FIND("_", A3790) + 1) - 1)</f>
        <v/>
      </c>
      <c r="D3790" s="125">
        <f>DATE(LEFT(E3790,4), MID(E3790,5,2), RIGHT(E3790,2))</f>
        <v/>
      </c>
      <c r="E3790">
        <f>MID(A3790, FIND("_", A3790, FIND("_", A3790, FIND("_", A3790) + 1) + 1) + 1, 8)</f>
        <v/>
      </c>
      <c r="G3790" s="95">
        <f>B3790&amp;C3790&amp;D3790</f>
        <v/>
      </c>
      <c r="H3790" s="95" t="inlineStr">
        <is>
          <t>Yes_Batch 1</t>
        </is>
      </c>
      <c r="I3790" s="95" t="e">
        <v>#N/A</v>
      </c>
      <c r="J3790" s="125" t="e">
        <v>#N/A</v>
      </c>
      <c r="K3790" s="95" t="inlineStr">
        <is>
          <t>Yes_0721 Allocation</t>
        </is>
      </c>
      <c r="L3790" s="127" t="e">
        <v>#N/A</v>
      </c>
      <c r="M3790" s="128">
        <f>VLOOKUP(G3790,Enactments!#REF!,2,FALSE)</f>
        <v/>
      </c>
      <c r="N3790" s="131">
        <f>COUNTIFS(G:G,G3790)</f>
        <v/>
      </c>
    </row>
    <row r="3791" ht="15" customHeight="1">
      <c r="A3791" t="inlineStr">
        <is>
          <t>1985_6a_369_19850311.docx</t>
        </is>
      </c>
      <c r="B3791">
        <f>LEFT(A3791, FIND("_", A3791, FIND("_", A3791) + 1) - 1)</f>
        <v/>
      </c>
      <c r="C3791">
        <f>MID(A3791, FIND("_", A3791, FIND("_", A3791) + 1) + 1, FIND("_", A3791, FIND("_", A3791, FIND("_", A3791) + 1) + 1) - FIND("_", A3791, FIND("_", A3791) + 1) - 1)</f>
        <v/>
      </c>
      <c r="D3791" s="125">
        <f>DATE(LEFT(E3791,4), MID(E3791,5,2), RIGHT(E3791,2))</f>
        <v/>
      </c>
      <c r="E3791">
        <f>MID(A3791, FIND("_", A3791, FIND("_", A3791, FIND("_", A3791) + 1) + 1) + 1, 8)</f>
        <v/>
      </c>
      <c r="G3791" s="95">
        <f>B3791&amp;C3791&amp;D3791</f>
        <v/>
      </c>
      <c r="H3791" s="95" t="inlineStr">
        <is>
          <t>Yes_Batch 1</t>
        </is>
      </c>
      <c r="I3791" s="95" t="e">
        <v>#N/A</v>
      </c>
      <c r="J3791" s="125" t="e">
        <v>#N/A</v>
      </c>
      <c r="K3791" s="95" t="inlineStr">
        <is>
          <t>Yes_0721 Allocation</t>
        </is>
      </c>
      <c r="L3791" s="127" t="e">
        <v>#N/A</v>
      </c>
      <c r="M3791" s="128">
        <f>VLOOKUP(G3791,Enactments!#REF!,2,FALSE)</f>
        <v/>
      </c>
      <c r="N3791" s="131">
        <f>COUNTIFS(G:G,G3791)</f>
        <v/>
      </c>
    </row>
    <row r="3792" ht="15" customHeight="1">
      <c r="A3792" t="inlineStr">
        <is>
          <t>1985_6a_104_20090406.docx</t>
        </is>
      </c>
      <c r="B3792">
        <f>LEFT(A3792, FIND("_", A3792, FIND("_", A3792) + 1) - 1)</f>
        <v/>
      </c>
      <c r="C3792">
        <f>MID(A3792, FIND("_", A3792, FIND("_", A3792) + 1) + 1, FIND("_", A3792, FIND("_", A3792, FIND("_", A3792) + 1) + 1) - FIND("_", A3792, FIND("_", A3792) + 1) - 1)</f>
        <v/>
      </c>
      <c r="D3792" s="125">
        <f>DATE(LEFT(E3792,4), MID(E3792,5,2), RIGHT(E3792,2))</f>
        <v/>
      </c>
      <c r="E3792">
        <f>MID(A3792, FIND("_", A3792, FIND("_", A3792, FIND("_", A3792) + 1) + 1) + 1, 8)</f>
        <v/>
      </c>
      <c r="G3792" s="95">
        <f>B3792&amp;C3792&amp;D3792</f>
        <v/>
      </c>
      <c r="H3792" s="95" t="inlineStr">
        <is>
          <t>Yes_Batch 1</t>
        </is>
      </c>
      <c r="I3792" s="95" t="e">
        <v>#N/A</v>
      </c>
      <c r="J3792" s="125" t="e">
        <v>#N/A</v>
      </c>
      <c r="K3792" s="95" t="inlineStr">
        <is>
          <t>Yes_0721 Allocation</t>
        </is>
      </c>
      <c r="L3792" s="127" t="e">
        <v>#N/A</v>
      </c>
      <c r="M3792" s="128">
        <f>VLOOKUP(G3792,Enactments!#REF!,2,FALSE)</f>
        <v/>
      </c>
      <c r="N3792" s="131">
        <f>COUNTIFS(G:G,G3792)</f>
        <v/>
      </c>
    </row>
    <row r="3793" ht="15" customHeight="1">
      <c r="A3793" t="inlineStr">
        <is>
          <t>2020_759s_45.1_20200715.docx</t>
        </is>
      </c>
      <c r="B3793">
        <f>LEFT(A3793, FIND("_", A3793, FIND("_", A3793) + 1) - 1)</f>
        <v/>
      </c>
      <c r="C3793">
        <f>MID(A3793, FIND("_", A3793, FIND("_", A3793) + 1) + 1, FIND("_", A3793, FIND("_", A3793, FIND("_", A3793) + 1) + 1) - FIND("_", A3793, FIND("_", A3793) + 1) - 1)</f>
        <v/>
      </c>
      <c r="D3793" s="125">
        <f>DATE(LEFT(E3793,4), MID(E3793,5,2), RIGHT(E3793,2))</f>
        <v/>
      </c>
      <c r="E3793">
        <f>MID(A3793, FIND("_", A3793, FIND("_", A3793, FIND("_", A3793) + 1) + 1) + 1, 8)</f>
        <v/>
      </c>
      <c r="G3793" s="95">
        <f>B3793&amp;C3793&amp;D3793</f>
        <v/>
      </c>
      <c r="H3793" s="95" t="inlineStr">
        <is>
          <t>Yes_Batch 1</t>
        </is>
      </c>
      <c r="I3793" s="95" t="e">
        <v>#N/A</v>
      </c>
      <c r="J3793" s="125" t="e">
        <v>#N/A</v>
      </c>
      <c r="K3793" s="95" t="inlineStr">
        <is>
          <t>Yes_0721 Allocation</t>
        </is>
      </c>
      <c r="L3793" s="127" t="e">
        <v>#N/A</v>
      </c>
      <c r="M3793" s="128">
        <f>VLOOKUP(G3793,Enactments!#REF!,2,FALSE)</f>
        <v/>
      </c>
      <c r="N3793" s="131">
        <f>COUNTIFS(G:G,G3793)</f>
        <v/>
      </c>
    </row>
    <row r="3794" ht="15" customHeight="1">
      <c r="A3794" t="inlineStr">
        <is>
          <t>2010_4a_356JJA_20150326.docx</t>
        </is>
      </c>
      <c r="B3794">
        <f>LEFT(A3794, FIND("_", A3794, FIND("_", A3794) + 1) - 1)</f>
        <v/>
      </c>
      <c r="C3794">
        <f>MID(A3794, FIND("_", A3794, FIND("_", A3794) + 1) + 1, FIND("_", A3794, FIND("_", A3794, FIND("_", A3794) + 1) + 1) - FIND("_", A3794, FIND("_", A3794) + 1) - 1)</f>
        <v/>
      </c>
      <c r="D3794" s="125">
        <f>DATE(LEFT(E3794,4), MID(E3794,5,2), RIGHT(E3794,2))</f>
        <v/>
      </c>
      <c r="E3794">
        <f>MID(A3794, FIND("_", A3794, FIND("_", A3794, FIND("_", A3794) + 1) + 1) + 1, 8)</f>
        <v/>
      </c>
      <c r="G3794" s="95">
        <f>B3794&amp;C3794&amp;D3794</f>
        <v/>
      </c>
      <c r="H3794" s="95" t="inlineStr">
        <is>
          <t>Yes_Batch 1</t>
        </is>
      </c>
      <c r="I3794" s="95" t="e">
        <v>#N/A</v>
      </c>
      <c r="J3794" s="125" t="e">
        <v>#N/A</v>
      </c>
      <c r="K3794" s="95" t="inlineStr">
        <is>
          <t>Yes_0721 Allocation</t>
        </is>
      </c>
      <c r="L3794" s="127" t="e">
        <v>#N/A</v>
      </c>
      <c r="M3794" s="128">
        <f>VLOOKUP(G3794,Enactments!#REF!,2,FALSE)</f>
        <v/>
      </c>
      <c r="N3794" s="131">
        <f>COUNTIFS(G:G,G3794)</f>
        <v/>
      </c>
    </row>
    <row r="3795" ht="15" customHeight="1">
      <c r="A3795" t="inlineStr">
        <is>
          <t>2010_4a_465_20100303.docx</t>
        </is>
      </c>
      <c r="B3795">
        <f>LEFT(A3795, FIND("_", A3795, FIND("_", A3795) + 1) - 1)</f>
        <v/>
      </c>
      <c r="C3795">
        <f>MID(A3795, FIND("_", A3795, FIND("_", A3795) + 1) + 1, FIND("_", A3795, FIND("_", A3795, FIND("_", A3795) + 1) + 1) - FIND("_", A3795, FIND("_", A3795) + 1) - 1)</f>
        <v/>
      </c>
      <c r="D3795" s="125">
        <f>DATE(LEFT(E3795,4), MID(E3795,5,2), RIGHT(E3795,2))</f>
        <v/>
      </c>
      <c r="E3795">
        <f>MID(A3795, FIND("_", A3795, FIND("_", A3795, FIND("_", A3795) + 1) + 1) + 1, 8)</f>
        <v/>
      </c>
      <c r="G3795" s="95">
        <f>B3795&amp;C3795&amp;D3795</f>
        <v/>
      </c>
      <c r="H3795" s="95" t="inlineStr">
        <is>
          <t>Yes_Batch 1</t>
        </is>
      </c>
      <c r="I3795" s="95" t="e">
        <v>#N/A</v>
      </c>
      <c r="J3795" s="125" t="e">
        <v>#N/A</v>
      </c>
      <c r="K3795" s="95" t="inlineStr">
        <is>
          <t>Yes_0721 Allocation</t>
        </is>
      </c>
      <c r="L3795" s="127" t="e">
        <v>#N/A</v>
      </c>
      <c r="M3795" s="128">
        <f>VLOOKUP(G3795,Enactments!#REF!,2,FALSE)</f>
        <v/>
      </c>
      <c r="N3795" s="131">
        <f>COUNTIFS(G:G,G3795)</f>
        <v/>
      </c>
    </row>
    <row r="3796" ht="15" customHeight="1">
      <c r="A3796" t="inlineStr">
        <is>
          <t>2004_12a_237ZA_20151118.docx</t>
        </is>
      </c>
      <c r="B3796">
        <f>LEFT(A3796, FIND("_", A3796, FIND("_", A3796) + 1) - 1)</f>
        <v/>
      </c>
      <c r="C3796">
        <f>MID(A3796, FIND("_", A3796, FIND("_", A3796) + 1) + 1, FIND("_", A3796, FIND("_", A3796, FIND("_", A3796) + 1) + 1) - FIND("_", A3796, FIND("_", A3796) + 1) - 1)</f>
        <v/>
      </c>
      <c r="D3796" s="125">
        <f>DATE(LEFT(E3796,4), MID(E3796,5,2), RIGHT(E3796,2))</f>
        <v/>
      </c>
      <c r="E3796">
        <f>MID(A3796, FIND("_", A3796, FIND("_", A3796, FIND("_", A3796) + 1) + 1) + 1, 8)</f>
        <v/>
      </c>
      <c r="G3796" s="95">
        <f>B3796&amp;C3796&amp;D3796</f>
        <v/>
      </c>
      <c r="H3796" s="95" t="inlineStr">
        <is>
          <t>Yes_Batch 1</t>
        </is>
      </c>
      <c r="I3796" s="95" t="e">
        <v>#N/A</v>
      </c>
      <c r="J3796" s="125" t="e">
        <v>#N/A</v>
      </c>
      <c r="K3796" s="95" t="inlineStr">
        <is>
          <t>Yes_0721 Allocation</t>
        </is>
      </c>
      <c r="L3796" s="127" t="e">
        <v>#N/A</v>
      </c>
      <c r="M3796" s="128">
        <f>VLOOKUP(G3796,Enactments!#REF!,2,FALSE)</f>
        <v/>
      </c>
      <c r="N3796" s="131">
        <f>COUNTIFS(G:G,G3796)</f>
        <v/>
      </c>
    </row>
    <row r="3797" ht="15" customHeight="1">
      <c r="A3797" t="inlineStr">
        <is>
          <t>1969_54a_49_19691201.docx</t>
        </is>
      </c>
      <c r="B3797">
        <f>LEFT(A3797, FIND("_", A3797, FIND("_", A3797) + 1) - 1)</f>
        <v/>
      </c>
      <c r="C3797">
        <f>MID(A3797, FIND("_", A3797, FIND("_", A3797) + 1) + 1, FIND("_", A3797, FIND("_", A3797, FIND("_", A3797) + 1) + 1) - FIND("_", A3797, FIND("_", A3797) + 1) - 1)</f>
        <v/>
      </c>
      <c r="D3797" s="125">
        <f>DATE(LEFT(E3797,4), MID(E3797,5,2), RIGHT(E3797,2))</f>
        <v/>
      </c>
      <c r="E3797">
        <f>MID(A3797, FIND("_", A3797, FIND("_", A3797, FIND("_", A3797) + 1) + 1) + 1, 8)</f>
        <v/>
      </c>
      <c r="G3797" s="95">
        <f>B3797&amp;C3797&amp;D3797</f>
        <v/>
      </c>
      <c r="H3797" s="95" t="inlineStr">
        <is>
          <t>Yes_Batch 1</t>
        </is>
      </c>
      <c r="I3797" s="95" t="e">
        <v>#N/A</v>
      </c>
      <c r="J3797" s="125" t="e">
        <v>#N/A</v>
      </c>
      <c r="K3797" s="95" t="inlineStr">
        <is>
          <t>Yes_0721 Allocation</t>
        </is>
      </c>
      <c r="L3797" s="127" t="e">
        <v>#N/A</v>
      </c>
      <c r="M3797" s="128">
        <f>VLOOKUP(G3797,Enactments!#REF!,2,FALSE)</f>
        <v/>
      </c>
      <c r="N3797" s="131">
        <f>COUNTIFS(G:G,G3797)</f>
        <v/>
      </c>
    </row>
    <row r="3798" ht="15" customHeight="1">
      <c r="A3798" t="inlineStr">
        <is>
          <t>1989_26a_42_19970319.docx</t>
        </is>
      </c>
      <c r="B3798">
        <f>LEFT(A3798, FIND("_", A3798, FIND("_", A3798) + 1) - 1)</f>
        <v/>
      </c>
      <c r="C3798">
        <f>MID(A3798, FIND("_", A3798, FIND("_", A3798) + 1) + 1, FIND("_", A3798, FIND("_", A3798, FIND("_", A3798) + 1) + 1) - FIND("_", A3798, FIND("_", A3798) + 1) - 1)</f>
        <v/>
      </c>
      <c r="D3798" s="125">
        <f>DATE(LEFT(E3798,4), MID(E3798,5,2), RIGHT(E3798,2))</f>
        <v/>
      </c>
      <c r="E3798">
        <f>MID(A3798, FIND("_", A3798, FIND("_", A3798, FIND("_", A3798) + 1) + 1) + 1, 8)</f>
        <v/>
      </c>
      <c r="G3798" s="95">
        <f>B3798&amp;C3798&amp;D3798</f>
        <v/>
      </c>
      <c r="H3798" s="95" t="inlineStr">
        <is>
          <t>Yes_Batch 1</t>
        </is>
      </c>
      <c r="I3798" s="95" t="e">
        <v>#N/A</v>
      </c>
      <c r="J3798" s="125" t="e">
        <v>#N/A</v>
      </c>
      <c r="K3798" s="95" t="inlineStr">
        <is>
          <t>Yes_0721 Allocation</t>
        </is>
      </c>
      <c r="L3798" s="127" t="e">
        <v>#N/A</v>
      </c>
      <c r="M3798" s="128">
        <f>VLOOKUP(G3798,Enactments!#REF!,2,FALSE)</f>
        <v/>
      </c>
      <c r="N3798" s="131">
        <f>COUNTIFS(G:G,G3798)</f>
        <v/>
      </c>
    </row>
    <row r="3799" ht="15" customHeight="1">
      <c r="A3799" t="inlineStr">
        <is>
          <t>1985_6a_396_20061108.docx</t>
        </is>
      </c>
      <c r="B3799">
        <f>LEFT(A3799, FIND("_", A3799, FIND("_", A3799) + 1) - 1)</f>
        <v/>
      </c>
      <c r="C3799">
        <f>MID(A3799, FIND("_", A3799, FIND("_", A3799) + 1) + 1, FIND("_", A3799, FIND("_", A3799, FIND("_", A3799) + 1) + 1) - FIND("_", A3799, FIND("_", A3799) + 1) - 1)</f>
        <v/>
      </c>
      <c r="D3799" s="125">
        <f>DATE(LEFT(E3799,4), MID(E3799,5,2), RIGHT(E3799,2))</f>
        <v/>
      </c>
      <c r="E3799">
        <f>MID(A3799, FIND("_", A3799, FIND("_", A3799, FIND("_", A3799) + 1) + 1) + 1, 8)</f>
        <v/>
      </c>
      <c r="G3799" s="95">
        <f>B3799&amp;C3799&amp;D3799</f>
        <v/>
      </c>
      <c r="H3799" s="95" t="inlineStr">
        <is>
          <t>Yes_Batch 1</t>
        </is>
      </c>
      <c r="I3799" s="95" t="e">
        <v>#N/A</v>
      </c>
      <c r="J3799" s="125" t="e">
        <v>#N/A</v>
      </c>
      <c r="K3799" s="95" t="inlineStr">
        <is>
          <t>Yes_0721 Allocation</t>
        </is>
      </c>
      <c r="L3799" s="127" t="e">
        <v>#N/A</v>
      </c>
      <c r="M3799" s="128">
        <f>VLOOKUP(G3799,Enactments!#REF!,2,FALSE)</f>
        <v/>
      </c>
      <c r="N3799" s="131">
        <f>COUNTIFS(G:G,G3799)</f>
        <v/>
      </c>
    </row>
    <row r="3800" ht="15" customHeight="1">
      <c r="A3800" t="inlineStr">
        <is>
          <t>2006_46a_991_20070406.docx</t>
        </is>
      </c>
      <c r="B3800">
        <f>LEFT(A3800, FIND("_", A3800, FIND("_", A3800) + 1) - 1)</f>
        <v/>
      </c>
      <c r="C3800">
        <f>MID(A3800, FIND("_", A3800, FIND("_", A3800) + 1) + 1, FIND("_", A3800, FIND("_", A3800, FIND("_", A3800) + 1) + 1) - FIND("_", A3800, FIND("_", A3800) + 1) - 1)</f>
        <v/>
      </c>
      <c r="D3800" s="125">
        <f>DATE(LEFT(E3800,4), MID(E3800,5,2), RIGHT(E3800,2))</f>
        <v/>
      </c>
      <c r="E3800">
        <f>MID(A3800, FIND("_", A3800, FIND("_", A3800, FIND("_", A3800) + 1) + 1) + 1, 8)</f>
        <v/>
      </c>
      <c r="G3800" s="95">
        <f>B3800&amp;C3800&amp;D3800</f>
        <v/>
      </c>
      <c r="H3800" s="95" t="inlineStr">
        <is>
          <t>Yes_Batch 1</t>
        </is>
      </c>
      <c r="I3800" s="95" t="e">
        <v>#N/A</v>
      </c>
      <c r="J3800" s="125" t="e">
        <v>#N/A</v>
      </c>
      <c r="K3800" s="95" t="inlineStr">
        <is>
          <t>Yes_0721 Allocation</t>
        </is>
      </c>
      <c r="L3800" s="127" t="e">
        <v>#N/A</v>
      </c>
      <c r="M3800" s="128">
        <f>VLOOKUP(G3800,Enactments!#REF!,2,FALSE)</f>
        <v/>
      </c>
      <c r="N3800" s="131">
        <f>COUNTIFS(G:G,G3800)</f>
        <v/>
      </c>
    </row>
    <row r="3801" ht="15" customHeight="1">
      <c r="A3801" t="inlineStr">
        <is>
          <t>1989_29a_SCHEDULE 16_20051114.docx</t>
        </is>
      </c>
      <c r="B3801">
        <f>LEFT(A3801, FIND("_", A3801, FIND("_", A3801) + 1) - 1)</f>
        <v/>
      </c>
      <c r="C3801">
        <f>MID(A3801, FIND("_", A3801, FIND("_", A3801) + 1) + 1, FIND("_", A3801, FIND("_", A3801, FIND("_", A3801) + 1) + 1) - FIND("_", A3801, FIND("_", A3801) + 1) - 1)</f>
        <v/>
      </c>
      <c r="D3801" s="125">
        <f>DATE(LEFT(E3801,4), MID(E3801,5,2), RIGHT(E3801,2))</f>
        <v/>
      </c>
      <c r="E3801">
        <f>MID(A3801, FIND("_", A3801, FIND("_", A3801, FIND("_", A3801) + 1) + 1) + 1, 8)</f>
        <v/>
      </c>
      <c r="G3801" s="95">
        <f>B3801&amp;C3801&amp;D3801</f>
        <v/>
      </c>
      <c r="H3801" s="95" t="inlineStr">
        <is>
          <t>Yes_Batch 1</t>
        </is>
      </c>
      <c r="I3801" s="95" t="e">
        <v>#N/A</v>
      </c>
      <c r="J3801" s="125" t="e">
        <v>#N/A</v>
      </c>
      <c r="K3801" s="95" t="inlineStr">
        <is>
          <t>Yes_0721 Allocation</t>
        </is>
      </c>
      <c r="L3801" s="127" t="e">
        <v>#N/A</v>
      </c>
      <c r="M3801" s="128">
        <f>VLOOKUP(G3801,Enactments!#REF!,2,FALSE)</f>
        <v/>
      </c>
      <c r="N3801" s="131">
        <f>COUNTIFS(G:G,G3801)</f>
        <v/>
      </c>
    </row>
    <row r="3802" ht="15" customHeight="1">
      <c r="A3802" t="inlineStr">
        <is>
          <t>2010_4a_398D_20150708.docx</t>
        </is>
      </c>
      <c r="B3802">
        <f>LEFT(A3802, FIND("_", A3802, FIND("_", A3802) + 1) - 1)</f>
        <v/>
      </c>
      <c r="C3802">
        <f>MID(A3802, FIND("_", A3802, FIND("_", A3802) + 1) + 1, FIND("_", A3802, FIND("_", A3802, FIND("_", A3802) + 1) + 1) - FIND("_", A3802, FIND("_", A3802) + 1) - 1)</f>
        <v/>
      </c>
      <c r="D3802" s="125">
        <f>DATE(LEFT(E3802,4), MID(E3802,5,2), RIGHT(E3802,2))</f>
        <v/>
      </c>
      <c r="E3802">
        <f>MID(A3802, FIND("_", A3802, FIND("_", A3802, FIND("_", A3802) + 1) + 1) + 1, 8)</f>
        <v/>
      </c>
      <c r="G3802" s="95">
        <f>B3802&amp;C3802&amp;D3802</f>
        <v/>
      </c>
      <c r="H3802" s="95" t="inlineStr">
        <is>
          <t>Yes_Batch 1</t>
        </is>
      </c>
      <c r="I3802" s="95" t="e">
        <v>#N/A</v>
      </c>
      <c r="J3802" s="125" t="e">
        <v>#N/A</v>
      </c>
      <c r="K3802" s="95" t="inlineStr">
        <is>
          <t>Yes_0721 Allocation</t>
        </is>
      </c>
      <c r="L3802" s="127" t="e">
        <v>#N/A</v>
      </c>
      <c r="M3802" s="128">
        <f>VLOOKUP(G3802,Enactments!#REF!,2,FALSE)</f>
        <v/>
      </c>
      <c r="N3802" s="131">
        <f>COUNTIFS(G:G,G3802)</f>
        <v/>
      </c>
    </row>
    <row r="3803" ht="15" customHeight="1">
      <c r="A3803" t="inlineStr">
        <is>
          <t>2020_17a_SCHEDULE 10Part 4_20201022.docx</t>
        </is>
      </c>
      <c r="B3803">
        <f>LEFT(A3803, FIND("_", A3803, FIND("_", A3803) + 1) - 1)</f>
        <v/>
      </c>
      <c r="C3803">
        <f>MID(A3803, FIND("_", A3803, FIND("_", A3803) + 1) + 1, FIND("_", A3803, FIND("_", A3803, FIND("_", A3803) + 1) + 1) - FIND("_", A3803, FIND("_", A3803) + 1) - 1)</f>
        <v/>
      </c>
      <c r="D3803" s="125">
        <f>DATE(LEFT(E3803,4), MID(E3803,5,2), RIGHT(E3803,2))</f>
        <v/>
      </c>
      <c r="E3803">
        <f>MID(A3803, FIND("_", A3803, FIND("_", A3803, FIND("_", A3803) + 1) + 1) + 1, 8)</f>
        <v/>
      </c>
      <c r="G3803" s="95">
        <f>B3803&amp;C3803&amp;D3803</f>
        <v/>
      </c>
      <c r="H3803" s="95" t="inlineStr">
        <is>
          <t>Yes_Batch 1</t>
        </is>
      </c>
      <c r="I3803" s="95" t="e">
        <v>#N/A</v>
      </c>
      <c r="J3803" s="125" t="e">
        <v>#N/A</v>
      </c>
      <c r="K3803" s="95" t="inlineStr">
        <is>
          <t>Yes_0721 Allocation</t>
        </is>
      </c>
      <c r="L3803" s="127" t="e">
        <v>#N/A</v>
      </c>
      <c r="M3803" s="128">
        <f>VLOOKUP(G3803,Enactments!#REF!,2,FALSE)</f>
        <v/>
      </c>
      <c r="N3803" s="131">
        <f>COUNTIFS(G:G,G3803)</f>
        <v/>
      </c>
    </row>
    <row r="3804" ht="15" customHeight="1">
      <c r="A3804" t="inlineStr">
        <is>
          <t>1993_34a_74_19990406.docx</t>
        </is>
      </c>
      <c r="B3804">
        <f>LEFT(A3804, FIND("_", A3804, FIND("_", A3804) + 1) - 1)</f>
        <v/>
      </c>
      <c r="C3804">
        <f>MID(A3804, FIND("_", A3804, FIND("_", A3804) + 1) + 1, FIND("_", A3804, FIND("_", A3804, FIND("_", A3804) + 1) + 1) - FIND("_", A3804, FIND("_", A3804) + 1) - 1)</f>
        <v/>
      </c>
      <c r="D3804" s="125">
        <f>DATE(LEFT(E3804,4), MID(E3804,5,2), RIGHT(E3804,2))</f>
        <v/>
      </c>
      <c r="E3804">
        <f>MID(A3804, FIND("_", A3804, FIND("_", A3804, FIND("_", A3804) + 1) + 1) + 1, 8)</f>
        <v/>
      </c>
      <c r="G3804" s="95">
        <f>B3804&amp;C3804&amp;D3804</f>
        <v/>
      </c>
      <c r="H3804" s="95" t="inlineStr">
        <is>
          <t>Yes_Batch 1</t>
        </is>
      </c>
      <c r="I3804" s="95" t="e">
        <v>#N/A</v>
      </c>
      <c r="J3804" s="125" t="e">
        <v>#N/A</v>
      </c>
      <c r="K3804" s="95" t="inlineStr">
        <is>
          <t>Yes_0721 Allocation</t>
        </is>
      </c>
      <c r="L3804" s="127" t="e">
        <v>#N/A</v>
      </c>
      <c r="M3804" s="128">
        <f>VLOOKUP(G3804,Enactments!#REF!,2,FALSE)</f>
        <v/>
      </c>
      <c r="N3804" s="131">
        <f>COUNTIFS(G:G,G3804)</f>
        <v/>
      </c>
    </row>
    <row r="3805" ht="15" customHeight="1">
      <c r="A3805" t="inlineStr">
        <is>
          <t>1989_26a_112_20050406.docx</t>
        </is>
      </c>
      <c r="B3805">
        <f>LEFT(A3805, FIND("_", A3805, FIND("_", A3805) + 1) - 1)</f>
        <v/>
      </c>
      <c r="C3805">
        <f>MID(A3805, FIND("_", A3805, FIND("_", A3805) + 1) + 1, FIND("_", A3805, FIND("_", A3805, FIND("_", A3805) + 1) + 1) - FIND("_", A3805, FIND("_", A3805) + 1) - 1)</f>
        <v/>
      </c>
      <c r="D3805" s="125">
        <f>DATE(LEFT(E3805,4), MID(E3805,5,2), RIGHT(E3805,2))</f>
        <v/>
      </c>
      <c r="E3805">
        <f>MID(A3805, FIND("_", A3805, FIND("_", A3805, FIND("_", A3805) + 1) + 1) + 1, 8)</f>
        <v/>
      </c>
      <c r="G3805" s="95">
        <f>B3805&amp;C3805&amp;D3805</f>
        <v/>
      </c>
      <c r="H3805" s="95" t="inlineStr">
        <is>
          <t>Yes_Batch 1</t>
        </is>
      </c>
      <c r="I3805" s="95" t="e">
        <v>#N/A</v>
      </c>
      <c r="J3805" s="125" t="e">
        <v>#N/A</v>
      </c>
      <c r="K3805" s="95" t="inlineStr">
        <is>
          <t>Yes_0721 Allocation</t>
        </is>
      </c>
      <c r="L3805" s="127" t="e">
        <v>#N/A</v>
      </c>
      <c r="M3805" s="128">
        <f>VLOOKUP(G3805,Enactments!#REF!,2,FALSE)</f>
        <v/>
      </c>
      <c r="N3805" s="131">
        <f>COUNTIFS(G:G,G3805)</f>
        <v/>
      </c>
    </row>
    <row r="3806" ht="15" customHeight="1">
      <c r="A3806" t="inlineStr">
        <is>
          <t>2007_3a_356_20110406.docx</t>
        </is>
      </c>
      <c r="B3806">
        <f>LEFT(A3806, FIND("_", A3806, FIND("_", A3806) + 1) - 1)</f>
        <v/>
      </c>
      <c r="C3806">
        <f>MID(A3806, FIND("_", A3806, FIND("_", A3806) + 1) + 1, FIND("_", A3806, FIND("_", A3806, FIND("_", A3806) + 1) + 1) - FIND("_", A3806, FIND("_", A3806) + 1) - 1)</f>
        <v/>
      </c>
      <c r="D3806" s="125">
        <f>DATE(LEFT(E3806,4), MID(E3806,5,2), RIGHT(E3806,2))</f>
        <v/>
      </c>
      <c r="E3806">
        <f>MID(A3806, FIND("_", A3806, FIND("_", A3806, FIND("_", A3806) + 1) + 1) + 1, 8)</f>
        <v/>
      </c>
      <c r="G3806" s="95">
        <f>B3806&amp;C3806&amp;D3806</f>
        <v/>
      </c>
      <c r="H3806" s="95" t="inlineStr">
        <is>
          <t>Yes_Batch 1</t>
        </is>
      </c>
      <c r="I3806" s="95" t="e">
        <v>#N/A</v>
      </c>
      <c r="J3806" s="125" t="e">
        <v>#N/A</v>
      </c>
      <c r="K3806" s="95" t="inlineStr">
        <is>
          <t>Yes_0721 Allocation</t>
        </is>
      </c>
      <c r="L3806" s="127" t="e">
        <v>#N/A</v>
      </c>
      <c r="M3806" s="128">
        <f>VLOOKUP(G3806,Enactments!#REF!,2,FALSE)</f>
        <v/>
      </c>
      <c r="N3806" s="131">
        <f>COUNTIFS(G:G,G3806)</f>
        <v/>
      </c>
    </row>
    <row r="3807" ht="15" customHeight="1">
      <c r="A3807" t="inlineStr">
        <is>
          <t>1996_56a_444B_20130703.docx</t>
        </is>
      </c>
      <c r="B3807">
        <f>LEFT(A3807, FIND("_", A3807, FIND("_", A3807) + 1) - 1)</f>
        <v/>
      </c>
      <c r="C3807">
        <f>MID(A3807, FIND("_", A3807, FIND("_", A3807) + 1) + 1, FIND("_", A3807, FIND("_", A3807, FIND("_", A3807) + 1) + 1) - FIND("_", A3807, FIND("_", A3807) + 1) - 1)</f>
        <v/>
      </c>
      <c r="D3807" s="125">
        <f>DATE(LEFT(E3807,4), MID(E3807,5,2), RIGHT(E3807,2))</f>
        <v/>
      </c>
      <c r="E3807">
        <f>MID(A3807, FIND("_", A3807, FIND("_", A3807, FIND("_", A3807) + 1) + 1) + 1, 8)</f>
        <v/>
      </c>
      <c r="G3807" s="95">
        <f>B3807&amp;C3807&amp;D3807</f>
        <v/>
      </c>
      <c r="H3807" s="95" t="inlineStr">
        <is>
          <t>Yes_Batch 1</t>
        </is>
      </c>
      <c r="I3807" s="95" t="e">
        <v>#N/A</v>
      </c>
      <c r="J3807" s="125" t="e">
        <v>#N/A</v>
      </c>
      <c r="K3807" s="95" t="inlineStr">
        <is>
          <t>Yes_0721 Allocation</t>
        </is>
      </c>
      <c r="L3807" s="127" t="e">
        <v>#N/A</v>
      </c>
      <c r="M3807" s="128">
        <f>VLOOKUP(G3807,Enactments!#REF!,2,FALSE)</f>
        <v/>
      </c>
      <c r="N3807" s="131">
        <f>COUNTIFS(G:G,G3807)</f>
        <v/>
      </c>
    </row>
    <row r="3808" ht="15" customHeight="1">
      <c r="A3808" t="inlineStr">
        <is>
          <t>2010_4a_694_20100303.docx</t>
        </is>
      </c>
      <c r="B3808">
        <f>LEFT(A3808, FIND("_", A3808, FIND("_", A3808) + 1) - 1)</f>
        <v/>
      </c>
      <c r="C3808">
        <f>MID(A3808, FIND("_", A3808, FIND("_", A3808) + 1) + 1, FIND("_", A3808, FIND("_", A3808, FIND("_", A3808) + 1) + 1) - FIND("_", A3808, FIND("_", A3808) + 1) - 1)</f>
        <v/>
      </c>
      <c r="D3808" s="125">
        <f>DATE(LEFT(E3808,4), MID(E3808,5,2), RIGHT(E3808,2))</f>
        <v/>
      </c>
      <c r="E3808">
        <f>MID(A3808, FIND("_", A3808, FIND("_", A3808, FIND("_", A3808) + 1) + 1) + 1, 8)</f>
        <v/>
      </c>
      <c r="G3808" s="95">
        <f>B3808&amp;C3808&amp;D3808</f>
        <v/>
      </c>
      <c r="H3808" s="95" t="inlineStr">
        <is>
          <t>Yes_Batch 1</t>
        </is>
      </c>
      <c r="I3808" s="95" t="e">
        <v>#N/A</v>
      </c>
      <c r="J3808" s="125" t="e">
        <v>#N/A</v>
      </c>
      <c r="K3808" s="95" t="inlineStr">
        <is>
          <t>Yes_0721 Allocation</t>
        </is>
      </c>
      <c r="L3808" s="127" t="e">
        <v>#N/A</v>
      </c>
      <c r="M3808" s="128">
        <f>VLOOKUP(G3808,Enactments!#REF!,2,FALSE)</f>
        <v/>
      </c>
      <c r="N3808" s="131">
        <f>COUNTIFS(G:G,G3808)</f>
        <v/>
      </c>
    </row>
    <row r="3809" ht="15" customHeight="1">
      <c r="A3809" t="inlineStr">
        <is>
          <t>2023_52a_197_20231026.docx</t>
        </is>
      </c>
      <c r="B3809">
        <f>LEFT(A3809, FIND("_", A3809, FIND("_", A3809) + 1) - 1)</f>
        <v/>
      </c>
      <c r="C3809">
        <f>MID(A3809, FIND("_", A3809, FIND("_", A3809) + 1) + 1, FIND("_", A3809, FIND("_", A3809, FIND("_", A3809) + 1) + 1) - FIND("_", A3809, FIND("_", A3809) + 1) - 1)</f>
        <v/>
      </c>
      <c r="D3809" s="125">
        <f>DATE(LEFT(E3809,4), MID(E3809,5,2), RIGHT(E3809,2))</f>
        <v/>
      </c>
      <c r="E3809">
        <f>MID(A3809, FIND("_", A3809, FIND("_", A3809, FIND("_", A3809) + 1) + 1) + 1, 8)</f>
        <v/>
      </c>
      <c r="G3809" s="95">
        <f>B3809&amp;C3809&amp;D3809</f>
        <v/>
      </c>
      <c r="H3809" s="95" t="inlineStr">
        <is>
          <t>Yes_Batch 1</t>
        </is>
      </c>
      <c r="I3809" s="95" t="e">
        <v>#N/A</v>
      </c>
      <c r="J3809" s="125" t="e">
        <v>#N/A</v>
      </c>
      <c r="K3809" s="95" t="inlineStr">
        <is>
          <t>Yes_0721 Allocation</t>
        </is>
      </c>
      <c r="L3809" s="127" t="e">
        <v>#N/A</v>
      </c>
      <c r="M3809" s="128">
        <f>VLOOKUP(G3809,Enactments!#REF!,2,FALSE)</f>
        <v/>
      </c>
      <c r="N3809" s="131">
        <f>COUNTIFS(G:G,G3809)</f>
        <v/>
      </c>
    </row>
    <row r="3810" ht="15" customHeight="1">
      <c r="A3810" t="inlineStr">
        <is>
          <t>2001_838s_14_20010309.docx</t>
        </is>
      </c>
      <c r="B3810">
        <f>LEFT(A3810, FIND("_", A3810, FIND("_", A3810) + 1) - 1)</f>
        <v/>
      </c>
      <c r="C3810">
        <f>MID(A3810, FIND("_", A3810, FIND("_", A3810) + 1) + 1, FIND("_", A3810, FIND("_", A3810, FIND("_", A3810) + 1) + 1) - FIND("_", A3810, FIND("_", A3810) + 1) - 1)</f>
        <v/>
      </c>
      <c r="D3810" s="125">
        <f>DATE(LEFT(E3810,4), MID(E3810,5,2), RIGHT(E3810,2))</f>
        <v/>
      </c>
      <c r="E3810">
        <f>MID(A3810, FIND("_", A3810, FIND("_", A3810, FIND("_", A3810) + 1) + 1) + 1, 8)</f>
        <v/>
      </c>
      <c r="G3810" s="95">
        <f>B3810&amp;C3810&amp;D3810</f>
        <v/>
      </c>
      <c r="H3810" s="95" t="inlineStr">
        <is>
          <t>Yes_Batch 1</t>
        </is>
      </c>
      <c r="I3810" s="95" t="e">
        <v>#N/A</v>
      </c>
      <c r="J3810" s="125" t="e">
        <v>#N/A</v>
      </c>
      <c r="K3810" s="95" t="inlineStr">
        <is>
          <t>Yes_0721 Allocation</t>
        </is>
      </c>
      <c r="L3810" s="127" t="e">
        <v>#N/A</v>
      </c>
      <c r="M3810" s="128">
        <f>VLOOKUP(G3810,Enactments!#REF!,2,FALSE)</f>
        <v/>
      </c>
      <c r="N3810" s="131">
        <f>COUNTIFS(G:G,G3810)</f>
        <v/>
      </c>
    </row>
    <row r="3811" ht="15" customHeight="1">
      <c r="A3811" t="inlineStr">
        <is>
          <t>2000_8a_SCHEDULE 12Part I_20050111.docx</t>
        </is>
      </c>
      <c r="B3811">
        <f>LEFT(A3811, FIND("_", A3811, FIND("_", A3811) + 1) - 1)</f>
        <v/>
      </c>
      <c r="C3811">
        <f>MID(A3811, FIND("_", A3811, FIND("_", A3811) + 1) + 1, FIND("_", A3811, FIND("_", A3811, FIND("_", A3811) + 1) + 1) - FIND("_", A3811, FIND("_", A3811) + 1) - 1)</f>
        <v/>
      </c>
      <c r="D3811" s="125">
        <f>DATE(LEFT(E3811,4), MID(E3811,5,2), RIGHT(E3811,2))</f>
        <v/>
      </c>
      <c r="E3811">
        <f>MID(A3811, FIND("_", A3811, FIND("_", A3811, FIND("_", A3811) + 1) + 1) + 1, 8)</f>
        <v/>
      </c>
      <c r="G3811" s="95">
        <f>B3811&amp;C3811&amp;D3811</f>
        <v/>
      </c>
      <c r="H3811" s="95" t="inlineStr">
        <is>
          <t>Yes_Batch 1</t>
        </is>
      </c>
      <c r="I3811" s="95" t="e">
        <v>#N/A</v>
      </c>
      <c r="J3811" s="125" t="e">
        <v>#N/A</v>
      </c>
      <c r="K3811" s="95" t="inlineStr">
        <is>
          <t>Yes_0721 Allocation</t>
        </is>
      </c>
      <c r="L3811" s="127" t="e">
        <v>#N/A</v>
      </c>
      <c r="M3811" s="128">
        <f>VLOOKUP(G3811,Enactments!#REF!,2,FALSE)</f>
        <v/>
      </c>
      <c r="N3811" s="131">
        <f>COUNTIFS(G:G,G3811)</f>
        <v/>
      </c>
    </row>
    <row r="3812" ht="15" customHeight="1">
      <c r="A3812" t="inlineStr">
        <is>
          <t>1992_13a_17_19920306.docx</t>
        </is>
      </c>
      <c r="B3812">
        <f>LEFT(A3812, FIND("_", A3812, FIND("_", A3812) + 1) - 1)</f>
        <v/>
      </c>
      <c r="C3812">
        <f>MID(A3812, FIND("_", A3812, FIND("_", A3812) + 1) + 1, FIND("_", A3812, FIND("_", A3812, FIND("_", A3812) + 1) + 1) - FIND("_", A3812, FIND("_", A3812) + 1) - 1)</f>
        <v/>
      </c>
      <c r="D3812" s="125">
        <f>DATE(LEFT(E3812,4), MID(E3812,5,2), RIGHT(E3812,2))</f>
        <v/>
      </c>
      <c r="E3812">
        <f>MID(A3812, FIND("_", A3812, FIND("_", A3812, FIND("_", A3812) + 1) + 1) + 1, 8)</f>
        <v/>
      </c>
      <c r="G3812" s="95">
        <f>B3812&amp;C3812&amp;D3812</f>
        <v/>
      </c>
      <c r="H3812" s="95" t="inlineStr">
        <is>
          <t>Yes_Batch 1</t>
        </is>
      </c>
      <c r="I3812" s="95" t="e">
        <v>#N/A</v>
      </c>
      <c r="J3812" s="125" t="e">
        <v>#N/A</v>
      </c>
      <c r="K3812" s="95" t="inlineStr">
        <is>
          <t>Yes_0721 Allocation</t>
        </is>
      </c>
      <c r="L3812" s="127" t="e">
        <v>#N/A</v>
      </c>
      <c r="M3812" s="128">
        <f>VLOOKUP(G3812,Enactments!#REF!,2,FALSE)</f>
        <v/>
      </c>
      <c r="N3812" s="131">
        <f>COUNTIFS(G:G,G3812)</f>
        <v/>
      </c>
    </row>
    <row r="3813" ht="15" customHeight="1">
      <c r="A3813" t="inlineStr">
        <is>
          <t>2006_46a_859F_20130406.docx</t>
        </is>
      </c>
      <c r="B3813">
        <f>LEFT(A3813, FIND("_", A3813, FIND("_", A3813) + 1) - 1)</f>
        <v/>
      </c>
      <c r="C3813">
        <f>MID(A3813, FIND("_", A3813, FIND("_", A3813) + 1) + 1, FIND("_", A3813, FIND("_", A3813, FIND("_", A3813) + 1) + 1) - FIND("_", A3813, FIND("_", A3813) + 1) - 1)</f>
        <v/>
      </c>
      <c r="D3813" s="125">
        <f>DATE(LEFT(E3813,4), MID(E3813,5,2), RIGHT(E3813,2))</f>
        <v/>
      </c>
      <c r="E3813">
        <f>MID(A3813, FIND("_", A3813, FIND("_", A3813, FIND("_", A3813) + 1) + 1) + 1, 8)</f>
        <v/>
      </c>
      <c r="G3813" s="95">
        <f>B3813&amp;C3813&amp;D3813</f>
        <v/>
      </c>
      <c r="H3813" s="95" t="inlineStr">
        <is>
          <t>Yes_Batch 1</t>
        </is>
      </c>
      <c r="I3813" s="95" t="e">
        <v>#N/A</v>
      </c>
      <c r="J3813" s="125" t="e">
        <v>#N/A</v>
      </c>
      <c r="K3813" s="95" t="inlineStr">
        <is>
          <t>Yes_0721 Allocation</t>
        </is>
      </c>
      <c r="L3813" s="127" t="e">
        <v>#N/A</v>
      </c>
      <c r="M3813" s="128">
        <f>VLOOKUP(G3813,Enactments!#REF!,2,FALSE)</f>
        <v/>
      </c>
      <c r="N3813" s="131">
        <f>COUNTIFS(G:G,G3813)</f>
        <v/>
      </c>
    </row>
    <row r="3814" ht="15" customHeight="1">
      <c r="A3814" t="inlineStr">
        <is>
          <t>s2005_9a_5_20050712.docx</t>
        </is>
      </c>
      <c r="B3814">
        <f>LEFT(A3814, FIND("_", A3814, FIND("_", A3814) + 1) - 1)</f>
        <v/>
      </c>
      <c r="C3814">
        <f>MID(A3814, FIND("_", A3814, FIND("_", A3814) + 1) + 1, FIND("_", A3814, FIND("_", A3814, FIND("_", A3814) + 1) + 1) - FIND("_", A3814, FIND("_", A3814) + 1) - 1)</f>
        <v/>
      </c>
      <c r="D3814" s="125">
        <f>DATE(LEFT(E3814,4), MID(E3814,5,2), RIGHT(E3814,2))</f>
        <v/>
      </c>
      <c r="E3814">
        <f>MID(A3814, FIND("_", A3814, FIND("_", A3814, FIND("_", A3814) + 1) + 1) + 1, 8)</f>
        <v/>
      </c>
      <c r="G3814" s="95">
        <f>B3814&amp;C3814&amp;D3814</f>
        <v/>
      </c>
      <c r="H3814" s="95" t="inlineStr">
        <is>
          <t>Yes_Batch 1</t>
        </is>
      </c>
      <c r="I3814" s="95" t="e">
        <v>#N/A</v>
      </c>
      <c r="J3814" s="125" t="e">
        <v>#N/A</v>
      </c>
      <c r="K3814" s="95" t="inlineStr">
        <is>
          <t>Yes_0721 Allocation</t>
        </is>
      </c>
      <c r="L3814" s="127" t="e">
        <v>#N/A</v>
      </c>
      <c r="M3814" s="128">
        <f>VLOOKUP(G3814,Enactments!#REF!,2,FALSE)</f>
        <v/>
      </c>
      <c r="N3814" s="131">
        <f>COUNTIFS(G:G,G3814)</f>
        <v/>
      </c>
    </row>
    <row r="3815" ht="15" customHeight="1">
      <c r="A3815" t="inlineStr">
        <is>
          <t>2010_4a_432_20130320.docx</t>
        </is>
      </c>
      <c r="B3815">
        <f>LEFT(A3815, FIND("_", A3815, FIND("_", A3815) + 1) - 1)</f>
        <v/>
      </c>
      <c r="C3815">
        <f>MID(A3815, FIND("_", A3815, FIND("_", A3815) + 1) + 1, FIND("_", A3815, FIND("_", A3815, FIND("_", A3815) + 1) + 1) - FIND("_", A3815, FIND("_", A3815) + 1) - 1)</f>
        <v/>
      </c>
      <c r="D3815" s="125">
        <f>DATE(LEFT(E3815,4), MID(E3815,5,2), RIGHT(E3815,2))</f>
        <v/>
      </c>
      <c r="E3815">
        <f>MID(A3815, FIND("_", A3815, FIND("_", A3815, FIND("_", A3815) + 1) + 1) + 1, 8)</f>
        <v/>
      </c>
      <c r="G3815" s="95">
        <f>B3815&amp;C3815&amp;D3815</f>
        <v/>
      </c>
      <c r="H3815" s="95" t="inlineStr">
        <is>
          <t>Yes_Batch 1</t>
        </is>
      </c>
      <c r="I3815" s="95" t="e">
        <v>#N/A</v>
      </c>
      <c r="J3815" s="125" t="e">
        <v>#N/A</v>
      </c>
      <c r="K3815" s="95" t="inlineStr">
        <is>
          <t>Yes_0721 Allocation</t>
        </is>
      </c>
      <c r="L3815" s="127" t="e">
        <v>#N/A</v>
      </c>
      <c r="M3815" s="128">
        <f>VLOOKUP(G3815,Enactments!#REF!,2,FALSE)</f>
        <v/>
      </c>
      <c r="N3815" s="131">
        <f>COUNTIFS(G:G,G3815)</f>
        <v/>
      </c>
    </row>
    <row r="3816" ht="15" customHeight="1">
      <c r="A3816" t="inlineStr">
        <is>
          <t>2000_8a_344_20130401.docx</t>
        </is>
      </c>
      <c r="B3816">
        <f>LEFT(A3816, FIND("_", A3816, FIND("_", A3816) + 1) - 1)</f>
        <v/>
      </c>
      <c r="C3816">
        <f>MID(A3816, FIND("_", A3816, FIND("_", A3816) + 1) + 1, FIND("_", A3816, FIND("_", A3816, FIND("_", A3816) + 1) + 1) - FIND("_", A3816, FIND("_", A3816) + 1) - 1)</f>
        <v/>
      </c>
      <c r="D3816" s="125">
        <f>DATE(LEFT(E3816,4), MID(E3816,5,2), RIGHT(E3816,2))</f>
        <v/>
      </c>
      <c r="E3816">
        <f>MID(A3816, FIND("_", A3816, FIND("_", A3816, FIND("_", A3816) + 1) + 1) + 1, 8)</f>
        <v/>
      </c>
      <c r="G3816" s="95">
        <f>B3816&amp;C3816&amp;D3816</f>
        <v/>
      </c>
      <c r="H3816" s="95" t="inlineStr">
        <is>
          <t>Yes_Batch 1</t>
        </is>
      </c>
      <c r="I3816" s="95" t="e">
        <v>#N/A</v>
      </c>
      <c r="J3816" s="125" t="e">
        <v>#N/A</v>
      </c>
      <c r="K3816" s="95" t="inlineStr">
        <is>
          <t>Yes_0721 Allocation</t>
        </is>
      </c>
      <c r="L3816" s="127" t="e">
        <v>#N/A</v>
      </c>
      <c r="M3816" s="128">
        <f>VLOOKUP(G3816,Enactments!#REF!,2,FALSE)</f>
        <v/>
      </c>
      <c r="N3816" s="131">
        <f>COUNTIFS(G:G,G3816)</f>
        <v/>
      </c>
    </row>
    <row r="3817" ht="15" customHeight="1">
      <c r="A3817" t="inlineStr">
        <is>
          <t>2020_17a_SCHEDULE 15Part 5_20201022.docx</t>
        </is>
      </c>
      <c r="B3817">
        <f>LEFT(A3817, FIND("_", A3817, FIND("_", A3817) + 1) - 1)</f>
        <v/>
      </c>
      <c r="C3817">
        <f>MID(A3817, FIND("_", A3817, FIND("_", A3817) + 1) + 1, FIND("_", A3817, FIND("_", A3817, FIND("_", A3817) + 1) + 1) - FIND("_", A3817, FIND("_", A3817) + 1) - 1)</f>
        <v/>
      </c>
      <c r="D3817" s="125">
        <f>DATE(LEFT(E3817,4), MID(E3817,5,2), RIGHT(E3817,2))</f>
        <v/>
      </c>
      <c r="E3817">
        <f>MID(A3817, FIND("_", A3817, FIND("_", A3817, FIND("_", A3817) + 1) + 1) + 1, 8)</f>
        <v/>
      </c>
      <c r="G3817" s="95">
        <f>B3817&amp;C3817&amp;D3817</f>
        <v/>
      </c>
      <c r="H3817" s="95" t="inlineStr">
        <is>
          <t>Yes_Batch 1</t>
        </is>
      </c>
      <c r="I3817" s="95" t="e">
        <v>#N/A</v>
      </c>
      <c r="J3817" s="125" t="e">
        <v>#N/A</v>
      </c>
      <c r="K3817" s="95" t="inlineStr">
        <is>
          <t>Yes_0721 Allocation</t>
        </is>
      </c>
      <c r="L3817" s="127" t="e">
        <v>#N/A</v>
      </c>
      <c r="M3817" s="128">
        <f>VLOOKUP(G3817,Enactments!#REF!,2,FALSE)</f>
        <v/>
      </c>
      <c r="N3817" s="131">
        <f>COUNTIFS(G:G,G3817)</f>
        <v/>
      </c>
    </row>
    <row r="3818" ht="15" customHeight="1">
      <c r="A3818" t="inlineStr">
        <is>
          <t>1998_18a_47A_20150401.docx</t>
        </is>
      </c>
      <c r="B3818">
        <f>LEFT(A3818, FIND("_", A3818, FIND("_", A3818) + 1) - 1)</f>
        <v/>
      </c>
      <c r="C3818">
        <f>MID(A3818, FIND("_", A3818, FIND("_", A3818) + 1) + 1, FIND("_", A3818, FIND("_", A3818, FIND("_", A3818) + 1) + 1) - FIND("_", A3818, FIND("_", A3818) + 1) - 1)</f>
        <v/>
      </c>
      <c r="D3818" s="125">
        <f>DATE(LEFT(E3818,4), MID(E3818,5,2), RIGHT(E3818,2))</f>
        <v/>
      </c>
      <c r="E3818">
        <f>MID(A3818, FIND("_", A3818, FIND("_", A3818, FIND("_", A3818) + 1) + 1) + 1, 8)</f>
        <v/>
      </c>
      <c r="G3818" s="95">
        <f>B3818&amp;C3818&amp;D3818</f>
        <v/>
      </c>
      <c r="H3818" s="95" t="inlineStr">
        <is>
          <t>Yes_Batch 1</t>
        </is>
      </c>
      <c r="I3818" s="95" t="e">
        <v>#N/A</v>
      </c>
      <c r="J3818" s="125" t="e">
        <v>#N/A</v>
      </c>
      <c r="K3818" s="95" t="inlineStr">
        <is>
          <t>Yes_0721 Allocation</t>
        </is>
      </c>
      <c r="L3818" s="127" t="e">
        <v>#N/A</v>
      </c>
      <c r="M3818" s="128">
        <f>VLOOKUP(G3818,Enactments!#REF!,2,FALSE)</f>
        <v/>
      </c>
      <c r="N3818" s="131">
        <f>COUNTIFS(G:G,G3818)</f>
        <v/>
      </c>
    </row>
    <row r="3819" ht="15" customHeight="1">
      <c r="A3819" t="inlineStr">
        <is>
          <t>1988_52a_149_20191101.docx</t>
        </is>
      </c>
      <c r="B3819">
        <f>LEFT(A3819, FIND("_", A3819, FIND("_", A3819) + 1) - 1)</f>
        <v/>
      </c>
      <c r="C3819">
        <f>MID(A3819, FIND("_", A3819, FIND("_", A3819) + 1) + 1, FIND("_", A3819, FIND("_", A3819, FIND("_", A3819) + 1) + 1) - FIND("_", A3819, FIND("_", A3819) + 1) - 1)</f>
        <v/>
      </c>
      <c r="D3819" s="125">
        <f>DATE(LEFT(E3819,4), MID(E3819,5,2), RIGHT(E3819,2))</f>
        <v/>
      </c>
      <c r="E3819">
        <f>MID(A3819, FIND("_", A3819, FIND("_", A3819, FIND("_", A3819) + 1) + 1) + 1, 8)</f>
        <v/>
      </c>
      <c r="G3819" s="95">
        <f>B3819&amp;C3819&amp;D3819</f>
        <v/>
      </c>
      <c r="H3819" s="95" t="inlineStr">
        <is>
          <t>Yes_Batch 1</t>
        </is>
      </c>
      <c r="I3819" s="95" t="e">
        <v>#N/A</v>
      </c>
      <c r="J3819" s="125" t="e">
        <v>#N/A</v>
      </c>
      <c r="K3819" s="95" t="inlineStr">
        <is>
          <t>Yes_0721 Allocation</t>
        </is>
      </c>
      <c r="L3819" s="127" t="e">
        <v>#N/A</v>
      </c>
      <c r="M3819" s="128">
        <f>VLOOKUP(G3819,Enactments!#REF!,2,FALSE)</f>
        <v/>
      </c>
      <c r="N3819" s="131">
        <f>COUNTIFS(G:G,G3819)</f>
        <v/>
      </c>
    </row>
    <row r="3820" ht="15" customHeight="1">
      <c r="A3820" t="inlineStr">
        <is>
          <t>2006_46a_489C_20160617.docx</t>
        </is>
      </c>
      <c r="B3820">
        <f>LEFT(A3820, FIND("_", A3820, FIND("_", A3820) + 1) - 1)</f>
        <v/>
      </c>
      <c r="C3820">
        <f>MID(A3820, FIND("_", A3820, FIND("_", A3820) + 1) + 1, FIND("_", A3820, FIND("_", A3820, FIND("_", A3820) + 1) + 1) - FIND("_", A3820, FIND("_", A3820) + 1) - 1)</f>
        <v/>
      </c>
      <c r="D3820" s="125">
        <f>DATE(LEFT(E3820,4), MID(E3820,5,2), RIGHT(E3820,2))</f>
        <v/>
      </c>
      <c r="E3820">
        <f>MID(A3820, FIND("_", A3820, FIND("_", A3820, FIND("_", A3820) + 1) + 1) + 1, 8)</f>
        <v/>
      </c>
      <c r="G3820" s="95">
        <f>B3820&amp;C3820&amp;D3820</f>
        <v/>
      </c>
      <c r="H3820" s="95" t="inlineStr">
        <is>
          <t>Yes_Batch 1</t>
        </is>
      </c>
      <c r="I3820" s="95" t="e">
        <v>#N/A</v>
      </c>
      <c r="J3820" s="125" t="e">
        <v>#N/A</v>
      </c>
      <c r="K3820" s="95" t="inlineStr">
        <is>
          <t>Yes_0721 Allocation</t>
        </is>
      </c>
      <c r="L3820" s="127" t="e">
        <v>#N/A</v>
      </c>
      <c r="M3820" s="128">
        <f>VLOOKUP(G3820,Enactments!#REF!,2,FALSE)</f>
        <v/>
      </c>
      <c r="N3820" s="131">
        <f>COUNTIFS(G:G,G3820)</f>
        <v/>
      </c>
    </row>
    <row r="3821" ht="15" customHeight="1">
      <c r="A3821" t="inlineStr">
        <is>
          <t>1988_52a_92_19980701.docx</t>
        </is>
      </c>
      <c r="B3821">
        <f>LEFT(A3821, FIND("_", A3821, FIND("_", A3821) + 1) - 1)</f>
        <v/>
      </c>
      <c r="C3821">
        <f>MID(A3821, FIND("_", A3821, FIND("_", A3821) + 1) + 1, FIND("_", A3821, FIND("_", A3821, FIND("_", A3821) + 1) + 1) - FIND("_", A3821, FIND("_", A3821) + 1) - 1)</f>
        <v/>
      </c>
      <c r="D3821" s="125">
        <f>DATE(LEFT(E3821,4), MID(E3821,5,2), RIGHT(E3821,2))</f>
        <v/>
      </c>
      <c r="E3821">
        <f>MID(A3821, FIND("_", A3821, FIND("_", A3821, FIND("_", A3821) + 1) + 1) + 1, 8)</f>
        <v/>
      </c>
      <c r="G3821" s="95">
        <f>B3821&amp;C3821&amp;D3821</f>
        <v/>
      </c>
      <c r="H3821" s="95" t="inlineStr">
        <is>
          <t>Yes_Batch 1</t>
        </is>
      </c>
      <c r="I3821" s="95" t="e">
        <v>#N/A</v>
      </c>
      <c r="J3821" s="125" t="e">
        <v>#N/A</v>
      </c>
      <c r="K3821" s="95" t="inlineStr">
        <is>
          <t>Yes_0721 Allocation</t>
        </is>
      </c>
      <c r="L3821" s="127" t="e">
        <v>#N/A</v>
      </c>
      <c r="M3821" s="128">
        <f>VLOOKUP(G3821,Enactments!#REF!,2,FALSE)</f>
        <v/>
      </c>
      <c r="N3821" s="131">
        <f>COUNTIFS(G:G,G3821)</f>
        <v/>
      </c>
    </row>
    <row r="3822" ht="15" customHeight="1">
      <c r="A3822" t="inlineStr">
        <is>
          <t>2016_1152s_61_20161129.docx</t>
        </is>
      </c>
      <c r="B3822">
        <f>LEFT(A3822, FIND("_", A3822, FIND("_", A3822) + 1) - 1)</f>
        <v/>
      </c>
      <c r="C3822">
        <f>MID(A3822, FIND("_", A3822, FIND("_", A3822) + 1) + 1, FIND("_", A3822, FIND("_", A3822, FIND("_", A3822) + 1) + 1) - FIND("_", A3822, FIND("_", A3822) + 1) - 1)</f>
        <v/>
      </c>
      <c r="D3822" s="125">
        <f>DATE(LEFT(E3822,4), MID(E3822,5,2), RIGHT(E3822,2))</f>
        <v/>
      </c>
      <c r="E3822">
        <f>MID(A3822, FIND("_", A3822, FIND("_", A3822, FIND("_", A3822) + 1) + 1) + 1, 8)</f>
        <v/>
      </c>
      <c r="G3822" s="95">
        <f>B3822&amp;C3822&amp;D3822</f>
        <v/>
      </c>
      <c r="H3822" s="95" t="inlineStr">
        <is>
          <t>Yes_Batch 1</t>
        </is>
      </c>
      <c r="I3822" s="95" t="e">
        <v>#N/A</v>
      </c>
      <c r="J3822" s="125" t="e">
        <v>#N/A</v>
      </c>
      <c r="K3822" s="95" t="inlineStr">
        <is>
          <t>Yes_0721 Allocation</t>
        </is>
      </c>
      <c r="L3822" s="127" t="e">
        <v>#N/A</v>
      </c>
      <c r="M3822" s="128">
        <f>VLOOKUP(G3822,Enactments!#REF!,2,FALSE)</f>
        <v/>
      </c>
      <c r="N3822" s="131">
        <f>COUNTIFS(G:G,G3822)</f>
        <v/>
      </c>
    </row>
    <row r="3823" ht="15" customHeight="1">
      <c r="A3823" t="inlineStr">
        <is>
          <t>2006_46a_724_20160630.docx</t>
        </is>
      </c>
      <c r="B3823">
        <f>LEFT(A3823, FIND("_", A3823, FIND("_", A3823) + 1) - 1)</f>
        <v/>
      </c>
      <c r="C3823">
        <f>MID(A3823, FIND("_", A3823, FIND("_", A3823) + 1) + 1, FIND("_", A3823, FIND("_", A3823, FIND("_", A3823) + 1) + 1) - FIND("_", A3823, FIND("_", A3823) + 1) - 1)</f>
        <v/>
      </c>
      <c r="D3823" s="125">
        <f>DATE(LEFT(E3823,4), MID(E3823,5,2), RIGHT(E3823,2))</f>
        <v/>
      </c>
      <c r="E3823">
        <f>MID(A3823, FIND("_", A3823, FIND("_", A3823, FIND("_", A3823) + 1) + 1) + 1, 8)</f>
        <v/>
      </c>
      <c r="G3823" s="95">
        <f>B3823&amp;C3823&amp;D3823</f>
        <v/>
      </c>
      <c r="H3823" s="95" t="inlineStr">
        <is>
          <t>Yes_Batch 1</t>
        </is>
      </c>
      <c r="I3823" s="95" t="e">
        <v>#N/A</v>
      </c>
      <c r="J3823" s="125" t="e">
        <v>#N/A</v>
      </c>
      <c r="K3823" s="95" t="inlineStr">
        <is>
          <t>Yes_0721 Allocation</t>
        </is>
      </c>
      <c r="L3823" s="127" t="e">
        <v>#N/A</v>
      </c>
      <c r="M3823" s="128">
        <f>VLOOKUP(G3823,Enactments!#REF!,2,FALSE)</f>
        <v/>
      </c>
      <c r="N3823" s="131">
        <f>COUNTIFS(G:G,G3823)</f>
        <v/>
      </c>
    </row>
    <row r="3824" ht="15" customHeight="1">
      <c r="A3824" t="inlineStr">
        <is>
          <t>2010_4a_357PF_20150326.docx</t>
        </is>
      </c>
      <c r="B3824">
        <f>LEFT(A3824, FIND("_", A3824, FIND("_", A3824) + 1) - 1)</f>
        <v/>
      </c>
      <c r="C3824">
        <f>MID(A3824, FIND("_", A3824, FIND("_", A3824) + 1) + 1, FIND("_", A3824, FIND("_", A3824, FIND("_", A3824) + 1) + 1) - FIND("_", A3824, FIND("_", A3824) + 1) - 1)</f>
        <v/>
      </c>
      <c r="D3824" s="125">
        <f>DATE(LEFT(E3824,4), MID(E3824,5,2), RIGHT(E3824,2))</f>
        <v/>
      </c>
      <c r="E3824">
        <f>MID(A3824, FIND("_", A3824, FIND("_", A3824, FIND("_", A3824) + 1) + 1) + 1, 8)</f>
        <v/>
      </c>
      <c r="G3824" s="95">
        <f>B3824&amp;C3824&amp;D3824</f>
        <v/>
      </c>
      <c r="H3824" s="95" t="inlineStr">
        <is>
          <t>Yes_Batch 1</t>
        </is>
      </c>
      <c r="I3824" s="95" t="e">
        <v>#N/A</v>
      </c>
      <c r="J3824" s="125" t="e">
        <v>#N/A</v>
      </c>
      <c r="K3824" s="95" t="inlineStr">
        <is>
          <t>Yes_0721 Allocation</t>
        </is>
      </c>
      <c r="L3824" s="127" t="e">
        <v>#N/A</v>
      </c>
      <c r="M3824" s="128">
        <f>VLOOKUP(G3824,Enactments!#REF!,2,FALSE)</f>
        <v/>
      </c>
      <c r="N3824" s="131">
        <f>COUNTIFS(G:G,G3824)</f>
        <v/>
      </c>
    </row>
    <row r="3825" ht="15" customHeight="1">
      <c r="A3825" t="inlineStr">
        <is>
          <t>2000_22a_81_20120131.docx</t>
        </is>
      </c>
      <c r="B3825">
        <f>LEFT(A3825, FIND("_", A3825, FIND("_", A3825) + 1) - 1)</f>
        <v/>
      </c>
      <c r="C3825">
        <f>MID(A3825, FIND("_", A3825, FIND("_", A3825) + 1) + 1, FIND("_", A3825, FIND("_", A3825, FIND("_", A3825) + 1) + 1) - FIND("_", A3825, FIND("_", A3825) + 1) - 1)</f>
        <v/>
      </c>
      <c r="D3825" s="125">
        <f>DATE(LEFT(E3825,4), MID(E3825,5,2), RIGHT(E3825,2))</f>
        <v/>
      </c>
      <c r="E3825">
        <f>MID(A3825, FIND("_", A3825, FIND("_", A3825, FIND("_", A3825) + 1) + 1) + 1, 8)</f>
        <v/>
      </c>
      <c r="G3825" s="95">
        <f>B3825&amp;C3825&amp;D3825</f>
        <v/>
      </c>
      <c r="H3825" s="95" t="inlineStr">
        <is>
          <t>Yes_Batch 1</t>
        </is>
      </c>
      <c r="I3825" s="95" t="e">
        <v>#N/A</v>
      </c>
      <c r="J3825" s="125" t="e">
        <v>#N/A</v>
      </c>
      <c r="K3825" s="95" t="inlineStr">
        <is>
          <t>Yes_0721 Allocation</t>
        </is>
      </c>
      <c r="L3825" s="127" t="e">
        <v>#N/A</v>
      </c>
      <c r="M3825" s="128">
        <f>VLOOKUP(G3825,Enactments!#REF!,2,FALSE)</f>
        <v/>
      </c>
      <c r="N3825" s="131">
        <f>COUNTIFS(G:G,G3825)</f>
        <v/>
      </c>
    </row>
    <row r="3826" ht="15" customHeight="1">
      <c r="A3826" t="inlineStr">
        <is>
          <t>2010_15a_SCHEDULE 19Part 1_20140310.docx</t>
        </is>
      </c>
      <c r="B3826">
        <f>LEFT(A3826, FIND("_", A3826, FIND("_", A3826) + 1) - 1)</f>
        <v/>
      </c>
      <c r="C3826">
        <f>MID(A3826, FIND("_", A3826, FIND("_", A3826) + 1) + 1, FIND("_", A3826, FIND("_", A3826, FIND("_", A3826) + 1) + 1) - FIND("_", A3826, FIND("_", A3826) + 1) - 1)</f>
        <v/>
      </c>
      <c r="D3826" s="125">
        <f>DATE(LEFT(E3826,4), MID(E3826,5,2), RIGHT(E3826,2))</f>
        <v/>
      </c>
      <c r="E3826">
        <f>MID(A3826, FIND("_", A3826, FIND("_", A3826, FIND("_", A3826) + 1) + 1) + 1, 8)</f>
        <v/>
      </c>
      <c r="G3826" s="95">
        <f>B3826&amp;C3826&amp;D3826</f>
        <v/>
      </c>
      <c r="H3826" s="95" t="inlineStr">
        <is>
          <t>Yes_Batch 1</t>
        </is>
      </c>
      <c r="I3826" s="95" t="e">
        <v>#N/A</v>
      </c>
      <c r="J3826" s="125" t="e">
        <v>#N/A</v>
      </c>
      <c r="K3826" s="95" t="inlineStr">
        <is>
          <t>Yes_0721 Allocation</t>
        </is>
      </c>
      <c r="L3826" s="127" t="e">
        <v>#N/A</v>
      </c>
      <c r="M3826" s="128">
        <f>VLOOKUP(G3826,Enactments!#REF!,2,FALSE)</f>
        <v/>
      </c>
      <c r="N3826" s="131">
        <f>COUNTIFS(G:G,G3826)</f>
        <v/>
      </c>
    </row>
    <row r="3827" ht="15" customHeight="1">
      <c r="A3827" t="inlineStr">
        <is>
          <t>2007_3a_184_20070320.docx</t>
        </is>
      </c>
      <c r="B3827">
        <f>LEFT(A3827, FIND("_", A3827, FIND("_", A3827) + 1) - 1)</f>
        <v/>
      </c>
      <c r="C3827">
        <f>MID(A3827, FIND("_", A3827, FIND("_", A3827) + 1) + 1, FIND("_", A3827, FIND("_", A3827, FIND("_", A3827) + 1) + 1) - FIND("_", A3827, FIND("_", A3827) + 1) - 1)</f>
        <v/>
      </c>
      <c r="D3827" s="125">
        <f>DATE(LEFT(E3827,4), MID(E3827,5,2), RIGHT(E3827,2))</f>
        <v/>
      </c>
      <c r="E3827">
        <f>MID(A3827, FIND("_", A3827, FIND("_", A3827, FIND("_", A3827) + 1) + 1) + 1, 8)</f>
        <v/>
      </c>
      <c r="G3827" s="95">
        <f>B3827&amp;C3827&amp;D3827</f>
        <v/>
      </c>
      <c r="H3827" s="95" t="inlineStr">
        <is>
          <t>Yes_Batch 1</t>
        </is>
      </c>
      <c r="I3827" s="95" t="e">
        <v>#N/A</v>
      </c>
      <c r="J3827" s="125" t="e">
        <v>#N/A</v>
      </c>
      <c r="K3827" s="95" t="inlineStr">
        <is>
          <t>Yes_0721 Allocation</t>
        </is>
      </c>
      <c r="L3827" s="127" t="e">
        <v>#N/A</v>
      </c>
      <c r="M3827" s="128">
        <f>VLOOKUP(G3827,Enactments!#REF!,2,FALSE)</f>
        <v/>
      </c>
      <c r="N3827" s="131">
        <f>COUNTIFS(G:G,G3827)</f>
        <v/>
      </c>
    </row>
    <row r="3828" ht="15" customHeight="1">
      <c r="A3828" t="inlineStr">
        <is>
          <t>2023_30a_295_20230711.docx</t>
        </is>
      </c>
      <c r="B3828">
        <f>LEFT(A3828, FIND("_", A3828, FIND("_", A3828) + 1) - 1)</f>
        <v/>
      </c>
      <c r="C3828">
        <f>MID(A3828, FIND("_", A3828, FIND("_", A3828) + 1) + 1, FIND("_", A3828, FIND("_", A3828, FIND("_", A3828) + 1) + 1) - FIND("_", A3828, FIND("_", A3828) + 1) - 1)</f>
        <v/>
      </c>
      <c r="D3828" s="125">
        <f>DATE(LEFT(E3828,4), MID(E3828,5,2), RIGHT(E3828,2))</f>
        <v/>
      </c>
      <c r="E3828">
        <f>MID(A3828, FIND("_", A3828, FIND("_", A3828, FIND("_", A3828) + 1) + 1) + 1, 8)</f>
        <v/>
      </c>
      <c r="G3828" s="95">
        <f>B3828&amp;C3828&amp;D3828</f>
        <v/>
      </c>
      <c r="H3828" s="95" t="inlineStr">
        <is>
          <t>Yes_Batch 1</t>
        </is>
      </c>
      <c r="I3828" s="95" t="e">
        <v>#N/A</v>
      </c>
      <c r="J3828" s="125" t="e">
        <v>#N/A</v>
      </c>
      <c r="K3828" s="95" t="inlineStr">
        <is>
          <t>Yes_0721 Allocation</t>
        </is>
      </c>
      <c r="L3828" s="127" t="e">
        <v>#N/A</v>
      </c>
      <c r="M3828" s="128">
        <f>VLOOKUP(G3828,Enactments!#REF!,2,FALSE)</f>
        <v/>
      </c>
      <c r="N3828" s="131">
        <f>COUNTIFS(G:G,G3828)</f>
        <v/>
      </c>
    </row>
    <row r="3829" ht="15" customHeight="1">
      <c r="A3829" t="inlineStr">
        <is>
          <t>2006_46a_382_20150101.docx</t>
        </is>
      </c>
      <c r="B3829">
        <f>LEFT(A3829, FIND("_", A3829, FIND("_", A3829) + 1) - 1)</f>
        <v/>
      </c>
      <c r="C3829">
        <f>MID(A3829, FIND("_", A3829, FIND("_", A3829) + 1) + 1, FIND("_", A3829, FIND("_", A3829, FIND("_", A3829) + 1) + 1) - FIND("_", A3829, FIND("_", A3829) + 1) - 1)</f>
        <v/>
      </c>
      <c r="D3829" s="125">
        <f>DATE(LEFT(E3829,4), MID(E3829,5,2), RIGHT(E3829,2))</f>
        <v/>
      </c>
      <c r="E3829">
        <f>MID(A3829, FIND("_", A3829, FIND("_", A3829, FIND("_", A3829) + 1) + 1) + 1, 8)</f>
        <v/>
      </c>
      <c r="G3829" s="95">
        <f>B3829&amp;C3829&amp;D3829</f>
        <v/>
      </c>
      <c r="H3829" s="95" t="inlineStr">
        <is>
          <t>Yes_Batch 1</t>
        </is>
      </c>
      <c r="I3829" s="95" t="e">
        <v>#N/A</v>
      </c>
      <c r="J3829" s="125" t="e">
        <v>#N/A</v>
      </c>
      <c r="K3829" s="95" t="inlineStr">
        <is>
          <t>Yes_0721 Allocation</t>
        </is>
      </c>
      <c r="L3829" s="127" t="e">
        <v>#N/A</v>
      </c>
      <c r="M3829" s="128">
        <f>VLOOKUP(G3829,Enactments!#REF!,2,FALSE)</f>
        <v/>
      </c>
      <c r="N3829" s="131">
        <f>COUNTIFS(G:G,G3829)</f>
        <v/>
      </c>
    </row>
    <row r="3830" ht="15" customHeight="1">
      <c r="A3830" t="inlineStr">
        <is>
          <t>2006_46a_SCHEDULE 8_20080406.docx</t>
        </is>
      </c>
      <c r="B3830">
        <f>LEFT(A3830, FIND("_", A3830, FIND("_", A3830) + 1) - 1)</f>
        <v/>
      </c>
      <c r="C3830">
        <f>MID(A3830, FIND("_", A3830, FIND("_", A3830) + 1) + 1, FIND("_", A3830, FIND("_", A3830, FIND("_", A3830) + 1) + 1) - FIND("_", A3830, FIND("_", A3830) + 1) - 1)</f>
        <v/>
      </c>
      <c r="D3830" s="125">
        <f>DATE(LEFT(E3830,4), MID(E3830,5,2), RIGHT(E3830,2))</f>
        <v/>
      </c>
      <c r="E3830">
        <f>MID(A3830, FIND("_", A3830, FIND("_", A3830, FIND("_", A3830) + 1) + 1) + 1, 8)</f>
        <v/>
      </c>
      <c r="G3830" s="95">
        <f>B3830&amp;C3830&amp;D3830</f>
        <v/>
      </c>
      <c r="H3830" s="95" t="inlineStr">
        <is>
          <t>Yes_Batch 1</t>
        </is>
      </c>
      <c r="I3830" s="95" t="e">
        <v>#N/A</v>
      </c>
      <c r="J3830" s="125" t="e">
        <v>#N/A</v>
      </c>
      <c r="K3830" s="95" t="inlineStr">
        <is>
          <t>Yes_0721 Allocation</t>
        </is>
      </c>
      <c r="L3830" s="127" t="e">
        <v>#N/A</v>
      </c>
      <c r="M3830" s="128">
        <f>VLOOKUP(G3830,Enactments!#REF!,2,FALSE)</f>
        <v/>
      </c>
      <c r="N3830" s="131">
        <f>COUNTIFS(G:G,G3830)</f>
        <v/>
      </c>
    </row>
    <row r="3831" ht="15" customHeight="1">
      <c r="A3831" t="inlineStr">
        <is>
          <t>2006_46a_631_20091001.docx</t>
        </is>
      </c>
      <c r="B3831">
        <f>LEFT(A3831, FIND("_", A3831, FIND("_", A3831) + 1) - 1)</f>
        <v/>
      </c>
      <c r="C3831">
        <f>MID(A3831, FIND("_", A3831, FIND("_", A3831) + 1) + 1, FIND("_", A3831, FIND("_", A3831, FIND("_", A3831) + 1) + 1) - FIND("_", A3831, FIND("_", A3831) + 1) - 1)</f>
        <v/>
      </c>
      <c r="D3831" s="125">
        <f>DATE(LEFT(E3831,4), MID(E3831,5,2), RIGHT(E3831,2))</f>
        <v/>
      </c>
      <c r="E3831">
        <f>MID(A3831, FIND("_", A3831, FIND("_", A3831, FIND("_", A3831) + 1) + 1) + 1, 8)</f>
        <v/>
      </c>
      <c r="G3831" s="95">
        <f>B3831&amp;C3831&amp;D3831</f>
        <v/>
      </c>
      <c r="H3831" s="95" t="inlineStr">
        <is>
          <t>Yes_Batch 1</t>
        </is>
      </c>
      <c r="I3831" s="95" t="e">
        <v>#N/A</v>
      </c>
      <c r="J3831" s="125" t="e">
        <v>#N/A</v>
      </c>
      <c r="K3831" s="95" t="inlineStr">
        <is>
          <t>Yes_0721 Allocation</t>
        </is>
      </c>
      <c r="L3831" s="127" t="e">
        <v>#N/A</v>
      </c>
      <c r="M3831" s="128">
        <f>VLOOKUP(G3831,Enactments!#REF!,2,FALSE)</f>
        <v/>
      </c>
      <c r="N3831" s="131">
        <f>COUNTIFS(G:G,G3831)</f>
        <v/>
      </c>
    </row>
    <row r="3832" ht="15" customHeight="1">
      <c r="A3832" t="inlineStr">
        <is>
          <t>2003_43a_69A_20050401.docx</t>
        </is>
      </c>
      <c r="B3832">
        <f>LEFT(A3832, FIND("_", A3832, FIND("_", A3832) + 1) - 1)</f>
        <v/>
      </c>
      <c r="C3832">
        <f>MID(A3832, FIND("_", A3832, FIND("_", A3832) + 1) + 1, FIND("_", A3832, FIND("_", A3832, FIND("_", A3832) + 1) + 1) - FIND("_", A3832, FIND("_", A3832) + 1) - 1)</f>
        <v/>
      </c>
      <c r="D3832" s="125">
        <f>DATE(LEFT(E3832,4), MID(E3832,5,2), RIGHT(E3832,2))</f>
        <v/>
      </c>
      <c r="E3832">
        <f>MID(A3832, FIND("_", A3832, FIND("_", A3832, FIND("_", A3832) + 1) + 1) + 1, 8)</f>
        <v/>
      </c>
      <c r="G3832" s="95">
        <f>B3832&amp;C3832&amp;D3832</f>
        <v/>
      </c>
      <c r="H3832" s="95" t="inlineStr">
        <is>
          <t>Yes_Batch 1</t>
        </is>
      </c>
      <c r="I3832" s="95" t="e">
        <v>#N/A</v>
      </c>
      <c r="J3832" s="125" t="e">
        <v>#N/A</v>
      </c>
      <c r="K3832" s="95" t="inlineStr">
        <is>
          <t>Yes_0721 Allocation</t>
        </is>
      </c>
      <c r="L3832" s="127" t="e">
        <v>#N/A</v>
      </c>
      <c r="M3832" s="128">
        <f>VLOOKUP(G3832,Enactments!#REF!,2,FALSE)</f>
        <v/>
      </c>
      <c r="N3832" s="131">
        <f>COUNTIFS(G:G,G3832)</f>
        <v/>
      </c>
    </row>
    <row r="3833" ht="15" customHeight="1">
      <c r="A3833" t="inlineStr">
        <is>
          <t>2000_8a_379A_20170427.docx</t>
        </is>
      </c>
      <c r="B3833">
        <f>LEFT(A3833, FIND("_", A3833, FIND("_", A3833) + 1) - 1)</f>
        <v/>
      </c>
      <c r="C3833">
        <f>MID(A3833, FIND("_", A3833, FIND("_", A3833) + 1) + 1, FIND("_", A3833, FIND("_", A3833, FIND("_", A3833) + 1) + 1) - FIND("_", A3833, FIND("_", A3833) + 1) - 1)</f>
        <v/>
      </c>
      <c r="D3833" s="125">
        <f>DATE(LEFT(E3833,4), MID(E3833,5,2), RIGHT(E3833,2))</f>
        <v/>
      </c>
      <c r="E3833">
        <f>MID(A3833, FIND("_", A3833, FIND("_", A3833, FIND("_", A3833) + 1) + 1) + 1, 8)</f>
        <v/>
      </c>
      <c r="G3833" s="95">
        <f>B3833&amp;C3833&amp;D3833</f>
        <v/>
      </c>
      <c r="H3833" s="95" t="inlineStr">
        <is>
          <t>Yes_Batch 1</t>
        </is>
      </c>
      <c r="I3833" s="95" t="e">
        <v>#N/A</v>
      </c>
      <c r="J3833" s="125" t="e">
        <v>#N/A</v>
      </c>
      <c r="K3833" s="95" t="inlineStr">
        <is>
          <t>Yes_0721 Allocation</t>
        </is>
      </c>
      <c r="L3833" s="127" t="e">
        <v>#N/A</v>
      </c>
      <c r="M3833" s="128">
        <f>VLOOKUP(G3833,Enactments!#REF!,2,FALSE)</f>
        <v/>
      </c>
      <c r="N3833" s="131">
        <f>COUNTIFS(G:G,G3833)</f>
        <v/>
      </c>
    </row>
    <row r="3834" ht="15" customHeight="1">
      <c r="A3834" t="inlineStr">
        <is>
          <t>2001_838s_6E_20030401.docx</t>
        </is>
      </c>
      <c r="B3834">
        <f>LEFT(A3834, FIND("_", A3834, FIND("_", A3834) + 1) - 1)</f>
        <v/>
      </c>
      <c r="C3834">
        <f>MID(A3834, FIND("_", A3834, FIND("_", A3834) + 1) + 1, FIND("_", A3834, FIND("_", A3834, FIND("_", A3834) + 1) + 1) - FIND("_", A3834, FIND("_", A3834) + 1) - 1)</f>
        <v/>
      </c>
      <c r="D3834" s="125">
        <f>DATE(LEFT(E3834,4), MID(E3834,5,2), RIGHT(E3834,2))</f>
        <v/>
      </c>
      <c r="E3834">
        <f>MID(A3834, FIND("_", A3834, FIND("_", A3834, FIND("_", A3834) + 1) + 1) + 1, 8)</f>
        <v/>
      </c>
      <c r="G3834" s="95">
        <f>B3834&amp;C3834&amp;D3834</f>
        <v/>
      </c>
      <c r="H3834" s="95" t="inlineStr">
        <is>
          <t>Yes_Batch 1</t>
        </is>
      </c>
      <c r="I3834" s="95" t="e">
        <v>#N/A</v>
      </c>
      <c r="J3834" s="125" t="e">
        <v>#N/A</v>
      </c>
      <c r="K3834" s="95" t="inlineStr">
        <is>
          <t>Yes_0721 Allocation</t>
        </is>
      </c>
      <c r="L3834" s="127" t="e">
        <v>#N/A</v>
      </c>
      <c r="M3834" s="128">
        <f>VLOOKUP(G3834,Enactments!#REF!,2,FALSE)</f>
        <v/>
      </c>
      <c r="N3834" s="131">
        <f>COUNTIFS(G:G,G3834)</f>
        <v/>
      </c>
    </row>
    <row r="3835" ht="15" customHeight="1">
      <c r="A3835" t="inlineStr">
        <is>
          <t>1985_6a_255_20061108.docx</t>
        </is>
      </c>
      <c r="B3835">
        <f>LEFT(A3835, FIND("_", A3835, FIND("_", A3835) + 1) - 1)</f>
        <v/>
      </c>
      <c r="C3835">
        <f>MID(A3835, FIND("_", A3835, FIND("_", A3835) + 1) + 1, FIND("_", A3835, FIND("_", A3835, FIND("_", A3835) + 1) + 1) - FIND("_", A3835, FIND("_", A3835) + 1) - 1)</f>
        <v/>
      </c>
      <c r="D3835" s="125">
        <f>DATE(LEFT(E3835,4), MID(E3835,5,2), RIGHT(E3835,2))</f>
        <v/>
      </c>
      <c r="E3835">
        <f>MID(A3835, FIND("_", A3835, FIND("_", A3835, FIND("_", A3835) + 1) + 1) + 1, 8)</f>
        <v/>
      </c>
      <c r="G3835" s="95">
        <f>B3835&amp;C3835&amp;D3835</f>
        <v/>
      </c>
      <c r="H3835" s="95" t="inlineStr">
        <is>
          <t>Yes_Batch 1</t>
        </is>
      </c>
      <c r="I3835" s="95" t="e">
        <v>#N/A</v>
      </c>
      <c r="J3835" s="125" t="e">
        <v>#N/A</v>
      </c>
      <c r="K3835" s="95" t="inlineStr">
        <is>
          <t>Yes_0721 Allocation</t>
        </is>
      </c>
      <c r="L3835" s="127" t="e">
        <v>#N/A</v>
      </c>
      <c r="M3835" s="128">
        <f>VLOOKUP(G3835,Enactments!#REF!,2,FALSE)</f>
        <v/>
      </c>
      <c r="N3835" s="131">
        <f>COUNTIFS(G:G,G3835)</f>
        <v/>
      </c>
    </row>
    <row r="3836" ht="15" customHeight="1">
      <c r="A3836" t="inlineStr">
        <is>
          <t>2000_8a_141B_20230829.docx</t>
        </is>
      </c>
      <c r="B3836">
        <f>LEFT(A3836, FIND("_", A3836, FIND("_", A3836) + 1) - 1)</f>
        <v/>
      </c>
      <c r="C3836">
        <f>MID(A3836, FIND("_", A3836, FIND("_", A3836) + 1) + 1, FIND("_", A3836, FIND("_", A3836, FIND("_", A3836) + 1) + 1) - FIND("_", A3836, FIND("_", A3836) + 1) - 1)</f>
        <v/>
      </c>
      <c r="D3836" s="125">
        <f>DATE(LEFT(E3836,4), MID(E3836,5,2), RIGHT(E3836,2))</f>
        <v/>
      </c>
      <c r="E3836">
        <f>MID(A3836, FIND("_", A3836, FIND("_", A3836, FIND("_", A3836) + 1) + 1) + 1, 8)</f>
        <v/>
      </c>
      <c r="G3836" s="95">
        <f>B3836&amp;C3836&amp;D3836</f>
        <v/>
      </c>
      <c r="H3836" s="95" t="inlineStr">
        <is>
          <t>Yes_Batch 1</t>
        </is>
      </c>
      <c r="I3836" s="95" t="e">
        <v>#N/A</v>
      </c>
      <c r="J3836" s="125" t="e">
        <v>#N/A</v>
      </c>
      <c r="K3836" s="95" t="inlineStr">
        <is>
          <t>Yes_0721 Allocation</t>
        </is>
      </c>
      <c r="L3836" s="127" t="e">
        <v>#N/A</v>
      </c>
      <c r="M3836" s="128">
        <f>VLOOKUP(G3836,Enactments!#REF!,2,FALSE)</f>
        <v/>
      </c>
      <c r="N3836" s="131">
        <f>COUNTIFS(G:G,G3836)</f>
        <v/>
      </c>
    </row>
    <row r="3837" ht="15" customHeight="1">
      <c r="A3837" t="inlineStr">
        <is>
          <t>2001_838s_12_20030401.docx</t>
        </is>
      </c>
      <c r="B3837">
        <f>LEFT(A3837, FIND("_", A3837, FIND("_", A3837) + 1) - 1)</f>
        <v/>
      </c>
      <c r="C3837">
        <f>MID(A3837, FIND("_", A3837, FIND("_", A3837) + 1) + 1, FIND("_", A3837, FIND("_", A3837, FIND("_", A3837) + 1) + 1) - FIND("_", A3837, FIND("_", A3837) + 1) - 1)</f>
        <v/>
      </c>
      <c r="D3837" s="125">
        <f>DATE(LEFT(E3837,4), MID(E3837,5,2), RIGHT(E3837,2))</f>
        <v/>
      </c>
      <c r="E3837">
        <f>MID(A3837, FIND("_", A3837, FIND("_", A3837, FIND("_", A3837) + 1) + 1) + 1, 8)</f>
        <v/>
      </c>
      <c r="G3837" s="95">
        <f>B3837&amp;C3837&amp;D3837</f>
        <v/>
      </c>
      <c r="H3837" s="95" t="inlineStr">
        <is>
          <t>Yes_Batch 1</t>
        </is>
      </c>
      <c r="I3837" s="95" t="e">
        <v>#N/A</v>
      </c>
      <c r="J3837" s="125" t="e">
        <v>#N/A</v>
      </c>
      <c r="K3837" s="95" t="inlineStr">
        <is>
          <t>Yes_0721 Allocation</t>
        </is>
      </c>
      <c r="L3837" s="127" t="e">
        <v>#N/A</v>
      </c>
      <c r="M3837" s="128">
        <f>VLOOKUP(G3837,Enactments!#REF!,2,FALSE)</f>
        <v/>
      </c>
      <c r="N3837" s="131">
        <f>COUNTIFS(G:G,G3837)</f>
        <v/>
      </c>
    </row>
    <row r="3838" ht="15" customHeight="1">
      <c r="A3838" t="inlineStr">
        <is>
          <t>2010_4a_730E_20150318.docx</t>
        </is>
      </c>
      <c r="B3838">
        <f>LEFT(A3838, FIND("_", A3838, FIND("_", A3838) + 1) - 1)</f>
        <v/>
      </c>
      <c r="C3838">
        <f>MID(A3838, FIND("_", A3838, FIND("_", A3838) + 1) + 1, FIND("_", A3838, FIND("_", A3838, FIND("_", A3838) + 1) + 1) - FIND("_", A3838, FIND("_", A3838) + 1) - 1)</f>
        <v/>
      </c>
      <c r="D3838" s="125">
        <f>DATE(LEFT(E3838,4), MID(E3838,5,2), RIGHT(E3838,2))</f>
        <v/>
      </c>
      <c r="E3838">
        <f>MID(A3838, FIND("_", A3838, FIND("_", A3838, FIND("_", A3838) + 1) + 1) + 1, 8)</f>
        <v/>
      </c>
      <c r="G3838" s="95">
        <f>B3838&amp;C3838&amp;D3838</f>
        <v/>
      </c>
      <c r="H3838" s="95" t="inlineStr">
        <is>
          <t>Yes_Batch 1</t>
        </is>
      </c>
      <c r="I3838" s="95" t="e">
        <v>#N/A</v>
      </c>
      <c r="J3838" s="125" t="e">
        <v>#N/A</v>
      </c>
      <c r="K3838" s="95" t="inlineStr">
        <is>
          <t>Yes_0721 Allocation</t>
        </is>
      </c>
      <c r="L3838" s="127" t="e">
        <v>#N/A</v>
      </c>
      <c r="M3838" s="128">
        <f>VLOOKUP(G3838,Enactments!#REF!,2,FALSE)</f>
        <v/>
      </c>
      <c r="N3838" s="131">
        <f>COUNTIFS(G:G,G3838)</f>
        <v/>
      </c>
    </row>
    <row r="3839" ht="15" customHeight="1">
      <c r="A3839" t="inlineStr">
        <is>
          <t>1992_13a_30_20120401.docx</t>
        </is>
      </c>
      <c r="B3839">
        <f>LEFT(A3839, FIND("_", A3839, FIND("_", A3839) + 1) - 1)</f>
        <v/>
      </c>
      <c r="C3839">
        <f>MID(A3839, FIND("_", A3839, FIND("_", A3839) + 1) + 1, FIND("_", A3839, FIND("_", A3839, FIND("_", A3839) + 1) + 1) - FIND("_", A3839, FIND("_", A3839) + 1) - 1)</f>
        <v/>
      </c>
      <c r="D3839" s="125">
        <f>DATE(LEFT(E3839,4), MID(E3839,5,2), RIGHT(E3839,2))</f>
        <v/>
      </c>
      <c r="E3839">
        <f>MID(A3839, FIND("_", A3839, FIND("_", A3839, FIND("_", A3839) + 1) + 1) + 1, 8)</f>
        <v/>
      </c>
      <c r="G3839" s="95">
        <f>B3839&amp;C3839&amp;D3839</f>
        <v/>
      </c>
      <c r="H3839" s="95" t="inlineStr">
        <is>
          <t>Yes_Batch 1</t>
        </is>
      </c>
      <c r="I3839" s="95" t="e">
        <v>#N/A</v>
      </c>
      <c r="J3839" s="125" t="e">
        <v>#N/A</v>
      </c>
      <c r="K3839" s="95" t="inlineStr">
        <is>
          <t>Yes_0721 Allocation</t>
        </is>
      </c>
      <c r="L3839" s="127" t="e">
        <v>#N/A</v>
      </c>
      <c r="M3839" s="128">
        <f>VLOOKUP(G3839,Enactments!#REF!,2,FALSE)</f>
        <v/>
      </c>
      <c r="N3839" s="131">
        <f>COUNTIFS(G:G,G3839)</f>
        <v/>
      </c>
    </row>
    <row r="3840" ht="15" customHeight="1">
      <c r="A3840" t="inlineStr">
        <is>
          <t>1996_56a_562_20110401.docx</t>
        </is>
      </c>
      <c r="B3840">
        <f>LEFT(A3840, FIND("_", A3840, FIND("_", A3840) + 1) - 1)</f>
        <v/>
      </c>
      <c r="C3840">
        <f>MID(A3840, FIND("_", A3840, FIND("_", A3840) + 1) + 1, FIND("_", A3840, FIND("_", A3840, FIND("_", A3840) + 1) + 1) - FIND("_", A3840, FIND("_", A3840) + 1) - 1)</f>
        <v/>
      </c>
      <c r="D3840" s="125">
        <f>DATE(LEFT(E3840,4), MID(E3840,5,2), RIGHT(E3840,2))</f>
        <v/>
      </c>
      <c r="E3840">
        <f>MID(A3840, FIND("_", A3840, FIND("_", A3840, FIND("_", A3840) + 1) + 1) + 1, 8)</f>
        <v/>
      </c>
      <c r="G3840" s="95">
        <f>B3840&amp;C3840&amp;D3840</f>
        <v/>
      </c>
      <c r="H3840" s="95" t="inlineStr">
        <is>
          <t>Yes_Batch 1</t>
        </is>
      </c>
      <c r="I3840" s="95" t="e">
        <v>#N/A</v>
      </c>
      <c r="J3840" s="125" t="e">
        <v>#N/A</v>
      </c>
      <c r="K3840" s="95" t="inlineStr">
        <is>
          <t>Yes_0721 Allocation</t>
        </is>
      </c>
      <c r="L3840" s="127" t="e">
        <v>#N/A</v>
      </c>
      <c r="M3840" s="128">
        <f>VLOOKUP(G3840,Enactments!#REF!,2,FALSE)</f>
        <v/>
      </c>
      <c r="N3840" s="131">
        <f>COUNTIFS(G:G,G3840)</f>
        <v/>
      </c>
    </row>
    <row r="3841" ht="15" customHeight="1">
      <c r="A3841" t="inlineStr">
        <is>
          <t>2004_12a_311_20080721.docx</t>
        </is>
      </c>
      <c r="B3841">
        <f>LEFT(A3841, FIND("_", A3841, FIND("_", A3841) + 1) - 1)</f>
        <v/>
      </c>
      <c r="C3841">
        <f>MID(A3841, FIND("_", A3841, FIND("_", A3841) + 1) + 1, FIND("_", A3841, FIND("_", A3841, FIND("_", A3841) + 1) + 1) - FIND("_", A3841, FIND("_", A3841) + 1) - 1)</f>
        <v/>
      </c>
      <c r="D3841" s="125">
        <f>DATE(LEFT(E3841,4), MID(E3841,5,2), RIGHT(E3841,2))</f>
        <v/>
      </c>
      <c r="E3841">
        <f>MID(A3841, FIND("_", A3841, FIND("_", A3841, FIND("_", A3841) + 1) + 1) + 1, 8)</f>
        <v/>
      </c>
      <c r="G3841" s="95">
        <f>B3841&amp;C3841&amp;D3841</f>
        <v/>
      </c>
      <c r="H3841" s="95" t="inlineStr">
        <is>
          <t>Yes_Batch 1</t>
        </is>
      </c>
      <c r="I3841" s="95" t="e">
        <v>#N/A</v>
      </c>
      <c r="J3841" s="125" t="e">
        <v>#N/A</v>
      </c>
      <c r="K3841" s="95" t="inlineStr">
        <is>
          <t>Yes_0721 Allocation</t>
        </is>
      </c>
      <c r="L3841" s="127" t="e">
        <v>#N/A</v>
      </c>
      <c r="M3841" s="128">
        <f>VLOOKUP(G3841,Enactments!#REF!,2,FALSE)</f>
        <v/>
      </c>
      <c r="N3841" s="131">
        <f>COUNTIFS(G:G,G3841)</f>
        <v/>
      </c>
    </row>
    <row r="3842" ht="15" customHeight="1">
      <c r="A3842" t="inlineStr">
        <is>
          <t>2020_17a_SCHEDULE 18Part 1_20210629.docx</t>
        </is>
      </c>
      <c r="B3842">
        <f>LEFT(A3842, FIND("_", A3842, FIND("_", A3842) + 1) - 1)</f>
        <v/>
      </c>
      <c r="C3842">
        <f>MID(A3842, FIND("_", A3842, FIND("_", A3842) + 1) + 1, FIND("_", A3842, FIND("_", A3842, FIND("_", A3842) + 1) + 1) - FIND("_", A3842, FIND("_", A3842) + 1) - 1)</f>
        <v/>
      </c>
      <c r="D3842" s="125">
        <f>DATE(LEFT(E3842,4), MID(E3842,5,2), RIGHT(E3842,2))</f>
        <v/>
      </c>
      <c r="E3842">
        <f>MID(A3842, FIND("_", A3842, FIND("_", A3842, FIND("_", A3842) + 1) + 1) + 1, 8)</f>
        <v/>
      </c>
      <c r="G3842" s="95">
        <f>B3842&amp;C3842&amp;D3842</f>
        <v/>
      </c>
      <c r="H3842" s="95" t="inlineStr">
        <is>
          <t>Yes_Batch 1</t>
        </is>
      </c>
      <c r="I3842" s="95" t="e">
        <v>#N/A</v>
      </c>
      <c r="J3842" s="125" t="e">
        <v>#N/A</v>
      </c>
      <c r="K3842" s="95" t="inlineStr">
        <is>
          <t>Yes_0721 Allocation</t>
        </is>
      </c>
      <c r="L3842" s="127" t="e">
        <v>#N/A</v>
      </c>
      <c r="M3842" s="128">
        <f>VLOOKUP(G3842,Enactments!#REF!,2,FALSE)</f>
        <v/>
      </c>
      <c r="N3842" s="131">
        <f>COUNTIFS(G:G,G3842)</f>
        <v/>
      </c>
    </row>
    <row r="3843" ht="15" customHeight="1">
      <c r="A3843" t="inlineStr">
        <is>
          <t>1992_13a_79_20170427.docx</t>
        </is>
      </c>
      <c r="B3843">
        <f>LEFT(A3843, FIND("_", A3843, FIND("_", A3843) + 1) - 1)</f>
        <v/>
      </c>
      <c r="C3843">
        <f>MID(A3843, FIND("_", A3843, FIND("_", A3843) + 1) + 1, FIND("_", A3843, FIND("_", A3843, FIND("_", A3843) + 1) + 1) - FIND("_", A3843, FIND("_", A3843) + 1) - 1)</f>
        <v/>
      </c>
      <c r="D3843" s="125">
        <f>DATE(LEFT(E3843,4), MID(E3843,5,2), RIGHT(E3843,2))</f>
        <v/>
      </c>
      <c r="E3843">
        <f>MID(A3843, FIND("_", A3843, FIND("_", A3843, FIND("_", A3843) + 1) + 1) + 1, 8)</f>
        <v/>
      </c>
      <c r="G3843" s="95">
        <f>B3843&amp;C3843&amp;D3843</f>
        <v/>
      </c>
      <c r="H3843" s="95" t="inlineStr">
        <is>
          <t>Yes_Batch 1</t>
        </is>
      </c>
      <c r="I3843" s="95" t="e">
        <v>#N/A</v>
      </c>
      <c r="J3843" s="125" t="e">
        <v>#N/A</v>
      </c>
      <c r="K3843" s="95" t="inlineStr">
        <is>
          <t>Yes_0721 Allocation</t>
        </is>
      </c>
      <c r="L3843" s="127" t="e">
        <v>#N/A</v>
      </c>
      <c r="M3843" s="128">
        <f>VLOOKUP(G3843,Enactments!#REF!,2,FALSE)</f>
        <v/>
      </c>
      <c r="N3843" s="131">
        <f>COUNTIFS(G:G,G3843)</f>
        <v/>
      </c>
    </row>
    <row r="3844" ht="15" customHeight="1">
      <c r="A3844" t="inlineStr">
        <is>
          <t>1988_52a_55_99990101.docx</t>
        </is>
      </c>
      <c r="B3844">
        <f>LEFT(A3844, FIND("_", A3844, FIND("_", A3844) + 1) - 1)</f>
        <v/>
      </c>
      <c r="C3844">
        <f>MID(A3844, FIND("_", A3844, FIND("_", A3844) + 1) + 1, FIND("_", A3844, FIND("_", A3844, FIND("_", A3844) + 1) + 1) - FIND("_", A3844, FIND("_", A3844) + 1) - 1)</f>
        <v/>
      </c>
      <c r="D3844" s="125">
        <f>DATE(LEFT(E3844,4), MID(E3844,5,2), RIGHT(E3844,2))</f>
        <v/>
      </c>
      <c r="E3844">
        <f>MID(A3844, FIND("_", A3844, FIND("_", A3844, FIND("_", A3844) + 1) + 1) + 1, 8)</f>
        <v/>
      </c>
      <c r="G3844" s="95">
        <f>B3844&amp;C3844&amp;D3844</f>
        <v/>
      </c>
      <c r="H3844" s="95" t="inlineStr">
        <is>
          <t>Yes_Batch 1</t>
        </is>
      </c>
      <c r="I3844" s="95" t="e">
        <v>#N/A</v>
      </c>
      <c r="J3844" s="125" t="e">
        <v>#N/A</v>
      </c>
      <c r="K3844" s="95" t="inlineStr">
        <is>
          <t>Yes_0721 Allocation</t>
        </is>
      </c>
      <c r="L3844" s="127" t="e">
        <v>#N/A</v>
      </c>
      <c r="M3844" s="128">
        <f>VLOOKUP(G3844,Enactments!#REF!,2,FALSE)</f>
        <v/>
      </c>
      <c r="N3844" s="131">
        <f>COUNTIFS(G:G,G3844)</f>
        <v/>
      </c>
    </row>
    <row r="3845" ht="15" customHeight="1">
      <c r="A3845" t="inlineStr">
        <is>
          <t>1984_60a_1_20230502.docx</t>
        </is>
      </c>
      <c r="B3845">
        <f>LEFT(A3845, FIND("_", A3845, FIND("_", A3845) + 1) - 1)</f>
        <v/>
      </c>
      <c r="C3845">
        <f>MID(A3845, FIND("_", A3845, FIND("_", A3845) + 1) + 1, FIND("_", A3845, FIND("_", A3845, FIND("_", A3845) + 1) + 1) - FIND("_", A3845, FIND("_", A3845) + 1) - 1)</f>
        <v/>
      </c>
      <c r="D3845" s="125">
        <f>DATE(LEFT(E3845,4), MID(E3845,5,2), RIGHT(E3845,2))</f>
        <v/>
      </c>
      <c r="E3845">
        <f>MID(A3845, FIND("_", A3845, FIND("_", A3845, FIND("_", A3845) + 1) + 1) + 1, 8)</f>
        <v/>
      </c>
      <c r="G3845" s="95">
        <f>B3845&amp;C3845&amp;D3845</f>
        <v/>
      </c>
      <c r="H3845" s="95" t="inlineStr">
        <is>
          <t>Yes_Batch 1</t>
        </is>
      </c>
      <c r="I3845" s="95" t="e">
        <v>#N/A</v>
      </c>
      <c r="J3845" s="125" t="e">
        <v>#N/A</v>
      </c>
      <c r="K3845" s="95" t="inlineStr">
        <is>
          <t>Yes_0721 Allocation</t>
        </is>
      </c>
      <c r="L3845" s="127" t="e">
        <v>#N/A</v>
      </c>
      <c r="M3845" s="128">
        <f>VLOOKUP(G3845,Enactments!#REF!,2,FALSE)</f>
        <v/>
      </c>
      <c r="N3845" s="131">
        <f>COUNTIFS(G:G,G3845)</f>
        <v/>
      </c>
    </row>
    <row r="3846" ht="15" customHeight="1">
      <c r="A3846" t="inlineStr">
        <is>
          <t>2000_36a_76_20050714.docx</t>
        </is>
      </c>
      <c r="B3846">
        <f>LEFT(A3846, FIND("_", A3846, FIND("_", A3846) + 1) - 1)</f>
        <v/>
      </c>
      <c r="C3846">
        <f>MID(A3846, FIND("_", A3846, FIND("_", A3846) + 1) + 1, FIND("_", A3846, FIND("_", A3846, FIND("_", A3846) + 1) + 1) - FIND("_", A3846, FIND("_", A3846) + 1) - 1)</f>
        <v/>
      </c>
      <c r="D3846" s="125">
        <f>DATE(LEFT(E3846,4), MID(E3846,5,2), RIGHT(E3846,2))</f>
        <v/>
      </c>
      <c r="E3846">
        <f>MID(A3846, FIND("_", A3846, FIND("_", A3846, FIND("_", A3846) + 1) + 1) + 1, 8)</f>
        <v/>
      </c>
      <c r="G3846" s="95">
        <f>B3846&amp;C3846&amp;D3846</f>
        <v/>
      </c>
      <c r="H3846" s="95" t="inlineStr">
        <is>
          <t>Yes_Batch 1</t>
        </is>
      </c>
      <c r="I3846" s="95" t="e">
        <v>#N/A</v>
      </c>
      <c r="J3846" s="125" t="e">
        <v>#N/A</v>
      </c>
      <c r="K3846" s="95" t="inlineStr">
        <is>
          <t>Yes_0721 Allocation</t>
        </is>
      </c>
      <c r="L3846" s="127" t="e">
        <v>#N/A</v>
      </c>
      <c r="M3846" s="128">
        <f>VLOOKUP(G3846,Enactments!#REF!,2,FALSE)</f>
        <v/>
      </c>
      <c r="N3846" s="131">
        <f>COUNTIFS(G:G,G3846)</f>
        <v/>
      </c>
    </row>
    <row r="3847" ht="15" customHeight="1">
      <c r="A3847" t="inlineStr">
        <is>
          <t>2000_8a_204A_20130722.docx</t>
        </is>
      </c>
      <c r="B3847">
        <f>LEFT(A3847, FIND("_", A3847, FIND("_", A3847) + 1) - 1)</f>
        <v/>
      </c>
      <c r="C3847">
        <f>MID(A3847, FIND("_", A3847, FIND("_", A3847) + 1) + 1, FIND("_", A3847, FIND("_", A3847, FIND("_", A3847) + 1) + 1) - FIND("_", A3847, FIND("_", A3847) + 1) - 1)</f>
        <v/>
      </c>
      <c r="D3847" s="125">
        <f>DATE(LEFT(E3847,4), MID(E3847,5,2), RIGHT(E3847,2))</f>
        <v/>
      </c>
      <c r="E3847">
        <f>MID(A3847, FIND("_", A3847, FIND("_", A3847, FIND("_", A3847) + 1) + 1) + 1, 8)</f>
        <v/>
      </c>
      <c r="G3847" s="95">
        <f>B3847&amp;C3847&amp;D3847</f>
        <v/>
      </c>
      <c r="H3847" s="95" t="inlineStr">
        <is>
          <t>Yes_Batch 1</t>
        </is>
      </c>
      <c r="I3847" s="95" t="e">
        <v>#N/A</v>
      </c>
      <c r="J3847" s="125" t="e">
        <v>#N/A</v>
      </c>
      <c r="K3847" s="95" t="inlineStr">
        <is>
          <t>Yes_0721 Allocation</t>
        </is>
      </c>
      <c r="L3847" s="127" t="e">
        <v>#N/A</v>
      </c>
      <c r="M3847" s="128">
        <f>VLOOKUP(G3847,Enactments!#REF!,2,FALSE)</f>
        <v/>
      </c>
      <c r="N3847" s="131">
        <f>COUNTIFS(G:G,G3847)</f>
        <v/>
      </c>
    </row>
    <row r="3848" ht="15" customHeight="1">
      <c r="A3848" t="inlineStr">
        <is>
          <t>1986_1925s_7.34A_99990101.docx</t>
        </is>
      </c>
      <c r="B3848">
        <f>LEFT(A3848, FIND("_", A3848, FIND("_", A3848) + 1) - 1)</f>
        <v/>
      </c>
      <c r="C3848">
        <f>MID(A3848, FIND("_", A3848, FIND("_", A3848) + 1) + 1, FIND("_", A3848, FIND("_", A3848, FIND("_", A3848) + 1) + 1) - FIND("_", A3848, FIND("_", A3848) + 1) - 1)</f>
        <v/>
      </c>
      <c r="D3848" s="125">
        <f>DATE(LEFT(E3848,4), MID(E3848,5,2), RIGHT(E3848,2))</f>
        <v/>
      </c>
      <c r="E3848">
        <f>MID(A3848, FIND("_", A3848, FIND("_", A3848, FIND("_", A3848) + 1) + 1) + 1, 8)</f>
        <v/>
      </c>
      <c r="G3848" s="95">
        <f>B3848&amp;C3848&amp;D3848</f>
        <v/>
      </c>
      <c r="H3848" s="95" t="inlineStr">
        <is>
          <t>Yes_Batch 1</t>
        </is>
      </c>
      <c r="I3848" s="95" t="e">
        <v>#N/A</v>
      </c>
      <c r="J3848" s="125" t="e">
        <v>#N/A</v>
      </c>
      <c r="K3848" s="95" t="inlineStr">
        <is>
          <t>Yes_0721 Allocation</t>
        </is>
      </c>
      <c r="L3848" s="127" t="e">
        <v>#N/A</v>
      </c>
      <c r="M3848" s="128">
        <f>VLOOKUP(G3848,Enactments!#REF!,2,FALSE)</f>
        <v/>
      </c>
      <c r="N3848" s="131">
        <f>COUNTIFS(G:G,G3848)</f>
        <v/>
      </c>
    </row>
    <row r="3849" ht="15" customHeight="1">
      <c r="A3849" t="inlineStr">
        <is>
          <t>2006_46a_511_20061108.docx</t>
        </is>
      </c>
      <c r="B3849">
        <f>LEFT(A3849, FIND("_", A3849, FIND("_", A3849) + 1) - 1)</f>
        <v/>
      </c>
      <c r="C3849">
        <f>MID(A3849, FIND("_", A3849, FIND("_", A3849) + 1) + 1, FIND("_", A3849, FIND("_", A3849, FIND("_", A3849) + 1) + 1) - FIND("_", A3849, FIND("_", A3849) + 1) - 1)</f>
        <v/>
      </c>
      <c r="D3849" s="125">
        <f>DATE(LEFT(E3849,4), MID(E3849,5,2), RIGHT(E3849,2))</f>
        <v/>
      </c>
      <c r="E3849">
        <f>MID(A3849, FIND("_", A3849, FIND("_", A3849, FIND("_", A3849) + 1) + 1) + 1, 8)</f>
        <v/>
      </c>
      <c r="G3849" s="95">
        <f>B3849&amp;C3849&amp;D3849</f>
        <v/>
      </c>
      <c r="H3849" s="95" t="inlineStr">
        <is>
          <t>Yes_Batch 1</t>
        </is>
      </c>
      <c r="I3849" s="95" t="e">
        <v>#N/A</v>
      </c>
      <c r="J3849" s="125" t="e">
        <v>#N/A</v>
      </c>
      <c r="K3849" s="95" t="inlineStr">
        <is>
          <t>Yes_0721 Allocation</t>
        </is>
      </c>
      <c r="L3849" s="127" t="e">
        <v>#N/A</v>
      </c>
      <c r="M3849" s="128">
        <f>VLOOKUP(G3849,Enactments!#REF!,2,FALSE)</f>
        <v/>
      </c>
      <c r="N3849" s="131">
        <f>COUNTIFS(G:G,G3849)</f>
        <v/>
      </c>
    </row>
    <row r="3850" ht="15" customHeight="1">
      <c r="A3850" t="inlineStr">
        <is>
          <t>1986_1925s_5.68_99990101.docx</t>
        </is>
      </c>
      <c r="B3850">
        <f>LEFT(A3850, FIND("_", A3850, FIND("_", A3850) + 1) - 1)</f>
        <v/>
      </c>
      <c r="C3850">
        <f>MID(A3850, FIND("_", A3850, FIND("_", A3850) + 1) + 1, FIND("_", A3850, FIND("_", A3850, FIND("_", A3850) + 1) + 1) - FIND("_", A3850, FIND("_", A3850) + 1) - 1)</f>
        <v/>
      </c>
      <c r="D3850" s="125">
        <f>DATE(LEFT(E3850,4), MID(E3850,5,2), RIGHT(E3850,2))</f>
        <v/>
      </c>
      <c r="E3850">
        <f>MID(A3850, FIND("_", A3850, FIND("_", A3850, FIND("_", A3850) + 1) + 1) + 1, 8)</f>
        <v/>
      </c>
      <c r="G3850" s="95">
        <f>B3850&amp;C3850&amp;D3850</f>
        <v/>
      </c>
      <c r="H3850" s="95" t="inlineStr">
        <is>
          <t>Yes_Batch 1</t>
        </is>
      </c>
      <c r="I3850" s="95" t="e">
        <v>#N/A</v>
      </c>
      <c r="J3850" s="125" t="e">
        <v>#N/A</v>
      </c>
      <c r="K3850" s="95" t="inlineStr">
        <is>
          <t>Yes_0721 Allocation</t>
        </is>
      </c>
      <c r="L3850" s="127" t="e">
        <v>#N/A</v>
      </c>
      <c r="M3850" s="128">
        <f>VLOOKUP(G3850,Enactments!#REF!,2,FALSE)</f>
        <v/>
      </c>
      <c r="N3850" s="131">
        <f>COUNTIFS(G:G,G3850)</f>
        <v/>
      </c>
    </row>
    <row r="3851" ht="15" customHeight="1">
      <c r="A3851" t="inlineStr">
        <is>
          <t>1996_207s_85_20000403.docx</t>
        </is>
      </c>
      <c r="B3851">
        <f>LEFT(A3851, FIND("_", A3851, FIND("_", A3851) + 1) - 1)</f>
        <v/>
      </c>
      <c r="C3851">
        <f>MID(A3851, FIND("_", A3851, FIND("_", A3851) + 1) + 1, FIND("_", A3851, FIND("_", A3851, FIND("_", A3851) + 1) + 1) - FIND("_", A3851, FIND("_", A3851) + 1) - 1)</f>
        <v/>
      </c>
      <c r="D3851" s="125">
        <f>DATE(LEFT(E3851,4), MID(E3851,5,2), RIGHT(E3851,2))</f>
        <v/>
      </c>
      <c r="E3851">
        <f>MID(A3851, FIND("_", A3851, FIND("_", A3851, FIND("_", A3851) + 1) + 1) + 1, 8)</f>
        <v/>
      </c>
      <c r="G3851" s="95">
        <f>B3851&amp;C3851&amp;D3851</f>
        <v/>
      </c>
      <c r="H3851" s="95" t="inlineStr">
        <is>
          <t>Yes_Batch 1</t>
        </is>
      </c>
      <c r="I3851" s="95" t="e">
        <v>#N/A</v>
      </c>
      <c r="J3851" s="125" t="e">
        <v>#N/A</v>
      </c>
      <c r="K3851" s="95" t="inlineStr">
        <is>
          <t>Yes_0721 Allocation</t>
        </is>
      </c>
      <c r="L3851" s="127" t="e">
        <v>#N/A</v>
      </c>
      <c r="M3851" s="128">
        <f>VLOOKUP(G3851,Enactments!#REF!,2,FALSE)</f>
        <v/>
      </c>
      <c r="N3851" s="131">
        <f>COUNTIFS(G:G,G3851)</f>
        <v/>
      </c>
    </row>
    <row r="3852" ht="15" customHeight="1">
      <c r="A3852" t="inlineStr">
        <is>
          <t>1993_34a_166_19930727.docx</t>
        </is>
      </c>
      <c r="B3852">
        <f>LEFT(A3852, FIND("_", A3852, FIND("_", A3852) + 1) - 1)</f>
        <v/>
      </c>
      <c r="C3852">
        <f>MID(A3852, FIND("_", A3852, FIND("_", A3852) + 1) + 1, FIND("_", A3852, FIND("_", A3852, FIND("_", A3852) + 1) + 1) - FIND("_", A3852, FIND("_", A3852) + 1) - 1)</f>
        <v/>
      </c>
      <c r="D3852" s="125">
        <f>DATE(LEFT(E3852,4), MID(E3852,5,2), RIGHT(E3852,2))</f>
        <v/>
      </c>
      <c r="E3852">
        <f>MID(A3852, FIND("_", A3852, FIND("_", A3852, FIND("_", A3852) + 1) + 1) + 1, 8)</f>
        <v/>
      </c>
      <c r="G3852" s="95">
        <f>B3852&amp;C3852&amp;D3852</f>
        <v/>
      </c>
      <c r="H3852" s="95" t="inlineStr">
        <is>
          <t>Yes_Batch 1</t>
        </is>
      </c>
      <c r="I3852" s="95" t="e">
        <v>#N/A</v>
      </c>
      <c r="J3852" s="125" t="e">
        <v>#N/A</v>
      </c>
      <c r="K3852" s="95" t="inlineStr">
        <is>
          <t>Yes_0721 Allocation</t>
        </is>
      </c>
      <c r="L3852" s="127" t="e">
        <v>#N/A</v>
      </c>
      <c r="M3852" s="128">
        <f>VLOOKUP(G3852,Enactments!#REF!,2,FALSE)</f>
        <v/>
      </c>
      <c r="N3852" s="131">
        <f>COUNTIFS(G:G,G3852)</f>
        <v/>
      </c>
    </row>
    <row r="3853" ht="15" customHeight="1">
      <c r="A3853" t="inlineStr">
        <is>
          <t>1984_60a_67_19850101.docx</t>
        </is>
      </c>
      <c r="B3853">
        <f>LEFT(A3853, FIND("_", A3853, FIND("_", A3853) + 1) - 1)</f>
        <v/>
      </c>
      <c r="C3853">
        <f>MID(A3853, FIND("_", A3853, FIND("_", A3853) + 1) + 1, FIND("_", A3853, FIND("_", A3853, FIND("_", A3853) + 1) + 1) - FIND("_", A3853, FIND("_", A3853) + 1) - 1)</f>
        <v/>
      </c>
      <c r="D3853" s="125">
        <f>DATE(LEFT(E3853,4), MID(E3853,5,2), RIGHT(E3853,2))</f>
        <v/>
      </c>
      <c r="E3853">
        <f>MID(A3853, FIND("_", A3853, FIND("_", A3853, FIND("_", A3853) + 1) + 1) + 1, 8)</f>
        <v/>
      </c>
      <c r="G3853" s="95">
        <f>B3853&amp;C3853&amp;D3853</f>
        <v/>
      </c>
      <c r="H3853" s="95" t="inlineStr">
        <is>
          <t>Yes_Batch 1</t>
        </is>
      </c>
      <c r="I3853" s="95" t="e">
        <v>#N/A</v>
      </c>
      <c r="J3853" s="125" t="e">
        <v>#N/A</v>
      </c>
      <c r="K3853" s="95" t="inlineStr">
        <is>
          <t>Yes_0721 Allocation</t>
        </is>
      </c>
      <c r="L3853" s="127" t="e">
        <v>#N/A</v>
      </c>
      <c r="M3853" s="128">
        <f>VLOOKUP(G3853,Enactments!#REF!,2,FALSE)</f>
        <v/>
      </c>
      <c r="N3853" s="131">
        <f>COUNTIFS(G:G,G3853)</f>
        <v/>
      </c>
    </row>
    <row r="3854" ht="15" customHeight="1">
      <c r="A3854" t="inlineStr">
        <is>
          <t>2009_22a_214_20120801.docx</t>
        </is>
      </c>
      <c r="B3854">
        <f>LEFT(A3854, FIND("_", A3854, FIND("_", A3854) + 1) - 1)</f>
        <v/>
      </c>
      <c r="C3854">
        <f>MID(A3854, FIND("_", A3854, FIND("_", A3854) + 1) + 1, FIND("_", A3854, FIND("_", A3854, FIND("_", A3854) + 1) + 1) - FIND("_", A3854, FIND("_", A3854) + 1) - 1)</f>
        <v/>
      </c>
      <c r="D3854" s="125">
        <f>DATE(LEFT(E3854,4), MID(E3854,5,2), RIGHT(E3854,2))</f>
        <v/>
      </c>
      <c r="E3854">
        <f>MID(A3854, FIND("_", A3854, FIND("_", A3854, FIND("_", A3854) + 1) + 1) + 1, 8)</f>
        <v/>
      </c>
      <c r="G3854" s="95">
        <f>B3854&amp;C3854&amp;D3854</f>
        <v/>
      </c>
      <c r="H3854" s="95" t="inlineStr">
        <is>
          <t>Yes_Batch 1</t>
        </is>
      </c>
      <c r="I3854" s="95" t="e">
        <v>#N/A</v>
      </c>
      <c r="J3854" s="125" t="e">
        <v>#N/A</v>
      </c>
      <c r="K3854" s="95" t="inlineStr">
        <is>
          <t>Yes_0721 Allocation</t>
        </is>
      </c>
      <c r="L3854" s="127" t="e">
        <v>#N/A</v>
      </c>
      <c r="M3854" s="128">
        <f>VLOOKUP(G3854,Enactments!#REF!,2,FALSE)</f>
        <v/>
      </c>
      <c r="N3854" s="131">
        <f>COUNTIFS(G:G,G3854)</f>
        <v/>
      </c>
    </row>
    <row r="3855" ht="15" customHeight="1">
      <c r="A3855" t="inlineStr">
        <is>
          <t>1992_13a_79A_20120314.docx</t>
        </is>
      </c>
      <c r="B3855">
        <f>LEFT(A3855, FIND("_", A3855, FIND("_", A3855) + 1) - 1)</f>
        <v/>
      </c>
      <c r="C3855">
        <f>MID(A3855, FIND("_", A3855, FIND("_", A3855) + 1) + 1, FIND("_", A3855, FIND("_", A3855, FIND("_", A3855) + 1) + 1) - FIND("_", A3855, FIND("_", A3855) + 1) - 1)</f>
        <v/>
      </c>
      <c r="D3855" s="125">
        <f>DATE(LEFT(E3855,4), MID(E3855,5,2), RIGHT(E3855,2))</f>
        <v/>
      </c>
      <c r="E3855">
        <f>MID(A3855, FIND("_", A3855, FIND("_", A3855, FIND("_", A3855) + 1) + 1) + 1, 8)</f>
        <v/>
      </c>
      <c r="G3855" s="95">
        <f>B3855&amp;C3855&amp;D3855</f>
        <v/>
      </c>
      <c r="H3855" s="95" t="inlineStr">
        <is>
          <t>Yes_Batch 1</t>
        </is>
      </c>
      <c r="I3855" s="95" t="e">
        <v>#N/A</v>
      </c>
      <c r="J3855" s="125" t="e">
        <v>#N/A</v>
      </c>
      <c r="K3855" s="95" t="inlineStr">
        <is>
          <t>Yes_0721 Allocation</t>
        </is>
      </c>
      <c r="L3855" s="127" t="e">
        <v>#N/A</v>
      </c>
      <c r="M3855" s="128">
        <f>VLOOKUP(G3855,Enactments!#REF!,2,FALSE)</f>
        <v/>
      </c>
      <c r="N3855" s="131">
        <f>COUNTIFS(G:G,G3855)</f>
        <v/>
      </c>
    </row>
    <row r="3856" ht="15" customHeight="1">
      <c r="A3856" t="inlineStr">
        <is>
          <t>2006_46a_790G_20160406.docx</t>
        </is>
      </c>
      <c r="B3856">
        <f>LEFT(A3856, FIND("_", A3856, FIND("_", A3856) + 1) - 1)</f>
        <v/>
      </c>
      <c r="C3856">
        <f>MID(A3856, FIND("_", A3856, FIND("_", A3856) + 1) + 1, FIND("_", A3856, FIND("_", A3856, FIND("_", A3856) + 1) + 1) - FIND("_", A3856, FIND("_", A3856) + 1) - 1)</f>
        <v/>
      </c>
      <c r="D3856" s="125">
        <f>DATE(LEFT(E3856,4), MID(E3856,5,2), RIGHT(E3856,2))</f>
        <v/>
      </c>
      <c r="E3856">
        <f>MID(A3856, FIND("_", A3856, FIND("_", A3856, FIND("_", A3856) + 1) + 1) + 1, 8)</f>
        <v/>
      </c>
      <c r="G3856" s="95">
        <f>B3856&amp;C3856&amp;D3856</f>
        <v/>
      </c>
      <c r="H3856" s="95" t="inlineStr">
        <is>
          <t>Yes_Batch 1</t>
        </is>
      </c>
      <c r="I3856" s="95" t="e">
        <v>#N/A</v>
      </c>
      <c r="J3856" s="125" t="e">
        <v>#N/A</v>
      </c>
      <c r="K3856" s="95" t="inlineStr">
        <is>
          <t>Yes_0721 Allocation</t>
        </is>
      </c>
      <c r="L3856" s="127" t="e">
        <v>#N/A</v>
      </c>
      <c r="M3856" s="128">
        <f>VLOOKUP(G3856,Enactments!#REF!,2,FALSE)</f>
        <v/>
      </c>
      <c r="N3856" s="131">
        <f>COUNTIFS(G:G,G3856)</f>
        <v/>
      </c>
    </row>
    <row r="3857" ht="15" customHeight="1">
      <c r="A3857" t="inlineStr">
        <is>
          <t>1992_13a_27_20071223.docx</t>
        </is>
      </c>
      <c r="B3857">
        <f>LEFT(A3857, FIND("_", A3857, FIND("_", A3857) + 1) - 1)</f>
        <v/>
      </c>
      <c r="C3857">
        <f>MID(A3857, FIND("_", A3857, FIND("_", A3857) + 1) + 1, FIND("_", A3857, FIND("_", A3857, FIND("_", A3857) + 1) + 1) - FIND("_", A3857, FIND("_", A3857) + 1) - 1)</f>
        <v/>
      </c>
      <c r="D3857" s="125">
        <f>DATE(LEFT(E3857,4), MID(E3857,5,2), RIGHT(E3857,2))</f>
        <v/>
      </c>
      <c r="E3857">
        <f>MID(A3857, FIND("_", A3857, FIND("_", A3857, FIND("_", A3857) + 1) + 1) + 1, 8)</f>
        <v/>
      </c>
      <c r="G3857" s="95">
        <f>B3857&amp;C3857&amp;D3857</f>
        <v/>
      </c>
      <c r="H3857" s="95" t="inlineStr">
        <is>
          <t>Yes_Batch 1</t>
        </is>
      </c>
      <c r="I3857" s="95" t="e">
        <v>#N/A</v>
      </c>
      <c r="J3857" s="125" t="e">
        <v>#N/A</v>
      </c>
      <c r="K3857" s="95" t="inlineStr">
        <is>
          <t>Yes_0721 Allocation</t>
        </is>
      </c>
      <c r="L3857" s="127" t="e">
        <v>#N/A</v>
      </c>
      <c r="M3857" s="128">
        <f>VLOOKUP(G3857,Enactments!#REF!,2,FALSE)</f>
        <v/>
      </c>
      <c r="N3857" s="131">
        <f>COUNTIFS(G:G,G3857)</f>
        <v/>
      </c>
    </row>
    <row r="3858" ht="15" customHeight="1">
      <c r="A3858" t="inlineStr">
        <is>
          <t>2006_46a_131_20061108.docx</t>
        </is>
      </c>
      <c r="B3858">
        <f>LEFT(A3858, FIND("_", A3858, FIND("_", A3858) + 1) - 1)</f>
        <v/>
      </c>
      <c r="C3858">
        <f>MID(A3858, FIND("_", A3858, FIND("_", A3858) + 1) + 1, FIND("_", A3858, FIND("_", A3858, FIND("_", A3858) + 1) + 1) - FIND("_", A3858, FIND("_", A3858) + 1) - 1)</f>
        <v/>
      </c>
      <c r="D3858" s="125">
        <f>DATE(LEFT(E3858,4), MID(E3858,5,2), RIGHT(E3858,2))</f>
        <v/>
      </c>
      <c r="E3858">
        <f>MID(A3858, FIND("_", A3858, FIND("_", A3858, FIND("_", A3858) + 1) + 1) + 1, 8)</f>
        <v/>
      </c>
      <c r="G3858" s="95">
        <f>B3858&amp;C3858&amp;D3858</f>
        <v/>
      </c>
      <c r="H3858" s="95" t="inlineStr">
        <is>
          <t>Yes_Batch 1</t>
        </is>
      </c>
      <c r="I3858" s="95" t="e">
        <v>#N/A</v>
      </c>
      <c r="J3858" s="125" t="e">
        <v>#N/A</v>
      </c>
      <c r="K3858" s="95" t="inlineStr">
        <is>
          <t>Yes_0721 Allocation</t>
        </is>
      </c>
      <c r="L3858" s="127" t="e">
        <v>#N/A</v>
      </c>
      <c r="M3858" s="128">
        <f>VLOOKUP(G3858,Enactments!#REF!,2,FALSE)</f>
        <v/>
      </c>
      <c r="N3858" s="131">
        <f>COUNTIFS(G:G,G3858)</f>
        <v/>
      </c>
    </row>
    <row r="3859" ht="15" customHeight="1">
      <c r="A3859" t="inlineStr">
        <is>
          <t>1985_6a_655_20091001.docx</t>
        </is>
      </c>
      <c r="B3859">
        <f>LEFT(A3859, FIND("_", A3859, FIND("_", A3859) + 1) - 1)</f>
        <v/>
      </c>
      <c r="C3859">
        <f>MID(A3859, FIND("_", A3859, FIND("_", A3859) + 1) + 1, FIND("_", A3859, FIND("_", A3859, FIND("_", A3859) + 1) + 1) - FIND("_", A3859, FIND("_", A3859) + 1) - 1)</f>
        <v/>
      </c>
      <c r="D3859" s="125">
        <f>DATE(LEFT(E3859,4), MID(E3859,5,2), RIGHT(E3859,2))</f>
        <v/>
      </c>
      <c r="E3859">
        <f>MID(A3859, FIND("_", A3859, FIND("_", A3859, FIND("_", A3859) + 1) + 1) + 1, 8)</f>
        <v/>
      </c>
      <c r="G3859" s="95">
        <f>B3859&amp;C3859&amp;D3859</f>
        <v/>
      </c>
      <c r="H3859" s="95" t="inlineStr">
        <is>
          <t>Yes_Batch 1</t>
        </is>
      </c>
      <c r="I3859" s="95" t="e">
        <v>#N/A</v>
      </c>
      <c r="J3859" s="125" t="e">
        <v>#N/A</v>
      </c>
      <c r="K3859" s="95" t="inlineStr">
        <is>
          <t>Yes_0721 Allocation</t>
        </is>
      </c>
      <c r="L3859" s="127" t="e">
        <v>#N/A</v>
      </c>
      <c r="M3859" s="128">
        <f>VLOOKUP(G3859,Enactments!#REF!,2,FALSE)</f>
        <v/>
      </c>
      <c r="N3859" s="131">
        <f>COUNTIFS(G:G,G3859)</f>
        <v/>
      </c>
    </row>
    <row r="3860" ht="15" customHeight="1">
      <c r="A3860" t="inlineStr">
        <is>
          <t>1996_56a_328_19960724.docx</t>
        </is>
      </c>
      <c r="B3860">
        <f>LEFT(A3860, FIND("_", A3860, FIND("_", A3860) + 1) - 1)</f>
        <v/>
      </c>
      <c r="C3860">
        <f>MID(A3860, FIND("_", A3860, FIND("_", A3860) + 1) + 1, FIND("_", A3860, FIND("_", A3860, FIND("_", A3860) + 1) + 1) - FIND("_", A3860, FIND("_", A3860) + 1) - 1)</f>
        <v/>
      </c>
      <c r="D3860" s="125">
        <f>DATE(LEFT(E3860,4), MID(E3860,5,2), RIGHT(E3860,2))</f>
        <v/>
      </c>
      <c r="E3860">
        <f>MID(A3860, FIND("_", A3860, FIND("_", A3860, FIND("_", A3860) + 1) + 1) + 1, 8)</f>
        <v/>
      </c>
      <c r="G3860" s="95">
        <f>B3860&amp;C3860&amp;D3860</f>
        <v/>
      </c>
      <c r="H3860" s="95" t="inlineStr">
        <is>
          <t>Yes_Batch 1</t>
        </is>
      </c>
      <c r="I3860" s="95" t="e">
        <v>#N/A</v>
      </c>
      <c r="J3860" s="125" t="e">
        <v>#N/A</v>
      </c>
      <c r="K3860" s="95" t="inlineStr">
        <is>
          <t>Yes_0721 Allocation</t>
        </is>
      </c>
      <c r="L3860" s="127" t="e">
        <v>#N/A</v>
      </c>
      <c r="M3860" s="128">
        <f>VLOOKUP(G3860,Enactments!#REF!,2,FALSE)</f>
        <v/>
      </c>
      <c r="N3860" s="131">
        <f>COUNTIFS(G:G,G3860)</f>
        <v/>
      </c>
    </row>
    <row r="3861" ht="15" customHeight="1">
      <c r="A3861" t="inlineStr">
        <is>
          <t>1985_6a_241A_20021231.docx</t>
        </is>
      </c>
      <c r="B3861">
        <f>LEFT(A3861, FIND("_", A3861, FIND("_", A3861) + 1) - 1)</f>
        <v/>
      </c>
      <c r="C3861">
        <f>MID(A3861, FIND("_", A3861, FIND("_", A3861) + 1) + 1, FIND("_", A3861, FIND("_", A3861, FIND("_", A3861) + 1) + 1) - FIND("_", A3861, FIND("_", A3861) + 1) - 1)</f>
        <v/>
      </c>
      <c r="D3861" s="125">
        <f>DATE(LEFT(E3861,4), MID(E3861,5,2), RIGHT(E3861,2))</f>
        <v/>
      </c>
      <c r="E3861">
        <f>MID(A3861, FIND("_", A3861, FIND("_", A3861, FIND("_", A3861) + 1) + 1) + 1, 8)</f>
        <v/>
      </c>
      <c r="G3861" s="95">
        <f>B3861&amp;C3861&amp;D3861</f>
        <v/>
      </c>
      <c r="H3861" s="95" t="inlineStr">
        <is>
          <t>Yes_Batch 1</t>
        </is>
      </c>
      <c r="I3861" s="95" t="e">
        <v>#N/A</v>
      </c>
      <c r="J3861" s="125" t="e">
        <v>#N/A</v>
      </c>
      <c r="K3861" s="95" t="inlineStr">
        <is>
          <t>Yes_0721 Allocation</t>
        </is>
      </c>
      <c r="L3861" s="127" t="e">
        <v>#N/A</v>
      </c>
      <c r="M3861" s="128">
        <f>VLOOKUP(G3861,Enactments!#REF!,2,FALSE)</f>
        <v/>
      </c>
      <c r="N3861" s="131">
        <f>COUNTIFS(G:G,G3861)</f>
        <v/>
      </c>
    </row>
    <row r="3862" ht="15" customHeight="1">
      <c r="A3862" t="inlineStr">
        <is>
          <t>2000_6a_23_20201201.docx</t>
        </is>
      </c>
      <c r="B3862">
        <f>LEFT(A3862, FIND("_", A3862, FIND("_", A3862) + 1) - 1)</f>
        <v/>
      </c>
      <c r="C3862">
        <f>MID(A3862, FIND("_", A3862, FIND("_", A3862) + 1) + 1, FIND("_", A3862, FIND("_", A3862, FIND("_", A3862) + 1) + 1) - FIND("_", A3862, FIND("_", A3862) + 1) - 1)</f>
        <v/>
      </c>
      <c r="D3862" s="125">
        <f>DATE(LEFT(E3862,4), MID(E3862,5,2), RIGHT(E3862,2))</f>
        <v/>
      </c>
      <c r="E3862">
        <f>MID(A3862, FIND("_", A3862, FIND("_", A3862, FIND("_", A3862) + 1) + 1) + 1, 8)</f>
        <v/>
      </c>
      <c r="G3862" s="95">
        <f>B3862&amp;C3862&amp;D3862</f>
        <v/>
      </c>
      <c r="H3862" s="95" t="inlineStr">
        <is>
          <t>Yes_Batch 1</t>
        </is>
      </c>
      <c r="I3862" s="95" t="e">
        <v>#N/A</v>
      </c>
      <c r="J3862" s="125" t="e">
        <v>#N/A</v>
      </c>
      <c r="K3862" s="95" t="inlineStr">
        <is>
          <t>Yes_0721 Allocation</t>
        </is>
      </c>
      <c r="L3862" s="127" t="e">
        <v>#N/A</v>
      </c>
      <c r="M3862" s="128">
        <f>VLOOKUP(G3862,Enactments!#REF!,2,FALSE)</f>
        <v/>
      </c>
      <c r="N3862" s="131">
        <f>COUNTIFS(G:G,G3862)</f>
        <v/>
      </c>
    </row>
    <row r="3863" ht="15" customHeight="1">
      <c r="A3863" t="inlineStr">
        <is>
          <t>2000_22a_55_20071030.docx</t>
        </is>
      </c>
      <c r="B3863">
        <f>LEFT(A3863, FIND("_", A3863, FIND("_", A3863) + 1) - 1)</f>
        <v/>
      </c>
      <c r="C3863">
        <f>MID(A3863, FIND("_", A3863, FIND("_", A3863) + 1) + 1, FIND("_", A3863, FIND("_", A3863, FIND("_", A3863) + 1) + 1) - FIND("_", A3863, FIND("_", A3863) + 1) - 1)</f>
        <v/>
      </c>
      <c r="D3863" s="125">
        <f>DATE(LEFT(E3863,4), MID(E3863,5,2), RIGHT(E3863,2))</f>
        <v/>
      </c>
      <c r="E3863">
        <f>MID(A3863, FIND("_", A3863, FIND("_", A3863, FIND("_", A3863) + 1) + 1) + 1, 8)</f>
        <v/>
      </c>
      <c r="G3863" s="95">
        <f>B3863&amp;C3863&amp;D3863</f>
        <v/>
      </c>
      <c r="H3863" s="95" t="inlineStr">
        <is>
          <t>Yes_Batch 1</t>
        </is>
      </c>
      <c r="I3863" s="95" t="e">
        <v>#N/A</v>
      </c>
      <c r="J3863" s="125" t="e">
        <v>#N/A</v>
      </c>
      <c r="K3863" s="95" t="inlineStr">
        <is>
          <t>Yes_0721 Allocation</t>
        </is>
      </c>
      <c r="L3863" s="127" t="e">
        <v>#N/A</v>
      </c>
      <c r="M3863" s="128">
        <f>VLOOKUP(G3863,Enactments!#REF!,2,FALSE)</f>
        <v/>
      </c>
      <c r="N3863" s="131">
        <f>COUNTIFS(G:G,G3863)</f>
        <v/>
      </c>
    </row>
    <row r="3864" ht="15" customHeight="1">
      <c r="A3864" t="inlineStr">
        <is>
          <t>1996_207s_35_19960201.docx</t>
        </is>
      </c>
      <c r="B3864">
        <f>LEFT(A3864, FIND("_", A3864, FIND("_", A3864) + 1) - 1)</f>
        <v/>
      </c>
      <c r="C3864">
        <f>MID(A3864, FIND("_", A3864, FIND("_", A3864) + 1) + 1, FIND("_", A3864, FIND("_", A3864, FIND("_", A3864) + 1) + 1) - FIND("_", A3864, FIND("_", A3864) + 1) - 1)</f>
        <v/>
      </c>
      <c r="D3864" s="125">
        <f>DATE(LEFT(E3864,4), MID(E3864,5,2), RIGHT(E3864,2))</f>
        <v/>
      </c>
      <c r="E3864">
        <f>MID(A3864, FIND("_", A3864, FIND("_", A3864, FIND("_", A3864) + 1) + 1) + 1, 8)</f>
        <v/>
      </c>
      <c r="G3864" s="95">
        <f>B3864&amp;C3864&amp;D3864</f>
        <v/>
      </c>
      <c r="H3864" s="95" t="inlineStr">
        <is>
          <t>Yes_Batch 1</t>
        </is>
      </c>
      <c r="I3864" s="95" t="e">
        <v>#N/A</v>
      </c>
      <c r="J3864" s="125" t="e">
        <v>#N/A</v>
      </c>
      <c r="K3864" s="95" t="inlineStr">
        <is>
          <t>Yes_0721 Allocation</t>
        </is>
      </c>
      <c r="L3864" s="127" t="e">
        <v>#N/A</v>
      </c>
      <c r="M3864" s="128">
        <f>VLOOKUP(G3864,Enactments!#REF!,2,FALSE)</f>
        <v/>
      </c>
      <c r="N3864" s="131">
        <f>COUNTIFS(G:G,G3864)</f>
        <v/>
      </c>
    </row>
    <row r="3865" ht="15" customHeight="1">
      <c r="A3865" t="inlineStr">
        <is>
          <t>2000_8a_SCHEDULE 3Part I_20061206.docx</t>
        </is>
      </c>
      <c r="B3865">
        <f>LEFT(A3865, FIND("_", A3865, FIND("_", A3865) + 1) - 1)</f>
        <v/>
      </c>
      <c r="C3865">
        <f>MID(A3865, FIND("_", A3865, FIND("_", A3865) + 1) + 1, FIND("_", A3865, FIND("_", A3865, FIND("_", A3865) + 1) + 1) - FIND("_", A3865, FIND("_", A3865) + 1) - 1)</f>
        <v/>
      </c>
      <c r="D3865" s="125">
        <f>DATE(LEFT(E3865,4), MID(E3865,5,2), RIGHT(E3865,2))</f>
        <v/>
      </c>
      <c r="E3865">
        <f>MID(A3865, FIND("_", A3865, FIND("_", A3865, FIND("_", A3865) + 1) + 1) + 1, 8)</f>
        <v/>
      </c>
      <c r="G3865" s="95">
        <f>B3865&amp;C3865&amp;D3865</f>
        <v/>
      </c>
      <c r="H3865" s="95" t="inlineStr">
        <is>
          <t>Yes_Batch 1</t>
        </is>
      </c>
      <c r="I3865" s="95" t="e">
        <v>#N/A</v>
      </c>
      <c r="J3865" s="125" t="e">
        <v>#N/A</v>
      </c>
      <c r="K3865" s="95" t="inlineStr">
        <is>
          <t>Yes_0721 Allocation</t>
        </is>
      </c>
      <c r="L3865" s="127" t="e">
        <v>#N/A</v>
      </c>
      <c r="M3865" s="128">
        <f>VLOOKUP(G3865,Enactments!#REF!,2,FALSE)</f>
        <v/>
      </c>
      <c r="N3865" s="131">
        <f>COUNTIFS(G:G,G3865)</f>
        <v/>
      </c>
    </row>
    <row r="3866" ht="15" customHeight="1">
      <c r="A3866" t="inlineStr">
        <is>
          <t>2000_8a_192T_20201229.docx</t>
        </is>
      </c>
      <c r="B3866">
        <f>LEFT(A3866, FIND("_", A3866, FIND("_", A3866) + 1) - 1)</f>
        <v/>
      </c>
      <c r="C3866">
        <f>MID(A3866, FIND("_", A3866, FIND("_", A3866) + 1) + 1, FIND("_", A3866, FIND("_", A3866, FIND("_", A3866) + 1) + 1) - FIND("_", A3866, FIND("_", A3866) + 1) - 1)</f>
        <v/>
      </c>
      <c r="D3866" s="125">
        <f>DATE(LEFT(E3866,4), MID(E3866,5,2), RIGHT(E3866,2))</f>
        <v/>
      </c>
      <c r="E3866">
        <f>MID(A3866, FIND("_", A3866, FIND("_", A3866, FIND("_", A3866) + 1) + 1) + 1, 8)</f>
        <v/>
      </c>
      <c r="G3866" s="95">
        <f>B3866&amp;C3866&amp;D3866</f>
        <v/>
      </c>
      <c r="H3866" s="95" t="inlineStr">
        <is>
          <t>Yes_Batch 1</t>
        </is>
      </c>
      <c r="I3866" s="95" t="e">
        <v>#N/A</v>
      </c>
      <c r="J3866" s="125" t="e">
        <v>#N/A</v>
      </c>
      <c r="K3866" s="95" t="inlineStr">
        <is>
          <t>Yes_0721 Allocation</t>
        </is>
      </c>
      <c r="L3866" s="127" t="e">
        <v>#N/A</v>
      </c>
      <c r="M3866" s="128">
        <f>VLOOKUP(G3866,Enactments!#REF!,2,FALSE)</f>
        <v/>
      </c>
      <c r="N3866" s="131">
        <f>COUNTIFS(G:G,G3866)</f>
        <v/>
      </c>
    </row>
    <row r="3867" ht="15" customHeight="1">
      <c r="A3867" t="inlineStr">
        <is>
          <t>1984_60a_15_20050407.docx</t>
        </is>
      </c>
      <c r="B3867">
        <f>LEFT(A3867, FIND("_", A3867, FIND("_", A3867) + 1) - 1)</f>
        <v/>
      </c>
      <c r="C3867">
        <f>MID(A3867, FIND("_", A3867, FIND("_", A3867) + 1) + 1, FIND("_", A3867, FIND("_", A3867, FIND("_", A3867) + 1) + 1) - FIND("_", A3867, FIND("_", A3867) + 1) - 1)</f>
        <v/>
      </c>
      <c r="D3867" s="125">
        <f>DATE(LEFT(E3867,4), MID(E3867,5,2), RIGHT(E3867,2))</f>
        <v/>
      </c>
      <c r="E3867">
        <f>MID(A3867, FIND("_", A3867, FIND("_", A3867, FIND("_", A3867) + 1) + 1) + 1, 8)</f>
        <v/>
      </c>
      <c r="G3867" s="95">
        <f>B3867&amp;C3867&amp;D3867</f>
        <v/>
      </c>
      <c r="H3867" s="95" t="inlineStr">
        <is>
          <t>Yes_Batch 1</t>
        </is>
      </c>
      <c r="I3867" s="95" t="e">
        <v>#N/A</v>
      </c>
      <c r="J3867" s="125" t="e">
        <v>#N/A</v>
      </c>
      <c r="K3867" s="95" t="inlineStr">
        <is>
          <t>Yes_0721 Allocation</t>
        </is>
      </c>
      <c r="L3867" s="127" t="e">
        <v>#N/A</v>
      </c>
      <c r="M3867" s="128">
        <f>VLOOKUP(G3867,Enactments!#REF!,2,FALSE)</f>
        <v/>
      </c>
      <c r="N3867" s="131">
        <f>COUNTIFS(G:G,G3867)</f>
        <v/>
      </c>
    </row>
    <row r="3868" ht="15" customHeight="1">
      <c r="A3868" t="inlineStr">
        <is>
          <t>2020_759s_28.11_20241007.docx</t>
        </is>
      </c>
      <c r="B3868">
        <f>LEFT(A3868, FIND("_", A3868, FIND("_", A3868) + 1) - 1)</f>
        <v/>
      </c>
      <c r="C3868">
        <f>MID(A3868, FIND("_", A3868, FIND("_", A3868) + 1) + 1, FIND("_", A3868, FIND("_", A3868, FIND("_", A3868) + 1) + 1) - FIND("_", A3868, FIND("_", A3868) + 1) - 1)</f>
        <v/>
      </c>
      <c r="D3868" s="125">
        <f>DATE(LEFT(E3868,4), MID(E3868,5,2), RIGHT(E3868,2))</f>
        <v/>
      </c>
      <c r="E3868">
        <f>MID(A3868, FIND("_", A3868, FIND("_", A3868, FIND("_", A3868) + 1) + 1) + 1, 8)</f>
        <v/>
      </c>
      <c r="G3868" s="95">
        <f>B3868&amp;C3868&amp;D3868</f>
        <v/>
      </c>
      <c r="H3868" s="95" t="inlineStr">
        <is>
          <t>Yes_Batch 1</t>
        </is>
      </c>
      <c r="I3868" s="95" t="e">
        <v>#N/A</v>
      </c>
      <c r="J3868" s="125" t="e">
        <v>#N/A</v>
      </c>
      <c r="K3868" s="95" t="inlineStr">
        <is>
          <t>Yes_0721 Allocation</t>
        </is>
      </c>
      <c r="L3868" s="127" t="e">
        <v>#N/A</v>
      </c>
      <c r="M3868" s="128">
        <f>VLOOKUP(G3868,Enactments!#REF!,2,FALSE)</f>
        <v/>
      </c>
      <c r="N3868" s="131">
        <f>COUNTIFS(G:G,G3868)</f>
        <v/>
      </c>
    </row>
    <row r="3869" ht="15" customHeight="1">
      <c r="A3869" t="inlineStr">
        <is>
          <t>2006_46a_1168_20070101.docx</t>
        </is>
      </c>
      <c r="B3869">
        <f>LEFT(A3869, FIND("_", A3869, FIND("_", A3869) + 1) - 1)</f>
        <v/>
      </c>
      <c r="C3869">
        <f>MID(A3869, FIND("_", A3869, FIND("_", A3869) + 1) + 1, FIND("_", A3869, FIND("_", A3869, FIND("_", A3869) + 1) + 1) - FIND("_", A3869, FIND("_", A3869) + 1) - 1)</f>
        <v/>
      </c>
      <c r="D3869" s="125">
        <f>DATE(LEFT(E3869,4), MID(E3869,5,2), RIGHT(E3869,2))</f>
        <v/>
      </c>
      <c r="E3869">
        <f>MID(A3869, FIND("_", A3869, FIND("_", A3869, FIND("_", A3869) + 1) + 1) + 1, 8)</f>
        <v/>
      </c>
      <c r="G3869" s="95">
        <f>B3869&amp;C3869&amp;D3869</f>
        <v/>
      </c>
      <c r="H3869" s="95" t="inlineStr">
        <is>
          <t>Yes_Batch 1</t>
        </is>
      </c>
      <c r="I3869" s="95" t="e">
        <v>#N/A</v>
      </c>
      <c r="J3869" s="125" t="e">
        <v>#N/A</v>
      </c>
      <c r="K3869" s="95" t="inlineStr">
        <is>
          <t>Yes_0721 Allocation</t>
        </is>
      </c>
      <c r="L3869" s="127" t="e">
        <v>#N/A</v>
      </c>
      <c r="M3869" s="128">
        <f>VLOOKUP(G3869,Enactments!#REF!,2,FALSE)</f>
        <v/>
      </c>
      <c r="N3869" s="131">
        <f>COUNTIFS(G:G,G3869)</f>
        <v/>
      </c>
    </row>
    <row r="3870" ht="15" customHeight="1">
      <c r="A3870" t="inlineStr">
        <is>
          <t>2007_3a_386_20070320.docx</t>
        </is>
      </c>
      <c r="B3870">
        <f>LEFT(A3870, FIND("_", A3870, FIND("_", A3870) + 1) - 1)</f>
        <v/>
      </c>
      <c r="C3870">
        <f>MID(A3870, FIND("_", A3870, FIND("_", A3870) + 1) + 1, FIND("_", A3870, FIND("_", A3870, FIND("_", A3870) + 1) + 1) - FIND("_", A3870, FIND("_", A3870) + 1) - 1)</f>
        <v/>
      </c>
      <c r="D3870" s="125">
        <f>DATE(LEFT(E3870,4), MID(E3870,5,2), RIGHT(E3870,2))</f>
        <v/>
      </c>
      <c r="E3870">
        <f>MID(A3870, FIND("_", A3870, FIND("_", A3870, FIND("_", A3870) + 1) + 1) + 1, 8)</f>
        <v/>
      </c>
      <c r="G3870" s="95">
        <f>B3870&amp;C3870&amp;D3870</f>
        <v/>
      </c>
      <c r="H3870" s="95" t="inlineStr">
        <is>
          <t>Yes_Batch 1</t>
        </is>
      </c>
      <c r="I3870" s="95" t="e">
        <v>#N/A</v>
      </c>
      <c r="J3870" s="125" t="e">
        <v>#N/A</v>
      </c>
      <c r="K3870" s="95" t="inlineStr">
        <is>
          <t>Yes_0721 Allocation</t>
        </is>
      </c>
      <c r="L3870" s="127" t="e">
        <v>#N/A</v>
      </c>
      <c r="M3870" s="128">
        <f>VLOOKUP(G3870,Enactments!#REF!,2,FALSE)</f>
        <v/>
      </c>
      <c r="N3870" s="131">
        <f>COUNTIFS(G:G,G3870)</f>
        <v/>
      </c>
    </row>
    <row r="3871" ht="15" customHeight="1">
      <c r="A3871" t="inlineStr">
        <is>
          <t>2000_22a_9MB_20231026.docx</t>
        </is>
      </c>
      <c r="B3871">
        <f>LEFT(A3871, FIND("_", A3871, FIND("_", A3871) + 1) - 1)</f>
        <v/>
      </c>
      <c r="C3871">
        <f>MID(A3871, FIND("_", A3871, FIND("_", A3871) + 1) + 1, FIND("_", A3871, FIND("_", A3871, FIND("_", A3871) + 1) + 1) - FIND("_", A3871, FIND("_", A3871) + 1) - 1)</f>
        <v/>
      </c>
      <c r="D3871" s="125">
        <f>DATE(LEFT(E3871,4), MID(E3871,5,2), RIGHT(E3871,2))</f>
        <v/>
      </c>
      <c r="E3871">
        <f>MID(A3871, FIND("_", A3871, FIND("_", A3871, FIND("_", A3871) + 1) + 1) + 1, 8)</f>
        <v/>
      </c>
      <c r="G3871" s="95">
        <f>B3871&amp;C3871&amp;D3871</f>
        <v/>
      </c>
      <c r="H3871" s="95" t="inlineStr">
        <is>
          <t>Yes_Batch 1</t>
        </is>
      </c>
      <c r="I3871" s="95" t="e">
        <v>#N/A</v>
      </c>
      <c r="J3871" s="125" t="e">
        <v>#N/A</v>
      </c>
      <c r="K3871" s="95" t="inlineStr">
        <is>
          <t>Yes_0721 Allocation</t>
        </is>
      </c>
      <c r="L3871" s="127" t="e">
        <v>#N/A</v>
      </c>
      <c r="M3871" s="128">
        <f>VLOOKUP(G3871,Enactments!#REF!,2,FALSE)</f>
        <v/>
      </c>
      <c r="N3871" s="131">
        <f>COUNTIFS(G:G,G3871)</f>
        <v/>
      </c>
    </row>
    <row r="3872" ht="15" customHeight="1">
      <c r="A3872" t="inlineStr">
        <is>
          <t>1970_9a_SCHEDULE A1Part I_99990101.docx</t>
        </is>
      </c>
      <c r="B3872">
        <f>LEFT(A3872, FIND("_", A3872, FIND("_", A3872) + 1) - 1)</f>
        <v/>
      </c>
      <c r="C3872">
        <f>MID(A3872, FIND("_", A3872, FIND("_", A3872) + 1) + 1, FIND("_", A3872, FIND("_", A3872, FIND("_", A3872) + 1) + 1) - FIND("_", A3872, FIND("_", A3872) + 1) - 1)</f>
        <v/>
      </c>
      <c r="D3872" s="125">
        <f>DATE(LEFT(E3872,4), MID(E3872,5,2), RIGHT(E3872,2))</f>
        <v/>
      </c>
      <c r="E3872">
        <f>MID(A3872, FIND("_", A3872, FIND("_", A3872, FIND("_", A3872) + 1) + 1) + 1, 8)</f>
        <v/>
      </c>
      <c r="G3872" s="95">
        <f>B3872&amp;C3872&amp;D3872</f>
        <v/>
      </c>
      <c r="H3872" s="95" t="inlineStr">
        <is>
          <t>Yes_Batch 1</t>
        </is>
      </c>
      <c r="I3872" s="95" t="e">
        <v>#N/A</v>
      </c>
      <c r="J3872" s="125" t="e">
        <v>#N/A</v>
      </c>
      <c r="K3872" s="95" t="inlineStr">
        <is>
          <t>Yes_0721 Allocation</t>
        </is>
      </c>
      <c r="L3872" s="127" t="e">
        <v>#N/A</v>
      </c>
      <c r="M3872" s="128">
        <f>VLOOKUP(G3872,Enactments!#REF!,2,FALSE)</f>
        <v/>
      </c>
      <c r="N3872" s="131">
        <f>COUNTIFS(G:G,G3872)</f>
        <v/>
      </c>
    </row>
    <row r="3873" ht="15" customHeight="1">
      <c r="A3873" t="inlineStr">
        <is>
          <t>1996_207s_117_20050908.docx</t>
        </is>
      </c>
      <c r="B3873">
        <f>LEFT(A3873, FIND("_", A3873, FIND("_", A3873) + 1) - 1)</f>
        <v/>
      </c>
      <c r="C3873">
        <f>MID(A3873, FIND("_", A3873, FIND("_", A3873) + 1) + 1, FIND("_", A3873, FIND("_", A3873, FIND("_", A3873) + 1) + 1) - FIND("_", A3873, FIND("_", A3873) + 1) - 1)</f>
        <v/>
      </c>
      <c r="D3873" s="125">
        <f>DATE(LEFT(E3873,4), MID(E3873,5,2), RIGHT(E3873,2))</f>
        <v/>
      </c>
      <c r="E3873">
        <f>MID(A3873, FIND("_", A3873, FIND("_", A3873, FIND("_", A3873) + 1) + 1) + 1, 8)</f>
        <v/>
      </c>
      <c r="G3873" s="95">
        <f>B3873&amp;C3873&amp;D3873</f>
        <v/>
      </c>
      <c r="H3873" s="95" t="inlineStr">
        <is>
          <t>Yes_Batch 1</t>
        </is>
      </c>
      <c r="I3873" s="95" t="e">
        <v>#N/A</v>
      </c>
      <c r="J3873" s="125" t="e">
        <v>#N/A</v>
      </c>
      <c r="K3873" s="95" t="inlineStr">
        <is>
          <t>Yes_0721 Allocation</t>
        </is>
      </c>
      <c r="L3873" s="127" t="e">
        <v>#N/A</v>
      </c>
      <c r="M3873" s="128">
        <f>VLOOKUP(G3873,Enactments!#REF!,2,FALSE)</f>
        <v/>
      </c>
      <c r="N3873" s="131">
        <f>COUNTIFS(G:G,G3873)</f>
        <v/>
      </c>
    </row>
    <row r="3874" ht="15" customHeight="1">
      <c r="A3874" t="inlineStr">
        <is>
          <t>2000_8a_312F_20201231.docx</t>
        </is>
      </c>
      <c r="B3874">
        <f>LEFT(A3874, FIND("_", A3874, FIND("_", A3874) + 1) - 1)</f>
        <v/>
      </c>
      <c r="C3874">
        <f>MID(A3874, FIND("_", A3874, FIND("_", A3874) + 1) + 1, FIND("_", A3874, FIND("_", A3874, FIND("_", A3874) + 1) + 1) - FIND("_", A3874, FIND("_", A3874) + 1) - 1)</f>
        <v/>
      </c>
      <c r="D3874" s="125">
        <f>DATE(LEFT(E3874,4), MID(E3874,5,2), RIGHT(E3874,2))</f>
        <v/>
      </c>
      <c r="E3874">
        <f>MID(A3874, FIND("_", A3874, FIND("_", A3874, FIND("_", A3874) + 1) + 1) + 1, 8)</f>
        <v/>
      </c>
      <c r="G3874" s="95">
        <f>B3874&amp;C3874&amp;D3874</f>
        <v/>
      </c>
      <c r="H3874" s="95" t="inlineStr">
        <is>
          <t>Yes_Batch 1</t>
        </is>
      </c>
      <c r="I3874" s="95" t="e">
        <v>#N/A</v>
      </c>
      <c r="J3874" s="125" t="e">
        <v>#N/A</v>
      </c>
      <c r="K3874" s="95" t="inlineStr">
        <is>
          <t>Yes_0721 Allocation</t>
        </is>
      </c>
      <c r="L3874" s="127" t="e">
        <v>#N/A</v>
      </c>
      <c r="M3874" s="128">
        <f>VLOOKUP(G3874,Enactments!#REF!,2,FALSE)</f>
        <v/>
      </c>
      <c r="N3874" s="131">
        <f>COUNTIFS(G:G,G3874)</f>
        <v/>
      </c>
    </row>
    <row r="3875" ht="15" customHeight="1">
      <c r="A3875" t="inlineStr">
        <is>
          <t>2007_3a_257LA_20140717.docx</t>
        </is>
      </c>
      <c r="B3875">
        <f>LEFT(A3875, FIND("_", A3875, FIND("_", A3875) + 1) - 1)</f>
        <v/>
      </c>
      <c r="C3875">
        <f>MID(A3875, FIND("_", A3875, FIND("_", A3875) + 1) + 1, FIND("_", A3875, FIND("_", A3875, FIND("_", A3875) + 1) + 1) - FIND("_", A3875, FIND("_", A3875) + 1) - 1)</f>
        <v/>
      </c>
      <c r="D3875" s="125">
        <f>DATE(LEFT(E3875,4), MID(E3875,5,2), RIGHT(E3875,2))</f>
        <v/>
      </c>
      <c r="E3875">
        <f>MID(A3875, FIND("_", A3875, FIND("_", A3875, FIND("_", A3875) + 1) + 1) + 1, 8)</f>
        <v/>
      </c>
      <c r="G3875" s="95">
        <f>B3875&amp;C3875&amp;D3875</f>
        <v/>
      </c>
      <c r="H3875" s="95" t="inlineStr">
        <is>
          <t>Yes_Batch 1</t>
        </is>
      </c>
      <c r="I3875" s="95" t="e">
        <v>#N/A</v>
      </c>
      <c r="J3875" s="125" t="e">
        <v>#N/A</v>
      </c>
      <c r="K3875" s="95" t="inlineStr">
        <is>
          <t>Yes_0721 Allocation</t>
        </is>
      </c>
      <c r="L3875" s="127" t="e">
        <v>#N/A</v>
      </c>
      <c r="M3875" s="128">
        <f>VLOOKUP(G3875,Enactments!#REF!,2,FALSE)</f>
        <v/>
      </c>
      <c r="N3875" s="131">
        <f>COUNTIFS(G:G,G3875)</f>
        <v/>
      </c>
    </row>
    <row r="3876" ht="15" customHeight="1">
      <c r="A3876" t="inlineStr">
        <is>
          <t>1996_56a_296_19960724.docx</t>
        </is>
      </c>
      <c r="B3876">
        <f>LEFT(A3876, FIND("_", A3876, FIND("_", A3876) + 1) - 1)</f>
        <v/>
      </c>
      <c r="C3876">
        <f>MID(A3876, FIND("_", A3876, FIND("_", A3876) + 1) + 1, FIND("_", A3876, FIND("_", A3876, FIND("_", A3876) + 1) + 1) - FIND("_", A3876, FIND("_", A3876) + 1) - 1)</f>
        <v/>
      </c>
      <c r="D3876" s="125">
        <f>DATE(LEFT(E3876,4), MID(E3876,5,2), RIGHT(E3876,2))</f>
        <v/>
      </c>
      <c r="E3876">
        <f>MID(A3876, FIND("_", A3876, FIND("_", A3876, FIND("_", A3876) + 1) + 1) + 1, 8)</f>
        <v/>
      </c>
      <c r="G3876" s="95">
        <f>B3876&amp;C3876&amp;D3876</f>
        <v/>
      </c>
      <c r="H3876" s="95" t="inlineStr">
        <is>
          <t>Yes_Batch 1</t>
        </is>
      </c>
      <c r="I3876" s="95" t="e">
        <v>#N/A</v>
      </c>
      <c r="J3876" s="125" t="e">
        <v>#N/A</v>
      </c>
      <c r="K3876" s="95" t="inlineStr">
        <is>
          <t>Yes_0721 Allocation</t>
        </is>
      </c>
      <c r="L3876" s="127" t="e">
        <v>#N/A</v>
      </c>
      <c r="M3876" s="128">
        <f>VLOOKUP(G3876,Enactments!#REF!,2,FALSE)</f>
        <v/>
      </c>
      <c r="N3876" s="131">
        <f>COUNTIFS(G:G,G3876)</f>
        <v/>
      </c>
    </row>
    <row r="3877" ht="15" customHeight="1">
      <c r="A3877" t="inlineStr">
        <is>
          <t>2007_3a_904_20090406.docx</t>
        </is>
      </c>
      <c r="B3877">
        <f>LEFT(A3877, FIND("_", A3877, FIND("_", A3877) + 1) - 1)</f>
        <v/>
      </c>
      <c r="C3877">
        <f>MID(A3877, FIND("_", A3877, FIND("_", A3877) + 1) + 1, FIND("_", A3877, FIND("_", A3877, FIND("_", A3877) + 1) + 1) - FIND("_", A3877, FIND("_", A3877) + 1) - 1)</f>
        <v/>
      </c>
      <c r="D3877" s="125">
        <f>DATE(LEFT(E3877,4), MID(E3877,5,2), RIGHT(E3877,2))</f>
        <v/>
      </c>
      <c r="E3877">
        <f>MID(A3877, FIND("_", A3877, FIND("_", A3877, FIND("_", A3877) + 1) + 1) + 1, 8)</f>
        <v/>
      </c>
      <c r="G3877" s="95">
        <f>B3877&amp;C3877&amp;D3877</f>
        <v/>
      </c>
      <c r="H3877" s="95" t="inlineStr">
        <is>
          <t>Yes_Batch 1</t>
        </is>
      </c>
      <c r="I3877" s="95" t="e">
        <v>#N/A</v>
      </c>
      <c r="J3877" s="125" t="e">
        <v>#N/A</v>
      </c>
      <c r="K3877" s="95" t="inlineStr">
        <is>
          <t>Yes_0721 Allocation</t>
        </is>
      </c>
      <c r="L3877" s="127" t="e">
        <v>#N/A</v>
      </c>
      <c r="M3877" s="128">
        <f>VLOOKUP(G3877,Enactments!#REF!,2,FALSE)</f>
        <v/>
      </c>
      <c r="N3877" s="131">
        <f>COUNTIFS(G:G,G3877)</f>
        <v/>
      </c>
    </row>
    <row r="3878" ht="15" customHeight="1">
      <c r="A3878" t="inlineStr">
        <is>
          <t>2023_37a_7_20230720.docx</t>
        </is>
      </c>
      <c r="B3878">
        <f>LEFT(A3878, FIND("_", A3878, FIND("_", A3878) + 1) - 1)</f>
        <v/>
      </c>
      <c r="C3878">
        <f>MID(A3878, FIND("_", A3878, FIND("_", A3878) + 1) + 1, FIND("_", A3878, FIND("_", A3878, FIND("_", A3878) + 1) + 1) - FIND("_", A3878, FIND("_", A3878) + 1) - 1)</f>
        <v/>
      </c>
      <c r="D3878" s="125">
        <f>DATE(LEFT(E3878,4), MID(E3878,5,2), RIGHT(E3878,2))</f>
        <v/>
      </c>
      <c r="E3878">
        <f>MID(A3878, FIND("_", A3878, FIND("_", A3878, FIND("_", A3878) + 1) + 1) + 1, 8)</f>
        <v/>
      </c>
      <c r="G3878" s="95">
        <f>B3878&amp;C3878&amp;D3878</f>
        <v/>
      </c>
      <c r="H3878" s="95" t="inlineStr">
        <is>
          <t>Yes_Batch 1</t>
        </is>
      </c>
      <c r="I3878" s="95" t="e">
        <v>#N/A</v>
      </c>
      <c r="J3878" s="125" t="e">
        <v>#N/A</v>
      </c>
      <c r="K3878" s="95" t="inlineStr">
        <is>
          <t>Yes_0721 Allocation</t>
        </is>
      </c>
      <c r="L3878" s="127" t="e">
        <v>#N/A</v>
      </c>
      <c r="M3878" s="128">
        <f>VLOOKUP(G3878,Enactments!#REF!,2,FALSE)</f>
        <v/>
      </c>
      <c r="N3878" s="131">
        <f>COUNTIFS(G:G,G3878)</f>
        <v/>
      </c>
    </row>
    <row r="3879" ht="15" customHeight="1">
      <c r="A3879" t="inlineStr">
        <is>
          <t>1985_6a_266_19850701.docx</t>
        </is>
      </c>
      <c r="B3879">
        <f>LEFT(A3879, FIND("_", A3879, FIND("_", A3879) + 1) - 1)</f>
        <v/>
      </c>
      <c r="C3879">
        <f>MID(A3879, FIND("_", A3879, FIND("_", A3879) + 1) + 1, FIND("_", A3879, FIND("_", A3879, FIND("_", A3879) + 1) + 1) - FIND("_", A3879, FIND("_", A3879) + 1) - 1)</f>
        <v/>
      </c>
      <c r="D3879" s="125">
        <f>DATE(LEFT(E3879,4), MID(E3879,5,2), RIGHT(E3879,2))</f>
        <v/>
      </c>
      <c r="E3879">
        <f>MID(A3879, FIND("_", A3879, FIND("_", A3879, FIND("_", A3879) + 1) + 1) + 1, 8)</f>
        <v/>
      </c>
      <c r="G3879" s="95">
        <f>B3879&amp;C3879&amp;D3879</f>
        <v/>
      </c>
      <c r="H3879" s="95" t="inlineStr">
        <is>
          <t>Yes_Batch 1</t>
        </is>
      </c>
      <c r="I3879" s="95" t="e">
        <v>#N/A</v>
      </c>
      <c r="J3879" s="125" t="e">
        <v>#N/A</v>
      </c>
      <c r="K3879" s="95" t="inlineStr">
        <is>
          <t>Yes_0721 Allocation</t>
        </is>
      </c>
      <c r="L3879" s="127" t="e">
        <v>#N/A</v>
      </c>
      <c r="M3879" s="128">
        <f>VLOOKUP(G3879,Enactments!#REF!,2,FALSE)</f>
        <v/>
      </c>
      <c r="N3879" s="131">
        <f>COUNTIFS(G:G,G3879)</f>
        <v/>
      </c>
    </row>
    <row r="3880" ht="15" customHeight="1">
      <c r="A3880" t="inlineStr">
        <is>
          <t>2000_8a_143U_20210701.docx</t>
        </is>
      </c>
      <c r="B3880">
        <f>LEFT(A3880, FIND("_", A3880, FIND("_", A3880) + 1) - 1)</f>
        <v/>
      </c>
      <c r="C3880">
        <f>MID(A3880, FIND("_", A3880, FIND("_", A3880) + 1) + 1, FIND("_", A3880, FIND("_", A3880, FIND("_", A3880) + 1) + 1) - FIND("_", A3880, FIND("_", A3880) + 1) - 1)</f>
        <v/>
      </c>
      <c r="D3880" s="125">
        <f>DATE(LEFT(E3880,4), MID(E3880,5,2), RIGHT(E3880,2))</f>
        <v/>
      </c>
      <c r="E3880">
        <f>MID(A3880, FIND("_", A3880, FIND("_", A3880, FIND("_", A3880) + 1) + 1) + 1, 8)</f>
        <v/>
      </c>
      <c r="G3880" s="95">
        <f>B3880&amp;C3880&amp;D3880</f>
        <v/>
      </c>
      <c r="H3880" s="95" t="inlineStr">
        <is>
          <t>Yes_Batch 1</t>
        </is>
      </c>
      <c r="I3880" s="95" t="e">
        <v>#N/A</v>
      </c>
      <c r="J3880" s="125" t="e">
        <v>#N/A</v>
      </c>
      <c r="K3880" s="95" t="inlineStr">
        <is>
          <t>Yes_0721 Allocation</t>
        </is>
      </c>
      <c r="L3880" s="127" t="e">
        <v>#N/A</v>
      </c>
      <c r="M3880" s="128">
        <f>VLOOKUP(G3880,Enactments!#REF!,2,FALSE)</f>
        <v/>
      </c>
      <c r="N3880" s="131">
        <f>COUNTIFS(G:G,G3880)</f>
        <v/>
      </c>
    </row>
    <row r="3881" ht="15" customHeight="1">
      <c r="A3881" t="inlineStr">
        <is>
          <t>2016_1024s_10.138_20161018.docx</t>
        </is>
      </c>
      <c r="B3881">
        <f>LEFT(A3881, FIND("_", A3881, FIND("_", A3881) + 1) - 1)</f>
        <v/>
      </c>
      <c r="C3881">
        <f>MID(A3881, FIND("_", A3881, FIND("_", A3881) + 1) + 1, FIND("_", A3881, FIND("_", A3881, FIND("_", A3881) + 1) + 1) - FIND("_", A3881, FIND("_", A3881) + 1) - 1)</f>
        <v/>
      </c>
      <c r="D3881" s="125">
        <f>DATE(LEFT(E3881,4), MID(E3881,5,2), RIGHT(E3881,2))</f>
        <v/>
      </c>
      <c r="E3881">
        <f>MID(A3881, FIND("_", A3881, FIND("_", A3881, FIND("_", A3881) + 1) + 1) + 1, 8)</f>
        <v/>
      </c>
      <c r="G3881" s="95">
        <f>B3881&amp;C3881&amp;D3881</f>
        <v/>
      </c>
      <c r="H3881" s="95" t="inlineStr">
        <is>
          <t>Yes_Batch 1</t>
        </is>
      </c>
      <c r="I3881" s="95" t="e">
        <v>#N/A</v>
      </c>
      <c r="J3881" s="125" t="e">
        <v>#N/A</v>
      </c>
      <c r="K3881" s="95" t="inlineStr">
        <is>
          <t>Yes_0721 Allocation</t>
        </is>
      </c>
      <c r="L3881" s="127" t="e">
        <v>#N/A</v>
      </c>
      <c r="M3881" s="128">
        <f>VLOOKUP(G3881,Enactments!#REF!,2,FALSE)</f>
        <v/>
      </c>
      <c r="N3881" s="131">
        <f>COUNTIFS(G:G,G3881)</f>
        <v/>
      </c>
    </row>
    <row r="3882" ht="15" customHeight="1">
      <c r="A3882" t="inlineStr">
        <is>
          <t>1986_1925s_1.42_20100406.docx</t>
        </is>
      </c>
      <c r="B3882">
        <f>LEFT(A3882, FIND("_", A3882, FIND("_", A3882) + 1) - 1)</f>
        <v/>
      </c>
      <c r="C3882">
        <f>MID(A3882, FIND("_", A3882, FIND("_", A3882) + 1) + 1, FIND("_", A3882, FIND("_", A3882, FIND("_", A3882) + 1) + 1) - FIND("_", A3882, FIND("_", A3882) + 1) - 1)</f>
        <v/>
      </c>
      <c r="D3882" s="125">
        <f>DATE(LEFT(E3882,4), MID(E3882,5,2), RIGHT(E3882,2))</f>
        <v/>
      </c>
      <c r="E3882">
        <f>MID(A3882, FIND("_", A3882, FIND("_", A3882, FIND("_", A3882) + 1) + 1) + 1, 8)</f>
        <v/>
      </c>
      <c r="G3882" s="95">
        <f>B3882&amp;C3882&amp;D3882</f>
        <v/>
      </c>
      <c r="H3882" s="95" t="inlineStr">
        <is>
          <t>Yes_Batch 1</t>
        </is>
      </c>
      <c r="I3882" s="95" t="e">
        <v>#N/A</v>
      </c>
      <c r="J3882" s="125" t="e">
        <v>#N/A</v>
      </c>
      <c r="K3882" s="95" t="inlineStr">
        <is>
          <t>Yes_0721 Allocation</t>
        </is>
      </c>
      <c r="L3882" s="127" t="e">
        <v>#N/A</v>
      </c>
      <c r="M3882" s="128">
        <f>VLOOKUP(G3882,Enactments!#REF!,2,FALSE)</f>
        <v/>
      </c>
      <c r="N3882" s="131">
        <f>COUNTIFS(G:G,G3882)</f>
        <v/>
      </c>
    </row>
    <row r="3883" ht="15" customHeight="1">
      <c r="A3883" t="inlineStr">
        <is>
          <t>2009_22a_180_20091112.docx</t>
        </is>
      </c>
      <c r="B3883">
        <f>LEFT(A3883, FIND("_", A3883, FIND("_", A3883) + 1) - 1)</f>
        <v/>
      </c>
      <c r="C3883">
        <f>MID(A3883, FIND("_", A3883, FIND("_", A3883) + 1) + 1, FIND("_", A3883, FIND("_", A3883, FIND("_", A3883) + 1) + 1) - FIND("_", A3883, FIND("_", A3883) + 1) - 1)</f>
        <v/>
      </c>
      <c r="D3883" s="125">
        <f>DATE(LEFT(E3883,4), MID(E3883,5,2), RIGHT(E3883,2))</f>
        <v/>
      </c>
      <c r="E3883">
        <f>MID(A3883, FIND("_", A3883, FIND("_", A3883, FIND("_", A3883) + 1) + 1) + 1, 8)</f>
        <v/>
      </c>
      <c r="G3883" s="95">
        <f>B3883&amp;C3883&amp;D3883</f>
        <v/>
      </c>
      <c r="H3883" s="95" t="inlineStr">
        <is>
          <t>Yes_Batch 1</t>
        </is>
      </c>
      <c r="I3883" s="95" t="e">
        <v>#N/A</v>
      </c>
      <c r="J3883" s="125" t="e">
        <v>#N/A</v>
      </c>
      <c r="K3883" s="95" t="inlineStr">
        <is>
          <t>Yes_0721 Allocation</t>
        </is>
      </c>
      <c r="L3883" s="127" t="e">
        <v>#N/A</v>
      </c>
      <c r="M3883" s="128">
        <f>VLOOKUP(G3883,Enactments!#REF!,2,FALSE)</f>
        <v/>
      </c>
      <c r="N3883" s="131">
        <f>COUNTIFS(G:G,G3883)</f>
        <v/>
      </c>
    </row>
    <row r="3884" ht="15" customHeight="1">
      <c r="A3884" t="inlineStr">
        <is>
          <t>1970_9a_8A_20050324.docx</t>
        </is>
      </c>
      <c r="B3884">
        <f>LEFT(A3884, FIND("_", A3884, FIND("_", A3884) + 1) - 1)</f>
        <v/>
      </c>
      <c r="C3884">
        <f>MID(A3884, FIND("_", A3884, FIND("_", A3884) + 1) + 1, FIND("_", A3884, FIND("_", A3884, FIND("_", A3884) + 1) + 1) - FIND("_", A3884, FIND("_", A3884) + 1) - 1)</f>
        <v/>
      </c>
      <c r="D3884" s="125">
        <f>DATE(LEFT(E3884,4), MID(E3884,5,2), RIGHT(E3884,2))</f>
        <v/>
      </c>
      <c r="E3884">
        <f>MID(A3884, FIND("_", A3884, FIND("_", A3884, FIND("_", A3884) + 1) + 1) + 1, 8)</f>
        <v/>
      </c>
      <c r="G3884" s="95">
        <f>B3884&amp;C3884&amp;D3884</f>
        <v/>
      </c>
      <c r="H3884" s="95" t="inlineStr">
        <is>
          <t>Yes_Batch 1</t>
        </is>
      </c>
      <c r="I3884" s="95" t="e">
        <v>#N/A</v>
      </c>
      <c r="J3884" s="125" t="e">
        <v>#N/A</v>
      </c>
      <c r="K3884" s="95" t="inlineStr">
        <is>
          <t>Yes_0721 Allocation</t>
        </is>
      </c>
      <c r="L3884" s="127" t="e">
        <v>#N/A</v>
      </c>
      <c r="M3884" s="128">
        <f>VLOOKUP(G3884,Enactments!#REF!,2,FALSE)</f>
        <v/>
      </c>
      <c r="N3884" s="131">
        <f>COUNTIFS(G:G,G3884)</f>
        <v/>
      </c>
    </row>
    <row r="3885" ht="15" customHeight="1">
      <c r="A3885" t="inlineStr">
        <is>
          <t>1986_1925s_4.127_20151001.docx</t>
        </is>
      </c>
      <c r="B3885">
        <f>LEFT(A3885, FIND("_", A3885, FIND("_", A3885) + 1) - 1)</f>
        <v/>
      </c>
      <c r="C3885">
        <f>MID(A3885, FIND("_", A3885, FIND("_", A3885) + 1) + 1, FIND("_", A3885, FIND("_", A3885, FIND("_", A3885) + 1) + 1) - FIND("_", A3885, FIND("_", A3885) + 1) - 1)</f>
        <v/>
      </c>
      <c r="D3885" s="125">
        <f>DATE(LEFT(E3885,4), MID(E3885,5,2), RIGHT(E3885,2))</f>
        <v/>
      </c>
      <c r="E3885">
        <f>MID(A3885, FIND("_", A3885, FIND("_", A3885, FIND("_", A3885) + 1) + 1) + 1, 8)</f>
        <v/>
      </c>
      <c r="G3885" s="95">
        <f>B3885&amp;C3885&amp;D3885</f>
        <v/>
      </c>
      <c r="H3885" s="95" t="inlineStr">
        <is>
          <t>Yes_Batch 1</t>
        </is>
      </c>
      <c r="I3885" s="95" t="e">
        <v>#N/A</v>
      </c>
      <c r="J3885" s="125" t="e">
        <v>#N/A</v>
      </c>
      <c r="K3885" s="95" t="inlineStr">
        <is>
          <t>Yes_0721 Allocation</t>
        </is>
      </c>
      <c r="L3885" s="127" t="e">
        <v>#N/A</v>
      </c>
      <c r="M3885" s="128">
        <f>VLOOKUP(G3885,Enactments!#REF!,2,FALSE)</f>
        <v/>
      </c>
      <c r="N3885" s="131">
        <f>COUNTIFS(G:G,G3885)</f>
        <v/>
      </c>
    </row>
    <row r="3886" ht="15" customHeight="1">
      <c r="A3886" t="inlineStr">
        <is>
          <t>2006_46a_57C_20231026.docx</t>
        </is>
      </c>
      <c r="B3886">
        <f>LEFT(A3886, FIND("_", A3886, FIND("_", A3886) + 1) - 1)</f>
        <v/>
      </c>
      <c r="C3886">
        <f>MID(A3886, FIND("_", A3886, FIND("_", A3886) + 1) + 1, FIND("_", A3886, FIND("_", A3886, FIND("_", A3886) + 1) + 1) - FIND("_", A3886, FIND("_", A3886) + 1) - 1)</f>
        <v/>
      </c>
      <c r="D3886" s="125">
        <f>DATE(LEFT(E3886,4), MID(E3886,5,2), RIGHT(E3886,2))</f>
        <v/>
      </c>
      <c r="E3886">
        <f>MID(A3886, FIND("_", A3886, FIND("_", A3886, FIND("_", A3886) + 1) + 1) + 1, 8)</f>
        <v/>
      </c>
      <c r="G3886" s="95">
        <f>B3886&amp;C3886&amp;D3886</f>
        <v/>
      </c>
      <c r="H3886" s="95" t="inlineStr">
        <is>
          <t>Yes_Batch 1</t>
        </is>
      </c>
      <c r="I3886" s="95" t="e">
        <v>#N/A</v>
      </c>
      <c r="J3886" s="125" t="e">
        <v>#N/A</v>
      </c>
      <c r="K3886" s="95" t="inlineStr">
        <is>
          <t>Yes_0721 Allocation</t>
        </is>
      </c>
      <c r="L3886" s="127" t="e">
        <v>#N/A</v>
      </c>
      <c r="M3886" s="128">
        <f>VLOOKUP(G3886,Enactments!#REF!,2,FALSE)</f>
        <v/>
      </c>
      <c r="N3886" s="131">
        <f>COUNTIFS(G:G,G3886)</f>
        <v/>
      </c>
    </row>
    <row r="3887" ht="15" customHeight="1">
      <c r="A3887" t="inlineStr">
        <is>
          <t>1996_207s_1_20030406.docx</t>
        </is>
      </c>
      <c r="B3887">
        <f>LEFT(A3887, FIND("_", A3887, FIND("_", A3887) + 1) - 1)</f>
        <v/>
      </c>
      <c r="C3887">
        <f>MID(A3887, FIND("_", A3887, FIND("_", A3887) + 1) + 1, FIND("_", A3887, FIND("_", A3887, FIND("_", A3887) + 1) + 1) - FIND("_", A3887, FIND("_", A3887) + 1) - 1)</f>
        <v/>
      </c>
      <c r="D3887" s="125">
        <f>DATE(LEFT(E3887,4), MID(E3887,5,2), RIGHT(E3887,2))</f>
        <v/>
      </c>
      <c r="E3887">
        <f>MID(A3887, FIND("_", A3887, FIND("_", A3887, FIND("_", A3887) + 1) + 1) + 1, 8)</f>
        <v/>
      </c>
      <c r="G3887" s="95">
        <f>B3887&amp;C3887&amp;D3887</f>
        <v/>
      </c>
      <c r="H3887" s="95" t="inlineStr">
        <is>
          <t>Yes_Batch 1</t>
        </is>
      </c>
      <c r="I3887" s="95" t="e">
        <v>#N/A</v>
      </c>
      <c r="J3887" s="125" t="e">
        <v>#N/A</v>
      </c>
      <c r="K3887" s="95" t="inlineStr">
        <is>
          <t>Yes_0721 Allocation</t>
        </is>
      </c>
      <c r="L3887" s="127" t="e">
        <v>#N/A</v>
      </c>
      <c r="M3887" s="128">
        <f>VLOOKUP(G3887,Enactments!#REF!,2,FALSE)</f>
        <v/>
      </c>
      <c r="N3887" s="131">
        <f>COUNTIFS(G:G,G3887)</f>
        <v/>
      </c>
    </row>
    <row r="3888" ht="15" customHeight="1">
      <c r="A3888" t="inlineStr">
        <is>
          <t>2006_46a_1069_20240305.docx</t>
        </is>
      </c>
      <c r="B3888">
        <f>LEFT(A3888, FIND("_", A3888, FIND("_", A3888) + 1) - 1)</f>
        <v/>
      </c>
      <c r="C3888">
        <f>MID(A3888, FIND("_", A3888, FIND("_", A3888) + 1) + 1, FIND("_", A3888, FIND("_", A3888, FIND("_", A3888) + 1) + 1) - FIND("_", A3888, FIND("_", A3888) + 1) - 1)</f>
        <v/>
      </c>
      <c r="D3888" s="125">
        <f>DATE(LEFT(E3888,4), MID(E3888,5,2), RIGHT(E3888,2))</f>
        <v/>
      </c>
      <c r="E3888">
        <f>MID(A3888, FIND("_", A3888, FIND("_", A3888, FIND("_", A3888) + 1) + 1) + 1, 8)</f>
        <v/>
      </c>
      <c r="G3888" s="95">
        <f>B3888&amp;C3888&amp;D3888</f>
        <v/>
      </c>
      <c r="H3888" s="95" t="inlineStr">
        <is>
          <t>Yes_Batch 1</t>
        </is>
      </c>
      <c r="I3888" s="95" t="e">
        <v>#N/A</v>
      </c>
      <c r="J3888" s="125" t="e">
        <v>#N/A</v>
      </c>
      <c r="K3888" s="95" t="inlineStr">
        <is>
          <t>Yes_0721 Allocation</t>
        </is>
      </c>
      <c r="L3888" s="127" t="e">
        <v>#N/A</v>
      </c>
      <c r="M3888" s="128">
        <f>VLOOKUP(G3888,Enactments!#REF!,2,FALSE)</f>
        <v/>
      </c>
      <c r="N3888" s="131">
        <f>COUNTIFS(G:G,G3888)</f>
        <v/>
      </c>
    </row>
    <row r="3889" ht="15" customHeight="1">
      <c r="A3889" t="inlineStr">
        <is>
          <t>2000_8a_1G_20190401.docx</t>
        </is>
      </c>
      <c r="B3889">
        <f>LEFT(A3889, FIND("_", A3889, FIND("_", A3889) + 1) - 1)</f>
        <v/>
      </c>
      <c r="C3889">
        <f>MID(A3889, FIND("_", A3889, FIND("_", A3889) + 1) + 1, FIND("_", A3889, FIND("_", A3889, FIND("_", A3889) + 1) + 1) - FIND("_", A3889, FIND("_", A3889) + 1) - 1)</f>
        <v/>
      </c>
      <c r="D3889" s="125">
        <f>DATE(LEFT(E3889,4), MID(E3889,5,2), RIGHT(E3889,2))</f>
        <v/>
      </c>
      <c r="E3889">
        <f>MID(A3889, FIND("_", A3889, FIND("_", A3889, FIND("_", A3889) + 1) + 1) + 1, 8)</f>
        <v/>
      </c>
      <c r="G3889" s="95">
        <f>B3889&amp;C3889&amp;D3889</f>
        <v/>
      </c>
      <c r="H3889" s="95" t="inlineStr">
        <is>
          <t>Yes_Batch 1</t>
        </is>
      </c>
      <c r="I3889" s="95" t="e">
        <v>#N/A</v>
      </c>
      <c r="J3889" s="125" t="e">
        <v>#N/A</v>
      </c>
      <c r="K3889" s="95" t="inlineStr">
        <is>
          <t>Yes_0721 Allocation</t>
        </is>
      </c>
      <c r="L3889" s="127" t="e">
        <v>#N/A</v>
      </c>
      <c r="M3889" s="128">
        <f>VLOOKUP(G3889,Enactments!#REF!,2,FALSE)</f>
        <v/>
      </c>
      <c r="N3889" s="131">
        <f>COUNTIFS(G:G,G3889)</f>
        <v/>
      </c>
    </row>
    <row r="3890" ht="15" customHeight="1">
      <c r="A3890" t="inlineStr">
        <is>
          <t>1997_1830s_2_19970725.docx</t>
        </is>
      </c>
      <c r="B3890">
        <f>LEFT(A3890, FIND("_", A3890, FIND("_", A3890) + 1) - 1)</f>
        <v/>
      </c>
      <c r="C3890">
        <f>MID(A3890, FIND("_", A3890, FIND("_", A3890) + 1) + 1, FIND("_", A3890, FIND("_", A3890, FIND("_", A3890) + 1) + 1) - FIND("_", A3890, FIND("_", A3890) + 1) - 1)</f>
        <v/>
      </c>
      <c r="D3890" s="125">
        <f>DATE(LEFT(E3890,4), MID(E3890,5,2), RIGHT(E3890,2))</f>
        <v/>
      </c>
      <c r="E3890">
        <f>MID(A3890, FIND("_", A3890, FIND("_", A3890, FIND("_", A3890) + 1) + 1) + 1, 8)</f>
        <v/>
      </c>
      <c r="G3890" s="95">
        <f>B3890&amp;C3890&amp;D3890</f>
        <v/>
      </c>
      <c r="H3890" s="95" t="inlineStr">
        <is>
          <t>Yes_Batch 1</t>
        </is>
      </c>
      <c r="I3890" s="95" t="e">
        <v>#N/A</v>
      </c>
      <c r="J3890" s="125" t="e">
        <v>#N/A</v>
      </c>
      <c r="K3890" s="95" t="inlineStr">
        <is>
          <t>Yes_0721 Allocation</t>
        </is>
      </c>
      <c r="L3890" s="127" t="e">
        <v>#N/A</v>
      </c>
      <c r="M3890" s="128">
        <f>VLOOKUP(G3890,Enactments!#REF!,2,FALSE)</f>
        <v/>
      </c>
      <c r="N3890" s="131">
        <f>COUNTIFS(G:G,G3890)</f>
        <v/>
      </c>
    </row>
    <row r="3891" ht="15" customHeight="1">
      <c r="A3891" t="inlineStr">
        <is>
          <t>2000_8a_158_20130401.docx</t>
        </is>
      </c>
      <c r="B3891">
        <f>LEFT(A3891, FIND("_", A3891, FIND("_", A3891) + 1) - 1)</f>
        <v/>
      </c>
      <c r="C3891">
        <f>MID(A3891, FIND("_", A3891, FIND("_", A3891) + 1) + 1, FIND("_", A3891, FIND("_", A3891, FIND("_", A3891) + 1) + 1) - FIND("_", A3891, FIND("_", A3891) + 1) - 1)</f>
        <v/>
      </c>
      <c r="D3891" s="125">
        <f>DATE(LEFT(E3891,4), MID(E3891,5,2), RIGHT(E3891,2))</f>
        <v/>
      </c>
      <c r="E3891">
        <f>MID(A3891, FIND("_", A3891, FIND("_", A3891, FIND("_", A3891) + 1) + 1) + 1, 8)</f>
        <v/>
      </c>
      <c r="G3891" s="95">
        <f>B3891&amp;C3891&amp;D3891</f>
        <v/>
      </c>
      <c r="H3891" s="95" t="inlineStr">
        <is>
          <t>Yes_Batch 1</t>
        </is>
      </c>
      <c r="I3891" s="95" t="e">
        <v>#N/A</v>
      </c>
      <c r="J3891" s="125" t="e">
        <v>#N/A</v>
      </c>
      <c r="K3891" s="95" t="inlineStr">
        <is>
          <t>Yes_0721 Allocation</t>
        </is>
      </c>
      <c r="L3891" s="127" t="e">
        <v>#N/A</v>
      </c>
      <c r="M3891" s="128">
        <f>VLOOKUP(G3891,Enactments!#REF!,2,FALSE)</f>
        <v/>
      </c>
      <c r="N3891" s="131">
        <f>COUNTIFS(G:G,G3891)</f>
        <v/>
      </c>
    </row>
    <row r="3892" ht="15" customHeight="1">
      <c r="A3892" t="inlineStr">
        <is>
          <t>2023_30a_50_20230801.docx</t>
        </is>
      </c>
      <c r="B3892">
        <f>LEFT(A3892, FIND("_", A3892, FIND("_", A3892) + 1) - 1)</f>
        <v/>
      </c>
      <c r="C3892">
        <f>MID(A3892, FIND("_", A3892, FIND("_", A3892) + 1) + 1, FIND("_", A3892, FIND("_", A3892, FIND("_", A3892) + 1) + 1) - FIND("_", A3892, FIND("_", A3892) + 1) - 1)</f>
        <v/>
      </c>
      <c r="D3892" s="125">
        <f>DATE(LEFT(E3892,4), MID(E3892,5,2), RIGHT(E3892,2))</f>
        <v/>
      </c>
      <c r="E3892">
        <f>MID(A3892, FIND("_", A3892, FIND("_", A3892, FIND("_", A3892) + 1) + 1) + 1, 8)</f>
        <v/>
      </c>
      <c r="G3892" s="95">
        <f>B3892&amp;C3892&amp;D3892</f>
        <v/>
      </c>
      <c r="H3892" s="95" t="inlineStr">
        <is>
          <t>Yes_Batch 1</t>
        </is>
      </c>
      <c r="I3892" s="95" t="e">
        <v>#N/A</v>
      </c>
      <c r="J3892" s="125" t="e">
        <v>#N/A</v>
      </c>
      <c r="K3892" s="95" t="inlineStr">
        <is>
          <t>Yes_0721 Allocation</t>
        </is>
      </c>
      <c r="L3892" s="127" t="e">
        <v>#N/A</v>
      </c>
      <c r="M3892" s="128">
        <f>VLOOKUP(G3892,Enactments!#REF!,2,FALSE)</f>
        <v/>
      </c>
      <c r="N3892" s="131">
        <f>COUNTIFS(G:G,G3892)</f>
        <v/>
      </c>
    </row>
    <row r="3893" ht="15" customHeight="1">
      <c r="A3893" t="inlineStr">
        <is>
          <t>1996_52a_143A_20050430.docx</t>
        </is>
      </c>
      <c r="B3893">
        <f>LEFT(A3893, FIND("_", A3893, FIND("_", A3893) + 1) - 1)</f>
        <v/>
      </c>
      <c r="C3893">
        <f>MID(A3893, FIND("_", A3893, FIND("_", A3893) + 1) + 1, FIND("_", A3893, FIND("_", A3893, FIND("_", A3893) + 1) + 1) - FIND("_", A3893, FIND("_", A3893) + 1) - 1)</f>
        <v/>
      </c>
      <c r="D3893" s="125">
        <f>DATE(LEFT(E3893,4), MID(E3893,5,2), RIGHT(E3893,2))</f>
        <v/>
      </c>
      <c r="E3893">
        <f>MID(A3893, FIND("_", A3893, FIND("_", A3893, FIND("_", A3893) + 1) + 1) + 1, 8)</f>
        <v/>
      </c>
      <c r="G3893" s="95">
        <f>B3893&amp;C3893&amp;D3893</f>
        <v/>
      </c>
      <c r="H3893" s="95" t="inlineStr">
        <is>
          <t>Yes_Batch 1</t>
        </is>
      </c>
      <c r="I3893" s="95" t="e">
        <v>#N/A</v>
      </c>
      <c r="J3893" s="125" t="e">
        <v>#N/A</v>
      </c>
      <c r="K3893" s="95" t="inlineStr">
        <is>
          <t>Yes_0721 Allocation</t>
        </is>
      </c>
      <c r="L3893" s="127" t="e">
        <v>#N/A</v>
      </c>
      <c r="M3893" s="128">
        <f>VLOOKUP(G3893,Enactments!#REF!,2,FALSE)</f>
        <v/>
      </c>
      <c r="N3893" s="131">
        <f>COUNTIFS(G:G,G3893)</f>
        <v/>
      </c>
    </row>
    <row r="3894" ht="15" customHeight="1">
      <c r="A3894" t="inlineStr">
        <is>
          <t>1988_52a_53_20200722.docx</t>
        </is>
      </c>
      <c r="B3894">
        <f>LEFT(A3894, FIND("_", A3894, FIND("_", A3894) + 1) - 1)</f>
        <v/>
      </c>
      <c r="C3894">
        <f>MID(A3894, FIND("_", A3894, FIND("_", A3894) + 1) + 1, FIND("_", A3894, FIND("_", A3894, FIND("_", A3894) + 1) + 1) - FIND("_", A3894, FIND("_", A3894) + 1) - 1)</f>
        <v/>
      </c>
      <c r="D3894" s="125">
        <f>DATE(LEFT(E3894,4), MID(E3894,5,2), RIGHT(E3894,2))</f>
        <v/>
      </c>
      <c r="E3894">
        <f>MID(A3894, FIND("_", A3894, FIND("_", A3894, FIND("_", A3894) + 1) + 1) + 1, 8)</f>
        <v/>
      </c>
      <c r="G3894" s="95">
        <f>B3894&amp;C3894&amp;D3894</f>
        <v/>
      </c>
      <c r="H3894" s="95" t="inlineStr">
        <is>
          <t>Yes_Batch 1</t>
        </is>
      </c>
      <c r="I3894" s="95" t="e">
        <v>#N/A</v>
      </c>
      <c r="J3894" s="125" t="e">
        <v>#N/A</v>
      </c>
      <c r="K3894" s="95" t="inlineStr">
        <is>
          <t>Yes_0721 Allocation</t>
        </is>
      </c>
      <c r="L3894" s="127" t="e">
        <v>#N/A</v>
      </c>
      <c r="M3894" s="128">
        <f>VLOOKUP(G3894,Enactments!#REF!,2,FALSE)</f>
        <v/>
      </c>
      <c r="N3894" s="131">
        <f>COUNTIFS(G:G,G3894)</f>
        <v/>
      </c>
    </row>
    <row r="3895" ht="15" customHeight="1">
      <c r="A3895" t="inlineStr">
        <is>
          <t>1993_34a_64_19960401.docx</t>
        </is>
      </c>
      <c r="B3895">
        <f>LEFT(A3895, FIND("_", A3895, FIND("_", A3895) + 1) - 1)</f>
        <v/>
      </c>
      <c r="C3895">
        <f>MID(A3895, FIND("_", A3895, FIND("_", A3895) + 1) + 1, FIND("_", A3895, FIND("_", A3895, FIND("_", A3895) + 1) + 1) - FIND("_", A3895, FIND("_", A3895) + 1) - 1)</f>
        <v/>
      </c>
      <c r="D3895" s="125">
        <f>DATE(LEFT(E3895,4), MID(E3895,5,2), RIGHT(E3895,2))</f>
        <v/>
      </c>
      <c r="E3895">
        <f>MID(A3895, FIND("_", A3895, FIND("_", A3895, FIND("_", A3895) + 1) + 1) + 1, 8)</f>
        <v/>
      </c>
      <c r="G3895" s="95">
        <f>B3895&amp;C3895&amp;D3895</f>
        <v/>
      </c>
      <c r="H3895" s="95" t="inlineStr">
        <is>
          <t>Yes_Batch 1</t>
        </is>
      </c>
      <c r="I3895" s="95" t="e">
        <v>#N/A</v>
      </c>
      <c r="J3895" s="125" t="e">
        <v>#N/A</v>
      </c>
      <c r="K3895" s="95" t="inlineStr">
        <is>
          <t>Yes_0721 Allocation</t>
        </is>
      </c>
      <c r="L3895" s="127" t="e">
        <v>#N/A</v>
      </c>
      <c r="M3895" s="128">
        <f>VLOOKUP(G3895,Enactments!#REF!,2,FALSE)</f>
        <v/>
      </c>
      <c r="N3895" s="131">
        <f>COUNTIFS(G:G,G3895)</f>
        <v/>
      </c>
    </row>
    <row r="3896" ht="15" customHeight="1">
      <c r="A3896" t="inlineStr">
        <is>
          <t>2010_4a_414_20100303.docx</t>
        </is>
      </c>
      <c r="B3896">
        <f>LEFT(A3896, FIND("_", A3896, FIND("_", A3896) + 1) - 1)</f>
        <v/>
      </c>
      <c r="C3896">
        <f>MID(A3896, FIND("_", A3896, FIND("_", A3896) + 1) + 1, FIND("_", A3896, FIND("_", A3896, FIND("_", A3896) + 1) + 1) - FIND("_", A3896, FIND("_", A3896) + 1) - 1)</f>
        <v/>
      </c>
      <c r="D3896" s="125">
        <f>DATE(LEFT(E3896,4), MID(E3896,5,2), RIGHT(E3896,2))</f>
        <v/>
      </c>
      <c r="E3896">
        <f>MID(A3896, FIND("_", A3896, FIND("_", A3896, FIND("_", A3896) + 1) + 1) + 1, 8)</f>
        <v/>
      </c>
      <c r="G3896" s="95">
        <f>B3896&amp;C3896&amp;D3896</f>
        <v/>
      </c>
      <c r="H3896" s="95" t="inlineStr">
        <is>
          <t>Yes_Batch 1</t>
        </is>
      </c>
      <c r="I3896" s="95" t="e">
        <v>#N/A</v>
      </c>
      <c r="J3896" s="125" t="e">
        <v>#N/A</v>
      </c>
      <c r="K3896" s="95" t="inlineStr">
        <is>
          <t>Yes_0721 Allocation</t>
        </is>
      </c>
      <c r="L3896" s="127" t="e">
        <v>#N/A</v>
      </c>
      <c r="M3896" s="128">
        <f>VLOOKUP(G3896,Enactments!#REF!,2,FALSE)</f>
        <v/>
      </c>
      <c r="N3896" s="131">
        <f>COUNTIFS(G:G,G3896)</f>
        <v/>
      </c>
    </row>
    <row r="3897" ht="15" customHeight="1">
      <c r="A3897" t="inlineStr">
        <is>
          <t>2023_30a_272_20231231.docx</t>
        </is>
      </c>
      <c r="B3897">
        <f>LEFT(A3897, FIND("_", A3897, FIND("_", A3897) + 1) - 1)</f>
        <v/>
      </c>
      <c r="C3897">
        <f>MID(A3897, FIND("_", A3897, FIND("_", A3897) + 1) + 1, FIND("_", A3897, FIND("_", A3897, FIND("_", A3897) + 1) + 1) - FIND("_", A3897, FIND("_", A3897) + 1) - 1)</f>
        <v/>
      </c>
      <c r="D3897" s="125">
        <f>DATE(LEFT(E3897,4), MID(E3897,5,2), RIGHT(E3897,2))</f>
        <v/>
      </c>
      <c r="E3897">
        <f>MID(A3897, FIND("_", A3897, FIND("_", A3897, FIND("_", A3897) + 1) + 1) + 1, 8)</f>
        <v/>
      </c>
      <c r="G3897" s="95">
        <f>B3897&amp;C3897&amp;D3897</f>
        <v/>
      </c>
      <c r="H3897" s="95" t="inlineStr">
        <is>
          <t>Yes_Batch 1</t>
        </is>
      </c>
      <c r="I3897" s="95" t="e">
        <v>#N/A</v>
      </c>
      <c r="J3897" s="125" t="e">
        <v>#N/A</v>
      </c>
      <c r="K3897" s="95" t="inlineStr">
        <is>
          <t>Yes_0721 Allocation</t>
        </is>
      </c>
      <c r="L3897" s="127" t="e">
        <v>#N/A</v>
      </c>
      <c r="M3897" s="128">
        <f>VLOOKUP(G3897,Enactments!#REF!,2,FALSE)</f>
        <v/>
      </c>
      <c r="N3897" s="131">
        <f>COUNTIFS(G:G,G3897)</f>
        <v/>
      </c>
    </row>
    <row r="3898" ht="15" customHeight="1">
      <c r="A3898" t="inlineStr">
        <is>
          <t>2020_759s_49.14_20200715.docx</t>
        </is>
      </c>
      <c r="B3898">
        <f>LEFT(A3898, FIND("_", A3898, FIND("_", A3898) + 1) - 1)</f>
        <v/>
      </c>
      <c r="C3898">
        <f>MID(A3898, FIND("_", A3898, FIND("_", A3898) + 1) + 1, FIND("_", A3898, FIND("_", A3898, FIND("_", A3898) + 1) + 1) - FIND("_", A3898, FIND("_", A3898) + 1) - 1)</f>
        <v/>
      </c>
      <c r="D3898" s="125">
        <f>DATE(LEFT(E3898,4), MID(E3898,5,2), RIGHT(E3898,2))</f>
        <v/>
      </c>
      <c r="E3898">
        <f>MID(A3898, FIND("_", A3898, FIND("_", A3898, FIND("_", A3898) + 1) + 1) + 1, 8)</f>
        <v/>
      </c>
      <c r="G3898" s="95">
        <f>B3898&amp;C3898&amp;D3898</f>
        <v/>
      </c>
      <c r="H3898" s="95" t="inlineStr">
        <is>
          <t>Yes_Batch 1</t>
        </is>
      </c>
      <c r="I3898" s="95" t="e">
        <v>#N/A</v>
      </c>
      <c r="J3898" s="125" t="e">
        <v>#N/A</v>
      </c>
      <c r="K3898" s="95" t="inlineStr">
        <is>
          <t>Yes_0721 Allocation</t>
        </is>
      </c>
      <c r="L3898" s="127" t="e">
        <v>#N/A</v>
      </c>
      <c r="M3898" s="128">
        <f>VLOOKUP(G3898,Enactments!#REF!,2,FALSE)</f>
        <v/>
      </c>
      <c r="N3898" s="131">
        <f>COUNTIFS(G:G,G3898)</f>
        <v/>
      </c>
    </row>
    <row r="3899" ht="15" customHeight="1">
      <c r="A3899" t="inlineStr">
        <is>
          <t>2000_8a_118_20011201.docx</t>
        </is>
      </c>
      <c r="B3899">
        <f>LEFT(A3899, FIND("_", A3899, FIND("_", A3899) + 1) - 1)</f>
        <v/>
      </c>
      <c r="C3899">
        <f>MID(A3899, FIND("_", A3899, FIND("_", A3899) + 1) + 1, FIND("_", A3899, FIND("_", A3899, FIND("_", A3899) + 1) + 1) - FIND("_", A3899, FIND("_", A3899) + 1) - 1)</f>
        <v/>
      </c>
      <c r="D3899" s="125">
        <f>DATE(LEFT(E3899,4), MID(E3899,5,2), RIGHT(E3899,2))</f>
        <v/>
      </c>
      <c r="E3899">
        <f>MID(A3899, FIND("_", A3899, FIND("_", A3899, FIND("_", A3899) + 1) + 1) + 1, 8)</f>
        <v/>
      </c>
      <c r="G3899" s="95">
        <f>B3899&amp;C3899&amp;D3899</f>
        <v/>
      </c>
      <c r="H3899" s="95" t="inlineStr">
        <is>
          <t>Yes_Batch 1</t>
        </is>
      </c>
      <c r="I3899" s="95" t="e">
        <v>#N/A</v>
      </c>
      <c r="J3899" s="125" t="e">
        <v>#N/A</v>
      </c>
      <c r="K3899" s="95" t="inlineStr">
        <is>
          <t>Yes_0721 Allocation</t>
        </is>
      </c>
      <c r="L3899" s="127" t="e">
        <v>#N/A</v>
      </c>
      <c r="M3899" s="128">
        <f>VLOOKUP(G3899,Enactments!#REF!,2,FALSE)</f>
        <v/>
      </c>
      <c r="N3899" s="131">
        <f>COUNTIFS(G:G,G3899)</f>
        <v/>
      </c>
    </row>
    <row r="3900" ht="15" customHeight="1">
      <c r="A3900" t="inlineStr">
        <is>
          <t>2006_46a_970_20201231.docx</t>
        </is>
      </c>
      <c r="B3900">
        <f>LEFT(A3900, FIND("_", A3900, FIND("_", A3900) + 1) - 1)</f>
        <v/>
      </c>
      <c r="C3900">
        <f>MID(A3900, FIND("_", A3900, FIND("_", A3900) + 1) + 1, FIND("_", A3900, FIND("_", A3900, FIND("_", A3900) + 1) + 1) - FIND("_", A3900, FIND("_", A3900) + 1) - 1)</f>
        <v/>
      </c>
      <c r="D3900" s="125">
        <f>DATE(LEFT(E3900,4), MID(E3900,5,2), RIGHT(E3900,2))</f>
        <v/>
      </c>
      <c r="E3900">
        <f>MID(A3900, FIND("_", A3900, FIND("_", A3900, FIND("_", A3900) + 1) + 1) + 1, 8)</f>
        <v/>
      </c>
      <c r="G3900" s="95">
        <f>B3900&amp;C3900&amp;D3900</f>
        <v/>
      </c>
      <c r="H3900" s="95" t="inlineStr">
        <is>
          <t>Yes_Batch 1</t>
        </is>
      </c>
      <c r="I3900" s="95" t="e">
        <v>#N/A</v>
      </c>
      <c r="J3900" s="125" t="e">
        <v>#N/A</v>
      </c>
      <c r="K3900" s="95" t="inlineStr">
        <is>
          <t>Yes_0721 Allocation</t>
        </is>
      </c>
      <c r="L3900" s="127" t="e">
        <v>#N/A</v>
      </c>
      <c r="M3900" s="128">
        <f>VLOOKUP(G3900,Enactments!#REF!,2,FALSE)</f>
        <v/>
      </c>
      <c r="N3900" s="131">
        <f>COUNTIFS(G:G,G3900)</f>
        <v/>
      </c>
    </row>
    <row r="3901" ht="15" customHeight="1">
      <c r="A3901" t="inlineStr">
        <is>
          <t>1994_23a_SCHEDULE 3_19980401.docx</t>
        </is>
      </c>
      <c r="B3901">
        <f>LEFT(A3901, FIND("_", A3901, FIND("_", A3901) + 1) - 1)</f>
        <v/>
      </c>
      <c r="C3901">
        <f>MID(A3901, FIND("_", A3901, FIND("_", A3901) + 1) + 1, FIND("_", A3901, FIND("_", A3901, FIND("_", A3901) + 1) + 1) - FIND("_", A3901, FIND("_", A3901) + 1) - 1)</f>
        <v/>
      </c>
      <c r="D3901" s="125">
        <f>DATE(LEFT(E3901,4), MID(E3901,5,2), RIGHT(E3901,2))</f>
        <v/>
      </c>
      <c r="E3901">
        <f>MID(A3901, FIND("_", A3901, FIND("_", A3901, FIND("_", A3901) + 1) + 1) + 1, 8)</f>
        <v/>
      </c>
      <c r="G3901" s="95">
        <f>B3901&amp;C3901&amp;D3901</f>
        <v/>
      </c>
      <c r="H3901" s="95" t="inlineStr">
        <is>
          <t>Yes_Batch 1</t>
        </is>
      </c>
      <c r="I3901" s="95" t="e">
        <v>#N/A</v>
      </c>
      <c r="J3901" s="125" t="e">
        <v>#N/A</v>
      </c>
      <c r="K3901" s="95" t="inlineStr">
        <is>
          <t>Yes_0721 Allocation</t>
        </is>
      </c>
      <c r="L3901" s="127" t="e">
        <v>#N/A</v>
      </c>
      <c r="M3901" s="128">
        <f>VLOOKUP(G3901,Enactments!#REF!,2,FALSE)</f>
        <v/>
      </c>
      <c r="N3901" s="131">
        <f>COUNTIFS(G:G,G3901)</f>
        <v/>
      </c>
    </row>
    <row r="3902" ht="15" customHeight="1">
      <c r="A3902" t="inlineStr">
        <is>
          <t>2008_17a_319_20080722.docx</t>
        </is>
      </c>
      <c r="B3902">
        <f>LEFT(A3902, FIND("_", A3902, FIND("_", A3902) + 1) - 1)</f>
        <v/>
      </c>
      <c r="C3902">
        <f>MID(A3902, FIND("_", A3902, FIND("_", A3902) + 1) + 1, FIND("_", A3902, FIND("_", A3902, FIND("_", A3902) + 1) + 1) - FIND("_", A3902, FIND("_", A3902) + 1) - 1)</f>
        <v/>
      </c>
      <c r="D3902" s="125">
        <f>DATE(LEFT(E3902,4), MID(E3902,5,2), RIGHT(E3902,2))</f>
        <v/>
      </c>
      <c r="E3902">
        <f>MID(A3902, FIND("_", A3902, FIND("_", A3902, FIND("_", A3902) + 1) + 1) + 1, 8)</f>
        <v/>
      </c>
      <c r="G3902" s="95">
        <f>B3902&amp;C3902&amp;D3902</f>
        <v/>
      </c>
      <c r="H3902" s="95" t="inlineStr">
        <is>
          <t>Yes_Batch 1</t>
        </is>
      </c>
      <c r="I3902" s="95" t="e">
        <v>#N/A</v>
      </c>
      <c r="J3902" s="125" t="e">
        <v>#N/A</v>
      </c>
      <c r="K3902" s="95" t="inlineStr">
        <is>
          <t>Yes_0721 Allocation</t>
        </is>
      </c>
      <c r="L3902" s="127" t="e">
        <v>#N/A</v>
      </c>
      <c r="M3902" s="128">
        <f>VLOOKUP(G3902,Enactments!#REF!,2,FALSE)</f>
        <v/>
      </c>
      <c r="N3902" s="131">
        <f>COUNTIFS(G:G,G3902)</f>
        <v/>
      </c>
    </row>
    <row r="3903" ht="15" customHeight="1">
      <c r="A3903" t="inlineStr">
        <is>
          <t>1996_207s_4_20041230.docx</t>
        </is>
      </c>
      <c r="B3903">
        <f>LEFT(A3903, FIND("_", A3903, FIND("_", A3903) + 1) - 1)</f>
        <v/>
      </c>
      <c r="C3903">
        <f>MID(A3903, FIND("_", A3903, FIND("_", A3903) + 1) + 1, FIND("_", A3903, FIND("_", A3903, FIND("_", A3903) + 1) + 1) - FIND("_", A3903, FIND("_", A3903) + 1) - 1)</f>
        <v/>
      </c>
      <c r="D3903" s="125">
        <f>DATE(LEFT(E3903,4), MID(E3903,5,2), RIGHT(E3903,2))</f>
        <v/>
      </c>
      <c r="E3903">
        <f>MID(A3903, FIND("_", A3903, FIND("_", A3903, FIND("_", A3903) + 1) + 1) + 1, 8)</f>
        <v/>
      </c>
      <c r="G3903" s="95">
        <f>B3903&amp;C3903&amp;D3903</f>
        <v/>
      </c>
      <c r="H3903" s="95" t="inlineStr">
        <is>
          <t>Yes_Batch 1</t>
        </is>
      </c>
      <c r="I3903" s="95" t="e">
        <v>#N/A</v>
      </c>
      <c r="J3903" s="125" t="e">
        <v>#N/A</v>
      </c>
      <c r="K3903" s="95" t="inlineStr">
        <is>
          <t>Yes_0721 Allocation</t>
        </is>
      </c>
      <c r="L3903" s="127" t="e">
        <v>#N/A</v>
      </c>
      <c r="M3903" s="128">
        <f>VLOOKUP(G3903,Enactments!#REF!,2,FALSE)</f>
        <v/>
      </c>
      <c r="N3903" s="131">
        <f>COUNTIFS(G:G,G3903)</f>
        <v/>
      </c>
    </row>
    <row r="3904" ht="15" customHeight="1">
      <c r="A3904" t="inlineStr">
        <is>
          <t>2004_12a_26_20040722.docx</t>
        </is>
      </c>
      <c r="B3904">
        <f>LEFT(A3904, FIND("_", A3904, FIND("_", A3904) + 1) - 1)</f>
        <v/>
      </c>
      <c r="C3904">
        <f>MID(A3904, FIND("_", A3904, FIND("_", A3904) + 1) + 1, FIND("_", A3904, FIND("_", A3904, FIND("_", A3904) + 1) + 1) - FIND("_", A3904, FIND("_", A3904) + 1) - 1)</f>
        <v/>
      </c>
      <c r="D3904" s="125">
        <f>DATE(LEFT(E3904,4), MID(E3904,5,2), RIGHT(E3904,2))</f>
        <v/>
      </c>
      <c r="E3904">
        <f>MID(A3904, FIND("_", A3904, FIND("_", A3904, FIND("_", A3904) + 1) + 1) + 1, 8)</f>
        <v/>
      </c>
      <c r="G3904" s="95">
        <f>B3904&amp;C3904&amp;D3904</f>
        <v/>
      </c>
      <c r="H3904" s="95" t="inlineStr">
        <is>
          <t>Yes_Batch 1</t>
        </is>
      </c>
      <c r="I3904" s="95" t="e">
        <v>#N/A</v>
      </c>
      <c r="J3904" s="125" t="e">
        <v>#N/A</v>
      </c>
      <c r="K3904" s="95" t="inlineStr">
        <is>
          <t>Yes_0721 Allocation</t>
        </is>
      </c>
      <c r="L3904" s="127" t="e">
        <v>#N/A</v>
      </c>
      <c r="M3904" s="128">
        <f>VLOOKUP(G3904,Enactments!#REF!,2,FALSE)</f>
        <v/>
      </c>
      <c r="N3904" s="131">
        <f>COUNTIFS(G:G,G3904)</f>
        <v/>
      </c>
    </row>
    <row r="3905" ht="15" customHeight="1">
      <c r="A3905" t="inlineStr">
        <is>
          <t>1986_1925s_6.192_20100406.docx</t>
        </is>
      </c>
      <c r="B3905">
        <f>LEFT(A3905, FIND("_", A3905, FIND("_", A3905) + 1) - 1)</f>
        <v/>
      </c>
      <c r="C3905">
        <f>MID(A3905, FIND("_", A3905, FIND("_", A3905) + 1) + 1, FIND("_", A3905, FIND("_", A3905, FIND("_", A3905) + 1) + 1) - FIND("_", A3905, FIND("_", A3905) + 1) - 1)</f>
        <v/>
      </c>
      <c r="D3905" s="125">
        <f>DATE(LEFT(E3905,4), MID(E3905,5,2), RIGHT(E3905,2))</f>
        <v/>
      </c>
      <c r="E3905">
        <f>MID(A3905, FIND("_", A3905, FIND("_", A3905, FIND("_", A3905) + 1) + 1) + 1, 8)</f>
        <v/>
      </c>
      <c r="G3905" s="95">
        <f>B3905&amp;C3905&amp;D3905</f>
        <v/>
      </c>
      <c r="H3905" s="95" t="inlineStr">
        <is>
          <t>Yes_Batch 1</t>
        </is>
      </c>
      <c r="I3905" s="95" t="e">
        <v>#N/A</v>
      </c>
      <c r="J3905" s="125" t="e">
        <v>#N/A</v>
      </c>
      <c r="K3905" s="95" t="inlineStr">
        <is>
          <t>Yes_0721 Allocation</t>
        </is>
      </c>
      <c r="L3905" s="127" t="e">
        <v>#N/A</v>
      </c>
      <c r="M3905" s="128">
        <f>VLOOKUP(G3905,Enactments!#REF!,2,FALSE)</f>
        <v/>
      </c>
      <c r="N3905" s="131">
        <f>COUNTIFS(G:G,G3905)</f>
        <v/>
      </c>
    </row>
    <row r="3906" ht="15" customHeight="1">
      <c r="A3906" t="inlineStr">
        <is>
          <t>2000_8a_404_20000614.docx</t>
        </is>
      </c>
      <c r="B3906">
        <f>LEFT(A3906, FIND("_", A3906, FIND("_", A3906) + 1) - 1)</f>
        <v/>
      </c>
      <c r="C3906">
        <f>MID(A3906, FIND("_", A3906, FIND("_", A3906) + 1) + 1, FIND("_", A3906, FIND("_", A3906, FIND("_", A3906) + 1) + 1) - FIND("_", A3906, FIND("_", A3906) + 1) - 1)</f>
        <v/>
      </c>
      <c r="D3906" s="125">
        <f>DATE(LEFT(E3906,4), MID(E3906,5,2), RIGHT(E3906,2))</f>
        <v/>
      </c>
      <c r="E3906">
        <f>MID(A3906, FIND("_", A3906, FIND("_", A3906, FIND("_", A3906) + 1) + 1) + 1, 8)</f>
        <v/>
      </c>
      <c r="G3906" s="95">
        <f>B3906&amp;C3906&amp;D3906</f>
        <v/>
      </c>
      <c r="H3906" s="95" t="inlineStr">
        <is>
          <t>Yes_Batch 1</t>
        </is>
      </c>
      <c r="I3906" s="95" t="e">
        <v>#N/A</v>
      </c>
      <c r="J3906" s="125" t="e">
        <v>#N/A</v>
      </c>
      <c r="K3906" s="95" t="inlineStr">
        <is>
          <t>Yes_0721 Allocation</t>
        </is>
      </c>
      <c r="L3906" s="127" t="e">
        <v>#N/A</v>
      </c>
      <c r="M3906" s="128">
        <f>VLOOKUP(G3906,Enactments!#REF!,2,FALSE)</f>
        <v/>
      </c>
      <c r="N3906" s="131">
        <f>COUNTIFS(G:G,G3906)</f>
        <v/>
      </c>
    </row>
    <row r="3907" ht="15" customHeight="1">
      <c r="A3907" t="inlineStr">
        <is>
          <t>2006_46a_892_20061108.docx</t>
        </is>
      </c>
      <c r="B3907">
        <f>LEFT(A3907, FIND("_", A3907, FIND("_", A3907) + 1) - 1)</f>
        <v/>
      </c>
      <c r="C3907">
        <f>MID(A3907, FIND("_", A3907, FIND("_", A3907) + 1) + 1, FIND("_", A3907, FIND("_", A3907, FIND("_", A3907) + 1) + 1) - FIND("_", A3907, FIND("_", A3907) + 1) - 1)</f>
        <v/>
      </c>
      <c r="D3907" s="125">
        <f>DATE(LEFT(E3907,4), MID(E3907,5,2), RIGHT(E3907,2))</f>
        <v/>
      </c>
      <c r="E3907">
        <f>MID(A3907, FIND("_", A3907, FIND("_", A3907, FIND("_", A3907) + 1) + 1) + 1, 8)</f>
        <v/>
      </c>
      <c r="G3907" s="95">
        <f>B3907&amp;C3907&amp;D3907</f>
        <v/>
      </c>
      <c r="H3907" s="95" t="inlineStr">
        <is>
          <t>Yes_Batch 1</t>
        </is>
      </c>
      <c r="I3907" s="95" t="e">
        <v>#N/A</v>
      </c>
      <c r="J3907" s="125" t="e">
        <v>#N/A</v>
      </c>
      <c r="K3907" s="95" t="inlineStr">
        <is>
          <t>Yes_0721 Allocation</t>
        </is>
      </c>
      <c r="L3907" s="127" t="e">
        <v>#N/A</v>
      </c>
      <c r="M3907" s="128">
        <f>VLOOKUP(G3907,Enactments!#REF!,2,FALSE)</f>
        <v/>
      </c>
      <c r="N3907" s="131">
        <f>COUNTIFS(G:G,G3907)</f>
        <v/>
      </c>
    </row>
    <row r="3908" ht="15" customHeight="1">
      <c r="A3908" t="inlineStr">
        <is>
          <t>2004_2a_4_20040401.docx</t>
        </is>
      </c>
      <c r="B3908">
        <f>LEFT(A3908, FIND("_", A3908, FIND("_", A3908) + 1) - 1)</f>
        <v/>
      </c>
      <c r="C3908">
        <f>MID(A3908, FIND("_", A3908, FIND("_", A3908) + 1) + 1, FIND("_", A3908, FIND("_", A3908, FIND("_", A3908) + 1) + 1) - FIND("_", A3908, FIND("_", A3908) + 1) - 1)</f>
        <v/>
      </c>
      <c r="D3908" s="125">
        <f>DATE(LEFT(E3908,4), MID(E3908,5,2), RIGHT(E3908,2))</f>
        <v/>
      </c>
      <c r="E3908">
        <f>MID(A3908, FIND("_", A3908, FIND("_", A3908, FIND("_", A3908) + 1) + 1) + 1, 8)</f>
        <v/>
      </c>
      <c r="G3908" s="95">
        <f>B3908&amp;C3908&amp;D3908</f>
        <v/>
      </c>
      <c r="H3908" s="95" t="inlineStr">
        <is>
          <t>Yes_Batch 1</t>
        </is>
      </c>
      <c r="I3908" s="95" t="e">
        <v>#N/A</v>
      </c>
      <c r="J3908" s="125" t="e">
        <v>#N/A</v>
      </c>
      <c r="K3908" s="95" t="inlineStr">
        <is>
          <t>Yes_0721 Allocation</t>
        </is>
      </c>
      <c r="L3908" s="127" t="e">
        <v>#N/A</v>
      </c>
      <c r="M3908" s="128">
        <f>VLOOKUP(G3908,Enactments!#REF!,2,FALSE)</f>
        <v/>
      </c>
      <c r="N3908" s="131">
        <f>COUNTIFS(G:G,G3908)</f>
        <v/>
      </c>
    </row>
    <row r="3909" ht="15" customHeight="1">
      <c r="A3909" t="inlineStr">
        <is>
          <t>2000_8a_301_20011201.docx</t>
        </is>
      </c>
      <c r="B3909">
        <f>LEFT(A3909, FIND("_", A3909, FIND("_", A3909) + 1) - 1)</f>
        <v/>
      </c>
      <c r="C3909">
        <f>MID(A3909, FIND("_", A3909, FIND("_", A3909) + 1) + 1, FIND("_", A3909, FIND("_", A3909, FIND("_", A3909) + 1) + 1) - FIND("_", A3909, FIND("_", A3909) + 1) - 1)</f>
        <v/>
      </c>
      <c r="D3909" s="125">
        <f>DATE(LEFT(E3909,4), MID(E3909,5,2), RIGHT(E3909,2))</f>
        <v/>
      </c>
      <c r="E3909">
        <f>MID(A3909, FIND("_", A3909, FIND("_", A3909, FIND("_", A3909) + 1) + 1) + 1, 8)</f>
        <v/>
      </c>
      <c r="G3909" s="95">
        <f>B3909&amp;C3909&amp;D3909</f>
        <v/>
      </c>
      <c r="H3909" s="95" t="inlineStr">
        <is>
          <t>Yes_Batch 1</t>
        </is>
      </c>
      <c r="I3909" s="95" t="e">
        <v>#N/A</v>
      </c>
      <c r="J3909" s="125" t="e">
        <v>#N/A</v>
      </c>
      <c r="K3909" s="95" t="inlineStr">
        <is>
          <t>Yes_0721 Allocation</t>
        </is>
      </c>
      <c r="L3909" s="127" t="e">
        <v>#N/A</v>
      </c>
      <c r="M3909" s="128">
        <f>VLOOKUP(G3909,Enactments!#REF!,2,FALSE)</f>
        <v/>
      </c>
      <c r="N3909" s="131">
        <f>COUNTIFS(G:G,G3909)</f>
        <v/>
      </c>
    </row>
    <row r="3910" ht="15" customHeight="1">
      <c r="A3910" t="inlineStr">
        <is>
          <t>2018_1105_Article 1_20201231.docx</t>
        </is>
      </c>
      <c r="B3910">
        <f>LEFT(A3910, FIND("_", A3910, FIND("_", A3910) + 1) - 1)</f>
        <v/>
      </c>
      <c r="C3910">
        <f>MID(A3910, FIND("_", A3910, FIND("_", A3910) + 1) + 1, FIND("_", A3910, FIND("_", A3910, FIND("_", A3910) + 1) + 1) - FIND("_", A3910, FIND("_", A3910) + 1) - 1)</f>
        <v/>
      </c>
      <c r="D3910" s="125">
        <f>DATE(LEFT(E3910,4), MID(E3910,5,2), RIGHT(E3910,2))</f>
        <v/>
      </c>
      <c r="E3910">
        <f>MID(A3910, FIND("_", A3910, FIND("_", A3910, FIND("_", A3910) + 1) + 1) + 1, 8)</f>
        <v/>
      </c>
      <c r="G3910" s="95">
        <f>B3910&amp;C3910&amp;D3910</f>
        <v/>
      </c>
      <c r="H3910" s="95" t="inlineStr">
        <is>
          <t>Yes_Batch 1</t>
        </is>
      </c>
      <c r="I3910" s="95" t="e">
        <v>#N/A</v>
      </c>
      <c r="J3910" s="125" t="e">
        <v>#N/A</v>
      </c>
      <c r="K3910" s="95" t="inlineStr">
        <is>
          <t>Yes_0721 Allocation</t>
        </is>
      </c>
      <c r="L3910" s="127" t="e">
        <v>#N/A</v>
      </c>
      <c r="M3910" s="128">
        <f>VLOOKUP(G3910,Enactments!#REF!,2,FALSE)</f>
        <v/>
      </c>
      <c r="N3910" s="131">
        <f>COUNTIFS(G:G,G3910)</f>
        <v/>
      </c>
    </row>
    <row r="3911" ht="15" customHeight="1">
      <c r="A3911" t="inlineStr">
        <is>
          <t>1986_44a_41EB_20031229.docx</t>
        </is>
      </c>
      <c r="B3911">
        <f>LEFT(A3911, FIND("_", A3911, FIND("_", A3911) + 1) - 1)</f>
        <v/>
      </c>
      <c r="C3911">
        <f>MID(A3911, FIND("_", A3911, FIND("_", A3911) + 1) + 1, FIND("_", A3911, FIND("_", A3911, FIND("_", A3911) + 1) + 1) - FIND("_", A3911, FIND("_", A3911) + 1) - 1)</f>
        <v/>
      </c>
      <c r="D3911" s="125">
        <f>DATE(LEFT(E3911,4), MID(E3911,5,2), RIGHT(E3911,2))</f>
        <v/>
      </c>
      <c r="E3911">
        <f>MID(A3911, FIND("_", A3911, FIND("_", A3911, FIND("_", A3911) + 1) + 1) + 1, 8)</f>
        <v/>
      </c>
      <c r="G3911" s="95">
        <f>B3911&amp;C3911&amp;D3911</f>
        <v/>
      </c>
      <c r="H3911" s="95" t="inlineStr">
        <is>
          <t>Yes_Batch 1</t>
        </is>
      </c>
      <c r="I3911" s="95" t="e">
        <v>#N/A</v>
      </c>
      <c r="J3911" s="125" t="e">
        <v>#N/A</v>
      </c>
      <c r="K3911" s="95" t="inlineStr">
        <is>
          <t>Yes_0721 Allocation</t>
        </is>
      </c>
      <c r="L3911" s="127" t="e">
        <v>#N/A</v>
      </c>
      <c r="M3911" s="128">
        <f>VLOOKUP(G3911,Enactments!#REF!,2,FALSE)</f>
        <v/>
      </c>
      <c r="N3911" s="131">
        <f>COUNTIFS(G:G,G3911)</f>
        <v/>
      </c>
    </row>
    <row r="3912" ht="15" customHeight="1">
      <c r="A3912" t="inlineStr">
        <is>
          <t>2009_10a_63_20110401.docx</t>
        </is>
      </c>
      <c r="B3912">
        <f>LEFT(A3912, FIND("_", A3912, FIND("_", A3912) + 1) - 1)</f>
        <v/>
      </c>
      <c r="C3912">
        <f>MID(A3912, FIND("_", A3912, FIND("_", A3912) + 1) + 1, FIND("_", A3912, FIND("_", A3912, FIND("_", A3912) + 1) + 1) - FIND("_", A3912, FIND("_", A3912) + 1) - 1)</f>
        <v/>
      </c>
      <c r="D3912" s="125">
        <f>DATE(LEFT(E3912,4), MID(E3912,5,2), RIGHT(E3912,2))</f>
        <v/>
      </c>
      <c r="E3912">
        <f>MID(A3912, FIND("_", A3912, FIND("_", A3912, FIND("_", A3912) + 1) + 1) + 1, 8)</f>
        <v/>
      </c>
      <c r="G3912" s="95">
        <f>B3912&amp;C3912&amp;D3912</f>
        <v/>
      </c>
      <c r="H3912" s="95" t="inlineStr">
        <is>
          <t>Yes_Batch 1</t>
        </is>
      </c>
      <c r="I3912" s="95" t="e">
        <v>#N/A</v>
      </c>
      <c r="J3912" s="125" t="e">
        <v>#N/A</v>
      </c>
      <c r="K3912" s="95" t="inlineStr">
        <is>
          <t>Yes_0721 Allocation</t>
        </is>
      </c>
      <c r="L3912" s="127" t="e">
        <v>#N/A</v>
      </c>
      <c r="M3912" s="128">
        <f>VLOOKUP(G3912,Enactments!#REF!,2,FALSE)</f>
        <v/>
      </c>
      <c r="N3912" s="131">
        <f>COUNTIFS(G:G,G3912)</f>
        <v/>
      </c>
    </row>
    <row r="3913" ht="15" customHeight="1">
      <c r="A3913" t="inlineStr">
        <is>
          <t>1962_46a_63_20120702.docx</t>
        </is>
      </c>
      <c r="B3913">
        <f>LEFT(A3913, FIND("_", A3913, FIND("_", A3913) + 1) - 1)</f>
        <v/>
      </c>
      <c r="C3913">
        <f>MID(A3913, FIND("_", A3913, FIND("_", A3913) + 1) + 1, FIND("_", A3913, FIND("_", A3913, FIND("_", A3913) + 1) + 1) - FIND("_", A3913, FIND("_", A3913) + 1) - 1)</f>
        <v/>
      </c>
      <c r="D3913" s="125">
        <f>DATE(LEFT(E3913,4), MID(E3913,5,2), RIGHT(E3913,2))</f>
        <v/>
      </c>
      <c r="E3913">
        <f>MID(A3913, FIND("_", A3913, FIND("_", A3913, FIND("_", A3913) + 1) + 1) + 1, 8)</f>
        <v/>
      </c>
      <c r="G3913" s="95">
        <f>B3913&amp;C3913&amp;D3913</f>
        <v/>
      </c>
      <c r="H3913" s="95" t="inlineStr">
        <is>
          <t>Yes_Batch 1</t>
        </is>
      </c>
      <c r="I3913" s="95" t="e">
        <v>#N/A</v>
      </c>
      <c r="J3913" s="125" t="e">
        <v>#N/A</v>
      </c>
      <c r="K3913" s="95" t="inlineStr">
        <is>
          <t>Yes_0721 Allocation</t>
        </is>
      </c>
      <c r="L3913" s="127" t="e">
        <v>#N/A</v>
      </c>
      <c r="M3913" s="128">
        <f>VLOOKUP(G3913,Enactments!#REF!,2,FALSE)</f>
        <v/>
      </c>
      <c r="N3913" s="131">
        <f>COUNTIFS(G:G,G3913)</f>
        <v/>
      </c>
    </row>
    <row r="3914" ht="15" customHeight="1">
      <c r="A3914" t="inlineStr">
        <is>
          <t>s2016_1a_98_20160113.docx</t>
        </is>
      </c>
      <c r="B3914">
        <f>LEFT(A3914, FIND("_", A3914, FIND("_", A3914) + 1) - 1)</f>
        <v/>
      </c>
      <c r="C3914">
        <f>MID(A3914, FIND("_", A3914, FIND("_", A3914) + 1) + 1, FIND("_", A3914, FIND("_", A3914, FIND("_", A3914) + 1) + 1) - FIND("_", A3914, FIND("_", A3914) + 1) - 1)</f>
        <v/>
      </c>
      <c r="D3914" s="125">
        <f>DATE(LEFT(E3914,4), MID(E3914,5,2), RIGHT(E3914,2))</f>
        <v/>
      </c>
      <c r="E3914">
        <f>MID(A3914, FIND("_", A3914, FIND("_", A3914, FIND("_", A3914) + 1) + 1) + 1, 8)</f>
        <v/>
      </c>
      <c r="G3914" s="95">
        <f>B3914&amp;C3914&amp;D3914</f>
        <v/>
      </c>
      <c r="H3914" s="95" t="inlineStr">
        <is>
          <t>Yes_Batch 1</t>
        </is>
      </c>
      <c r="I3914" s="95" t="e">
        <v>#N/A</v>
      </c>
      <c r="J3914" s="125" t="e">
        <v>#N/A</v>
      </c>
      <c r="K3914" s="95" t="inlineStr">
        <is>
          <t>Yes_0721 Allocation</t>
        </is>
      </c>
      <c r="L3914" s="127" t="e">
        <v>#N/A</v>
      </c>
      <c r="M3914" s="128">
        <f>VLOOKUP(G3914,Enactments!#REF!,2,FALSE)</f>
        <v/>
      </c>
      <c r="N3914" s="131">
        <f>COUNTIFS(G:G,G3914)</f>
        <v/>
      </c>
    </row>
    <row r="3915" ht="15" customHeight="1">
      <c r="A3915" t="inlineStr">
        <is>
          <t>1982_16a_6_19820527.docx</t>
        </is>
      </c>
      <c r="B3915">
        <f>LEFT(A3915, FIND("_", A3915, FIND("_", A3915) + 1) - 1)</f>
        <v/>
      </c>
      <c r="C3915">
        <f>MID(A3915, FIND("_", A3915, FIND("_", A3915) + 1) + 1, FIND("_", A3915, FIND("_", A3915, FIND("_", A3915) + 1) + 1) - FIND("_", A3915, FIND("_", A3915) + 1) - 1)</f>
        <v/>
      </c>
      <c r="D3915" s="125">
        <f>DATE(LEFT(E3915,4), MID(E3915,5,2), RIGHT(E3915,2))</f>
        <v/>
      </c>
      <c r="E3915">
        <f>MID(A3915, FIND("_", A3915, FIND("_", A3915, FIND("_", A3915) + 1) + 1) + 1, 8)</f>
        <v/>
      </c>
      <c r="G3915" s="95">
        <f>B3915&amp;C3915&amp;D3915</f>
        <v/>
      </c>
      <c r="H3915" s="95" t="inlineStr">
        <is>
          <t>Yes_Batch 1</t>
        </is>
      </c>
      <c r="I3915" s="95" t="e">
        <v>#N/A</v>
      </c>
      <c r="J3915" s="125" t="e">
        <v>#N/A</v>
      </c>
      <c r="K3915" s="95" t="inlineStr">
        <is>
          <t>Yes_0721 Allocation</t>
        </is>
      </c>
      <c r="L3915" s="127" t="e">
        <v>#N/A</v>
      </c>
      <c r="M3915" s="128">
        <f>VLOOKUP(G3915,Enactments!#REF!,2,FALSE)</f>
        <v/>
      </c>
      <c r="N3915" s="131">
        <f>COUNTIFS(G:G,G3915)</f>
        <v/>
      </c>
    </row>
    <row r="3916" ht="15" customHeight="1">
      <c r="A3916" t="inlineStr">
        <is>
          <t>1996_52a_158_19960724.docx</t>
        </is>
      </c>
      <c r="B3916">
        <f>LEFT(A3916, FIND("_", A3916, FIND("_", A3916) + 1) - 1)</f>
        <v/>
      </c>
      <c r="C3916">
        <f>MID(A3916, FIND("_", A3916, FIND("_", A3916) + 1) + 1, FIND("_", A3916, FIND("_", A3916, FIND("_", A3916) + 1) + 1) - FIND("_", A3916, FIND("_", A3916) + 1) - 1)</f>
        <v/>
      </c>
      <c r="D3916" s="125">
        <f>DATE(LEFT(E3916,4), MID(E3916,5,2), RIGHT(E3916,2))</f>
        <v/>
      </c>
      <c r="E3916">
        <f>MID(A3916, FIND("_", A3916, FIND("_", A3916, FIND("_", A3916) + 1) + 1) + 1, 8)</f>
        <v/>
      </c>
      <c r="G3916" s="95">
        <f>B3916&amp;C3916&amp;D3916</f>
        <v/>
      </c>
      <c r="H3916" s="95" t="inlineStr">
        <is>
          <t>Yes_Batch 1</t>
        </is>
      </c>
      <c r="I3916" s="95" t="e">
        <v>#N/A</v>
      </c>
      <c r="J3916" s="125" t="e">
        <v>#N/A</v>
      </c>
      <c r="K3916" s="95" t="inlineStr">
        <is>
          <t>Yes_0721 Allocation</t>
        </is>
      </c>
      <c r="L3916" s="127" t="e">
        <v>#N/A</v>
      </c>
      <c r="M3916" s="128">
        <f>VLOOKUP(G3916,Enactments!#REF!,2,FALSE)</f>
        <v/>
      </c>
      <c r="N3916" s="131">
        <f>COUNTIFS(G:G,G3916)</f>
        <v/>
      </c>
    </row>
    <row r="3917" ht="15" customHeight="1">
      <c r="A3917" t="inlineStr">
        <is>
          <t>1986_1925s_SCHEDULE 4Form 7.1A_99990101.docx</t>
        </is>
      </c>
      <c r="B3917">
        <f>LEFT(A3917, FIND("_", A3917, FIND("_", A3917) + 1) - 1)</f>
        <v/>
      </c>
      <c r="C3917">
        <f>MID(A3917, FIND("_", A3917, FIND("_", A3917) + 1) + 1, FIND("_", A3917, FIND("_", A3917, FIND("_", A3917) + 1) + 1) - FIND("_", A3917, FIND("_", A3917) + 1) - 1)</f>
        <v/>
      </c>
      <c r="D3917" s="125">
        <f>DATE(LEFT(E3917,4), MID(E3917,5,2), RIGHT(E3917,2))</f>
        <v/>
      </c>
      <c r="E3917">
        <f>MID(A3917, FIND("_", A3917, FIND("_", A3917, FIND("_", A3917) + 1) + 1) + 1, 8)</f>
        <v/>
      </c>
      <c r="G3917" s="95">
        <f>B3917&amp;C3917&amp;D3917</f>
        <v/>
      </c>
      <c r="H3917" s="95" t="inlineStr">
        <is>
          <t>Yes_Batch 1</t>
        </is>
      </c>
      <c r="I3917" s="95" t="e">
        <v>#N/A</v>
      </c>
      <c r="J3917" s="125" t="e">
        <v>#N/A</v>
      </c>
      <c r="K3917" s="95" t="inlineStr">
        <is>
          <t>Yes_0721 Allocation</t>
        </is>
      </c>
      <c r="L3917" s="127" t="e">
        <v>#N/A</v>
      </c>
      <c r="M3917" s="128">
        <f>VLOOKUP(G3917,Enactments!#REF!,2,FALSE)</f>
        <v/>
      </c>
      <c r="N3917" s="131">
        <f>COUNTIFS(G:G,G3917)</f>
        <v/>
      </c>
    </row>
    <row r="3918" ht="15" customHeight="1">
      <c r="A3918" t="inlineStr">
        <is>
          <t>2007_3a_13_20180724.docx</t>
        </is>
      </c>
      <c r="B3918">
        <f>LEFT(A3918, FIND("_", A3918, FIND("_", A3918) + 1) - 1)</f>
        <v/>
      </c>
      <c r="C3918">
        <f>MID(A3918, FIND("_", A3918, FIND("_", A3918) + 1) + 1, FIND("_", A3918, FIND("_", A3918, FIND("_", A3918) + 1) + 1) - FIND("_", A3918, FIND("_", A3918) + 1) - 1)</f>
        <v/>
      </c>
      <c r="D3918" s="125">
        <f>DATE(LEFT(E3918,4), MID(E3918,5,2), RIGHT(E3918,2))</f>
        <v/>
      </c>
      <c r="E3918">
        <f>MID(A3918, FIND("_", A3918, FIND("_", A3918, FIND("_", A3918) + 1) + 1) + 1, 8)</f>
        <v/>
      </c>
      <c r="G3918" s="95">
        <f>B3918&amp;C3918&amp;D3918</f>
        <v/>
      </c>
      <c r="H3918" s="95" t="inlineStr">
        <is>
          <t>Yes_Batch 1</t>
        </is>
      </c>
      <c r="I3918" s="95" t="e">
        <v>#N/A</v>
      </c>
      <c r="J3918" s="125" t="e">
        <v>#N/A</v>
      </c>
      <c r="K3918" s="95" t="inlineStr">
        <is>
          <t>Yes_0721 Allocation</t>
        </is>
      </c>
      <c r="L3918" s="127" t="e">
        <v>#N/A</v>
      </c>
      <c r="M3918" s="128">
        <f>VLOOKUP(G3918,Enactments!#REF!,2,FALSE)</f>
        <v/>
      </c>
      <c r="N3918" s="131">
        <f>COUNTIFS(G:G,G3918)</f>
        <v/>
      </c>
    </row>
    <row r="3919" ht="15" customHeight="1">
      <c r="A3919" t="inlineStr">
        <is>
          <t>2004_12a_SCHEDULE 10Part 1_20050101.docx</t>
        </is>
      </c>
      <c r="B3919">
        <f>LEFT(A3919, FIND("_", A3919, FIND("_", A3919) + 1) - 1)</f>
        <v/>
      </c>
      <c r="C3919">
        <f>MID(A3919, FIND("_", A3919, FIND("_", A3919) + 1) + 1, FIND("_", A3919, FIND("_", A3919, FIND("_", A3919) + 1) + 1) - FIND("_", A3919, FIND("_", A3919) + 1) - 1)</f>
        <v/>
      </c>
      <c r="D3919" s="125">
        <f>DATE(LEFT(E3919,4), MID(E3919,5,2), RIGHT(E3919,2))</f>
        <v/>
      </c>
      <c r="E3919">
        <f>MID(A3919, FIND("_", A3919, FIND("_", A3919, FIND("_", A3919) + 1) + 1) + 1, 8)</f>
        <v/>
      </c>
      <c r="G3919" s="95">
        <f>B3919&amp;C3919&amp;D3919</f>
        <v/>
      </c>
      <c r="H3919" s="95" t="inlineStr">
        <is>
          <t>Yes_Batch 1</t>
        </is>
      </c>
      <c r="I3919" s="95" t="e">
        <v>#N/A</v>
      </c>
      <c r="J3919" s="125" t="e">
        <v>#N/A</v>
      </c>
      <c r="K3919" s="95" t="inlineStr">
        <is>
          <t>Yes_0721 Allocation</t>
        </is>
      </c>
      <c r="L3919" s="127" t="e">
        <v>#N/A</v>
      </c>
      <c r="M3919" s="128">
        <f>VLOOKUP(G3919,Enactments!#REF!,2,FALSE)</f>
        <v/>
      </c>
      <c r="N3919" s="131">
        <f>COUNTIFS(G:G,G3919)</f>
        <v/>
      </c>
    </row>
    <row r="3920" ht="15" customHeight="1">
      <c r="A3920" t="inlineStr">
        <is>
          <t>1986_1925s_SCHEDULE 4Form 4.70_20100406.docx</t>
        </is>
      </c>
      <c r="B3920">
        <f>LEFT(A3920, FIND("_", A3920, FIND("_", A3920) + 1) - 1)</f>
        <v/>
      </c>
      <c r="C3920">
        <f>MID(A3920, FIND("_", A3920, FIND("_", A3920) + 1) + 1, FIND("_", A3920, FIND("_", A3920, FIND("_", A3920) + 1) + 1) - FIND("_", A3920, FIND("_", A3920) + 1) - 1)</f>
        <v/>
      </c>
      <c r="D3920" s="125">
        <f>DATE(LEFT(E3920,4), MID(E3920,5,2), RIGHT(E3920,2))</f>
        <v/>
      </c>
      <c r="E3920">
        <f>MID(A3920, FIND("_", A3920, FIND("_", A3920, FIND("_", A3920) + 1) + 1) + 1, 8)</f>
        <v/>
      </c>
      <c r="G3920" s="95">
        <f>B3920&amp;C3920&amp;D3920</f>
        <v/>
      </c>
      <c r="H3920" s="95" t="inlineStr">
        <is>
          <t>Yes_Batch 1</t>
        </is>
      </c>
      <c r="I3920" s="95" t="e">
        <v>#N/A</v>
      </c>
      <c r="J3920" s="125" t="e">
        <v>#N/A</v>
      </c>
      <c r="K3920" s="95" t="inlineStr">
        <is>
          <t>Yes_0721 Allocation</t>
        </is>
      </c>
      <c r="L3920" s="127" t="e">
        <v>#N/A</v>
      </c>
      <c r="M3920" s="128">
        <f>VLOOKUP(G3920,Enactments!#REF!,2,FALSE)</f>
        <v/>
      </c>
      <c r="N3920" s="131">
        <f>COUNTIFS(G:G,G3920)</f>
        <v/>
      </c>
    </row>
    <row r="3921" ht="15" customHeight="1">
      <c r="A3921" t="inlineStr">
        <is>
          <t>2010_4a_200_20100303.docx</t>
        </is>
      </c>
      <c r="B3921">
        <f>LEFT(A3921, FIND("_", A3921, FIND("_", A3921) + 1) - 1)</f>
        <v/>
      </c>
      <c r="C3921">
        <f>MID(A3921, FIND("_", A3921, FIND("_", A3921) + 1) + 1, FIND("_", A3921, FIND("_", A3921, FIND("_", A3921) + 1) + 1) - FIND("_", A3921, FIND("_", A3921) + 1) - 1)</f>
        <v/>
      </c>
      <c r="D3921" s="125">
        <f>DATE(LEFT(E3921,4), MID(E3921,5,2), RIGHT(E3921,2))</f>
        <v/>
      </c>
      <c r="E3921">
        <f>MID(A3921, FIND("_", A3921, FIND("_", A3921, FIND("_", A3921) + 1) + 1) + 1, 8)</f>
        <v/>
      </c>
      <c r="G3921" s="95">
        <f>B3921&amp;C3921&amp;D3921</f>
        <v/>
      </c>
      <c r="H3921" s="95" t="inlineStr">
        <is>
          <t>Yes_Batch 1</t>
        </is>
      </c>
      <c r="I3921" s="95" t="e">
        <v>#N/A</v>
      </c>
      <c r="J3921" s="125" t="e">
        <v>#N/A</v>
      </c>
      <c r="K3921" s="95" t="inlineStr">
        <is>
          <t>Yes_0721 Allocation</t>
        </is>
      </c>
      <c r="L3921" s="127" t="e">
        <v>#N/A</v>
      </c>
      <c r="M3921" s="128">
        <f>VLOOKUP(G3921,Enactments!#REF!,2,FALSE)</f>
        <v/>
      </c>
      <c r="N3921" s="131">
        <f>COUNTIFS(G:G,G3921)</f>
        <v/>
      </c>
    </row>
    <row r="3922" ht="15" customHeight="1">
      <c r="A3922" t="inlineStr">
        <is>
          <t>1986_1925s_4.218D_99990101.docx</t>
        </is>
      </c>
      <c r="B3922">
        <f>LEFT(A3922, FIND("_", A3922, FIND("_", A3922) + 1) - 1)</f>
        <v/>
      </c>
      <c r="C3922">
        <f>MID(A3922, FIND("_", A3922, FIND("_", A3922) + 1) + 1, FIND("_", A3922, FIND("_", A3922, FIND("_", A3922) + 1) + 1) - FIND("_", A3922, FIND("_", A3922) + 1) - 1)</f>
        <v/>
      </c>
      <c r="D3922" s="125">
        <f>DATE(LEFT(E3922,4), MID(E3922,5,2), RIGHT(E3922,2))</f>
        <v/>
      </c>
      <c r="E3922">
        <f>MID(A3922, FIND("_", A3922, FIND("_", A3922, FIND("_", A3922) + 1) + 1) + 1, 8)</f>
        <v/>
      </c>
      <c r="G3922" s="95">
        <f>B3922&amp;C3922&amp;D3922</f>
        <v/>
      </c>
      <c r="H3922" s="95" t="inlineStr">
        <is>
          <t>Yes_Batch 1</t>
        </is>
      </c>
      <c r="I3922" s="95" t="e">
        <v>#N/A</v>
      </c>
      <c r="J3922" s="125" t="e">
        <v>#N/A</v>
      </c>
      <c r="K3922" s="95" t="inlineStr">
        <is>
          <t>Yes_0721 Allocation</t>
        </is>
      </c>
      <c r="L3922" s="127" t="e">
        <v>#N/A</v>
      </c>
      <c r="M3922" s="128">
        <f>VLOOKUP(G3922,Enactments!#REF!,2,FALSE)</f>
        <v/>
      </c>
      <c r="N3922" s="131">
        <f>COUNTIFS(G:G,G3922)</f>
        <v/>
      </c>
    </row>
    <row r="3923" ht="15" customHeight="1">
      <c r="A3923" t="inlineStr">
        <is>
          <t>1986_1925s_6.123_19861110.docx</t>
        </is>
      </c>
      <c r="B3923">
        <f>LEFT(A3923, FIND("_", A3923, FIND("_", A3923) + 1) - 1)</f>
        <v/>
      </c>
      <c r="C3923">
        <f>MID(A3923, FIND("_", A3923, FIND("_", A3923) + 1) + 1, FIND("_", A3923, FIND("_", A3923, FIND("_", A3923) + 1) + 1) - FIND("_", A3923, FIND("_", A3923) + 1) - 1)</f>
        <v/>
      </c>
      <c r="D3923" s="125">
        <f>DATE(LEFT(E3923,4), MID(E3923,5,2), RIGHT(E3923,2))</f>
        <v/>
      </c>
      <c r="E3923">
        <f>MID(A3923, FIND("_", A3923, FIND("_", A3923, FIND("_", A3923) + 1) + 1) + 1, 8)</f>
        <v/>
      </c>
      <c r="G3923" s="95">
        <f>B3923&amp;C3923&amp;D3923</f>
        <v/>
      </c>
      <c r="H3923" s="95" t="inlineStr">
        <is>
          <t>Yes_Batch 1</t>
        </is>
      </c>
      <c r="I3923" s="95" t="e">
        <v>#N/A</v>
      </c>
      <c r="J3923" s="125" t="e">
        <v>#N/A</v>
      </c>
      <c r="K3923" s="95" t="inlineStr">
        <is>
          <t>Yes_0721 Allocation</t>
        </is>
      </c>
      <c r="L3923" s="127" t="e">
        <v>#N/A</v>
      </c>
      <c r="M3923" s="128">
        <f>VLOOKUP(G3923,Enactments!#REF!,2,FALSE)</f>
        <v/>
      </c>
      <c r="N3923" s="131">
        <f>COUNTIFS(G:G,G3923)</f>
        <v/>
      </c>
    </row>
    <row r="3924" ht="15" customHeight="1">
      <c r="A3924" t="inlineStr">
        <is>
          <t>s2009_12a_18_20091031.docx</t>
        </is>
      </c>
      <c r="B3924">
        <f>LEFT(A3924, FIND("_", A3924, FIND("_", A3924) + 1) - 1)</f>
        <v/>
      </c>
      <c r="C3924">
        <f>MID(A3924, FIND("_", A3924, FIND("_", A3924) + 1) + 1, FIND("_", A3924, FIND("_", A3924, FIND("_", A3924) + 1) + 1) - FIND("_", A3924, FIND("_", A3924) + 1) - 1)</f>
        <v/>
      </c>
      <c r="D3924" s="125">
        <f>DATE(LEFT(E3924,4), MID(E3924,5,2), RIGHT(E3924,2))</f>
        <v/>
      </c>
      <c r="E3924">
        <f>MID(A3924, FIND("_", A3924, FIND("_", A3924, FIND("_", A3924) + 1) + 1) + 1, 8)</f>
        <v/>
      </c>
      <c r="G3924" s="95">
        <f>B3924&amp;C3924&amp;D3924</f>
        <v/>
      </c>
      <c r="H3924" s="95" t="inlineStr">
        <is>
          <t>Yes_Batch 1</t>
        </is>
      </c>
      <c r="I3924" s="95" t="e">
        <v>#N/A</v>
      </c>
      <c r="J3924" s="125" t="e">
        <v>#N/A</v>
      </c>
      <c r="K3924" s="95" t="inlineStr">
        <is>
          <t>Yes_0721 Allocation</t>
        </is>
      </c>
      <c r="L3924" s="127" t="e">
        <v>#N/A</v>
      </c>
      <c r="M3924" s="128">
        <f>VLOOKUP(G3924,Enactments!#REF!,2,FALSE)</f>
        <v/>
      </c>
      <c r="N3924" s="131">
        <f>COUNTIFS(G:G,G3924)</f>
        <v/>
      </c>
    </row>
    <row r="3925" ht="15" customHeight="1">
      <c r="A3925" t="inlineStr">
        <is>
          <t>1995_18a_15_20140407.docx</t>
        </is>
      </c>
      <c r="B3925">
        <f>LEFT(A3925, FIND("_", A3925, FIND("_", A3925) + 1) - 1)</f>
        <v/>
      </c>
      <c r="C3925">
        <f>MID(A3925, FIND("_", A3925, FIND("_", A3925) + 1) + 1, FIND("_", A3925, FIND("_", A3925, FIND("_", A3925) + 1) + 1) - FIND("_", A3925, FIND("_", A3925) + 1) - 1)</f>
        <v/>
      </c>
      <c r="D3925" s="125">
        <f>DATE(LEFT(E3925,4), MID(E3925,5,2), RIGHT(E3925,2))</f>
        <v/>
      </c>
      <c r="E3925">
        <f>MID(A3925, FIND("_", A3925, FIND("_", A3925, FIND("_", A3925) + 1) + 1) + 1, 8)</f>
        <v/>
      </c>
      <c r="G3925" s="95">
        <f>B3925&amp;C3925&amp;D3925</f>
        <v/>
      </c>
      <c r="H3925" s="95" t="inlineStr">
        <is>
          <t>Yes_Batch 1</t>
        </is>
      </c>
      <c r="I3925" s="95" t="e">
        <v>#N/A</v>
      </c>
      <c r="J3925" s="125" t="e">
        <v>#N/A</v>
      </c>
      <c r="K3925" s="95" t="inlineStr">
        <is>
          <t>Yes_0721 Allocation</t>
        </is>
      </c>
      <c r="L3925" s="127" t="e">
        <v>#N/A</v>
      </c>
      <c r="M3925" s="128">
        <f>VLOOKUP(G3925,Enactments!#REF!,2,FALSE)</f>
        <v/>
      </c>
      <c r="N3925" s="131">
        <f>COUNTIFS(G:G,G3925)</f>
        <v/>
      </c>
    </row>
    <row r="3926" ht="15" customHeight="1">
      <c r="A3926" t="inlineStr">
        <is>
          <t>2007_3a_898_20070320.docx</t>
        </is>
      </c>
      <c r="B3926">
        <f>LEFT(A3926, FIND("_", A3926, FIND("_", A3926) + 1) - 1)</f>
        <v/>
      </c>
      <c r="C3926">
        <f>MID(A3926, FIND("_", A3926, FIND("_", A3926) + 1) + 1, FIND("_", A3926, FIND("_", A3926, FIND("_", A3926) + 1) + 1) - FIND("_", A3926, FIND("_", A3926) + 1) - 1)</f>
        <v/>
      </c>
      <c r="D3926" s="125">
        <f>DATE(LEFT(E3926,4), MID(E3926,5,2), RIGHT(E3926,2))</f>
        <v/>
      </c>
      <c r="E3926">
        <f>MID(A3926, FIND("_", A3926, FIND("_", A3926, FIND("_", A3926) + 1) + 1) + 1, 8)</f>
        <v/>
      </c>
      <c r="G3926" s="95">
        <f>B3926&amp;C3926&amp;D3926</f>
        <v/>
      </c>
      <c r="H3926" s="95" t="inlineStr">
        <is>
          <t>Yes_Batch 1</t>
        </is>
      </c>
      <c r="I3926" s="95" t="e">
        <v>#N/A</v>
      </c>
      <c r="J3926" s="125" t="e">
        <v>#N/A</v>
      </c>
      <c r="K3926" s="95" t="inlineStr">
        <is>
          <t>Yes_0721 Allocation</t>
        </is>
      </c>
      <c r="L3926" s="127" t="e">
        <v>#N/A</v>
      </c>
      <c r="M3926" s="128">
        <f>VLOOKUP(G3926,Enactments!#REF!,2,FALSE)</f>
        <v/>
      </c>
      <c r="N3926" s="131">
        <f>COUNTIFS(G:G,G3926)</f>
        <v/>
      </c>
    </row>
    <row r="3927" ht="15" customHeight="1">
      <c r="A3927" t="inlineStr">
        <is>
          <t>1986_1925s_6.161_99990101.docx</t>
        </is>
      </c>
      <c r="B3927">
        <f>LEFT(A3927, FIND("_", A3927, FIND("_", A3927) + 1) - 1)</f>
        <v/>
      </c>
      <c r="C3927">
        <f>MID(A3927, FIND("_", A3927, FIND("_", A3927) + 1) + 1, FIND("_", A3927, FIND("_", A3927, FIND("_", A3927) + 1) + 1) - FIND("_", A3927, FIND("_", A3927) + 1) - 1)</f>
        <v/>
      </c>
      <c r="D3927" s="125">
        <f>DATE(LEFT(E3927,4), MID(E3927,5,2), RIGHT(E3927,2))</f>
        <v/>
      </c>
      <c r="E3927">
        <f>MID(A3927, FIND("_", A3927, FIND("_", A3927, FIND("_", A3927) + 1) + 1) + 1, 8)</f>
        <v/>
      </c>
      <c r="G3927" s="95">
        <f>B3927&amp;C3927&amp;D3927</f>
        <v/>
      </c>
      <c r="H3927" s="95" t="inlineStr">
        <is>
          <t>Yes_Batch 1</t>
        </is>
      </c>
      <c r="I3927" s="95" t="e">
        <v>#N/A</v>
      </c>
      <c r="J3927" s="125" t="e">
        <v>#N/A</v>
      </c>
      <c r="K3927" s="95" t="inlineStr">
        <is>
          <t>Yes_0721 Allocation</t>
        </is>
      </c>
      <c r="L3927" s="127" t="e">
        <v>#N/A</v>
      </c>
      <c r="M3927" s="128">
        <f>VLOOKUP(G3927,Enactments!#REF!,2,FALSE)</f>
        <v/>
      </c>
      <c r="N3927" s="131">
        <f>COUNTIFS(G:G,G3927)</f>
        <v/>
      </c>
    </row>
    <row r="3928" ht="15" customHeight="1">
      <c r="A3928" t="inlineStr">
        <is>
          <t>1988_50a_8_20210601.docx</t>
        </is>
      </c>
      <c r="B3928">
        <f>LEFT(A3928, FIND("_", A3928, FIND("_", A3928) + 1) - 1)</f>
        <v/>
      </c>
      <c r="C3928">
        <f>MID(A3928, FIND("_", A3928, FIND("_", A3928) + 1) + 1, FIND("_", A3928, FIND("_", A3928, FIND("_", A3928) + 1) + 1) - FIND("_", A3928, FIND("_", A3928) + 1) - 1)</f>
        <v/>
      </c>
      <c r="D3928" s="125">
        <f>DATE(LEFT(E3928,4), MID(E3928,5,2), RIGHT(E3928,2))</f>
        <v/>
      </c>
      <c r="E3928">
        <f>MID(A3928, FIND("_", A3928, FIND("_", A3928, FIND("_", A3928) + 1) + 1) + 1, 8)</f>
        <v/>
      </c>
      <c r="G3928" s="95">
        <f>B3928&amp;C3928&amp;D3928</f>
        <v/>
      </c>
      <c r="H3928" s="95" t="inlineStr">
        <is>
          <t>Yes_Batch 1</t>
        </is>
      </c>
      <c r="I3928" s="95" t="e">
        <v>#N/A</v>
      </c>
      <c r="J3928" s="125" t="e">
        <v>#N/A</v>
      </c>
      <c r="K3928" s="95" t="inlineStr">
        <is>
          <t>Yes_0721 Allocation</t>
        </is>
      </c>
      <c r="L3928" s="127" t="e">
        <v>#N/A</v>
      </c>
      <c r="M3928" s="128">
        <f>VLOOKUP(G3928,Enactments!#REF!,2,FALSE)</f>
        <v/>
      </c>
      <c r="N3928" s="131">
        <f>COUNTIFS(G:G,G3928)</f>
        <v/>
      </c>
    </row>
    <row r="3929" ht="15" customHeight="1">
      <c r="A3929" t="inlineStr">
        <is>
          <t>s2009_12a_34_20241123.docx</t>
        </is>
      </c>
      <c r="B3929">
        <f>LEFT(A3929, FIND("_", A3929, FIND("_", A3929) + 1) - 1)</f>
        <v/>
      </c>
      <c r="C3929">
        <f>MID(A3929, FIND("_", A3929, FIND("_", A3929) + 1) + 1, FIND("_", A3929, FIND("_", A3929, FIND("_", A3929) + 1) + 1) - FIND("_", A3929, FIND("_", A3929) + 1) - 1)</f>
        <v/>
      </c>
      <c r="D3929" s="125">
        <f>DATE(LEFT(E3929,4), MID(E3929,5,2), RIGHT(E3929,2))</f>
        <v/>
      </c>
      <c r="E3929">
        <f>MID(A3929, FIND("_", A3929, FIND("_", A3929, FIND("_", A3929) + 1) + 1) + 1, 8)</f>
        <v/>
      </c>
      <c r="G3929" s="95">
        <f>B3929&amp;C3929&amp;D3929</f>
        <v/>
      </c>
      <c r="H3929" s="95" t="inlineStr">
        <is>
          <t>Yes_Batch 1</t>
        </is>
      </c>
      <c r="I3929" s="95" t="e">
        <v>#N/A</v>
      </c>
      <c r="J3929" s="125" t="e">
        <v>#N/A</v>
      </c>
      <c r="K3929" s="95" t="inlineStr">
        <is>
          <t>Yes_0721 Allocation</t>
        </is>
      </c>
      <c r="L3929" s="127" t="e">
        <v>#N/A</v>
      </c>
      <c r="M3929" s="128">
        <f>VLOOKUP(G3929,Enactments!#REF!,2,FALSE)</f>
        <v/>
      </c>
      <c r="N3929" s="131">
        <f>COUNTIFS(G:G,G3929)</f>
        <v/>
      </c>
    </row>
    <row r="3930" ht="15" customHeight="1">
      <c r="A3930" t="inlineStr">
        <is>
          <t>2004_12a_SCHEDULE 35_20050406.docx</t>
        </is>
      </c>
      <c r="B3930">
        <f>LEFT(A3930, FIND("_", A3930, FIND("_", A3930) + 1) - 1)</f>
        <v/>
      </c>
      <c r="C3930">
        <f>MID(A3930, FIND("_", A3930, FIND("_", A3930) + 1) + 1, FIND("_", A3930, FIND("_", A3930, FIND("_", A3930) + 1) + 1) - FIND("_", A3930, FIND("_", A3930) + 1) - 1)</f>
        <v/>
      </c>
      <c r="D3930" s="125">
        <f>DATE(LEFT(E3930,4), MID(E3930,5,2), RIGHT(E3930,2))</f>
        <v/>
      </c>
      <c r="E3930">
        <f>MID(A3930, FIND("_", A3930, FIND("_", A3930, FIND("_", A3930) + 1) + 1) + 1, 8)</f>
        <v/>
      </c>
      <c r="G3930" s="95">
        <f>B3930&amp;C3930&amp;D3930</f>
        <v/>
      </c>
      <c r="H3930" s="95" t="inlineStr">
        <is>
          <t>Yes_Batch 1</t>
        </is>
      </c>
      <c r="I3930" s="95" t="e">
        <v>#N/A</v>
      </c>
      <c r="J3930" s="125" t="e">
        <v>#N/A</v>
      </c>
      <c r="K3930" s="95" t="inlineStr">
        <is>
          <t>Yes_0721 Allocation</t>
        </is>
      </c>
      <c r="L3930" s="127" t="e">
        <v>#N/A</v>
      </c>
      <c r="M3930" s="128">
        <f>VLOOKUP(G3930,Enactments!#REF!,2,FALSE)</f>
        <v/>
      </c>
      <c r="N3930" s="131">
        <f>COUNTIFS(G:G,G3930)</f>
        <v/>
      </c>
    </row>
    <row r="3931" ht="15" customHeight="1">
      <c r="A3931" t="inlineStr">
        <is>
          <t>2000_22a_33_20001101.docx</t>
        </is>
      </c>
      <c r="B3931">
        <f>LEFT(A3931, FIND("_", A3931, FIND("_", A3931) + 1) - 1)</f>
        <v/>
      </c>
      <c r="C3931">
        <f>MID(A3931, FIND("_", A3931, FIND("_", A3931) + 1) + 1, FIND("_", A3931, FIND("_", A3931, FIND("_", A3931) + 1) + 1) - FIND("_", A3931, FIND("_", A3931) + 1) - 1)</f>
        <v/>
      </c>
      <c r="D3931" s="125">
        <f>DATE(LEFT(E3931,4), MID(E3931,5,2), RIGHT(E3931,2))</f>
        <v/>
      </c>
      <c r="E3931">
        <f>MID(A3931, FIND("_", A3931, FIND("_", A3931, FIND("_", A3931) + 1) + 1) + 1, 8)</f>
        <v/>
      </c>
      <c r="G3931" s="95">
        <f>B3931&amp;C3931&amp;D3931</f>
        <v/>
      </c>
      <c r="H3931" s="95" t="inlineStr">
        <is>
          <t>Yes_Batch 1</t>
        </is>
      </c>
      <c r="I3931" s="95" t="e">
        <v>#N/A</v>
      </c>
      <c r="J3931" s="125" t="e">
        <v>#N/A</v>
      </c>
      <c r="K3931" s="95" t="inlineStr">
        <is>
          <t>Yes_0721 Allocation</t>
        </is>
      </c>
      <c r="L3931" s="127" t="e">
        <v>#N/A</v>
      </c>
      <c r="M3931" s="128">
        <f>VLOOKUP(G3931,Enactments!#REF!,2,FALSE)</f>
        <v/>
      </c>
      <c r="N3931" s="131">
        <f>COUNTIFS(G:G,G3931)</f>
        <v/>
      </c>
    </row>
    <row r="3932" ht="15" customHeight="1">
      <c r="A3932" t="inlineStr">
        <is>
          <t>2008_17a_252A_20230720.docx</t>
        </is>
      </c>
      <c r="B3932">
        <f>LEFT(A3932, FIND("_", A3932, FIND("_", A3932) + 1) - 1)</f>
        <v/>
      </c>
      <c r="C3932">
        <f>MID(A3932, FIND("_", A3932, FIND("_", A3932) + 1) + 1, FIND("_", A3932, FIND("_", A3932, FIND("_", A3932) + 1) + 1) - FIND("_", A3932, FIND("_", A3932) + 1) - 1)</f>
        <v/>
      </c>
      <c r="D3932" s="125">
        <f>DATE(LEFT(E3932,4), MID(E3932,5,2), RIGHT(E3932,2))</f>
        <v/>
      </c>
      <c r="E3932">
        <f>MID(A3932, FIND("_", A3932, FIND("_", A3932, FIND("_", A3932) + 1) + 1) + 1, 8)</f>
        <v/>
      </c>
      <c r="G3932" s="95">
        <f>B3932&amp;C3932&amp;D3932</f>
        <v/>
      </c>
      <c r="H3932" s="95" t="inlineStr">
        <is>
          <t>Yes_Batch 1</t>
        </is>
      </c>
      <c r="I3932" s="95" t="e">
        <v>#N/A</v>
      </c>
      <c r="J3932" s="125" t="e">
        <v>#N/A</v>
      </c>
      <c r="K3932" s="95" t="inlineStr">
        <is>
          <t>Yes_0721 Allocation</t>
        </is>
      </c>
      <c r="L3932" s="127" t="e">
        <v>#N/A</v>
      </c>
      <c r="M3932" s="128">
        <f>VLOOKUP(G3932,Enactments!#REF!,2,FALSE)</f>
        <v/>
      </c>
      <c r="N3932" s="131">
        <f>COUNTIFS(G:G,G3932)</f>
        <v/>
      </c>
    </row>
    <row r="3933" ht="15" customHeight="1">
      <c r="A3933" t="inlineStr">
        <is>
          <t>1988_33a_SCHEDULE 8Part I_19881001.docx</t>
        </is>
      </c>
      <c r="B3933">
        <f>LEFT(A3933, FIND("_", A3933, FIND("_", A3933) + 1) - 1)</f>
        <v/>
      </c>
      <c r="C3933">
        <f>MID(A3933, FIND("_", A3933, FIND("_", A3933) + 1) + 1, FIND("_", A3933, FIND("_", A3933, FIND("_", A3933) + 1) + 1) - FIND("_", A3933, FIND("_", A3933) + 1) - 1)</f>
        <v/>
      </c>
      <c r="D3933" s="125">
        <f>DATE(LEFT(E3933,4), MID(E3933,5,2), RIGHT(E3933,2))</f>
        <v/>
      </c>
      <c r="E3933">
        <f>MID(A3933, FIND("_", A3933, FIND("_", A3933, FIND("_", A3933) + 1) + 1) + 1, 8)</f>
        <v/>
      </c>
      <c r="G3933" s="95">
        <f>B3933&amp;C3933&amp;D3933</f>
        <v/>
      </c>
      <c r="H3933" s="95" t="inlineStr">
        <is>
          <t>Yes_Batch 1</t>
        </is>
      </c>
      <c r="I3933" s="95" t="e">
        <v>#N/A</v>
      </c>
      <c r="J3933" s="125" t="e">
        <v>#N/A</v>
      </c>
      <c r="K3933" s="95" t="inlineStr">
        <is>
          <t>Yes_0721 Allocation</t>
        </is>
      </c>
      <c r="L3933" s="127" t="e">
        <v>#N/A</v>
      </c>
      <c r="M3933" s="128">
        <f>VLOOKUP(G3933,Enactments!#REF!,2,FALSE)</f>
        <v/>
      </c>
      <c r="N3933" s="131">
        <f>COUNTIFS(G:G,G3933)</f>
        <v/>
      </c>
    </row>
    <row r="3934" ht="15" customHeight="1">
      <c r="A3934" t="inlineStr">
        <is>
          <t>2010_4a_357VD_20150326.docx</t>
        </is>
      </c>
      <c r="B3934">
        <f>LEFT(A3934, FIND("_", A3934, FIND("_", A3934) + 1) - 1)</f>
        <v/>
      </c>
      <c r="C3934">
        <f>MID(A3934, FIND("_", A3934, FIND("_", A3934) + 1) + 1, FIND("_", A3934, FIND("_", A3934, FIND("_", A3934) + 1) + 1) - FIND("_", A3934, FIND("_", A3934) + 1) - 1)</f>
        <v/>
      </c>
      <c r="D3934" s="125">
        <f>DATE(LEFT(E3934,4), MID(E3934,5,2), RIGHT(E3934,2))</f>
        <v/>
      </c>
      <c r="E3934">
        <f>MID(A3934, FIND("_", A3934, FIND("_", A3934, FIND("_", A3934) + 1) + 1) + 1, 8)</f>
        <v/>
      </c>
      <c r="G3934" s="95">
        <f>B3934&amp;C3934&amp;D3934</f>
        <v/>
      </c>
      <c r="H3934" s="95" t="inlineStr">
        <is>
          <t>Yes_Batch 1</t>
        </is>
      </c>
      <c r="I3934" s="95" t="e">
        <v>#N/A</v>
      </c>
      <c r="J3934" s="125" t="e">
        <v>#N/A</v>
      </c>
      <c r="K3934" s="95" t="inlineStr">
        <is>
          <t>Yes_0721 Allocation</t>
        </is>
      </c>
      <c r="L3934" s="127" t="e">
        <v>#N/A</v>
      </c>
      <c r="M3934" s="128">
        <f>VLOOKUP(G3934,Enactments!#REF!,2,FALSE)</f>
        <v/>
      </c>
      <c r="N3934" s="131">
        <f>COUNTIFS(G:G,G3934)</f>
        <v/>
      </c>
    </row>
    <row r="3935" ht="15" customHeight="1">
      <c r="A3935" t="inlineStr">
        <is>
          <t>1996_56a_207_19960724.docx</t>
        </is>
      </c>
      <c r="B3935">
        <f>LEFT(A3935, FIND("_", A3935, FIND("_", A3935) + 1) - 1)</f>
        <v/>
      </c>
      <c r="C3935">
        <f>MID(A3935, FIND("_", A3935, FIND("_", A3935) + 1) + 1, FIND("_", A3935, FIND("_", A3935, FIND("_", A3935) + 1) + 1) - FIND("_", A3935, FIND("_", A3935) + 1) - 1)</f>
        <v/>
      </c>
      <c r="D3935" s="125">
        <f>DATE(LEFT(E3935,4), MID(E3935,5,2), RIGHT(E3935,2))</f>
        <v/>
      </c>
      <c r="E3935">
        <f>MID(A3935, FIND("_", A3935, FIND("_", A3935, FIND("_", A3935) + 1) + 1) + 1, 8)</f>
        <v/>
      </c>
      <c r="G3935" s="95">
        <f>B3935&amp;C3935&amp;D3935</f>
        <v/>
      </c>
      <c r="H3935" s="95" t="inlineStr">
        <is>
          <t>Yes_Batch 1</t>
        </is>
      </c>
      <c r="I3935" s="95" t="e">
        <v>#N/A</v>
      </c>
      <c r="J3935" s="125" t="e">
        <v>#N/A</v>
      </c>
      <c r="K3935" s="95" t="inlineStr">
        <is>
          <t>Yes_0721 Allocation</t>
        </is>
      </c>
      <c r="L3935" s="127" t="e">
        <v>#N/A</v>
      </c>
      <c r="M3935" s="128">
        <f>VLOOKUP(G3935,Enactments!#REF!,2,FALSE)</f>
        <v/>
      </c>
      <c r="N3935" s="131">
        <f>COUNTIFS(G:G,G3935)</f>
        <v/>
      </c>
    </row>
    <row r="3936" ht="15" customHeight="1">
      <c r="A3936" t="inlineStr">
        <is>
          <t>2000_8a_SCHEDULE 3Part III_20170731.docx</t>
        </is>
      </c>
      <c r="B3936">
        <f>LEFT(A3936, FIND("_", A3936, FIND("_", A3936) + 1) - 1)</f>
        <v/>
      </c>
      <c r="C3936">
        <f>MID(A3936, FIND("_", A3936, FIND("_", A3936) + 1) + 1, FIND("_", A3936, FIND("_", A3936, FIND("_", A3936) + 1) + 1) - FIND("_", A3936, FIND("_", A3936) + 1) - 1)</f>
        <v/>
      </c>
      <c r="D3936" s="125">
        <f>DATE(LEFT(E3936,4), MID(E3936,5,2), RIGHT(E3936,2))</f>
        <v/>
      </c>
      <c r="E3936">
        <f>MID(A3936, FIND("_", A3936, FIND("_", A3936, FIND("_", A3936) + 1) + 1) + 1, 8)</f>
        <v/>
      </c>
      <c r="G3936" s="95">
        <f>B3936&amp;C3936&amp;D3936</f>
        <v/>
      </c>
      <c r="H3936" s="95" t="inlineStr">
        <is>
          <t>Yes_Batch 1</t>
        </is>
      </c>
      <c r="I3936" s="95" t="e">
        <v>#N/A</v>
      </c>
      <c r="J3936" s="125" t="e">
        <v>#N/A</v>
      </c>
      <c r="K3936" s="95" t="inlineStr">
        <is>
          <t>Yes_0721 Allocation</t>
        </is>
      </c>
      <c r="L3936" s="127" t="e">
        <v>#N/A</v>
      </c>
      <c r="M3936" s="128">
        <f>VLOOKUP(G3936,Enactments!#REF!,2,FALSE)</f>
        <v/>
      </c>
      <c r="N3936" s="131">
        <f>COUNTIFS(G:G,G3936)</f>
        <v/>
      </c>
    </row>
    <row r="3937" ht="15" customHeight="1">
      <c r="A3937" t="inlineStr">
        <is>
          <t>1996_56a_57_19960724.docx</t>
        </is>
      </c>
      <c r="B3937">
        <f>LEFT(A3937, FIND("_", A3937, FIND("_", A3937) + 1) - 1)</f>
        <v/>
      </c>
      <c r="C3937">
        <f>MID(A3937, FIND("_", A3937, FIND("_", A3937) + 1) + 1, FIND("_", A3937, FIND("_", A3937, FIND("_", A3937) + 1) + 1) - FIND("_", A3937, FIND("_", A3937) + 1) - 1)</f>
        <v/>
      </c>
      <c r="D3937" s="125">
        <f>DATE(LEFT(E3937,4), MID(E3937,5,2), RIGHT(E3937,2))</f>
        <v/>
      </c>
      <c r="E3937">
        <f>MID(A3937, FIND("_", A3937, FIND("_", A3937, FIND("_", A3937) + 1) + 1) + 1, 8)</f>
        <v/>
      </c>
      <c r="G3937" s="95">
        <f>B3937&amp;C3937&amp;D3937</f>
        <v/>
      </c>
      <c r="H3937" s="95" t="inlineStr">
        <is>
          <t>Yes_Batch 1</t>
        </is>
      </c>
      <c r="I3937" s="95" t="e">
        <v>#N/A</v>
      </c>
      <c r="J3937" s="125" t="e">
        <v>#N/A</v>
      </c>
      <c r="K3937" s="95" t="inlineStr">
        <is>
          <t>Yes_0721 Allocation</t>
        </is>
      </c>
      <c r="L3937" s="127" t="e">
        <v>#N/A</v>
      </c>
      <c r="M3937" s="128">
        <f>VLOOKUP(G3937,Enactments!#REF!,2,FALSE)</f>
        <v/>
      </c>
      <c r="N3937" s="131">
        <f>COUNTIFS(G:G,G3937)</f>
        <v/>
      </c>
    </row>
    <row r="3938" ht="15" customHeight="1">
      <c r="A3938" t="inlineStr">
        <is>
          <t>1989_29a_112_19890727.docx</t>
        </is>
      </c>
      <c r="B3938">
        <f>LEFT(A3938, FIND("_", A3938, FIND("_", A3938) + 1) - 1)</f>
        <v/>
      </c>
      <c r="C3938">
        <f>MID(A3938, FIND("_", A3938, FIND("_", A3938) + 1) + 1, FIND("_", A3938, FIND("_", A3938, FIND("_", A3938) + 1) + 1) - FIND("_", A3938, FIND("_", A3938) + 1) - 1)</f>
        <v/>
      </c>
      <c r="D3938" s="125">
        <f>DATE(LEFT(E3938,4), MID(E3938,5,2), RIGHT(E3938,2))</f>
        <v/>
      </c>
      <c r="E3938">
        <f>MID(A3938, FIND("_", A3938, FIND("_", A3938, FIND("_", A3938) + 1) + 1) + 1, 8)</f>
        <v/>
      </c>
      <c r="G3938" s="95">
        <f>B3938&amp;C3938&amp;D3938</f>
        <v/>
      </c>
      <c r="H3938" s="95" t="inlineStr">
        <is>
          <t>Yes_Batch 1</t>
        </is>
      </c>
      <c r="I3938" s="95" t="e">
        <v>#N/A</v>
      </c>
      <c r="J3938" s="125" t="e">
        <v>#N/A</v>
      </c>
      <c r="K3938" s="95" t="inlineStr">
        <is>
          <t>Yes_0721 Allocation</t>
        </is>
      </c>
      <c r="L3938" s="127" t="e">
        <v>#N/A</v>
      </c>
      <c r="M3938" s="128">
        <f>VLOOKUP(G3938,Enactments!#REF!,2,FALSE)</f>
        <v/>
      </c>
      <c r="N3938" s="131">
        <f>COUNTIFS(G:G,G3938)</f>
        <v/>
      </c>
    </row>
    <row r="3939" ht="15" customHeight="1">
      <c r="A3939" t="inlineStr">
        <is>
          <t>2017_67s_SCHEDULE 3Part 4_20201231.docx</t>
        </is>
      </c>
      <c r="B3939">
        <f>LEFT(A3939, FIND("_", A3939, FIND("_", A3939) + 1) - 1)</f>
        <v/>
      </c>
      <c r="C3939">
        <f>MID(A3939, FIND("_", A3939, FIND("_", A3939) + 1) + 1, FIND("_", A3939, FIND("_", A3939, FIND("_", A3939) + 1) + 1) - FIND("_", A3939, FIND("_", A3939) + 1) - 1)</f>
        <v/>
      </c>
      <c r="D3939" s="125">
        <f>DATE(LEFT(E3939,4), MID(E3939,5,2), RIGHT(E3939,2))</f>
        <v/>
      </c>
      <c r="E3939">
        <f>MID(A3939, FIND("_", A3939, FIND("_", A3939, FIND("_", A3939) + 1) + 1) + 1, 8)</f>
        <v/>
      </c>
      <c r="G3939" s="95">
        <f>B3939&amp;C3939&amp;D3939</f>
        <v/>
      </c>
      <c r="H3939" s="95" t="inlineStr">
        <is>
          <t>Yes_Batch 1</t>
        </is>
      </c>
      <c r="I3939" s="95" t="e">
        <v>#N/A</v>
      </c>
      <c r="J3939" s="125" t="e">
        <v>#N/A</v>
      </c>
      <c r="K3939" s="95" t="inlineStr">
        <is>
          <t>Yes_0721 Allocation</t>
        </is>
      </c>
      <c r="L3939" s="127" t="e">
        <v>#N/A</v>
      </c>
      <c r="M3939" s="128">
        <f>VLOOKUP(G3939,Enactments!#REF!,2,FALSE)</f>
        <v/>
      </c>
      <c r="N3939" s="131">
        <f>COUNTIFS(G:G,G3939)</f>
        <v/>
      </c>
    </row>
    <row r="3940" ht="15" customHeight="1">
      <c r="A3940" t="inlineStr">
        <is>
          <t>1962_46a_12_99990101.docx</t>
        </is>
      </c>
      <c r="B3940">
        <f>LEFT(A3940, FIND("_", A3940, FIND("_", A3940) + 1) - 1)</f>
        <v/>
      </c>
      <c r="C3940">
        <f>MID(A3940, FIND("_", A3940, FIND("_", A3940) + 1) + 1, FIND("_", A3940, FIND("_", A3940, FIND("_", A3940) + 1) + 1) - FIND("_", A3940, FIND("_", A3940) + 1) - 1)</f>
        <v/>
      </c>
      <c r="D3940" s="125">
        <f>DATE(LEFT(E3940,4), MID(E3940,5,2), RIGHT(E3940,2))</f>
        <v/>
      </c>
      <c r="E3940">
        <f>MID(A3940, FIND("_", A3940, FIND("_", A3940, FIND("_", A3940) + 1) + 1) + 1, 8)</f>
        <v/>
      </c>
      <c r="G3940" s="95">
        <f>B3940&amp;C3940&amp;D3940</f>
        <v/>
      </c>
      <c r="H3940" s="95" t="inlineStr">
        <is>
          <t>Yes_Batch 1</t>
        </is>
      </c>
      <c r="I3940" s="95" t="e">
        <v>#N/A</v>
      </c>
      <c r="J3940" s="125" t="e">
        <v>#N/A</v>
      </c>
      <c r="K3940" s="95" t="inlineStr">
        <is>
          <t>Yes_0721 Allocation</t>
        </is>
      </c>
      <c r="L3940" s="127" t="e">
        <v>#N/A</v>
      </c>
      <c r="M3940" s="128">
        <f>VLOOKUP(G3940,Enactments!#REF!,2,FALSE)</f>
        <v/>
      </c>
      <c r="N3940" s="131">
        <f>COUNTIFS(G:G,G3940)</f>
        <v/>
      </c>
    </row>
    <row r="3941" ht="15" customHeight="1">
      <c r="A3941" t="inlineStr">
        <is>
          <t>1986_1925s_0.2_20091001.docx</t>
        </is>
      </c>
      <c r="B3941">
        <f>LEFT(A3941, FIND("_", A3941, FIND("_", A3941) + 1) - 1)</f>
        <v/>
      </c>
      <c r="C3941">
        <f>MID(A3941, FIND("_", A3941, FIND("_", A3941) + 1) + 1, FIND("_", A3941, FIND("_", A3941, FIND("_", A3941) + 1) + 1) - FIND("_", A3941, FIND("_", A3941) + 1) - 1)</f>
        <v/>
      </c>
      <c r="D3941" s="125">
        <f>DATE(LEFT(E3941,4), MID(E3941,5,2), RIGHT(E3941,2))</f>
        <v/>
      </c>
      <c r="E3941">
        <f>MID(A3941, FIND("_", A3941, FIND("_", A3941, FIND("_", A3941) + 1) + 1) + 1, 8)</f>
        <v/>
      </c>
      <c r="G3941" s="95">
        <f>B3941&amp;C3941&amp;D3941</f>
        <v/>
      </c>
      <c r="H3941" s="95" t="inlineStr">
        <is>
          <t>Yes_Batch 1</t>
        </is>
      </c>
      <c r="I3941" s="95" t="e">
        <v>#N/A</v>
      </c>
      <c r="J3941" s="125" t="e">
        <v>#N/A</v>
      </c>
      <c r="K3941" s="95" t="inlineStr">
        <is>
          <t>Yes_0721 Allocation</t>
        </is>
      </c>
      <c r="L3941" s="127" t="e">
        <v>#N/A</v>
      </c>
      <c r="M3941" s="128">
        <f>VLOOKUP(G3941,Enactments!#REF!,2,FALSE)</f>
        <v/>
      </c>
      <c r="N3941" s="131">
        <f>COUNTIFS(G:G,G3941)</f>
        <v/>
      </c>
    </row>
    <row r="3942" ht="15" customHeight="1">
      <c r="A3942" t="inlineStr">
        <is>
          <t>1986_1925s_6.175_20170406.docx</t>
        </is>
      </c>
      <c r="B3942">
        <f>LEFT(A3942, FIND("_", A3942, FIND("_", A3942) + 1) - 1)</f>
        <v/>
      </c>
      <c r="C3942">
        <f>MID(A3942, FIND("_", A3942, FIND("_", A3942) + 1) + 1, FIND("_", A3942, FIND("_", A3942, FIND("_", A3942) + 1) + 1) - FIND("_", A3942, FIND("_", A3942) + 1) - 1)</f>
        <v/>
      </c>
      <c r="D3942" s="125">
        <f>DATE(LEFT(E3942,4), MID(E3942,5,2), RIGHT(E3942,2))</f>
        <v/>
      </c>
      <c r="E3942">
        <f>MID(A3942, FIND("_", A3942, FIND("_", A3942, FIND("_", A3942) + 1) + 1) + 1, 8)</f>
        <v/>
      </c>
      <c r="G3942" s="95">
        <f>B3942&amp;C3942&amp;D3942</f>
        <v/>
      </c>
      <c r="H3942" s="95" t="inlineStr">
        <is>
          <t>Yes_Batch 1</t>
        </is>
      </c>
      <c r="I3942" s="95" t="e">
        <v>#N/A</v>
      </c>
      <c r="J3942" s="125" t="e">
        <v>#N/A</v>
      </c>
      <c r="K3942" s="95" t="inlineStr">
        <is>
          <t>Yes_0721 Allocation</t>
        </is>
      </c>
      <c r="L3942" s="127" t="e">
        <v>#N/A</v>
      </c>
      <c r="M3942" s="128">
        <f>VLOOKUP(G3942,Enactments!#REF!,2,FALSE)</f>
        <v/>
      </c>
      <c r="N3942" s="131">
        <f>COUNTIFS(G:G,G3942)</f>
        <v/>
      </c>
    </row>
    <row r="3943" ht="15" customHeight="1">
      <c r="A3943" t="inlineStr">
        <is>
          <t>2016_1024s_Note_20161018.docx</t>
        </is>
      </c>
      <c r="B3943">
        <f>LEFT(A3943, FIND("_", A3943, FIND("_", A3943) + 1) - 1)</f>
        <v/>
      </c>
      <c r="C3943">
        <f>MID(A3943, FIND("_", A3943, FIND("_", A3943) + 1) + 1, FIND("_", A3943, FIND("_", A3943, FIND("_", A3943) + 1) + 1) - FIND("_", A3943, FIND("_", A3943) + 1) - 1)</f>
        <v/>
      </c>
      <c r="D3943" s="125">
        <f>DATE(LEFT(E3943,4), MID(E3943,5,2), RIGHT(E3943,2))</f>
        <v/>
      </c>
      <c r="E3943">
        <f>MID(A3943, FIND("_", A3943, FIND("_", A3943, FIND("_", A3943) + 1) + 1) + 1, 8)</f>
        <v/>
      </c>
      <c r="G3943" s="95">
        <f>B3943&amp;C3943&amp;D3943</f>
        <v/>
      </c>
      <c r="H3943" s="95" t="inlineStr">
        <is>
          <t>Yes_Batch 1</t>
        </is>
      </c>
      <c r="I3943" s="95" t="e">
        <v>#N/A</v>
      </c>
      <c r="J3943" s="125" t="e">
        <v>#N/A</v>
      </c>
      <c r="K3943" s="95" t="inlineStr">
        <is>
          <t>Yes_0721 Allocation</t>
        </is>
      </c>
      <c r="L3943" s="127" t="e">
        <v>#N/A</v>
      </c>
      <c r="M3943" s="128">
        <f>VLOOKUP(G3943,Enactments!#REF!,2,FALSE)</f>
        <v/>
      </c>
      <c r="N3943" s="131">
        <f>COUNTIFS(G:G,G3943)</f>
        <v/>
      </c>
    </row>
    <row r="3944" ht="15" customHeight="1">
      <c r="A3944" t="inlineStr">
        <is>
          <t>2016_1024s_1.27_20161018.docx</t>
        </is>
      </c>
      <c r="B3944">
        <f>LEFT(A3944, FIND("_", A3944, FIND("_", A3944) + 1) - 1)</f>
        <v/>
      </c>
      <c r="C3944">
        <f>MID(A3944, FIND("_", A3944, FIND("_", A3944) + 1) + 1, FIND("_", A3944, FIND("_", A3944, FIND("_", A3944) + 1) + 1) - FIND("_", A3944, FIND("_", A3944) + 1) - 1)</f>
        <v/>
      </c>
      <c r="D3944" s="125">
        <f>DATE(LEFT(E3944,4), MID(E3944,5,2), RIGHT(E3944,2))</f>
        <v/>
      </c>
      <c r="E3944">
        <f>MID(A3944, FIND("_", A3944, FIND("_", A3944, FIND("_", A3944) + 1) + 1) + 1, 8)</f>
        <v/>
      </c>
      <c r="G3944" s="95">
        <f>B3944&amp;C3944&amp;D3944</f>
        <v/>
      </c>
      <c r="H3944" s="95" t="inlineStr">
        <is>
          <t>Yes_Batch 1</t>
        </is>
      </c>
      <c r="I3944" s="95" t="e">
        <v>#N/A</v>
      </c>
      <c r="J3944" s="125" t="e">
        <v>#N/A</v>
      </c>
      <c r="K3944" s="95" t="inlineStr">
        <is>
          <t>Yes_0721 Allocation</t>
        </is>
      </c>
      <c r="L3944" s="127" t="e">
        <v>#N/A</v>
      </c>
      <c r="M3944" s="128">
        <f>VLOOKUP(G3944,Enactments!#REF!,2,FALSE)</f>
        <v/>
      </c>
      <c r="N3944" s="131">
        <f>COUNTIFS(G:G,G3944)</f>
        <v/>
      </c>
    </row>
    <row r="3945" ht="15" customHeight="1">
      <c r="A3945" t="inlineStr">
        <is>
          <t>2000_8a_87A_20190721.docx</t>
        </is>
      </c>
      <c r="B3945">
        <f>LEFT(A3945, FIND("_", A3945, FIND("_", A3945) + 1) - 1)</f>
        <v/>
      </c>
      <c r="C3945">
        <f>MID(A3945, FIND("_", A3945, FIND("_", A3945) + 1) + 1, FIND("_", A3945, FIND("_", A3945, FIND("_", A3945) + 1) + 1) - FIND("_", A3945, FIND("_", A3945) + 1) - 1)</f>
        <v/>
      </c>
      <c r="D3945" s="125">
        <f>DATE(LEFT(E3945,4), MID(E3945,5,2), RIGHT(E3945,2))</f>
        <v/>
      </c>
      <c r="E3945">
        <f>MID(A3945, FIND("_", A3945, FIND("_", A3945, FIND("_", A3945) + 1) + 1) + 1, 8)</f>
        <v/>
      </c>
      <c r="G3945" s="95">
        <f>B3945&amp;C3945&amp;D3945</f>
        <v/>
      </c>
      <c r="H3945" s="95" t="inlineStr">
        <is>
          <t>Yes_Batch 1</t>
        </is>
      </c>
      <c r="I3945" s="95" t="e">
        <v>#N/A</v>
      </c>
      <c r="J3945" s="125" t="e">
        <v>#N/A</v>
      </c>
      <c r="K3945" s="95" t="inlineStr">
        <is>
          <t>Yes_0721 Allocation</t>
        </is>
      </c>
      <c r="L3945" s="127" t="e">
        <v>#N/A</v>
      </c>
      <c r="M3945" s="128">
        <f>VLOOKUP(G3945,Enactments!#REF!,2,FALSE)</f>
        <v/>
      </c>
      <c r="N3945" s="131">
        <f>COUNTIFS(G:G,G3945)</f>
        <v/>
      </c>
    </row>
    <row r="3946" ht="15" customHeight="1">
      <c r="A3946" t="inlineStr">
        <is>
          <t>2009_22a_SCHEDULE A1_99990101.docx</t>
        </is>
      </c>
      <c r="B3946">
        <f>LEFT(A3946, FIND("_", A3946, FIND("_", A3946) + 1) - 1)</f>
        <v/>
      </c>
      <c r="C3946">
        <f>MID(A3946, FIND("_", A3946, FIND("_", A3946) + 1) + 1, FIND("_", A3946, FIND("_", A3946, FIND("_", A3946) + 1) + 1) - FIND("_", A3946, FIND("_", A3946) + 1) - 1)</f>
        <v/>
      </c>
      <c r="D3946" s="125">
        <f>DATE(LEFT(E3946,4), MID(E3946,5,2), RIGHT(E3946,2))</f>
        <v/>
      </c>
      <c r="E3946">
        <f>MID(A3946, FIND("_", A3946, FIND("_", A3946, FIND("_", A3946) + 1) + 1) + 1, 8)</f>
        <v/>
      </c>
      <c r="G3946" s="95">
        <f>B3946&amp;C3946&amp;D3946</f>
        <v/>
      </c>
      <c r="H3946" s="95" t="inlineStr">
        <is>
          <t>Yes_Batch 1</t>
        </is>
      </c>
      <c r="I3946" s="95" t="e">
        <v>#N/A</v>
      </c>
      <c r="J3946" s="125" t="e">
        <v>#N/A</v>
      </c>
      <c r="K3946" s="95" t="inlineStr">
        <is>
          <t>Yes_0721 Allocation</t>
        </is>
      </c>
      <c r="L3946" s="127" t="e">
        <v>#N/A</v>
      </c>
      <c r="M3946" s="128">
        <f>VLOOKUP(G3946,Enactments!#REF!,2,FALSE)</f>
        <v/>
      </c>
      <c r="N3946" s="131">
        <f>COUNTIFS(G:G,G3946)</f>
        <v/>
      </c>
    </row>
    <row r="3947" ht="15" customHeight="1">
      <c r="A3947" t="inlineStr">
        <is>
          <t>1996_18a_199_20230724.docx</t>
        </is>
      </c>
      <c r="B3947">
        <f>LEFT(A3947, FIND("_", A3947, FIND("_", A3947) + 1) - 1)</f>
        <v/>
      </c>
      <c r="C3947">
        <f>MID(A3947, FIND("_", A3947, FIND("_", A3947) + 1) + 1, FIND("_", A3947, FIND("_", A3947, FIND("_", A3947) + 1) + 1) - FIND("_", A3947, FIND("_", A3947) + 1) - 1)</f>
        <v/>
      </c>
      <c r="D3947" s="125">
        <f>DATE(LEFT(E3947,4), MID(E3947,5,2), RIGHT(E3947,2))</f>
        <v/>
      </c>
      <c r="E3947">
        <f>MID(A3947, FIND("_", A3947, FIND("_", A3947, FIND("_", A3947) + 1) + 1) + 1, 8)</f>
        <v/>
      </c>
      <c r="G3947" s="95">
        <f>B3947&amp;C3947&amp;D3947</f>
        <v/>
      </c>
      <c r="H3947" s="95" t="inlineStr">
        <is>
          <t>Yes_Batch 1</t>
        </is>
      </c>
      <c r="I3947" s="95" t="e">
        <v>#N/A</v>
      </c>
      <c r="J3947" s="125" t="e">
        <v>#N/A</v>
      </c>
      <c r="K3947" s="95" t="inlineStr">
        <is>
          <t>Yes_0721 Allocation</t>
        </is>
      </c>
      <c r="L3947" s="127" t="e">
        <v>#N/A</v>
      </c>
      <c r="M3947" s="128">
        <f>VLOOKUP(G3947,Enactments!#REF!,2,FALSE)</f>
        <v/>
      </c>
      <c r="N3947" s="131">
        <f>COUNTIFS(G:G,G3947)</f>
        <v/>
      </c>
    </row>
    <row r="3948" ht="15" customHeight="1">
      <c r="A3948" t="inlineStr">
        <is>
          <t>1986_1925s_SCHEDULE 4Form 4.39_20170406.docx</t>
        </is>
      </c>
      <c r="B3948">
        <f>LEFT(A3948, FIND("_", A3948, FIND("_", A3948) + 1) - 1)</f>
        <v/>
      </c>
      <c r="C3948">
        <f>MID(A3948, FIND("_", A3948, FIND("_", A3948) + 1) + 1, FIND("_", A3948, FIND("_", A3948, FIND("_", A3948) + 1) + 1) - FIND("_", A3948, FIND("_", A3948) + 1) - 1)</f>
        <v/>
      </c>
      <c r="D3948" s="125">
        <f>DATE(LEFT(E3948,4), MID(E3948,5,2), RIGHT(E3948,2))</f>
        <v/>
      </c>
      <c r="E3948">
        <f>MID(A3948, FIND("_", A3948, FIND("_", A3948, FIND("_", A3948) + 1) + 1) + 1, 8)</f>
        <v/>
      </c>
      <c r="G3948" s="95">
        <f>B3948&amp;C3948&amp;D3948</f>
        <v/>
      </c>
      <c r="H3948" s="95" t="inlineStr">
        <is>
          <t>Yes_Batch 1</t>
        </is>
      </c>
      <c r="I3948" s="95" t="e">
        <v>#N/A</v>
      </c>
      <c r="J3948" s="125" t="e">
        <v>#N/A</v>
      </c>
      <c r="K3948" s="95" t="inlineStr">
        <is>
          <t>Yes_0721 Allocation</t>
        </is>
      </c>
      <c r="L3948" s="127" t="e">
        <v>#N/A</v>
      </c>
      <c r="M3948" s="128">
        <f>VLOOKUP(G3948,Enactments!#REF!,2,FALSE)</f>
        <v/>
      </c>
      <c r="N3948" s="131">
        <f>COUNTIFS(G:G,G3948)</f>
        <v/>
      </c>
    </row>
    <row r="3949" ht="15" customHeight="1">
      <c r="A3949" t="inlineStr">
        <is>
          <t>2000_6a_111_20201231.docx</t>
        </is>
      </c>
      <c r="B3949">
        <f>LEFT(A3949, FIND("_", A3949, FIND("_", A3949) + 1) - 1)</f>
        <v/>
      </c>
      <c r="C3949">
        <f>MID(A3949, FIND("_", A3949, FIND("_", A3949) + 1) + 1, FIND("_", A3949, FIND("_", A3949, FIND("_", A3949) + 1) + 1) - FIND("_", A3949, FIND("_", A3949) + 1) - 1)</f>
        <v/>
      </c>
      <c r="D3949" s="125">
        <f>DATE(LEFT(E3949,4), MID(E3949,5,2), RIGHT(E3949,2))</f>
        <v/>
      </c>
      <c r="E3949">
        <f>MID(A3949, FIND("_", A3949, FIND("_", A3949, FIND("_", A3949) + 1) + 1) + 1, 8)</f>
        <v/>
      </c>
      <c r="G3949" s="95">
        <f>B3949&amp;C3949&amp;D3949</f>
        <v/>
      </c>
      <c r="H3949" s="95" t="inlineStr">
        <is>
          <t>Yes_Batch 1</t>
        </is>
      </c>
      <c r="I3949" s="95" t="e">
        <v>#N/A</v>
      </c>
      <c r="J3949" s="125" t="e">
        <v>#N/A</v>
      </c>
      <c r="K3949" s="95" t="inlineStr">
        <is>
          <t>Yes_0721 Allocation</t>
        </is>
      </c>
      <c r="L3949" s="127" t="e">
        <v>#N/A</v>
      </c>
      <c r="M3949" s="128">
        <f>VLOOKUP(G3949,Enactments!#REF!,2,FALSE)</f>
        <v/>
      </c>
      <c r="N3949" s="131">
        <f>COUNTIFS(G:G,G3949)</f>
        <v/>
      </c>
    </row>
    <row r="3950" ht="15" customHeight="1">
      <c r="A3950" t="inlineStr">
        <is>
          <t>2006_46a_922_20200626.docx</t>
        </is>
      </c>
      <c r="B3950">
        <f>LEFT(A3950, FIND("_", A3950, FIND("_", A3950) + 1) - 1)</f>
        <v/>
      </c>
      <c r="C3950">
        <f>MID(A3950, FIND("_", A3950, FIND("_", A3950) + 1) + 1, FIND("_", A3950, FIND("_", A3950, FIND("_", A3950) + 1) + 1) - FIND("_", A3950, FIND("_", A3950) + 1) - 1)</f>
        <v/>
      </c>
      <c r="D3950" s="125">
        <f>DATE(LEFT(E3950,4), MID(E3950,5,2), RIGHT(E3950,2))</f>
        <v/>
      </c>
      <c r="E3950">
        <f>MID(A3950, FIND("_", A3950, FIND("_", A3950, FIND("_", A3950) + 1) + 1) + 1, 8)</f>
        <v/>
      </c>
      <c r="G3950" s="95">
        <f>B3950&amp;C3950&amp;D3950</f>
        <v/>
      </c>
      <c r="H3950" s="95" t="inlineStr">
        <is>
          <t>Yes_Batch 1</t>
        </is>
      </c>
      <c r="I3950" s="95" t="e">
        <v>#N/A</v>
      </c>
      <c r="J3950" s="125" t="e">
        <v>#N/A</v>
      </c>
      <c r="K3950" s="95" t="inlineStr">
        <is>
          <t>Yes_0721 Allocation</t>
        </is>
      </c>
      <c r="L3950" s="127" t="e">
        <v>#N/A</v>
      </c>
      <c r="M3950" s="128">
        <f>VLOOKUP(G3950,Enactments!#REF!,2,FALSE)</f>
        <v/>
      </c>
      <c r="N3950" s="131">
        <f>COUNTIFS(G:G,G3950)</f>
        <v/>
      </c>
    </row>
    <row r="3951" ht="15" customHeight="1">
      <c r="A3951" t="inlineStr">
        <is>
          <t>1989_26a_49_19890727.docx</t>
        </is>
      </c>
      <c r="B3951">
        <f>LEFT(A3951, FIND("_", A3951, FIND("_", A3951) + 1) - 1)</f>
        <v/>
      </c>
      <c r="C3951">
        <f>MID(A3951, FIND("_", A3951, FIND("_", A3951) + 1) + 1, FIND("_", A3951, FIND("_", A3951, FIND("_", A3951) + 1) + 1) - FIND("_", A3951, FIND("_", A3951) + 1) - 1)</f>
        <v/>
      </c>
      <c r="D3951" s="125">
        <f>DATE(LEFT(E3951,4), MID(E3951,5,2), RIGHT(E3951,2))</f>
        <v/>
      </c>
      <c r="E3951">
        <f>MID(A3951, FIND("_", A3951, FIND("_", A3951, FIND("_", A3951) + 1) + 1) + 1, 8)</f>
        <v/>
      </c>
      <c r="G3951" s="95">
        <f>B3951&amp;C3951&amp;D3951</f>
        <v/>
      </c>
      <c r="H3951" s="95" t="inlineStr">
        <is>
          <t>Yes_Batch 1</t>
        </is>
      </c>
      <c r="I3951" s="95" t="e">
        <v>#N/A</v>
      </c>
      <c r="J3951" s="125" t="e">
        <v>#N/A</v>
      </c>
      <c r="K3951" s="95" t="inlineStr">
        <is>
          <t>Yes_0721 Allocation</t>
        </is>
      </c>
      <c r="L3951" s="127" t="e">
        <v>#N/A</v>
      </c>
      <c r="M3951" s="128">
        <f>VLOOKUP(G3951,Enactments!#REF!,2,FALSE)</f>
        <v/>
      </c>
      <c r="N3951" s="131">
        <f>COUNTIFS(G:G,G3951)</f>
        <v/>
      </c>
    </row>
    <row r="3952" ht="15" customHeight="1">
      <c r="A3952" t="inlineStr">
        <is>
          <t>1986_1925s_2.26_20170406.docx</t>
        </is>
      </c>
      <c r="B3952">
        <f>LEFT(A3952, FIND("_", A3952, FIND("_", A3952) + 1) - 1)</f>
        <v/>
      </c>
      <c r="C3952">
        <f>MID(A3952, FIND("_", A3952, FIND("_", A3952) + 1) + 1, FIND("_", A3952, FIND("_", A3952, FIND("_", A3952) + 1) + 1) - FIND("_", A3952, FIND("_", A3952) + 1) - 1)</f>
        <v/>
      </c>
      <c r="D3952" s="125">
        <f>DATE(LEFT(E3952,4), MID(E3952,5,2), RIGHT(E3952,2))</f>
        <v/>
      </c>
      <c r="E3952">
        <f>MID(A3952, FIND("_", A3952, FIND("_", A3952, FIND("_", A3952) + 1) + 1) + 1, 8)</f>
        <v/>
      </c>
      <c r="G3952" s="95">
        <f>B3952&amp;C3952&amp;D3952</f>
        <v/>
      </c>
      <c r="H3952" s="95" t="inlineStr">
        <is>
          <t>Yes_Batch 1</t>
        </is>
      </c>
      <c r="I3952" s="95" t="e">
        <v>#N/A</v>
      </c>
      <c r="J3952" s="125" t="e">
        <v>#N/A</v>
      </c>
      <c r="K3952" s="95" t="inlineStr">
        <is>
          <t>Yes_0721 Allocation</t>
        </is>
      </c>
      <c r="L3952" s="127" t="e">
        <v>#N/A</v>
      </c>
      <c r="M3952" s="128">
        <f>VLOOKUP(G3952,Enactments!#REF!,2,FALSE)</f>
        <v/>
      </c>
      <c r="N3952" s="131">
        <f>COUNTIFS(G:G,G3952)</f>
        <v/>
      </c>
    </row>
    <row r="3953" ht="15" customHeight="1">
      <c r="A3953" t="inlineStr">
        <is>
          <t>2008_17a_216_20091112.docx</t>
        </is>
      </c>
      <c r="B3953">
        <f>LEFT(A3953, FIND("_", A3953, FIND("_", A3953) + 1) - 1)</f>
        <v/>
      </c>
      <c r="C3953">
        <f>MID(A3953, FIND("_", A3953, FIND("_", A3953) + 1) + 1, FIND("_", A3953, FIND("_", A3953, FIND("_", A3953) + 1) + 1) - FIND("_", A3953, FIND("_", A3953) + 1) - 1)</f>
        <v/>
      </c>
      <c r="D3953" s="125">
        <f>DATE(LEFT(E3953,4), MID(E3953,5,2), RIGHT(E3953,2))</f>
        <v/>
      </c>
      <c r="E3953">
        <f>MID(A3953, FIND("_", A3953, FIND("_", A3953, FIND("_", A3953) + 1) + 1) + 1, 8)</f>
        <v/>
      </c>
      <c r="G3953" s="95">
        <f>B3953&amp;C3953&amp;D3953</f>
        <v/>
      </c>
      <c r="H3953" s="95" t="inlineStr">
        <is>
          <t>Yes_Batch 1</t>
        </is>
      </c>
      <c r="I3953" s="95" t="e">
        <v>#N/A</v>
      </c>
      <c r="J3953" s="125" t="e">
        <v>#N/A</v>
      </c>
      <c r="K3953" s="95" t="inlineStr">
        <is>
          <t>Yes_0721 Allocation</t>
        </is>
      </c>
      <c r="L3953" s="127" t="e">
        <v>#N/A</v>
      </c>
      <c r="M3953" s="128">
        <f>VLOOKUP(G3953,Enactments!#REF!,2,FALSE)</f>
        <v/>
      </c>
      <c r="N3953" s="131">
        <f>COUNTIFS(G:G,G3953)</f>
        <v/>
      </c>
    </row>
    <row r="3954" ht="15" customHeight="1">
      <c r="A3954" t="inlineStr">
        <is>
          <t>2016_362s_SCHEDULE 2Part 3_20160316.docx</t>
        </is>
      </c>
      <c r="B3954">
        <f>LEFT(A3954, FIND("_", A3954, FIND("_", A3954) + 1) - 1)</f>
        <v/>
      </c>
      <c r="C3954">
        <f>MID(A3954, FIND("_", A3954, FIND("_", A3954) + 1) + 1, FIND("_", A3954, FIND("_", A3954, FIND("_", A3954) + 1) + 1) - FIND("_", A3954, FIND("_", A3954) + 1) - 1)</f>
        <v/>
      </c>
      <c r="D3954" s="125">
        <f>DATE(LEFT(E3954,4), MID(E3954,5,2), RIGHT(E3954,2))</f>
        <v/>
      </c>
      <c r="E3954">
        <f>MID(A3954, FIND("_", A3954, FIND("_", A3954, FIND("_", A3954) + 1) + 1) + 1, 8)</f>
        <v/>
      </c>
      <c r="G3954" s="95">
        <f>B3954&amp;C3954&amp;D3954</f>
        <v/>
      </c>
      <c r="H3954" s="95" t="inlineStr">
        <is>
          <t>Yes_Batch 1</t>
        </is>
      </c>
      <c r="I3954" s="95" t="e">
        <v>#N/A</v>
      </c>
      <c r="J3954" s="125" t="e">
        <v>#N/A</v>
      </c>
      <c r="K3954" s="95" t="inlineStr">
        <is>
          <t>Yes_0721 Allocation</t>
        </is>
      </c>
      <c r="L3954" s="127" t="e">
        <v>#N/A</v>
      </c>
      <c r="M3954" s="128">
        <f>VLOOKUP(G3954,Enactments!#REF!,2,FALSE)</f>
        <v/>
      </c>
      <c r="N3954" s="131">
        <f>COUNTIFS(G:G,G3954)</f>
        <v/>
      </c>
    </row>
    <row r="3955" ht="15" customHeight="1">
      <c r="A3955" t="inlineStr">
        <is>
          <t>1986_1925s_4.220_19861110.docx</t>
        </is>
      </c>
      <c r="B3955">
        <f>LEFT(A3955, FIND("_", A3955, FIND("_", A3955) + 1) - 1)</f>
        <v/>
      </c>
      <c r="C3955">
        <f>MID(A3955, FIND("_", A3955, FIND("_", A3955) + 1) + 1, FIND("_", A3955, FIND("_", A3955, FIND("_", A3955) + 1) + 1) - FIND("_", A3955, FIND("_", A3955) + 1) - 1)</f>
        <v/>
      </c>
      <c r="D3955" s="125">
        <f>DATE(LEFT(E3955,4), MID(E3955,5,2), RIGHT(E3955,2))</f>
        <v/>
      </c>
      <c r="E3955">
        <f>MID(A3955, FIND("_", A3955, FIND("_", A3955, FIND("_", A3955) + 1) + 1) + 1, 8)</f>
        <v/>
      </c>
      <c r="G3955" s="95">
        <f>B3955&amp;C3955&amp;D3955</f>
        <v/>
      </c>
      <c r="H3955" s="95" t="inlineStr">
        <is>
          <t>Yes_Batch 1</t>
        </is>
      </c>
      <c r="I3955" s="95" t="e">
        <v>#N/A</v>
      </c>
      <c r="J3955" s="125" t="e">
        <v>#N/A</v>
      </c>
      <c r="K3955" s="95" t="inlineStr">
        <is>
          <t>Yes_0721 Allocation</t>
        </is>
      </c>
      <c r="L3955" s="127" t="e">
        <v>#N/A</v>
      </c>
      <c r="M3955" s="128">
        <f>VLOOKUP(G3955,Enactments!#REF!,2,FALSE)</f>
        <v/>
      </c>
      <c r="N3955" s="131">
        <f>COUNTIFS(G:G,G3955)</f>
        <v/>
      </c>
    </row>
    <row r="3956" ht="15" customHeight="1">
      <c r="A3956" t="inlineStr">
        <is>
          <t>2004_1484s_SCHEDULE 3_20041031.docx</t>
        </is>
      </c>
      <c r="B3956">
        <f>LEFT(A3956, FIND("_", A3956, FIND("_", A3956) + 1) - 1)</f>
        <v/>
      </c>
      <c r="C3956">
        <f>MID(A3956, FIND("_", A3956, FIND("_", A3956) + 1) + 1, FIND("_", A3956, FIND("_", A3956, FIND("_", A3956) + 1) + 1) - FIND("_", A3956, FIND("_", A3956) + 1) - 1)</f>
        <v/>
      </c>
      <c r="D3956" s="125">
        <f>DATE(LEFT(E3956,4), MID(E3956,5,2), RIGHT(E3956,2))</f>
        <v/>
      </c>
      <c r="E3956">
        <f>MID(A3956, FIND("_", A3956, FIND("_", A3956, FIND("_", A3956) + 1) + 1) + 1, 8)</f>
        <v/>
      </c>
      <c r="G3956" s="95">
        <f>B3956&amp;C3956&amp;D3956</f>
        <v/>
      </c>
      <c r="H3956" s="95" t="inlineStr">
        <is>
          <t>Yes_Batch 1</t>
        </is>
      </c>
      <c r="I3956" s="95" t="e">
        <v>#N/A</v>
      </c>
      <c r="J3956" s="125" t="e">
        <v>#N/A</v>
      </c>
      <c r="K3956" s="95" t="inlineStr">
        <is>
          <t>Yes_0721 Allocation</t>
        </is>
      </c>
      <c r="L3956" s="127" t="e">
        <v>#N/A</v>
      </c>
      <c r="M3956" s="128">
        <f>VLOOKUP(G3956,Enactments!#REF!,2,FALSE)</f>
        <v/>
      </c>
      <c r="N3956" s="131">
        <f>COUNTIFS(G:G,G3956)</f>
        <v/>
      </c>
    </row>
    <row r="3957" ht="15" customHeight="1">
      <c r="A3957" t="inlineStr">
        <is>
          <t>1996_52a_41_20140801.docx</t>
        </is>
      </c>
      <c r="B3957">
        <f>LEFT(A3957, FIND("_", A3957, FIND("_", A3957) + 1) - 1)</f>
        <v/>
      </c>
      <c r="C3957">
        <f>MID(A3957, FIND("_", A3957, FIND("_", A3957) + 1) + 1, FIND("_", A3957, FIND("_", A3957, FIND("_", A3957) + 1) + 1) - FIND("_", A3957, FIND("_", A3957) + 1) - 1)</f>
        <v/>
      </c>
      <c r="D3957" s="125">
        <f>DATE(LEFT(E3957,4), MID(E3957,5,2), RIGHT(E3957,2))</f>
        <v/>
      </c>
      <c r="E3957">
        <f>MID(A3957, FIND("_", A3957, FIND("_", A3957, FIND("_", A3957) + 1) + 1) + 1, 8)</f>
        <v/>
      </c>
      <c r="G3957" s="95">
        <f>B3957&amp;C3957&amp;D3957</f>
        <v/>
      </c>
      <c r="H3957" s="95" t="inlineStr">
        <is>
          <t>Yes_Batch 1</t>
        </is>
      </c>
      <c r="I3957" s="95" t="e">
        <v>#N/A</v>
      </c>
      <c r="J3957" s="125" t="e">
        <v>#N/A</v>
      </c>
      <c r="K3957" s="95" t="inlineStr">
        <is>
          <t>Yes_0721 Allocation</t>
        </is>
      </c>
      <c r="L3957" s="127" t="e">
        <v>#N/A</v>
      </c>
      <c r="M3957" s="128">
        <f>VLOOKUP(G3957,Enactments!#REF!,2,FALSE)</f>
        <v/>
      </c>
      <c r="N3957" s="131">
        <f>COUNTIFS(G:G,G3957)</f>
        <v/>
      </c>
    </row>
    <row r="3958" ht="15" customHeight="1">
      <c r="A3958" t="inlineStr">
        <is>
          <t>1996_207s_SCHEDULE 7_20051024.docx</t>
        </is>
      </c>
      <c r="B3958">
        <f>LEFT(A3958, FIND("_", A3958, FIND("_", A3958) + 1) - 1)</f>
        <v/>
      </c>
      <c r="C3958">
        <f>MID(A3958, FIND("_", A3958, FIND("_", A3958) + 1) + 1, FIND("_", A3958, FIND("_", A3958, FIND("_", A3958) + 1) + 1) - FIND("_", A3958, FIND("_", A3958) + 1) - 1)</f>
        <v/>
      </c>
      <c r="D3958" s="125">
        <f>DATE(LEFT(E3958,4), MID(E3958,5,2), RIGHT(E3958,2))</f>
        <v/>
      </c>
      <c r="E3958">
        <f>MID(A3958, FIND("_", A3958, FIND("_", A3958, FIND("_", A3958) + 1) + 1) + 1, 8)</f>
        <v/>
      </c>
      <c r="G3958" s="95">
        <f>B3958&amp;C3958&amp;D3958</f>
        <v/>
      </c>
      <c r="H3958" s="95" t="inlineStr">
        <is>
          <t>Yes_Batch 1</t>
        </is>
      </c>
      <c r="I3958" s="95" t="e">
        <v>#N/A</v>
      </c>
      <c r="J3958" s="125" t="e">
        <v>#N/A</v>
      </c>
      <c r="K3958" s="95" t="inlineStr">
        <is>
          <t>Yes_0721 Allocation</t>
        </is>
      </c>
      <c r="L3958" s="127" t="e">
        <v>#N/A</v>
      </c>
      <c r="M3958" s="128">
        <f>VLOOKUP(G3958,Enactments!#REF!,2,FALSE)</f>
        <v/>
      </c>
      <c r="N3958" s="131">
        <f>COUNTIFS(G:G,G3958)</f>
        <v/>
      </c>
    </row>
    <row r="3959" ht="15" customHeight="1">
      <c r="A3959" t="inlineStr">
        <is>
          <t>2000_8a_37_20010903.docx</t>
        </is>
      </c>
      <c r="B3959">
        <f>LEFT(A3959, FIND("_", A3959, FIND("_", A3959) + 1) - 1)</f>
        <v/>
      </c>
      <c r="C3959">
        <f>MID(A3959, FIND("_", A3959, FIND("_", A3959) + 1) + 1, FIND("_", A3959, FIND("_", A3959, FIND("_", A3959) + 1) + 1) - FIND("_", A3959, FIND("_", A3959) + 1) - 1)</f>
        <v/>
      </c>
      <c r="D3959" s="125">
        <f>DATE(LEFT(E3959,4), MID(E3959,5,2), RIGHT(E3959,2))</f>
        <v/>
      </c>
      <c r="E3959">
        <f>MID(A3959, FIND("_", A3959, FIND("_", A3959, FIND("_", A3959) + 1) + 1) + 1, 8)</f>
        <v/>
      </c>
      <c r="G3959" s="95">
        <f>B3959&amp;C3959&amp;D3959</f>
        <v/>
      </c>
      <c r="H3959" s="95" t="inlineStr">
        <is>
          <t>Yes_Batch 1</t>
        </is>
      </c>
      <c r="I3959" s="95" t="e">
        <v>#N/A</v>
      </c>
      <c r="J3959" s="125" t="e">
        <v>#N/A</v>
      </c>
      <c r="K3959" s="95" t="inlineStr">
        <is>
          <t>Yes_0721 Allocation</t>
        </is>
      </c>
      <c r="L3959" s="127" t="e">
        <v>#N/A</v>
      </c>
      <c r="M3959" s="128">
        <f>VLOOKUP(G3959,Enactments!#REF!,2,FALSE)</f>
        <v/>
      </c>
      <c r="N3959" s="131">
        <f>COUNTIFS(G:G,G3959)</f>
        <v/>
      </c>
    </row>
    <row r="3960" ht="15" customHeight="1">
      <c r="A3960" t="inlineStr">
        <is>
          <t>2000_36a_SCHEDULE 7_20001130.docx</t>
        </is>
      </c>
      <c r="B3960">
        <f>LEFT(A3960, FIND("_", A3960, FIND("_", A3960) + 1) - 1)</f>
        <v/>
      </c>
      <c r="C3960">
        <f>MID(A3960, FIND("_", A3960, FIND("_", A3960) + 1) + 1, FIND("_", A3960, FIND("_", A3960, FIND("_", A3960) + 1) + 1) - FIND("_", A3960, FIND("_", A3960) + 1) - 1)</f>
        <v/>
      </c>
      <c r="D3960" s="125">
        <f>DATE(LEFT(E3960,4), MID(E3960,5,2), RIGHT(E3960,2))</f>
        <v/>
      </c>
      <c r="E3960">
        <f>MID(A3960, FIND("_", A3960, FIND("_", A3960, FIND("_", A3960) + 1) + 1) + 1, 8)</f>
        <v/>
      </c>
      <c r="G3960" s="95">
        <f>B3960&amp;C3960&amp;D3960</f>
        <v/>
      </c>
      <c r="H3960" s="95" t="inlineStr">
        <is>
          <t>Yes_Batch 1</t>
        </is>
      </c>
      <c r="I3960" s="95" t="e">
        <v>#N/A</v>
      </c>
      <c r="J3960" s="125" t="e">
        <v>#N/A</v>
      </c>
      <c r="K3960" s="95" t="inlineStr">
        <is>
          <t>Yes_0721 Allocation</t>
        </is>
      </c>
      <c r="L3960" s="127" t="e">
        <v>#N/A</v>
      </c>
      <c r="M3960" s="128">
        <f>VLOOKUP(G3960,Enactments!#REF!,2,FALSE)</f>
        <v/>
      </c>
      <c r="N3960" s="131">
        <f>COUNTIFS(G:G,G3960)</f>
        <v/>
      </c>
    </row>
    <row r="3961" ht="15" customHeight="1">
      <c r="A3961" t="inlineStr">
        <is>
          <t>1996_207s_69_20060403.docx</t>
        </is>
      </c>
      <c r="B3961">
        <f>LEFT(A3961, FIND("_", A3961, FIND("_", A3961) + 1) - 1)</f>
        <v/>
      </c>
      <c r="C3961">
        <f>MID(A3961, FIND("_", A3961, FIND("_", A3961) + 1) + 1, FIND("_", A3961, FIND("_", A3961, FIND("_", A3961) + 1) + 1) - FIND("_", A3961, FIND("_", A3961) + 1) - 1)</f>
        <v/>
      </c>
      <c r="D3961" s="125">
        <f>DATE(LEFT(E3961,4), MID(E3961,5,2), RIGHT(E3961,2))</f>
        <v/>
      </c>
      <c r="E3961">
        <f>MID(A3961, FIND("_", A3961, FIND("_", A3961, FIND("_", A3961) + 1) + 1) + 1, 8)</f>
        <v/>
      </c>
      <c r="G3961" s="95">
        <f>B3961&amp;C3961&amp;D3961</f>
        <v/>
      </c>
      <c r="H3961" s="95" t="inlineStr">
        <is>
          <t>Yes_Batch 1</t>
        </is>
      </c>
      <c r="I3961" s="95" t="e">
        <v>#N/A</v>
      </c>
      <c r="J3961" s="125" t="e">
        <v>#N/A</v>
      </c>
      <c r="K3961" s="95" t="inlineStr">
        <is>
          <t>Yes_0721 Allocation</t>
        </is>
      </c>
      <c r="L3961" s="127" t="e">
        <v>#N/A</v>
      </c>
      <c r="M3961" s="128">
        <f>VLOOKUP(G3961,Enactments!#REF!,2,FALSE)</f>
        <v/>
      </c>
      <c r="N3961" s="131">
        <f>COUNTIFS(G:G,G3961)</f>
        <v/>
      </c>
    </row>
    <row r="3962" ht="15" customHeight="1">
      <c r="A3962" t="inlineStr">
        <is>
          <t>1994_23a_57_20120501.docx</t>
        </is>
      </c>
      <c r="B3962">
        <f>LEFT(A3962, FIND("_", A3962, FIND("_", A3962) + 1) - 1)</f>
        <v/>
      </c>
      <c r="C3962">
        <f>MID(A3962, FIND("_", A3962, FIND("_", A3962) + 1) + 1, FIND("_", A3962, FIND("_", A3962, FIND("_", A3962) + 1) + 1) - FIND("_", A3962, FIND("_", A3962) + 1) - 1)</f>
        <v/>
      </c>
      <c r="D3962" s="125">
        <f>DATE(LEFT(E3962,4), MID(E3962,5,2), RIGHT(E3962,2))</f>
        <v/>
      </c>
      <c r="E3962">
        <f>MID(A3962, FIND("_", A3962, FIND("_", A3962, FIND("_", A3962) + 1) + 1) + 1, 8)</f>
        <v/>
      </c>
      <c r="G3962" s="95">
        <f>B3962&amp;C3962&amp;D3962</f>
        <v/>
      </c>
      <c r="H3962" s="95" t="inlineStr">
        <is>
          <t>Yes_Batch 1</t>
        </is>
      </c>
      <c r="I3962" s="95" t="e">
        <v>#N/A</v>
      </c>
      <c r="J3962" s="125" t="e">
        <v>#N/A</v>
      </c>
      <c r="K3962" s="95" t="inlineStr">
        <is>
          <t>Yes_0721 Allocation</t>
        </is>
      </c>
      <c r="L3962" s="127" t="e">
        <v>#N/A</v>
      </c>
      <c r="M3962" s="128">
        <f>VLOOKUP(G3962,Enactments!#REF!,2,FALSE)</f>
        <v/>
      </c>
      <c r="N3962" s="131">
        <f>COUNTIFS(G:G,G3962)</f>
        <v/>
      </c>
    </row>
    <row r="3963" ht="15" customHeight="1">
      <c r="A3963" t="inlineStr">
        <is>
          <t>1986_1925s_6.44_20170406.docx</t>
        </is>
      </c>
      <c r="B3963">
        <f>LEFT(A3963, FIND("_", A3963, FIND("_", A3963) + 1) - 1)</f>
        <v/>
      </c>
      <c r="C3963">
        <f>MID(A3963, FIND("_", A3963, FIND("_", A3963) + 1) + 1, FIND("_", A3963, FIND("_", A3963, FIND("_", A3963) + 1) + 1) - FIND("_", A3963, FIND("_", A3963) + 1) - 1)</f>
        <v/>
      </c>
      <c r="D3963" s="125">
        <f>DATE(LEFT(E3963,4), MID(E3963,5,2), RIGHT(E3963,2))</f>
        <v/>
      </c>
      <c r="E3963">
        <f>MID(A3963, FIND("_", A3963, FIND("_", A3963, FIND("_", A3963) + 1) + 1) + 1, 8)</f>
        <v/>
      </c>
      <c r="G3963" s="95">
        <f>B3963&amp;C3963&amp;D3963</f>
        <v/>
      </c>
      <c r="H3963" s="95" t="inlineStr">
        <is>
          <t>Yes_Batch 1</t>
        </is>
      </c>
      <c r="I3963" s="95" t="e">
        <v>#N/A</v>
      </c>
      <c r="J3963" s="125" t="e">
        <v>#N/A</v>
      </c>
      <c r="K3963" s="95" t="inlineStr">
        <is>
          <t>Yes_0721 Allocation</t>
        </is>
      </c>
      <c r="L3963" s="127" t="e">
        <v>#N/A</v>
      </c>
      <c r="M3963" s="128">
        <f>VLOOKUP(G3963,Enactments!#REF!,2,FALSE)</f>
        <v/>
      </c>
      <c r="N3963" s="131">
        <f>COUNTIFS(G:G,G3963)</f>
        <v/>
      </c>
    </row>
    <row r="3964" ht="15" customHeight="1">
      <c r="A3964" t="inlineStr">
        <is>
          <t>1986_1925s_6.147_99990101.docx</t>
        </is>
      </c>
      <c r="B3964">
        <f>LEFT(A3964, FIND("_", A3964, FIND("_", A3964) + 1) - 1)</f>
        <v/>
      </c>
      <c r="C3964">
        <f>MID(A3964, FIND("_", A3964, FIND("_", A3964) + 1) + 1, FIND("_", A3964, FIND("_", A3964, FIND("_", A3964) + 1) + 1) - FIND("_", A3964, FIND("_", A3964) + 1) - 1)</f>
        <v/>
      </c>
      <c r="D3964" s="125">
        <f>DATE(LEFT(E3964,4), MID(E3964,5,2), RIGHT(E3964,2))</f>
        <v/>
      </c>
      <c r="E3964">
        <f>MID(A3964, FIND("_", A3964, FIND("_", A3964, FIND("_", A3964) + 1) + 1) + 1, 8)</f>
        <v/>
      </c>
      <c r="G3964" s="95">
        <f>B3964&amp;C3964&amp;D3964</f>
        <v/>
      </c>
      <c r="H3964" s="95" t="inlineStr">
        <is>
          <t>Yes_Batch 1</t>
        </is>
      </c>
      <c r="I3964" s="95" t="e">
        <v>#N/A</v>
      </c>
      <c r="J3964" s="125" t="e">
        <v>#N/A</v>
      </c>
      <c r="K3964" s="95" t="inlineStr">
        <is>
          <t>Yes_0721 Allocation</t>
        </is>
      </c>
      <c r="L3964" s="127" t="e">
        <v>#N/A</v>
      </c>
      <c r="M3964" s="128">
        <f>VLOOKUP(G3964,Enactments!#REF!,2,FALSE)</f>
        <v/>
      </c>
      <c r="N3964" s="131">
        <f>COUNTIFS(G:G,G3964)</f>
        <v/>
      </c>
    </row>
    <row r="3965" ht="15" customHeight="1">
      <c r="A3965" t="inlineStr">
        <is>
          <t>1986_1925s_SCHEDULE 4Form 6.75_20100406.docx</t>
        </is>
      </c>
      <c r="B3965">
        <f>LEFT(A3965, FIND("_", A3965, FIND("_", A3965) + 1) - 1)</f>
        <v/>
      </c>
      <c r="C3965">
        <f>MID(A3965, FIND("_", A3965, FIND("_", A3965) + 1) + 1, FIND("_", A3965, FIND("_", A3965, FIND("_", A3965) + 1) + 1) - FIND("_", A3965, FIND("_", A3965) + 1) - 1)</f>
        <v/>
      </c>
      <c r="D3965" s="125">
        <f>DATE(LEFT(E3965,4), MID(E3965,5,2), RIGHT(E3965,2))</f>
        <v/>
      </c>
      <c r="E3965">
        <f>MID(A3965, FIND("_", A3965, FIND("_", A3965, FIND("_", A3965) + 1) + 1) + 1, 8)</f>
        <v/>
      </c>
      <c r="G3965" s="95">
        <f>B3965&amp;C3965&amp;D3965</f>
        <v/>
      </c>
      <c r="H3965" s="95" t="inlineStr">
        <is>
          <t>Yes_Batch 1</t>
        </is>
      </c>
      <c r="I3965" s="95" t="e">
        <v>#N/A</v>
      </c>
      <c r="J3965" s="125" t="e">
        <v>#N/A</v>
      </c>
      <c r="K3965" s="95" t="inlineStr">
        <is>
          <t>Yes_0721 Allocation</t>
        </is>
      </c>
      <c r="L3965" s="127" t="e">
        <v>#N/A</v>
      </c>
      <c r="M3965" s="128">
        <f>VLOOKUP(G3965,Enactments!#REF!,2,FALSE)</f>
        <v/>
      </c>
      <c r="N3965" s="131">
        <f>COUNTIFS(G:G,G3965)</f>
        <v/>
      </c>
    </row>
    <row r="3966" ht="15" customHeight="1">
      <c r="A3966" t="inlineStr">
        <is>
          <t>2023_37a_69_20230720.docx</t>
        </is>
      </c>
      <c r="B3966">
        <f>LEFT(A3966, FIND("_", A3966, FIND("_", A3966) + 1) - 1)</f>
        <v/>
      </c>
      <c r="C3966">
        <f>MID(A3966, FIND("_", A3966, FIND("_", A3966) + 1) + 1, FIND("_", A3966, FIND("_", A3966, FIND("_", A3966) + 1) + 1) - FIND("_", A3966, FIND("_", A3966) + 1) - 1)</f>
        <v/>
      </c>
      <c r="D3966" s="125">
        <f>DATE(LEFT(E3966,4), MID(E3966,5,2), RIGHT(E3966,2))</f>
        <v/>
      </c>
      <c r="E3966">
        <f>MID(A3966, FIND("_", A3966, FIND("_", A3966, FIND("_", A3966) + 1) + 1) + 1, 8)</f>
        <v/>
      </c>
      <c r="G3966" s="95">
        <f>B3966&amp;C3966&amp;D3966</f>
        <v/>
      </c>
      <c r="H3966" s="95" t="inlineStr">
        <is>
          <t>Yes_Batch 1</t>
        </is>
      </c>
      <c r="I3966" s="95" t="e">
        <v>#N/A</v>
      </c>
      <c r="J3966" s="125" t="e">
        <v>#N/A</v>
      </c>
      <c r="K3966" s="95" t="inlineStr">
        <is>
          <t>Yes_0721 Allocation</t>
        </is>
      </c>
      <c r="L3966" s="127" t="e">
        <v>#N/A</v>
      </c>
      <c r="M3966" s="128">
        <f>VLOOKUP(G3966,Enactments!#REF!,2,FALSE)</f>
        <v/>
      </c>
      <c r="N3966" s="131">
        <f>COUNTIFS(G:G,G3966)</f>
        <v/>
      </c>
    </row>
    <row r="3967" ht="15" customHeight="1">
      <c r="A3967" t="inlineStr">
        <is>
          <t>2009_22a_184_20120401.docx</t>
        </is>
      </c>
      <c r="B3967">
        <f>LEFT(A3967, FIND("_", A3967, FIND("_", A3967) + 1) - 1)</f>
        <v/>
      </c>
      <c r="C3967">
        <f>MID(A3967, FIND("_", A3967, FIND("_", A3967) + 1) + 1, FIND("_", A3967, FIND("_", A3967, FIND("_", A3967) + 1) + 1) - FIND("_", A3967, FIND("_", A3967) + 1) - 1)</f>
        <v/>
      </c>
      <c r="D3967" s="125">
        <f>DATE(LEFT(E3967,4), MID(E3967,5,2), RIGHT(E3967,2))</f>
        <v/>
      </c>
      <c r="E3967">
        <f>MID(A3967, FIND("_", A3967, FIND("_", A3967, FIND("_", A3967) + 1) + 1) + 1, 8)</f>
        <v/>
      </c>
      <c r="G3967" s="95">
        <f>B3967&amp;C3967&amp;D3967</f>
        <v/>
      </c>
      <c r="H3967" s="95" t="inlineStr">
        <is>
          <t>Yes_Batch 1</t>
        </is>
      </c>
      <c r="I3967" s="95" t="e">
        <v>#N/A</v>
      </c>
      <c r="J3967" s="125" t="e">
        <v>#N/A</v>
      </c>
      <c r="K3967" s="95" t="inlineStr">
        <is>
          <t>Yes_0721 Allocation</t>
        </is>
      </c>
      <c r="L3967" s="127" t="e">
        <v>#N/A</v>
      </c>
      <c r="M3967" s="128">
        <f>VLOOKUP(G3967,Enactments!#REF!,2,FALSE)</f>
        <v/>
      </c>
      <c r="N3967" s="131">
        <f>COUNTIFS(G:G,G3967)</f>
        <v/>
      </c>
    </row>
    <row r="3968" ht="15" customHeight="1">
      <c r="A3968" t="inlineStr">
        <is>
          <t>1998_18a_55_20140130.docx</t>
        </is>
      </c>
      <c r="B3968">
        <f>LEFT(A3968, FIND("_", A3968, FIND("_", A3968) + 1) - 1)</f>
        <v/>
      </c>
      <c r="C3968">
        <f>MID(A3968, FIND("_", A3968, FIND("_", A3968) + 1) + 1, FIND("_", A3968, FIND("_", A3968, FIND("_", A3968) + 1) + 1) - FIND("_", A3968, FIND("_", A3968) + 1) - 1)</f>
        <v/>
      </c>
      <c r="D3968" s="125">
        <f>DATE(LEFT(E3968,4), MID(E3968,5,2), RIGHT(E3968,2))</f>
        <v/>
      </c>
      <c r="E3968">
        <f>MID(A3968, FIND("_", A3968, FIND("_", A3968, FIND("_", A3968) + 1) + 1) + 1, 8)</f>
        <v/>
      </c>
      <c r="G3968" s="95">
        <f>B3968&amp;C3968&amp;D3968</f>
        <v/>
      </c>
      <c r="H3968" s="95" t="inlineStr">
        <is>
          <t>Yes_Batch 1</t>
        </is>
      </c>
      <c r="I3968" s="95" t="e">
        <v>#N/A</v>
      </c>
      <c r="J3968" s="125" t="e">
        <v>#N/A</v>
      </c>
      <c r="K3968" s="95" t="inlineStr">
        <is>
          <t>Yes_0721 Allocation</t>
        </is>
      </c>
      <c r="L3968" s="127" t="e">
        <v>#N/A</v>
      </c>
      <c r="M3968" s="128">
        <f>VLOOKUP(G3968,Enactments!#REF!,2,FALSE)</f>
        <v/>
      </c>
      <c r="N3968" s="131">
        <f>COUNTIFS(G:G,G3968)</f>
        <v/>
      </c>
    </row>
    <row r="3969" ht="15" customHeight="1">
      <c r="A3969" t="inlineStr">
        <is>
          <t>2007_3a_186A_20070719.docx</t>
        </is>
      </c>
      <c r="B3969">
        <f>LEFT(A3969, FIND("_", A3969, FIND("_", A3969) + 1) - 1)</f>
        <v/>
      </c>
      <c r="C3969">
        <f>MID(A3969, FIND("_", A3969, FIND("_", A3969) + 1) + 1, FIND("_", A3969, FIND("_", A3969, FIND("_", A3969) + 1) + 1) - FIND("_", A3969, FIND("_", A3969) + 1) - 1)</f>
        <v/>
      </c>
      <c r="D3969" s="125">
        <f>DATE(LEFT(E3969,4), MID(E3969,5,2), RIGHT(E3969,2))</f>
        <v/>
      </c>
      <c r="E3969">
        <f>MID(A3969, FIND("_", A3969, FIND("_", A3969, FIND("_", A3969) + 1) + 1) + 1, 8)</f>
        <v/>
      </c>
      <c r="G3969" s="95">
        <f>B3969&amp;C3969&amp;D3969</f>
        <v/>
      </c>
      <c r="H3969" s="95" t="inlineStr">
        <is>
          <t>Yes_Batch 1</t>
        </is>
      </c>
      <c r="I3969" s="95" t="e">
        <v>#N/A</v>
      </c>
      <c r="J3969" s="125" t="e">
        <v>#N/A</v>
      </c>
      <c r="K3969" s="95" t="inlineStr">
        <is>
          <t>Yes_0721 Allocation</t>
        </is>
      </c>
      <c r="L3969" s="127" t="e">
        <v>#N/A</v>
      </c>
      <c r="M3969" s="128">
        <f>VLOOKUP(G3969,Enactments!#REF!,2,FALSE)</f>
        <v/>
      </c>
      <c r="N3969" s="131">
        <f>COUNTIFS(G:G,G3969)</f>
        <v/>
      </c>
    </row>
    <row r="3970" ht="15" customHeight="1">
      <c r="A3970" t="inlineStr">
        <is>
          <t>2016_1024s_21.3_20161018.docx</t>
        </is>
      </c>
      <c r="B3970">
        <f>LEFT(A3970, FIND("_", A3970, FIND("_", A3970) + 1) - 1)</f>
        <v/>
      </c>
      <c r="C3970">
        <f>MID(A3970, FIND("_", A3970, FIND("_", A3970) + 1) + 1, FIND("_", A3970, FIND("_", A3970, FIND("_", A3970) + 1) + 1) - FIND("_", A3970, FIND("_", A3970) + 1) - 1)</f>
        <v/>
      </c>
      <c r="D3970" s="125">
        <f>DATE(LEFT(E3970,4), MID(E3970,5,2), RIGHT(E3970,2))</f>
        <v/>
      </c>
      <c r="E3970">
        <f>MID(A3970, FIND("_", A3970, FIND("_", A3970, FIND("_", A3970) + 1) + 1) + 1, 8)</f>
        <v/>
      </c>
      <c r="G3970" s="95">
        <f>B3970&amp;C3970&amp;D3970</f>
        <v/>
      </c>
      <c r="H3970" s="95" t="inlineStr">
        <is>
          <t>Yes_Batch 1</t>
        </is>
      </c>
      <c r="I3970" s="95" t="e">
        <v>#N/A</v>
      </c>
      <c r="J3970" s="125" t="e">
        <v>#N/A</v>
      </c>
      <c r="K3970" s="95" t="inlineStr">
        <is>
          <t>Yes_0721 Allocation</t>
        </is>
      </c>
      <c r="L3970" s="127" t="e">
        <v>#N/A</v>
      </c>
      <c r="M3970" s="128">
        <f>VLOOKUP(G3970,Enactments!#REF!,2,FALSE)</f>
        <v/>
      </c>
      <c r="N3970" s="131">
        <f>COUNTIFS(G:G,G3970)</f>
        <v/>
      </c>
    </row>
    <row r="3971" ht="15" customHeight="1">
      <c r="A3971" t="inlineStr">
        <is>
          <t>1996_56a_159_19990901.docx</t>
        </is>
      </c>
      <c r="B3971">
        <f>LEFT(A3971, FIND("_", A3971, FIND("_", A3971) + 1) - 1)</f>
        <v/>
      </c>
      <c r="C3971">
        <f>MID(A3971, FIND("_", A3971, FIND("_", A3971) + 1) + 1, FIND("_", A3971, FIND("_", A3971, FIND("_", A3971) + 1) + 1) - FIND("_", A3971, FIND("_", A3971) + 1) - 1)</f>
        <v/>
      </c>
      <c r="D3971" s="125">
        <f>DATE(LEFT(E3971,4), MID(E3971,5,2), RIGHT(E3971,2))</f>
        <v/>
      </c>
      <c r="E3971">
        <f>MID(A3971, FIND("_", A3971, FIND("_", A3971, FIND("_", A3971) + 1) + 1) + 1, 8)</f>
        <v/>
      </c>
      <c r="G3971" s="95">
        <f>B3971&amp;C3971&amp;D3971</f>
        <v/>
      </c>
      <c r="H3971" s="95" t="inlineStr">
        <is>
          <t>Yes_Batch 1</t>
        </is>
      </c>
      <c r="I3971" s="95" t="e">
        <v>#N/A</v>
      </c>
      <c r="J3971" s="125" t="e">
        <v>#N/A</v>
      </c>
      <c r="K3971" s="95" t="inlineStr">
        <is>
          <t>Yes_0721 Allocation</t>
        </is>
      </c>
      <c r="L3971" s="127" t="e">
        <v>#N/A</v>
      </c>
      <c r="M3971" s="128">
        <f>VLOOKUP(G3971,Enactments!#REF!,2,FALSE)</f>
        <v/>
      </c>
      <c r="N3971" s="131">
        <f>COUNTIFS(G:G,G3971)</f>
        <v/>
      </c>
    </row>
    <row r="3972" ht="15" customHeight="1">
      <c r="A3972" t="inlineStr">
        <is>
          <t>2006_46a_1153_20091001.docx</t>
        </is>
      </c>
      <c r="B3972">
        <f>LEFT(A3972, FIND("_", A3972, FIND("_", A3972) + 1) - 1)</f>
        <v/>
      </c>
      <c r="C3972">
        <f>MID(A3972, FIND("_", A3972, FIND("_", A3972) + 1) + 1, FIND("_", A3972, FIND("_", A3972, FIND("_", A3972) + 1) + 1) - FIND("_", A3972, FIND("_", A3972) + 1) - 1)</f>
        <v/>
      </c>
      <c r="D3972" s="125">
        <f>DATE(LEFT(E3972,4), MID(E3972,5,2), RIGHT(E3972,2))</f>
        <v/>
      </c>
      <c r="E3972">
        <f>MID(A3972, FIND("_", A3972, FIND("_", A3972, FIND("_", A3972) + 1) + 1) + 1, 8)</f>
        <v/>
      </c>
      <c r="G3972" s="95">
        <f>B3972&amp;C3972&amp;D3972</f>
        <v/>
      </c>
      <c r="H3972" s="95" t="inlineStr">
        <is>
          <t>Yes_Batch 1</t>
        </is>
      </c>
      <c r="I3972" s="95" t="e">
        <v>#N/A</v>
      </c>
      <c r="J3972" s="125" t="e">
        <v>#N/A</v>
      </c>
      <c r="K3972" s="95" t="inlineStr">
        <is>
          <t>Yes_0721 Allocation</t>
        </is>
      </c>
      <c r="L3972" s="127" t="e">
        <v>#N/A</v>
      </c>
      <c r="M3972" s="128">
        <f>VLOOKUP(G3972,Enactments!#REF!,2,FALSE)</f>
        <v/>
      </c>
      <c r="N3972" s="131">
        <f>COUNTIFS(G:G,G3972)</f>
        <v/>
      </c>
    </row>
    <row r="3973" ht="15" customHeight="1">
      <c r="A3973" t="inlineStr">
        <is>
          <t>2020_17a_131_20201201.docx</t>
        </is>
      </c>
      <c r="B3973">
        <f>LEFT(A3973, FIND("_", A3973, FIND("_", A3973) + 1) - 1)</f>
        <v/>
      </c>
      <c r="C3973">
        <f>MID(A3973, FIND("_", A3973, FIND("_", A3973) + 1) + 1, FIND("_", A3973, FIND("_", A3973, FIND("_", A3973) + 1) + 1) - FIND("_", A3973, FIND("_", A3973) + 1) - 1)</f>
        <v/>
      </c>
      <c r="D3973" s="125">
        <f>DATE(LEFT(E3973,4), MID(E3973,5,2), RIGHT(E3973,2))</f>
        <v/>
      </c>
      <c r="E3973">
        <f>MID(A3973, FIND("_", A3973, FIND("_", A3973, FIND("_", A3973) + 1) + 1) + 1, 8)</f>
        <v/>
      </c>
      <c r="G3973" s="95">
        <f>B3973&amp;C3973&amp;D3973</f>
        <v/>
      </c>
      <c r="H3973" s="95" t="inlineStr">
        <is>
          <t>Yes_Batch 1</t>
        </is>
      </c>
      <c r="I3973" s="95" t="e">
        <v>#N/A</v>
      </c>
      <c r="J3973" s="125" t="e">
        <v>#N/A</v>
      </c>
      <c r="K3973" s="95" t="inlineStr">
        <is>
          <t>Yes_0721 Allocation</t>
        </is>
      </c>
      <c r="L3973" s="127" t="e">
        <v>#N/A</v>
      </c>
      <c r="M3973" s="128">
        <f>VLOOKUP(G3973,Enactments!#REF!,2,FALSE)</f>
        <v/>
      </c>
      <c r="N3973" s="131">
        <f>COUNTIFS(G:G,G3973)</f>
        <v/>
      </c>
    </row>
    <row r="3974" ht="15" customHeight="1">
      <c r="A3974" t="inlineStr">
        <is>
          <t>1996_56a_317A_20030901.docx</t>
        </is>
      </c>
      <c r="B3974">
        <f>LEFT(A3974, FIND("_", A3974, FIND("_", A3974) + 1) - 1)</f>
        <v/>
      </c>
      <c r="C3974">
        <f>MID(A3974, FIND("_", A3974, FIND("_", A3974) + 1) + 1, FIND("_", A3974, FIND("_", A3974, FIND("_", A3974) + 1) + 1) - FIND("_", A3974, FIND("_", A3974) + 1) - 1)</f>
        <v/>
      </c>
      <c r="D3974" s="125">
        <f>DATE(LEFT(E3974,4), MID(E3974,5,2), RIGHT(E3974,2))</f>
        <v/>
      </c>
      <c r="E3974">
        <f>MID(A3974, FIND("_", A3974, FIND("_", A3974, FIND("_", A3974) + 1) + 1) + 1, 8)</f>
        <v/>
      </c>
      <c r="G3974" s="95">
        <f>B3974&amp;C3974&amp;D3974</f>
        <v/>
      </c>
      <c r="H3974" s="95" t="inlineStr">
        <is>
          <t>Yes_Batch 1</t>
        </is>
      </c>
      <c r="I3974" s="95" t="e">
        <v>#N/A</v>
      </c>
      <c r="J3974" s="125" t="e">
        <v>#N/A</v>
      </c>
      <c r="K3974" s="95" t="inlineStr">
        <is>
          <t>Yes_0721 Allocation</t>
        </is>
      </c>
      <c r="L3974" s="127" t="e">
        <v>#N/A</v>
      </c>
      <c r="M3974" s="128">
        <f>VLOOKUP(G3974,Enactments!#REF!,2,FALSE)</f>
        <v/>
      </c>
      <c r="N3974" s="131">
        <f>COUNTIFS(G:G,G3974)</f>
        <v/>
      </c>
    </row>
    <row r="3975" ht="15" customHeight="1">
      <c r="A3975" t="inlineStr">
        <is>
          <t>2000_8a_201_20130401.docx</t>
        </is>
      </c>
      <c r="B3975">
        <f>LEFT(A3975, FIND("_", A3975, FIND("_", A3975) + 1) - 1)</f>
        <v/>
      </c>
      <c r="C3975">
        <f>MID(A3975, FIND("_", A3975, FIND("_", A3975) + 1) + 1, FIND("_", A3975, FIND("_", A3975, FIND("_", A3975) + 1) + 1) - FIND("_", A3975, FIND("_", A3975) + 1) - 1)</f>
        <v/>
      </c>
      <c r="D3975" s="125">
        <f>DATE(LEFT(E3975,4), MID(E3975,5,2), RIGHT(E3975,2))</f>
        <v/>
      </c>
      <c r="E3975">
        <f>MID(A3975, FIND("_", A3975, FIND("_", A3975, FIND("_", A3975) + 1) + 1) + 1, 8)</f>
        <v/>
      </c>
      <c r="G3975" s="95">
        <f>B3975&amp;C3975&amp;D3975</f>
        <v/>
      </c>
      <c r="H3975" s="95" t="inlineStr">
        <is>
          <t>Yes_Batch 1</t>
        </is>
      </c>
      <c r="I3975" s="95" t="e">
        <v>#N/A</v>
      </c>
      <c r="J3975" s="125" t="e">
        <v>#N/A</v>
      </c>
      <c r="K3975" s="95" t="inlineStr">
        <is>
          <t>Yes_0721 Allocation</t>
        </is>
      </c>
      <c r="L3975" s="127" t="e">
        <v>#N/A</v>
      </c>
      <c r="M3975" s="128">
        <f>VLOOKUP(G3975,Enactments!#REF!,2,FALSE)</f>
        <v/>
      </c>
      <c r="N3975" s="131">
        <f>COUNTIFS(G:G,G3975)</f>
        <v/>
      </c>
    </row>
    <row r="3976" ht="15" customHeight="1">
      <c r="A3976" t="inlineStr">
        <is>
          <t>2020_17a_235_20201201.docx</t>
        </is>
      </c>
      <c r="B3976">
        <f>LEFT(A3976, FIND("_", A3976, FIND("_", A3976) + 1) - 1)</f>
        <v/>
      </c>
      <c r="C3976">
        <f>MID(A3976, FIND("_", A3976, FIND("_", A3976) + 1) + 1, FIND("_", A3976, FIND("_", A3976, FIND("_", A3976) + 1) + 1) - FIND("_", A3976, FIND("_", A3976) + 1) - 1)</f>
        <v/>
      </c>
      <c r="D3976" s="125">
        <f>DATE(LEFT(E3976,4), MID(E3976,5,2), RIGHT(E3976,2))</f>
        <v/>
      </c>
      <c r="E3976">
        <f>MID(A3976, FIND("_", A3976, FIND("_", A3976, FIND("_", A3976) + 1) + 1) + 1, 8)</f>
        <v/>
      </c>
      <c r="G3976" s="95">
        <f>B3976&amp;C3976&amp;D3976</f>
        <v/>
      </c>
      <c r="H3976" s="95" t="inlineStr">
        <is>
          <t>Yes_Batch 1</t>
        </is>
      </c>
      <c r="I3976" s="95" t="e">
        <v>#N/A</v>
      </c>
      <c r="J3976" s="125" t="e">
        <v>#N/A</v>
      </c>
      <c r="K3976" s="95" t="inlineStr">
        <is>
          <t>Yes_0721 Allocation</t>
        </is>
      </c>
      <c r="L3976" s="127" t="e">
        <v>#N/A</v>
      </c>
      <c r="M3976" s="128">
        <f>VLOOKUP(G3976,Enactments!#REF!,2,FALSE)</f>
        <v/>
      </c>
      <c r="N3976" s="131">
        <f>COUNTIFS(G:G,G3976)</f>
        <v/>
      </c>
    </row>
    <row r="3977" ht="15" customHeight="1">
      <c r="A3977" t="inlineStr">
        <is>
          <t>2013_1305_Article 45_20190101.docx</t>
        </is>
      </c>
      <c r="B3977">
        <f>LEFT(A3977, FIND("_", A3977, FIND("_", A3977) + 1) - 1)</f>
        <v/>
      </c>
      <c r="C3977">
        <f>MID(A3977, FIND("_", A3977, FIND("_", A3977) + 1) + 1, FIND("_", A3977, FIND("_", A3977, FIND("_", A3977) + 1) + 1) - FIND("_", A3977, FIND("_", A3977) + 1) - 1)</f>
        <v/>
      </c>
      <c r="D3977" s="125">
        <f>DATE(LEFT(E3977,4), MID(E3977,5,2), RIGHT(E3977,2))</f>
        <v/>
      </c>
      <c r="E3977">
        <f>MID(A3977, FIND("_", A3977, FIND("_", A3977, FIND("_", A3977) + 1) + 1) + 1, 8)</f>
        <v/>
      </c>
      <c r="G3977" s="95">
        <f>B3977&amp;C3977&amp;D3977</f>
        <v/>
      </c>
      <c r="H3977" s="95" t="inlineStr">
        <is>
          <t>Yes_Batch 1</t>
        </is>
      </c>
      <c r="I3977" s="95" t="e">
        <v>#N/A</v>
      </c>
      <c r="J3977" s="125" t="e">
        <v>#N/A</v>
      </c>
      <c r="K3977" s="95" t="inlineStr">
        <is>
          <t>Yes_0721 Allocation</t>
        </is>
      </c>
      <c r="L3977" s="127" t="e">
        <v>#N/A</v>
      </c>
      <c r="M3977" s="128">
        <f>VLOOKUP(G3977,Enactments!#REF!,2,FALSE)</f>
        <v/>
      </c>
      <c r="N3977" s="131">
        <f>COUNTIFS(G:G,G3977)</f>
        <v/>
      </c>
    </row>
    <row r="3978" ht="15" customHeight="1">
      <c r="A3978" t="inlineStr">
        <is>
          <t>1996_56a_199_19981001.docx</t>
        </is>
      </c>
      <c r="B3978">
        <f>LEFT(A3978, FIND("_", A3978, FIND("_", A3978) + 1) - 1)</f>
        <v/>
      </c>
      <c r="C3978">
        <f>MID(A3978, FIND("_", A3978, FIND("_", A3978) + 1) + 1, FIND("_", A3978, FIND("_", A3978, FIND("_", A3978) + 1) + 1) - FIND("_", A3978, FIND("_", A3978) + 1) - 1)</f>
        <v/>
      </c>
      <c r="D3978" s="125">
        <f>DATE(LEFT(E3978,4), MID(E3978,5,2), RIGHT(E3978,2))</f>
        <v/>
      </c>
      <c r="E3978">
        <f>MID(A3978, FIND("_", A3978, FIND("_", A3978, FIND("_", A3978) + 1) + 1) + 1, 8)</f>
        <v/>
      </c>
      <c r="G3978" s="95">
        <f>B3978&amp;C3978&amp;D3978</f>
        <v/>
      </c>
      <c r="H3978" s="95" t="inlineStr">
        <is>
          <t>Yes_Batch 1</t>
        </is>
      </c>
      <c r="I3978" s="95" t="e">
        <v>#N/A</v>
      </c>
      <c r="J3978" s="125" t="e">
        <v>#N/A</v>
      </c>
      <c r="K3978" s="95" t="inlineStr">
        <is>
          <t>Yes_0721 Allocation</t>
        </is>
      </c>
      <c r="L3978" s="127" t="e">
        <v>#N/A</v>
      </c>
      <c r="M3978" s="128">
        <f>VLOOKUP(G3978,Enactments!#REF!,2,FALSE)</f>
        <v/>
      </c>
      <c r="N3978" s="131">
        <f>COUNTIFS(G:G,G3978)</f>
        <v/>
      </c>
    </row>
    <row r="3979" ht="15" customHeight="1">
      <c r="A3979" t="inlineStr">
        <is>
          <t>w2009_2m_27_20100401.docx</t>
        </is>
      </c>
      <c r="B3979">
        <f>LEFT(A3979, FIND("_", A3979, FIND("_", A3979) + 1) - 1)</f>
        <v/>
      </c>
      <c r="C3979">
        <f>MID(A3979, FIND("_", A3979, FIND("_", A3979) + 1) + 1, FIND("_", A3979, FIND("_", A3979, FIND("_", A3979) + 1) + 1) - FIND("_", A3979, FIND("_", A3979) + 1) - 1)</f>
        <v/>
      </c>
      <c r="D3979" s="125">
        <f>DATE(LEFT(E3979,4), MID(E3979,5,2), RIGHT(E3979,2))</f>
        <v/>
      </c>
      <c r="E3979">
        <f>MID(A3979, FIND("_", A3979, FIND("_", A3979, FIND("_", A3979) + 1) + 1) + 1, 8)</f>
        <v/>
      </c>
      <c r="G3979" s="95">
        <f>B3979&amp;C3979&amp;D3979</f>
        <v/>
      </c>
      <c r="H3979" s="95" t="inlineStr">
        <is>
          <t>Yes_Batch 1</t>
        </is>
      </c>
      <c r="I3979" s="95" t="e">
        <v>#N/A</v>
      </c>
      <c r="J3979" s="125" t="e">
        <v>#N/A</v>
      </c>
      <c r="K3979" s="95" t="inlineStr">
        <is>
          <t>Yes_0721 Allocation</t>
        </is>
      </c>
      <c r="L3979" s="127" t="e">
        <v>#N/A</v>
      </c>
      <c r="M3979" s="128">
        <f>VLOOKUP(G3979,Enactments!#REF!,2,FALSE)</f>
        <v/>
      </c>
      <c r="N3979" s="131">
        <f>COUNTIFS(G:G,G3979)</f>
        <v/>
      </c>
    </row>
    <row r="3980" ht="15" customHeight="1">
      <c r="A3980" t="inlineStr">
        <is>
          <t>1985_6a_695A_19921213.docx</t>
        </is>
      </c>
      <c r="B3980">
        <f>LEFT(A3980, FIND("_", A3980, FIND("_", A3980) + 1) - 1)</f>
        <v/>
      </c>
      <c r="C3980">
        <f>MID(A3980, FIND("_", A3980, FIND("_", A3980) + 1) + 1, FIND("_", A3980, FIND("_", A3980, FIND("_", A3980) + 1) + 1) - FIND("_", A3980, FIND("_", A3980) + 1) - 1)</f>
        <v/>
      </c>
      <c r="D3980" s="125">
        <f>DATE(LEFT(E3980,4), MID(E3980,5,2), RIGHT(E3980,2))</f>
        <v/>
      </c>
      <c r="E3980">
        <f>MID(A3980, FIND("_", A3980, FIND("_", A3980, FIND("_", A3980) + 1) + 1) + 1, 8)</f>
        <v/>
      </c>
      <c r="G3980" s="95">
        <f>B3980&amp;C3980&amp;D3980</f>
        <v/>
      </c>
      <c r="H3980" s="95" t="inlineStr">
        <is>
          <t>Yes_Batch 1</t>
        </is>
      </c>
      <c r="I3980" s="95" t="inlineStr">
        <is>
          <t>Completed</t>
        </is>
      </c>
      <c r="J3980" s="125" t="n">
        <v>45855</v>
      </c>
      <c r="K3980" s="95" t="e">
        <v>#N/A</v>
      </c>
      <c r="L3980" s="127" t="inlineStr">
        <is>
          <t>Submitted_2025-08-01</t>
        </is>
      </c>
      <c r="M3980" s="128">
        <f>VLOOKUP(G3980,Enactments!#REF!,2,FALSE)</f>
        <v/>
      </c>
      <c r="N3980" s="131">
        <f>COUNTIFS(G:G,G3980)</f>
        <v/>
      </c>
    </row>
    <row r="3981" ht="15" customHeight="1">
      <c r="A3981" t="inlineStr">
        <is>
          <t>1996_18a_227_20030201.docx</t>
        </is>
      </c>
      <c r="B3981">
        <f>LEFT(A3981, FIND("_", A3981, FIND("_", A3981) + 1) - 1)</f>
        <v/>
      </c>
      <c r="C3981">
        <f>MID(A3981, FIND("_", A3981, FIND("_", A3981) + 1) + 1, FIND("_", A3981, FIND("_", A3981, FIND("_", A3981) + 1) + 1) - FIND("_", A3981, FIND("_", A3981) + 1) - 1)</f>
        <v/>
      </c>
      <c r="D3981" s="125">
        <f>DATE(LEFT(E3981,4), MID(E3981,5,2), RIGHT(E3981,2))</f>
        <v/>
      </c>
      <c r="E3981">
        <f>MID(A3981, FIND("_", A3981, FIND("_", A3981, FIND("_", A3981) + 1) + 1) + 1, 8)</f>
        <v/>
      </c>
      <c r="G3981" s="95">
        <f>B3981&amp;C3981&amp;D3981</f>
        <v/>
      </c>
      <c r="H3981" s="95" t="inlineStr">
        <is>
          <t>Yes_Batch 1</t>
        </is>
      </c>
      <c r="I3981" s="95" t="e">
        <v>#N/A</v>
      </c>
      <c r="J3981" s="125" t="e">
        <v>#N/A</v>
      </c>
      <c r="K3981" s="95" t="inlineStr">
        <is>
          <t>Yes_0721 Allocation</t>
        </is>
      </c>
      <c r="L3981" s="127" t="e">
        <v>#N/A</v>
      </c>
      <c r="M3981" s="128">
        <f>VLOOKUP(G3981,Enactments!#REF!,2,FALSE)</f>
        <v/>
      </c>
      <c r="N3981" s="131">
        <f>COUNTIFS(G:G,G3981)</f>
        <v/>
      </c>
    </row>
    <row r="3982" ht="15" customHeight="1">
      <c r="A3982" t="inlineStr">
        <is>
          <t>w2016_6a_116_20180125.docx</t>
        </is>
      </c>
      <c r="B3982">
        <f>LEFT(A3982, FIND("_", A3982, FIND("_", A3982) + 1) - 1)</f>
        <v/>
      </c>
      <c r="C3982">
        <f>MID(A3982, FIND("_", A3982, FIND("_", A3982) + 1) + 1, FIND("_", A3982, FIND("_", A3982, FIND("_", A3982) + 1) + 1) - FIND("_", A3982, FIND("_", A3982) + 1) - 1)</f>
        <v/>
      </c>
      <c r="D3982" s="125">
        <f>DATE(LEFT(E3982,4), MID(E3982,5,2), RIGHT(E3982,2))</f>
        <v/>
      </c>
      <c r="E3982">
        <f>MID(A3982, FIND("_", A3982, FIND("_", A3982, FIND("_", A3982) + 1) + 1) + 1, 8)</f>
        <v/>
      </c>
      <c r="G3982" s="95">
        <f>B3982&amp;C3982&amp;D3982</f>
        <v/>
      </c>
      <c r="H3982" s="95" t="inlineStr">
        <is>
          <t>Yes_Batch 1</t>
        </is>
      </c>
      <c r="I3982" s="95" t="e">
        <v>#N/A</v>
      </c>
      <c r="J3982" s="125" t="e">
        <v>#N/A</v>
      </c>
      <c r="K3982" s="95" t="inlineStr">
        <is>
          <t>Yes_0721 Allocation</t>
        </is>
      </c>
      <c r="L3982" s="127" t="e">
        <v>#N/A</v>
      </c>
      <c r="M3982" s="128">
        <f>VLOOKUP(G3982,Enactments!#REF!,2,FALSE)</f>
        <v/>
      </c>
      <c r="N3982" s="131">
        <f>COUNTIFS(G:G,G3982)</f>
        <v/>
      </c>
    </row>
    <row r="3983" ht="15" customHeight="1">
      <c r="A3983" t="inlineStr">
        <is>
          <t>1986_1925s_4.80_20170406.docx</t>
        </is>
      </c>
      <c r="B3983">
        <f>LEFT(A3983, FIND("_", A3983, FIND("_", A3983) + 1) - 1)</f>
        <v/>
      </c>
      <c r="C3983">
        <f>MID(A3983, FIND("_", A3983, FIND("_", A3983) + 1) + 1, FIND("_", A3983, FIND("_", A3983, FIND("_", A3983) + 1) + 1) - FIND("_", A3983, FIND("_", A3983) + 1) - 1)</f>
        <v/>
      </c>
      <c r="D3983" s="125">
        <f>DATE(LEFT(E3983,4), MID(E3983,5,2), RIGHT(E3983,2))</f>
        <v/>
      </c>
      <c r="E3983">
        <f>MID(A3983, FIND("_", A3983, FIND("_", A3983, FIND("_", A3983) + 1) + 1) + 1, 8)</f>
        <v/>
      </c>
      <c r="G3983" s="95">
        <f>B3983&amp;C3983&amp;D3983</f>
        <v/>
      </c>
      <c r="H3983" s="95" t="inlineStr">
        <is>
          <t>Yes_Batch 1</t>
        </is>
      </c>
      <c r="I3983" s="95" t="e">
        <v>#N/A</v>
      </c>
      <c r="J3983" s="125" t="e">
        <v>#N/A</v>
      </c>
      <c r="K3983" s="95" t="inlineStr">
        <is>
          <t>Yes_0721 Allocation</t>
        </is>
      </c>
      <c r="L3983" s="127" t="e">
        <v>#N/A</v>
      </c>
      <c r="M3983" s="128">
        <f>VLOOKUP(G3983,Enactments!#REF!,2,FALSE)</f>
        <v/>
      </c>
      <c r="N3983" s="131">
        <f>COUNTIFS(G:G,G3983)</f>
        <v/>
      </c>
    </row>
    <row r="3984" ht="15" customHeight="1">
      <c r="A3984" t="inlineStr">
        <is>
          <t>1986_1925s_2.57_20170406.docx</t>
        </is>
      </c>
      <c r="B3984">
        <f>LEFT(A3984, FIND("_", A3984, FIND("_", A3984) + 1) - 1)</f>
        <v/>
      </c>
      <c r="C3984">
        <f>MID(A3984, FIND("_", A3984, FIND("_", A3984) + 1) + 1, FIND("_", A3984, FIND("_", A3984, FIND("_", A3984) + 1) + 1) - FIND("_", A3984, FIND("_", A3984) + 1) - 1)</f>
        <v/>
      </c>
      <c r="D3984" s="125">
        <f>DATE(LEFT(E3984,4), MID(E3984,5,2), RIGHT(E3984,2))</f>
        <v/>
      </c>
      <c r="E3984">
        <f>MID(A3984, FIND("_", A3984, FIND("_", A3984, FIND("_", A3984) + 1) + 1) + 1, 8)</f>
        <v/>
      </c>
      <c r="G3984" s="95">
        <f>B3984&amp;C3984&amp;D3984</f>
        <v/>
      </c>
      <c r="H3984" s="95" t="inlineStr">
        <is>
          <t>Yes_Batch 1</t>
        </is>
      </c>
      <c r="I3984" s="95" t="e">
        <v>#N/A</v>
      </c>
      <c r="J3984" s="125" t="e">
        <v>#N/A</v>
      </c>
      <c r="K3984" s="95" t="inlineStr">
        <is>
          <t>Yes_0721 Allocation</t>
        </is>
      </c>
      <c r="L3984" s="127" t="e">
        <v>#N/A</v>
      </c>
      <c r="M3984" s="128">
        <f>VLOOKUP(G3984,Enactments!#REF!,2,FALSE)</f>
        <v/>
      </c>
      <c r="N3984" s="131">
        <f>COUNTIFS(G:G,G3984)</f>
        <v/>
      </c>
    </row>
    <row r="3985" ht="15" customHeight="1">
      <c r="A3985" t="inlineStr">
        <is>
          <t>1996_207s_169_20140422.docx</t>
        </is>
      </c>
      <c r="B3985">
        <f>LEFT(A3985, FIND("_", A3985, FIND("_", A3985) + 1) - 1)</f>
        <v/>
      </c>
      <c r="C3985">
        <f>MID(A3985, FIND("_", A3985, FIND("_", A3985) + 1) + 1, FIND("_", A3985, FIND("_", A3985, FIND("_", A3985) + 1) + 1) - FIND("_", A3985, FIND("_", A3985) + 1) - 1)</f>
        <v/>
      </c>
      <c r="D3985" s="125">
        <f>DATE(LEFT(E3985,4), MID(E3985,5,2), RIGHT(E3985,2))</f>
        <v/>
      </c>
      <c r="E3985">
        <f>MID(A3985, FIND("_", A3985, FIND("_", A3985, FIND("_", A3985) + 1) + 1) + 1, 8)</f>
        <v/>
      </c>
      <c r="G3985" s="95">
        <f>B3985&amp;C3985&amp;D3985</f>
        <v/>
      </c>
      <c r="H3985" s="95" t="inlineStr">
        <is>
          <t>Yes_Batch 1</t>
        </is>
      </c>
      <c r="I3985" s="95" t="e">
        <v>#N/A</v>
      </c>
      <c r="J3985" s="125" t="e">
        <v>#N/A</v>
      </c>
      <c r="K3985" s="95" t="inlineStr">
        <is>
          <t>Yes_0721 Allocation</t>
        </is>
      </c>
      <c r="L3985" s="127" t="e">
        <v>#N/A</v>
      </c>
      <c r="M3985" s="128">
        <f>VLOOKUP(G3985,Enactments!#REF!,2,FALSE)</f>
        <v/>
      </c>
      <c r="N3985" s="131">
        <f>COUNTIFS(G:G,G3985)</f>
        <v/>
      </c>
    </row>
    <row r="3986" ht="15" customHeight="1">
      <c r="A3986" t="inlineStr">
        <is>
          <t>2009_10a_SCHEDULE 7Part 3_20090721.docx</t>
        </is>
      </c>
      <c r="B3986">
        <f>LEFT(A3986, FIND("_", A3986, FIND("_", A3986) + 1) - 1)</f>
        <v/>
      </c>
      <c r="C3986">
        <f>MID(A3986, FIND("_", A3986, FIND("_", A3986) + 1) + 1, FIND("_", A3986, FIND("_", A3986, FIND("_", A3986) + 1) + 1) - FIND("_", A3986, FIND("_", A3986) + 1) - 1)</f>
        <v/>
      </c>
      <c r="D3986" s="125">
        <f>DATE(LEFT(E3986,4), MID(E3986,5,2), RIGHT(E3986,2))</f>
        <v/>
      </c>
      <c r="E3986">
        <f>MID(A3986, FIND("_", A3986, FIND("_", A3986, FIND("_", A3986) + 1) + 1) + 1, 8)</f>
        <v/>
      </c>
      <c r="G3986" s="95">
        <f>B3986&amp;C3986&amp;D3986</f>
        <v/>
      </c>
      <c r="H3986" s="95" t="inlineStr">
        <is>
          <t>Yes_Batch 1</t>
        </is>
      </c>
      <c r="I3986" s="95" t="e">
        <v>#N/A</v>
      </c>
      <c r="J3986" s="125" t="e">
        <v>#N/A</v>
      </c>
      <c r="K3986" s="95" t="inlineStr">
        <is>
          <t>Yes_0721 Allocation</t>
        </is>
      </c>
      <c r="L3986" s="127" t="e">
        <v>#N/A</v>
      </c>
      <c r="M3986" s="128">
        <f>VLOOKUP(G3986,Enactments!#REF!,2,FALSE)</f>
        <v/>
      </c>
      <c r="N3986" s="131">
        <f>COUNTIFS(G:G,G3986)</f>
        <v/>
      </c>
    </row>
    <row r="3987" ht="15" customHeight="1">
      <c r="A3987" t="inlineStr">
        <is>
          <t>2000_8a_412A_20070401.docx</t>
        </is>
      </c>
      <c r="B3987">
        <f>LEFT(A3987, FIND("_", A3987, FIND("_", A3987) + 1) - 1)</f>
        <v/>
      </c>
      <c r="C3987">
        <f>MID(A3987, FIND("_", A3987, FIND("_", A3987) + 1) + 1, FIND("_", A3987, FIND("_", A3987, FIND("_", A3987) + 1) + 1) - FIND("_", A3987, FIND("_", A3987) + 1) - 1)</f>
        <v/>
      </c>
      <c r="D3987" s="125">
        <f>DATE(LEFT(E3987,4), MID(E3987,5,2), RIGHT(E3987,2))</f>
        <v/>
      </c>
      <c r="E3987">
        <f>MID(A3987, FIND("_", A3987, FIND("_", A3987, FIND("_", A3987) + 1) + 1) + 1, 8)</f>
        <v/>
      </c>
      <c r="G3987" s="95">
        <f>B3987&amp;C3987&amp;D3987</f>
        <v/>
      </c>
      <c r="H3987" s="95" t="inlineStr">
        <is>
          <t>Yes_Batch 1</t>
        </is>
      </c>
      <c r="I3987" s="95" t="e">
        <v>#N/A</v>
      </c>
      <c r="J3987" s="125" t="e">
        <v>#N/A</v>
      </c>
      <c r="K3987" s="95" t="inlineStr">
        <is>
          <t>Yes_0721 Allocation</t>
        </is>
      </c>
      <c r="L3987" s="127" t="e">
        <v>#N/A</v>
      </c>
      <c r="M3987" s="128">
        <f>VLOOKUP(G3987,Enactments!#REF!,2,FALSE)</f>
        <v/>
      </c>
      <c r="N3987" s="131">
        <f>COUNTIFS(G:G,G3987)</f>
        <v/>
      </c>
    </row>
    <row r="3988" ht="15" customHeight="1">
      <c r="A3988" t="inlineStr">
        <is>
          <t>2008_17a_189_20100401.docx</t>
        </is>
      </c>
      <c r="B3988">
        <f>LEFT(A3988, FIND("_", A3988, FIND("_", A3988) + 1) - 1)</f>
        <v/>
      </c>
      <c r="C3988">
        <f>MID(A3988, FIND("_", A3988, FIND("_", A3988) + 1) + 1, FIND("_", A3988, FIND("_", A3988, FIND("_", A3988) + 1) + 1) - FIND("_", A3988, FIND("_", A3988) + 1) - 1)</f>
        <v/>
      </c>
      <c r="D3988" s="125">
        <f>DATE(LEFT(E3988,4), MID(E3988,5,2), RIGHT(E3988,2))</f>
        <v/>
      </c>
      <c r="E3988">
        <f>MID(A3988, FIND("_", A3988, FIND("_", A3988, FIND("_", A3988) + 1) + 1) + 1, 8)</f>
        <v/>
      </c>
      <c r="G3988" s="95">
        <f>B3988&amp;C3988&amp;D3988</f>
        <v/>
      </c>
      <c r="H3988" s="95" t="inlineStr">
        <is>
          <t>Yes_Batch 1</t>
        </is>
      </c>
      <c r="I3988" s="95" t="e">
        <v>#N/A</v>
      </c>
      <c r="J3988" s="125" t="e">
        <v>#N/A</v>
      </c>
      <c r="K3988" s="95" t="inlineStr">
        <is>
          <t>Yes_0721 Allocation</t>
        </is>
      </c>
      <c r="L3988" s="127" t="e">
        <v>#N/A</v>
      </c>
      <c r="M3988" s="128">
        <f>VLOOKUP(G3988,Enactments!#REF!,2,FALSE)</f>
        <v/>
      </c>
      <c r="N3988" s="131">
        <f>COUNTIFS(G:G,G3988)</f>
        <v/>
      </c>
    </row>
    <row r="3989" ht="15" customHeight="1">
      <c r="A3989" t="inlineStr">
        <is>
          <t>2000_8a_369_20000614.docx</t>
        </is>
      </c>
      <c r="B3989">
        <f>LEFT(A3989, FIND("_", A3989, FIND("_", A3989) + 1) - 1)</f>
        <v/>
      </c>
      <c r="C3989">
        <f>MID(A3989, FIND("_", A3989, FIND("_", A3989) + 1) + 1, FIND("_", A3989, FIND("_", A3989, FIND("_", A3989) + 1) + 1) - FIND("_", A3989, FIND("_", A3989) + 1) - 1)</f>
        <v/>
      </c>
      <c r="D3989" s="125">
        <f>DATE(LEFT(E3989,4), MID(E3989,5,2), RIGHT(E3989,2))</f>
        <v/>
      </c>
      <c r="E3989">
        <f>MID(A3989, FIND("_", A3989, FIND("_", A3989, FIND("_", A3989) + 1) + 1) + 1, 8)</f>
        <v/>
      </c>
      <c r="G3989" s="95">
        <f>B3989&amp;C3989&amp;D3989</f>
        <v/>
      </c>
      <c r="H3989" s="95" t="inlineStr">
        <is>
          <t>Yes_Batch 1</t>
        </is>
      </c>
      <c r="I3989" s="95" t="e">
        <v>#N/A</v>
      </c>
      <c r="J3989" s="125" t="e">
        <v>#N/A</v>
      </c>
      <c r="K3989" s="95" t="inlineStr">
        <is>
          <t>Yes_0721 Allocation</t>
        </is>
      </c>
      <c r="L3989" s="127" t="e">
        <v>#N/A</v>
      </c>
      <c r="M3989" s="128">
        <f>VLOOKUP(G3989,Enactments!#REF!,2,FALSE)</f>
        <v/>
      </c>
      <c r="N3989" s="131">
        <f>COUNTIFS(G:G,G3989)</f>
        <v/>
      </c>
    </row>
    <row r="3990" ht="15" customHeight="1">
      <c r="A3990" t="inlineStr">
        <is>
          <t>2010_4a_636_20100303.docx</t>
        </is>
      </c>
      <c r="B3990">
        <f>LEFT(A3990, FIND("_", A3990, FIND("_", A3990) + 1) - 1)</f>
        <v/>
      </c>
      <c r="C3990">
        <f>MID(A3990, FIND("_", A3990, FIND("_", A3990) + 1) + 1, FIND("_", A3990, FIND("_", A3990, FIND("_", A3990) + 1) + 1) - FIND("_", A3990, FIND("_", A3990) + 1) - 1)</f>
        <v/>
      </c>
      <c r="D3990" s="125">
        <f>DATE(LEFT(E3990,4), MID(E3990,5,2), RIGHT(E3990,2))</f>
        <v/>
      </c>
      <c r="E3990">
        <f>MID(A3990, FIND("_", A3990, FIND("_", A3990, FIND("_", A3990) + 1) + 1) + 1, 8)</f>
        <v/>
      </c>
      <c r="G3990" s="95">
        <f>B3990&amp;C3990&amp;D3990</f>
        <v/>
      </c>
      <c r="H3990" s="95" t="inlineStr">
        <is>
          <t>Yes_Batch 1</t>
        </is>
      </c>
      <c r="I3990" s="95" t="inlineStr">
        <is>
          <t>Completed</t>
        </is>
      </c>
      <c r="J3990" s="125" t="n">
        <v>45853</v>
      </c>
      <c r="K3990" s="95" t="e">
        <v>#N/A</v>
      </c>
      <c r="L3990" s="127" t="inlineStr">
        <is>
          <t>Submitted_2025-08-01</t>
        </is>
      </c>
      <c r="M3990" s="128">
        <f>VLOOKUP(G3990,Enactments!#REF!,2,FALSE)</f>
        <v/>
      </c>
      <c r="N3990" s="131">
        <f>COUNTIFS(G:G,G3990)</f>
        <v/>
      </c>
    </row>
    <row r="3991" ht="15" customHeight="1">
      <c r="A3991" t="inlineStr">
        <is>
          <t>2006_47a_SCHEDULE 7_20061108.docx</t>
        </is>
      </c>
      <c r="B3991">
        <f>LEFT(A3991, FIND("_", A3991, FIND("_", A3991) + 1) - 1)</f>
        <v/>
      </c>
      <c r="C3991">
        <f>MID(A3991, FIND("_", A3991, FIND("_", A3991) + 1) + 1, FIND("_", A3991, FIND("_", A3991, FIND("_", A3991) + 1) + 1) - FIND("_", A3991, FIND("_", A3991) + 1) - 1)</f>
        <v/>
      </c>
      <c r="D3991" s="125">
        <f>DATE(LEFT(E3991,4), MID(E3991,5,2), RIGHT(E3991,2))</f>
        <v/>
      </c>
      <c r="E3991">
        <f>MID(A3991, FIND("_", A3991, FIND("_", A3991, FIND("_", A3991) + 1) + 1) + 1, 8)</f>
        <v/>
      </c>
      <c r="G3991" s="95">
        <f>B3991&amp;C3991&amp;D3991</f>
        <v/>
      </c>
      <c r="H3991" s="95" t="inlineStr">
        <is>
          <t>Yes_Batch 1</t>
        </is>
      </c>
      <c r="I3991" s="95" t="e">
        <v>#N/A</v>
      </c>
      <c r="J3991" s="125" t="e">
        <v>#N/A</v>
      </c>
      <c r="K3991" s="95" t="inlineStr">
        <is>
          <t>Yes_0721 Allocation</t>
        </is>
      </c>
      <c r="L3991" s="127" t="e">
        <v>#N/A</v>
      </c>
      <c r="M3991" s="128">
        <f>VLOOKUP(G3991,Enactments!#REF!,2,FALSE)</f>
        <v/>
      </c>
      <c r="N3991" s="131">
        <f>COUNTIFS(G:G,G3991)</f>
        <v/>
      </c>
    </row>
    <row r="3992" ht="15" customHeight="1">
      <c r="A3992" t="inlineStr">
        <is>
          <t>2017_692s_24_20220901.docx</t>
        </is>
      </c>
      <c r="B3992">
        <f>LEFT(A3992, FIND("_", A3992, FIND("_", A3992) + 1) - 1)</f>
        <v/>
      </c>
      <c r="C3992">
        <f>MID(A3992, FIND("_", A3992, FIND("_", A3992) + 1) + 1, FIND("_", A3992, FIND("_", A3992, FIND("_", A3992) + 1) + 1) - FIND("_", A3992, FIND("_", A3992) + 1) - 1)</f>
        <v/>
      </c>
      <c r="D3992" s="125">
        <f>DATE(LEFT(E3992,4), MID(E3992,5,2), RIGHT(E3992,2))</f>
        <v/>
      </c>
      <c r="E3992">
        <f>MID(A3992, FIND("_", A3992, FIND("_", A3992, FIND("_", A3992) + 1) + 1) + 1, 8)</f>
        <v/>
      </c>
      <c r="G3992" s="95">
        <f>B3992&amp;C3992&amp;D3992</f>
        <v/>
      </c>
      <c r="H3992" s="95" t="inlineStr">
        <is>
          <t>Yes_Batch 1</t>
        </is>
      </c>
      <c r="I3992" s="95" t="e">
        <v>#N/A</v>
      </c>
      <c r="J3992" s="125" t="e">
        <v>#N/A</v>
      </c>
      <c r="K3992" s="95" t="inlineStr">
        <is>
          <t>Yes_0721 Allocation</t>
        </is>
      </c>
      <c r="L3992" s="127" t="e">
        <v>#N/A</v>
      </c>
      <c r="M3992" s="128">
        <f>VLOOKUP(G3992,Enactments!#REF!,2,FALSE)</f>
        <v/>
      </c>
      <c r="N3992" s="131">
        <f>COUNTIFS(G:G,G3992)</f>
        <v/>
      </c>
    </row>
    <row r="3993" ht="15" customHeight="1">
      <c r="A3993" t="inlineStr">
        <is>
          <t>2006_46a_800_20070120.docx</t>
        </is>
      </c>
      <c r="B3993">
        <f>LEFT(A3993, FIND("_", A3993, FIND("_", A3993) + 1) - 1)</f>
        <v/>
      </c>
      <c r="C3993">
        <f>MID(A3993, FIND("_", A3993, FIND("_", A3993) + 1) + 1, FIND("_", A3993, FIND("_", A3993, FIND("_", A3993) + 1) + 1) - FIND("_", A3993, FIND("_", A3993) + 1) - 1)</f>
        <v/>
      </c>
      <c r="D3993" s="125">
        <f>DATE(LEFT(E3993,4), MID(E3993,5,2), RIGHT(E3993,2))</f>
        <v/>
      </c>
      <c r="E3993">
        <f>MID(A3993, FIND("_", A3993, FIND("_", A3993, FIND("_", A3993) + 1) + 1) + 1, 8)</f>
        <v/>
      </c>
      <c r="G3993" s="95">
        <f>B3993&amp;C3993&amp;D3993</f>
        <v/>
      </c>
      <c r="H3993" s="95" t="inlineStr">
        <is>
          <t>Yes_Batch 1</t>
        </is>
      </c>
      <c r="I3993" s="95" t="e">
        <v>#N/A</v>
      </c>
      <c r="J3993" s="125" t="e">
        <v>#N/A</v>
      </c>
      <c r="K3993" s="95" t="inlineStr">
        <is>
          <t>Yes_0721 Allocation</t>
        </is>
      </c>
      <c r="L3993" s="127" t="e">
        <v>#N/A</v>
      </c>
      <c r="M3993" s="128">
        <f>VLOOKUP(G3993,Enactments!#REF!,2,FALSE)</f>
        <v/>
      </c>
      <c r="N3993" s="131">
        <f>COUNTIFS(G:G,G3993)</f>
        <v/>
      </c>
    </row>
    <row r="3994" ht="15" customHeight="1">
      <c r="A3994" t="inlineStr">
        <is>
          <t>2007_3a_38_20210201.docx</t>
        </is>
      </c>
      <c r="B3994">
        <f>LEFT(A3994, FIND("_", A3994, FIND("_", A3994) + 1) - 1)</f>
        <v/>
      </c>
      <c r="C3994">
        <f>MID(A3994, FIND("_", A3994, FIND("_", A3994) + 1) + 1, FIND("_", A3994, FIND("_", A3994, FIND("_", A3994) + 1) + 1) - FIND("_", A3994, FIND("_", A3994) + 1) - 1)</f>
        <v/>
      </c>
      <c r="D3994" s="125">
        <f>DATE(LEFT(E3994,4), MID(E3994,5,2), RIGHT(E3994,2))</f>
        <v/>
      </c>
      <c r="E3994">
        <f>MID(A3994, FIND("_", A3994, FIND("_", A3994, FIND("_", A3994) + 1) + 1) + 1, 8)</f>
        <v/>
      </c>
      <c r="G3994" s="95">
        <f>B3994&amp;C3994&amp;D3994</f>
        <v/>
      </c>
      <c r="H3994" s="95" t="inlineStr">
        <is>
          <t>Yes_Batch 1</t>
        </is>
      </c>
      <c r="I3994" s="95" t="e">
        <v>#N/A</v>
      </c>
      <c r="J3994" s="125" t="e">
        <v>#N/A</v>
      </c>
      <c r="K3994" s="95" t="inlineStr">
        <is>
          <t>Yes_0721 Allocation</t>
        </is>
      </c>
      <c r="L3994" s="127" t="e">
        <v>#N/A</v>
      </c>
      <c r="M3994" s="128">
        <f>VLOOKUP(G3994,Enactments!#REF!,2,FALSE)</f>
        <v/>
      </c>
      <c r="N3994" s="131">
        <f>COUNTIFS(G:G,G3994)</f>
        <v/>
      </c>
    </row>
    <row r="3995" ht="15" customHeight="1">
      <c r="A3995" t="inlineStr">
        <is>
          <t>1986_1925s_7.5A_20170406.docx</t>
        </is>
      </c>
      <c r="B3995">
        <f>LEFT(A3995, FIND("_", A3995, FIND("_", A3995) + 1) - 1)</f>
        <v/>
      </c>
      <c r="C3995">
        <f>MID(A3995, FIND("_", A3995, FIND("_", A3995) + 1) + 1, FIND("_", A3995, FIND("_", A3995, FIND("_", A3995) + 1) + 1) - FIND("_", A3995, FIND("_", A3995) + 1) - 1)</f>
        <v/>
      </c>
      <c r="D3995" s="125">
        <f>DATE(LEFT(E3995,4), MID(E3995,5,2), RIGHT(E3995,2))</f>
        <v/>
      </c>
      <c r="E3995">
        <f>MID(A3995, FIND("_", A3995, FIND("_", A3995, FIND("_", A3995) + 1) + 1) + 1, 8)</f>
        <v/>
      </c>
      <c r="G3995" s="95">
        <f>B3995&amp;C3995&amp;D3995</f>
        <v/>
      </c>
      <c r="H3995" s="95" t="inlineStr">
        <is>
          <t>Yes_Batch 1</t>
        </is>
      </c>
      <c r="I3995" s="95" t="e">
        <v>#N/A</v>
      </c>
      <c r="J3995" s="125" t="e">
        <v>#N/A</v>
      </c>
      <c r="K3995" s="95" t="inlineStr">
        <is>
          <t>Yes_0721 Allocation</t>
        </is>
      </c>
      <c r="L3995" s="127" t="e">
        <v>#N/A</v>
      </c>
      <c r="M3995" s="128">
        <f>VLOOKUP(G3995,Enactments!#REF!,2,FALSE)</f>
        <v/>
      </c>
      <c r="N3995" s="131">
        <f>COUNTIFS(G:G,G3995)</f>
        <v/>
      </c>
    </row>
    <row r="3996" ht="15" customHeight="1">
      <c r="A3996" t="inlineStr">
        <is>
          <t>2006_47a_9_20120910.docx</t>
        </is>
      </c>
      <c r="B3996">
        <f>LEFT(A3996, FIND("_", A3996, FIND("_", A3996) + 1) - 1)</f>
        <v/>
      </c>
      <c r="C3996">
        <f>MID(A3996, FIND("_", A3996, FIND("_", A3996) + 1) + 1, FIND("_", A3996, FIND("_", A3996, FIND("_", A3996) + 1) + 1) - FIND("_", A3996, FIND("_", A3996) + 1) - 1)</f>
        <v/>
      </c>
      <c r="D3996" s="125">
        <f>DATE(LEFT(E3996,4), MID(E3996,5,2), RIGHT(E3996,2))</f>
        <v/>
      </c>
      <c r="E3996">
        <f>MID(A3996, FIND("_", A3996, FIND("_", A3996, FIND("_", A3996) + 1) + 1) + 1, 8)</f>
        <v/>
      </c>
      <c r="G3996" s="95">
        <f>B3996&amp;C3996&amp;D3996</f>
        <v/>
      </c>
      <c r="H3996" s="95" t="inlineStr">
        <is>
          <t>Yes_Batch 1</t>
        </is>
      </c>
      <c r="I3996" s="95" t="e">
        <v>#N/A</v>
      </c>
      <c r="J3996" s="125" t="e">
        <v>#N/A</v>
      </c>
      <c r="K3996" s="95" t="inlineStr">
        <is>
          <t>Yes_0721 Allocation</t>
        </is>
      </c>
      <c r="L3996" s="127" t="e">
        <v>#N/A</v>
      </c>
      <c r="M3996" s="128">
        <f>VLOOKUP(G3996,Enactments!#REF!,2,FALSE)</f>
        <v/>
      </c>
      <c r="N3996" s="131">
        <f>COUNTIFS(G:G,G3996)</f>
        <v/>
      </c>
    </row>
    <row r="3997" ht="15" customHeight="1">
      <c r="A3997" t="inlineStr">
        <is>
          <t>2004_12a_172D_20070406.docx</t>
        </is>
      </c>
      <c r="B3997">
        <f>LEFT(A3997, FIND("_", A3997, FIND("_", A3997) + 1) - 1)</f>
        <v/>
      </c>
      <c r="C3997">
        <f>MID(A3997, FIND("_", A3997, FIND("_", A3997) + 1) + 1, FIND("_", A3997, FIND("_", A3997, FIND("_", A3997) + 1) + 1) - FIND("_", A3997, FIND("_", A3997) + 1) - 1)</f>
        <v/>
      </c>
      <c r="D3997" s="125">
        <f>DATE(LEFT(E3997,4), MID(E3997,5,2), RIGHT(E3997,2))</f>
        <v/>
      </c>
      <c r="E3997">
        <f>MID(A3997, FIND("_", A3997, FIND("_", A3997, FIND("_", A3997) + 1) + 1) + 1, 8)</f>
        <v/>
      </c>
      <c r="G3997" s="95">
        <f>B3997&amp;C3997&amp;D3997</f>
        <v/>
      </c>
      <c r="H3997" s="95" t="inlineStr">
        <is>
          <t>Yes_Batch 1</t>
        </is>
      </c>
      <c r="I3997" s="95" t="e">
        <v>#N/A</v>
      </c>
      <c r="J3997" s="125" t="e">
        <v>#N/A</v>
      </c>
      <c r="K3997" s="95" t="inlineStr">
        <is>
          <t>Yes_0721 Allocation</t>
        </is>
      </c>
      <c r="L3997" s="127" t="e">
        <v>#N/A</v>
      </c>
      <c r="M3997" s="128">
        <f>VLOOKUP(G3997,Enactments!#REF!,2,FALSE)</f>
        <v/>
      </c>
      <c r="N3997" s="131">
        <f>COUNTIFS(G:G,G3997)</f>
        <v/>
      </c>
    </row>
    <row r="3998" ht="15" customHeight="1">
      <c r="A3998" t="inlineStr">
        <is>
          <t>2016_1024s_10.163_20161018.docx</t>
        </is>
      </c>
      <c r="B3998">
        <f>LEFT(A3998, FIND("_", A3998, FIND("_", A3998) + 1) - 1)</f>
        <v/>
      </c>
      <c r="C3998">
        <f>MID(A3998, FIND("_", A3998, FIND("_", A3998) + 1) + 1, FIND("_", A3998, FIND("_", A3998, FIND("_", A3998) + 1) + 1) - FIND("_", A3998, FIND("_", A3998) + 1) - 1)</f>
        <v/>
      </c>
      <c r="D3998" s="125">
        <f>DATE(LEFT(E3998,4), MID(E3998,5,2), RIGHT(E3998,2))</f>
        <v/>
      </c>
      <c r="E3998">
        <f>MID(A3998, FIND("_", A3998, FIND("_", A3998, FIND("_", A3998) + 1) + 1) + 1, 8)</f>
        <v/>
      </c>
      <c r="G3998" s="95">
        <f>B3998&amp;C3998&amp;D3998</f>
        <v/>
      </c>
      <c r="H3998" s="95" t="inlineStr">
        <is>
          <t>Yes_Batch 1</t>
        </is>
      </c>
      <c r="I3998" s="95" t="inlineStr">
        <is>
          <t>Completed</t>
        </is>
      </c>
      <c r="J3998" s="125" t="n">
        <v>45856</v>
      </c>
      <c r="K3998" s="95" t="e">
        <v>#N/A</v>
      </c>
      <c r="L3998" s="127" t="inlineStr">
        <is>
          <t>Submitted_2025-08-01</t>
        </is>
      </c>
      <c r="M3998" s="128">
        <f>VLOOKUP(G3998,Enactments!#REF!,2,FALSE)</f>
        <v/>
      </c>
      <c r="N3998" s="131">
        <f>COUNTIFS(G:G,G3998)</f>
        <v/>
      </c>
    </row>
    <row r="3999" ht="15" customHeight="1">
      <c r="A3999" t="inlineStr">
        <is>
          <t>1992_13a_83_20071223.docx</t>
        </is>
      </c>
      <c r="B3999">
        <f>LEFT(A3999, FIND("_", A3999, FIND("_", A3999) + 1) - 1)</f>
        <v/>
      </c>
      <c r="C3999">
        <f>MID(A3999, FIND("_", A3999, FIND("_", A3999) + 1) + 1, FIND("_", A3999, FIND("_", A3999, FIND("_", A3999) + 1) + 1) - FIND("_", A3999, FIND("_", A3999) + 1) - 1)</f>
        <v/>
      </c>
      <c r="D3999" s="125">
        <f>DATE(LEFT(E3999,4), MID(E3999,5,2), RIGHT(E3999,2))</f>
        <v/>
      </c>
      <c r="E3999">
        <f>MID(A3999, FIND("_", A3999, FIND("_", A3999, FIND("_", A3999) + 1) + 1) + 1, 8)</f>
        <v/>
      </c>
      <c r="G3999" s="95">
        <f>B3999&amp;C3999&amp;D3999</f>
        <v/>
      </c>
      <c r="H3999" s="95" t="inlineStr">
        <is>
          <t>Yes_Batch 1</t>
        </is>
      </c>
      <c r="I3999" s="95" t="e">
        <v>#N/A</v>
      </c>
      <c r="J3999" s="125" t="e">
        <v>#N/A</v>
      </c>
      <c r="K3999" s="95" t="inlineStr">
        <is>
          <t>Yes_0721 Allocation</t>
        </is>
      </c>
      <c r="L3999" s="127" t="e">
        <v>#N/A</v>
      </c>
      <c r="M3999" s="128">
        <f>VLOOKUP(G3999,Enactments!#REF!,2,FALSE)</f>
        <v/>
      </c>
      <c r="N3999" s="131">
        <f>COUNTIFS(G:G,G3999)</f>
        <v/>
      </c>
    </row>
    <row r="4000" ht="15" customHeight="1">
      <c r="A4000" t="inlineStr">
        <is>
          <t>2006_47a_49_20121201.docx</t>
        </is>
      </c>
      <c r="B4000">
        <f>LEFT(A4000, FIND("_", A4000, FIND("_", A4000) + 1) - 1)</f>
        <v/>
      </c>
      <c r="C4000">
        <f>MID(A4000, FIND("_", A4000, FIND("_", A4000) + 1) + 1, FIND("_", A4000, FIND("_", A4000, FIND("_", A4000) + 1) + 1) - FIND("_", A4000, FIND("_", A4000) + 1) - 1)</f>
        <v/>
      </c>
      <c r="D4000" s="125">
        <f>DATE(LEFT(E4000,4), MID(E4000,5,2), RIGHT(E4000,2))</f>
        <v/>
      </c>
      <c r="E4000">
        <f>MID(A4000, FIND("_", A4000, FIND("_", A4000, FIND("_", A4000) + 1) + 1) + 1, 8)</f>
        <v/>
      </c>
      <c r="G4000" s="95">
        <f>B4000&amp;C4000&amp;D4000</f>
        <v/>
      </c>
      <c r="H4000" s="95" t="inlineStr">
        <is>
          <t>Yes_Batch 1</t>
        </is>
      </c>
      <c r="I4000" s="95" t="e">
        <v>#N/A</v>
      </c>
      <c r="J4000" s="125" t="e">
        <v>#N/A</v>
      </c>
      <c r="K4000" s="95" t="inlineStr">
        <is>
          <t>Yes_0721 Allocation</t>
        </is>
      </c>
      <c r="L4000" s="127" t="e">
        <v>#N/A</v>
      </c>
      <c r="M4000" s="128">
        <f>VLOOKUP(G4000,Enactments!#REF!,2,FALSE)</f>
        <v/>
      </c>
      <c r="N4000" s="131">
        <f>COUNTIFS(G:G,G4000)</f>
        <v/>
      </c>
    </row>
    <row r="4001" ht="15" customHeight="1">
      <c r="A4001" t="inlineStr">
        <is>
          <t>1988_52a_61_19890515.docx</t>
        </is>
      </c>
      <c r="B4001">
        <f>LEFT(A4001, FIND("_", A4001, FIND("_", A4001) + 1) - 1)</f>
        <v/>
      </c>
      <c r="C4001">
        <f>MID(A4001, FIND("_", A4001, FIND("_", A4001) + 1) + 1, FIND("_", A4001, FIND("_", A4001, FIND("_", A4001) + 1) + 1) - FIND("_", A4001, FIND("_", A4001) + 1) - 1)</f>
        <v/>
      </c>
      <c r="D4001" s="125">
        <f>DATE(LEFT(E4001,4), MID(E4001,5,2), RIGHT(E4001,2))</f>
        <v/>
      </c>
      <c r="E4001">
        <f>MID(A4001, FIND("_", A4001, FIND("_", A4001, FIND("_", A4001) + 1) + 1) + 1, 8)</f>
        <v/>
      </c>
      <c r="G4001" s="95">
        <f>B4001&amp;C4001&amp;D4001</f>
        <v/>
      </c>
      <c r="H4001" s="95" t="inlineStr">
        <is>
          <t>Yes_Batch 1</t>
        </is>
      </c>
      <c r="I4001" s="95" t="e">
        <v>#N/A</v>
      </c>
      <c r="J4001" s="125" t="e">
        <v>#N/A</v>
      </c>
      <c r="K4001" s="95" t="inlineStr">
        <is>
          <t>Yes_0721 Allocation</t>
        </is>
      </c>
      <c r="L4001" s="127" t="e">
        <v>#N/A</v>
      </c>
      <c r="M4001" s="128">
        <f>VLOOKUP(G4001,Enactments!#REF!,2,FALSE)</f>
        <v/>
      </c>
      <c r="N4001" s="131">
        <f>COUNTIFS(G:G,G4001)</f>
        <v/>
      </c>
    </row>
    <row r="4002" ht="15" customHeight="1">
      <c r="A4002" t="inlineStr">
        <is>
          <t>1996_56a_579_20100901.docx</t>
        </is>
      </c>
      <c r="B4002">
        <f>LEFT(A4002, FIND("_", A4002, FIND("_", A4002) + 1) - 1)</f>
        <v/>
      </c>
      <c r="C4002">
        <f>MID(A4002, FIND("_", A4002, FIND("_", A4002) + 1) + 1, FIND("_", A4002, FIND("_", A4002, FIND("_", A4002) + 1) + 1) - FIND("_", A4002, FIND("_", A4002) + 1) - 1)</f>
        <v/>
      </c>
      <c r="D4002" s="125">
        <f>DATE(LEFT(E4002,4), MID(E4002,5,2), RIGHT(E4002,2))</f>
        <v/>
      </c>
      <c r="E4002">
        <f>MID(A4002, FIND("_", A4002, FIND("_", A4002, FIND("_", A4002) + 1) + 1) + 1, 8)</f>
        <v/>
      </c>
      <c r="G4002" s="95">
        <f>B4002&amp;C4002&amp;D4002</f>
        <v/>
      </c>
      <c r="H4002" s="95" t="inlineStr">
        <is>
          <t>Yes_Batch 1</t>
        </is>
      </c>
      <c r="I4002" s="95" t="e">
        <v>#N/A</v>
      </c>
      <c r="J4002" s="125" t="e">
        <v>#N/A</v>
      </c>
      <c r="K4002" s="95" t="inlineStr">
        <is>
          <t>Yes_0721 Allocation</t>
        </is>
      </c>
      <c r="L4002" s="127" t="e">
        <v>#N/A</v>
      </c>
      <c r="M4002" s="128">
        <f>VLOOKUP(G4002,Enactments!#REF!,2,FALSE)</f>
        <v/>
      </c>
      <c r="N4002" s="131">
        <f>COUNTIFS(G:G,G4002)</f>
        <v/>
      </c>
    </row>
  </sheetData>
  <autoFilter ref="A1:W4002"/>
  <dataValidations count="1">
    <dataValidation sqref="F2:F4002" showDropDown="0" showInputMessage="1" showErrorMessage="1" allowBlank="1" type="list">
      <formula1>"3, 2, 1, 0"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42"/>
  <sheetViews>
    <sheetView showGridLines="0" zoomScaleNormal="100" workbookViewId="0">
      <selection activeCell="K7" sqref="K7"/>
    </sheetView>
  </sheetViews>
  <sheetFormatPr baseColWidth="8" defaultColWidth="8.85546875" defaultRowHeight="15.6"/>
  <cols>
    <col width="8.85546875" customWidth="1" style="14" min="1" max="1"/>
    <col width="22" customWidth="1" style="13" min="2" max="2"/>
    <col width="44.28515625" customWidth="1" style="13" min="3" max="3"/>
    <col width="10.42578125" customWidth="1" style="26" min="4" max="4"/>
    <col width="8.85546875" customWidth="1" style="33" min="5" max="5"/>
    <col width="5.28515625" customWidth="1" style="38" min="6" max="9"/>
    <col width="9.85546875" customWidth="1" style="26" min="10" max="11"/>
    <col width="4.5703125" customWidth="1" style="14" min="12" max="12"/>
    <col width="12.7109375" customWidth="1" style="37" min="13" max="13"/>
    <col width="14.28515625" customWidth="1" style="38" min="14" max="15"/>
    <col width="14.28515625" customWidth="1" style="40" min="16" max="16"/>
    <col width="8.85546875" customWidth="1" style="14" min="17" max="16384"/>
  </cols>
  <sheetData>
    <row r="1" ht="16.15" customHeight="1" thickBot="1"/>
    <row r="2" ht="31.9" customFormat="1" customHeight="1" s="23" thickBot="1">
      <c r="B2" s="145" t="inlineStr">
        <is>
          <t>Category</t>
        </is>
      </c>
      <c r="C2" s="146" t="inlineStr">
        <is>
          <t>Error Type</t>
        </is>
      </c>
      <c r="D2" s="147" t="inlineStr">
        <is>
          <t>Error Count</t>
        </is>
      </c>
      <c r="E2" s="148" t="inlineStr">
        <is>
          <t>Error Rate</t>
        </is>
      </c>
      <c r="F2" s="144" t="inlineStr">
        <is>
          <t>Error Count Per Type and Severity</t>
        </is>
      </c>
      <c r="G2" s="11" t="n"/>
      <c r="H2" s="11" t="n"/>
      <c r="I2" s="149" t="n"/>
      <c r="J2" s="150" t="inlineStr">
        <is>
          <t>‘repeated issue’ trigger thresholds</t>
        </is>
      </c>
      <c r="K2" s="149" t="n"/>
      <c r="M2" s="35" t="n"/>
      <c r="N2" s="36" t="n"/>
      <c r="O2" s="36" t="n"/>
      <c r="P2" s="41" t="n"/>
      <c r="Q2" s="35" t="n"/>
    </row>
    <row r="3" ht="16.15" customHeight="1" thickBot="1">
      <c r="B3" s="151" t="n"/>
      <c r="C3" s="152" t="n"/>
      <c r="D3" s="152" t="n"/>
      <c r="E3" s="153" t="n"/>
      <c r="F3" s="71" t="n">
        <v>1</v>
      </c>
      <c r="G3" s="71" t="n">
        <v>2</v>
      </c>
      <c r="H3" s="71" t="n">
        <v>3</v>
      </c>
      <c r="I3" s="72" t="n">
        <v>4</v>
      </c>
      <c r="J3" s="76" t="n">
        <v>3</v>
      </c>
      <c r="K3" s="77" t="n">
        <v>4</v>
      </c>
      <c r="M3" s="62" t="n"/>
      <c r="N3" s="15" t="n"/>
      <c r="O3" s="15" t="n"/>
      <c r="P3" s="16" t="n"/>
    </row>
    <row r="4" ht="16.15" customFormat="1" customHeight="1" s="25" thickBot="1">
      <c r="B4" s="24" t="inlineStr">
        <is>
          <t>Completeness</t>
        </is>
      </c>
      <c r="C4" s="17" t="n"/>
      <c r="D4" s="28">
        <f>COUNTIFS('Defect Log'!E:E,Summary!B4)</f>
        <v/>
      </c>
      <c r="E4" s="31">
        <f>IFERROR(D4/$D$42,0)</f>
        <v/>
      </c>
      <c r="F4" s="97" t="inlineStr">
        <is>
          <t>-</t>
        </is>
      </c>
      <c r="G4" s="28" t="inlineStr">
        <is>
          <t>-</t>
        </is>
      </c>
      <c r="H4" s="28" t="inlineStr">
        <is>
          <t>-</t>
        </is>
      </c>
      <c r="I4" s="98" t="inlineStr">
        <is>
          <t>-</t>
        </is>
      </c>
      <c r="J4" s="99" t="inlineStr">
        <is>
          <t>-</t>
        </is>
      </c>
      <c r="K4" s="100" t="inlineStr">
        <is>
          <t>-</t>
        </is>
      </c>
      <c r="M4" s="65" t="inlineStr">
        <is>
          <t>% of Provisions with Error</t>
        </is>
      </c>
      <c r="N4" s="66" t="n"/>
      <c r="O4" s="67">
        <f>O6/O7</f>
        <v/>
      </c>
      <c r="P4" s="68" t="n"/>
    </row>
    <row r="5" ht="16.15" customHeight="1" thickTop="1">
      <c r="B5" s="18" t="n"/>
      <c r="C5" s="13" t="inlineStr">
        <is>
          <t>Missing text</t>
        </is>
      </c>
      <c r="D5" s="26">
        <f>COUNTIFS('Defect Log'!F:F,Summary!C5)</f>
        <v/>
      </c>
      <c r="E5" s="32">
        <f>IFERROR(D5/$D$4,)</f>
        <v/>
      </c>
      <c r="F5" s="50">
        <f>COUNTIFS('Defect Log'!$F:$F,Summary!$C5,'Defect Log'!$K:$K,Summary!F$3)</f>
        <v/>
      </c>
      <c r="G5" s="38">
        <f>COUNTIFS('Defect Log'!$F:$F,Summary!$C5,'Defect Log'!$K:$K,Summary!G$3)</f>
        <v/>
      </c>
      <c r="H5" s="38">
        <f>COUNTIFS('Defect Log'!$F:$F,Summary!$C5,'Defect Log'!$K:$K,Summary!H$3)</f>
        <v/>
      </c>
      <c r="I5" s="69">
        <f>COUNTIFS('Defect Log'!$F:$F,Summary!$C5,'Defect Log'!$K:$K,Summary!I$3)</f>
        <v/>
      </c>
      <c r="J5" s="73">
        <f>H5/$O$7</f>
        <v/>
      </c>
      <c r="K5" s="32">
        <f>I5/$O$7</f>
        <v/>
      </c>
      <c r="M5" s="43" t="n"/>
      <c r="P5" s="44" t="n"/>
      <c r="S5" s="37" t="n"/>
      <c r="T5" s="38" t="n"/>
    </row>
    <row r="6">
      <c r="B6" s="18" t="n"/>
      <c r="C6" s="13" t="inlineStr">
        <is>
          <t>Extra text</t>
        </is>
      </c>
      <c r="D6" s="26">
        <f>COUNTIFS('Defect Log'!F:F,Summary!C6)</f>
        <v/>
      </c>
      <c r="E6" s="32">
        <f>IFERROR(D6/$D$4,)</f>
        <v/>
      </c>
      <c r="F6" s="50">
        <f>COUNTIFS('Defect Log'!$F:$F,Summary!$C6,'Defect Log'!$K:$K,Summary!F$3)</f>
        <v/>
      </c>
      <c r="G6" s="38">
        <f>COUNTIFS('Defect Log'!$F:$F,Summary!$C6,'Defect Log'!$K:$K,Summary!G$3)</f>
        <v/>
      </c>
      <c r="H6" s="38">
        <f>COUNTIFS('Defect Log'!$F:$F,Summary!$C6,'Defect Log'!$K:$K,Summary!H$3)</f>
        <v/>
      </c>
      <c r="I6" s="69">
        <f>COUNTIFS('Defect Log'!$F:$F,Summary!$C6,'Defect Log'!$K:$K,Summary!I$3)</f>
        <v/>
      </c>
      <c r="J6" s="73">
        <f>H6/$O$7</f>
        <v/>
      </c>
      <c r="K6" s="32">
        <f>I6/$O$7</f>
        <v/>
      </c>
      <c r="M6" s="63" t="inlineStr">
        <is>
          <t>Provisions With Error</t>
        </is>
      </c>
      <c r="O6" s="38">
        <f>COUNTA(_xlfn.UNIQUE('Defect Log'!#REF!))</f>
        <v/>
      </c>
      <c r="P6" s="44" t="n"/>
      <c r="S6" s="37" t="n"/>
      <c r="T6" s="38" t="n"/>
    </row>
    <row r="7">
      <c r="B7" s="18" t="n"/>
      <c r="C7" s="13" t="inlineStr">
        <is>
          <t>Missing spacing</t>
        </is>
      </c>
      <c r="D7" s="26">
        <f>COUNTIFS('Defect Log'!F:F,Summary!C7)</f>
        <v/>
      </c>
      <c r="E7" s="32">
        <f>IFERROR(D7/$D$4,)</f>
        <v/>
      </c>
      <c r="F7" s="50">
        <f>COUNTIFS('Defect Log'!$F:$F,Summary!$C7,'Defect Log'!$K:$K,Summary!F$3)</f>
        <v/>
      </c>
      <c r="G7" s="38">
        <f>COUNTIFS('Defect Log'!$F:$F,Summary!$C7,'Defect Log'!$K:$K,Summary!G$3)</f>
        <v/>
      </c>
      <c r="H7" s="38">
        <f>COUNTIFS('Defect Log'!$F:$F,Summary!$C7,'Defect Log'!$K:$K,Summary!H$3)</f>
        <v/>
      </c>
      <c r="I7" s="69">
        <f>COUNTIFS('Defect Log'!$F:$F,Summary!$C7,'Defect Log'!$K:$K,Summary!I$3)</f>
        <v/>
      </c>
      <c r="J7" s="73">
        <f>H7/$O$7</f>
        <v/>
      </c>
      <c r="K7" s="32">
        <f>I7/$O$7</f>
        <v/>
      </c>
      <c r="M7" s="64" t="inlineStr">
        <is>
          <t>Total Provisions</t>
        </is>
      </c>
      <c r="O7" s="38">
        <f>COUNTA(Enactments!C2:C1048576)</f>
        <v/>
      </c>
      <c r="P7" s="44" t="n"/>
      <c r="S7" s="37" t="n"/>
      <c r="T7" s="38" t="n"/>
    </row>
    <row r="8" ht="16.15" customHeight="1" thickBot="1">
      <c r="B8" s="18" t="n"/>
      <c r="C8" s="13" t="inlineStr">
        <is>
          <t>Extra spacing</t>
        </is>
      </c>
      <c r="D8" s="26">
        <f>COUNTIFS('Defect Log'!F:F,Summary!C8)</f>
        <v/>
      </c>
      <c r="E8" s="32">
        <f>IFERROR(D8/$D$4,)</f>
        <v/>
      </c>
      <c r="F8" s="50">
        <f>COUNTIFS('Defect Log'!$F:$F,Summary!$C8,'Defect Log'!$K:$K,Summary!F$3)</f>
        <v/>
      </c>
      <c r="G8" s="38">
        <f>COUNTIFS('Defect Log'!$F:$F,Summary!$C8,'Defect Log'!$K:$K,Summary!G$3)</f>
        <v/>
      </c>
      <c r="H8" s="38">
        <f>COUNTIFS('Defect Log'!$F:$F,Summary!$C8,'Defect Log'!$K:$K,Summary!H$3)</f>
        <v/>
      </c>
      <c r="I8" s="69">
        <f>COUNTIFS('Defect Log'!$F:$F,Summary!$C8,'Defect Log'!$K:$K,Summary!I$3)</f>
        <v/>
      </c>
      <c r="J8" s="73">
        <f>H8/$O$7</f>
        <v/>
      </c>
      <c r="K8" s="32">
        <f>I8/$O$7</f>
        <v/>
      </c>
      <c r="M8" s="45" t="n"/>
      <c r="N8" s="46" t="n"/>
      <c r="O8" s="46" t="n"/>
      <c r="P8" s="47" t="n"/>
    </row>
    <row r="9" ht="16.15" customHeight="1" thickBot="1">
      <c r="B9" s="18" t="n"/>
      <c r="C9" s="13" t="inlineStr">
        <is>
          <t>Text running together</t>
        </is>
      </c>
      <c r="D9" s="26">
        <f>COUNTIFS('Defect Log'!F:F,Summary!C9)</f>
        <v/>
      </c>
      <c r="E9" s="32">
        <f>IFERROR(D9/$D$4,)</f>
        <v/>
      </c>
      <c r="F9" s="50">
        <f>COUNTIFS('Defect Log'!$F:$F,Summary!$C9,'Defect Log'!$K:$K,Summary!F$3)</f>
        <v/>
      </c>
      <c r="G9" s="38">
        <f>COUNTIFS('Defect Log'!$F:$F,Summary!$C9,'Defect Log'!$K:$K,Summary!G$3)</f>
        <v/>
      </c>
      <c r="H9" s="38">
        <f>COUNTIFS('Defect Log'!$F:$F,Summary!$C9,'Defect Log'!$K:$K,Summary!H$3)</f>
        <v/>
      </c>
      <c r="I9" s="69">
        <f>COUNTIFS('Defect Log'!$F:$F,Summary!$C9,'Defect Log'!$K:$K,Summary!I$3)</f>
        <v/>
      </c>
      <c r="J9" s="73">
        <f>H9/$O$7</f>
        <v/>
      </c>
      <c r="K9" s="32">
        <f>I9/$O$7</f>
        <v/>
      </c>
    </row>
    <row r="10" ht="16.15" customHeight="1" thickBot="1">
      <c r="B10" s="19" t="n"/>
      <c r="C10" s="20" t="n"/>
      <c r="D10" s="29" t="n"/>
      <c r="E10" s="34" t="n"/>
      <c r="F10" s="50" t="n"/>
      <c r="I10" s="69" t="n"/>
      <c r="J10" s="74" t="n"/>
      <c r="K10" s="27" t="n"/>
      <c r="M10" s="59" t="inlineStr">
        <is>
          <t>Severity</t>
        </is>
      </c>
      <c r="N10" s="48" t="inlineStr">
        <is>
          <t>Level</t>
        </is>
      </c>
      <c r="O10" s="48" t="inlineStr">
        <is>
          <t>Error Count</t>
        </is>
      </c>
      <c r="P10" s="49" t="inlineStr">
        <is>
          <t>Error Rate</t>
        </is>
      </c>
      <c r="Q10" s="25" t="n"/>
      <c r="R10" s="25" t="n"/>
    </row>
    <row r="11" ht="16.15" customFormat="1" customHeight="1" s="25" thickBot="1">
      <c r="B11" s="24" t="inlineStr">
        <is>
          <t>Structure</t>
        </is>
      </c>
      <c r="C11" s="17" t="n"/>
      <c r="D11" s="28">
        <f>COUNTIFS('Defect Log'!E:E,Summary!B11)</f>
        <v/>
      </c>
      <c r="E11" s="31">
        <f>IFERROR(D11/$D$42,0)</f>
        <v/>
      </c>
      <c r="F11" s="97" t="inlineStr">
        <is>
          <t>-</t>
        </is>
      </c>
      <c r="G11" s="28" t="inlineStr">
        <is>
          <t>-</t>
        </is>
      </c>
      <c r="H11" s="28" t="inlineStr">
        <is>
          <t>-</t>
        </is>
      </c>
      <c r="I11" s="98" t="inlineStr">
        <is>
          <t>-</t>
        </is>
      </c>
      <c r="J11" s="99" t="inlineStr">
        <is>
          <t>-</t>
        </is>
      </c>
      <c r="K11" s="100" t="inlineStr">
        <is>
          <t>-</t>
        </is>
      </c>
      <c r="M11" s="60" t="n"/>
      <c r="N11" s="38" t="n">
        <v>1</v>
      </c>
      <c r="O11" s="38">
        <f>COUNTIFS('Defect Log'!K:K,Summary!N11)</f>
        <v/>
      </c>
      <c r="P11" s="44">
        <f>IFERROR(O11/$O$15,0)</f>
        <v/>
      </c>
    </row>
    <row r="12" ht="16.15" customHeight="1" thickTop="1">
      <c r="B12" s="18" t="n"/>
      <c r="C12" s="13" t="inlineStr">
        <is>
          <t>Sub-para nesting incorrect</t>
        </is>
      </c>
      <c r="D12" s="26">
        <f>COUNTIFS('Defect Log'!F:F,Summary!C12)</f>
        <v/>
      </c>
      <c r="E12" s="32">
        <f>IFERROR(D12/$D$11,0)</f>
        <v/>
      </c>
      <c r="F12" s="50">
        <f>COUNTIFS('Defect Log'!$F:$F,Summary!$C12,'Defect Log'!$K:$K,Summary!F$3)</f>
        <v/>
      </c>
      <c r="G12" s="38">
        <f>COUNTIFS('Defect Log'!$F:$F,Summary!$C12,'Defect Log'!$K:$K,Summary!G$3)</f>
        <v/>
      </c>
      <c r="H12" s="38">
        <f>COUNTIFS('Defect Log'!$F:$F,Summary!$C12,'Defect Log'!$K:$K,Summary!H$3)</f>
        <v/>
      </c>
      <c r="I12" s="69">
        <f>COUNTIFS('Defect Log'!$F:$F,Summary!$C12,'Defect Log'!$K:$K,Summary!I$3)</f>
        <v/>
      </c>
      <c r="J12" s="73">
        <f>H12/$O$7</f>
        <v/>
      </c>
      <c r="K12" s="32">
        <f>I12/$O$7</f>
        <v/>
      </c>
      <c r="M12" s="60" t="n"/>
      <c r="N12" s="38" t="n">
        <v>2</v>
      </c>
      <c r="O12" s="38">
        <f>COUNTIFS('Defect Log'!K:K,Summary!N12)</f>
        <v/>
      </c>
      <c r="P12" s="44">
        <f>IFERROR(O12/$O$15,0)</f>
        <v/>
      </c>
      <c r="Q12" s="55" t="n"/>
    </row>
    <row r="13">
      <c r="B13" s="18" t="n"/>
      <c r="C13" s="13" t="inlineStr">
        <is>
          <t>Affected units mark up incorrect</t>
        </is>
      </c>
      <c r="D13" s="26">
        <f>COUNTIFS('Defect Log'!F:F,Summary!C13)</f>
        <v/>
      </c>
      <c r="E13" s="32">
        <f>IFERROR(D13/$D$11,0)</f>
        <v/>
      </c>
      <c r="F13" s="50">
        <f>COUNTIFS('Defect Log'!$F:$F,Summary!$C13,'Defect Log'!$K:$K,Summary!F$3)</f>
        <v/>
      </c>
      <c r="G13" s="38">
        <f>COUNTIFS('Defect Log'!$F:$F,Summary!$C13,'Defect Log'!$K:$K,Summary!G$3)</f>
        <v/>
      </c>
      <c r="H13" s="38">
        <f>COUNTIFS('Defect Log'!$F:$F,Summary!$C13,'Defect Log'!$K:$K,Summary!H$3)</f>
        <v/>
      </c>
      <c r="I13" s="69">
        <f>COUNTIFS('Defect Log'!$F:$F,Summary!$C13,'Defect Log'!$K:$K,Summary!I$3)</f>
        <v/>
      </c>
      <c r="J13" s="73">
        <f>H13/$O$7</f>
        <v/>
      </c>
      <c r="K13" s="32">
        <f>I13/$O$7</f>
        <v/>
      </c>
      <c r="M13" s="60" t="n"/>
      <c r="N13" s="38" t="n">
        <v>3</v>
      </c>
      <c r="O13" s="38">
        <f>COUNTIFS('Defect Log'!K:K,Summary!N13)</f>
        <v/>
      </c>
      <c r="P13" s="44">
        <f>IFERROR(O13/$O$15,0)</f>
        <v/>
      </c>
    </row>
    <row r="14">
      <c r="B14" s="18" t="n"/>
      <c r="C14" s="13" t="inlineStr">
        <is>
          <t>Form structure incorrect</t>
        </is>
      </c>
      <c r="D14" s="26">
        <f>COUNTIFS('Defect Log'!F:F,Summary!C14)</f>
        <v/>
      </c>
      <c r="E14" s="32">
        <f>IFERROR(D14/$D$11,0)</f>
        <v/>
      </c>
      <c r="F14" s="50">
        <f>COUNTIFS('Defect Log'!$F:$F,Summary!$C14,'Defect Log'!$K:$K,Summary!F$3)</f>
        <v/>
      </c>
      <c r="G14" s="38">
        <f>COUNTIFS('Defect Log'!$F:$F,Summary!$C14,'Defect Log'!$K:$K,Summary!G$3)</f>
        <v/>
      </c>
      <c r="H14" s="38">
        <f>COUNTIFS('Defect Log'!$F:$F,Summary!$C14,'Defect Log'!$K:$K,Summary!H$3)</f>
        <v/>
      </c>
      <c r="I14" s="69">
        <f>COUNTIFS('Defect Log'!$F:$F,Summary!$C14,'Defect Log'!$K:$K,Summary!I$3)</f>
        <v/>
      </c>
      <c r="J14" s="73">
        <f>H14/$O$7</f>
        <v/>
      </c>
      <c r="K14" s="32">
        <f>I14/$O$7</f>
        <v/>
      </c>
      <c r="M14" s="60" t="n"/>
      <c r="N14" s="38" t="n">
        <v>4</v>
      </c>
      <c r="O14" s="38">
        <f>COUNTIFS('Defect Log'!K:K,Summary!N14)</f>
        <v/>
      </c>
      <c r="P14" s="44">
        <f>IFERROR(O14/$O$15,0)</f>
        <v/>
      </c>
    </row>
    <row r="15" ht="16.15" customHeight="1" thickBot="1">
      <c r="B15" s="19" t="n"/>
      <c r="C15" s="20" t="n"/>
      <c r="D15" s="29" t="n"/>
      <c r="E15" s="34" t="n"/>
      <c r="F15" s="50" t="n"/>
      <c r="I15" s="69" t="n"/>
      <c r="J15" s="74" t="n"/>
      <c r="K15" s="27" t="n"/>
      <c r="M15" s="61" t="n"/>
      <c r="N15" s="52" t="inlineStr">
        <is>
          <t>Total</t>
        </is>
      </c>
      <c r="O15" s="53">
        <f>SUM(O11:O14)</f>
        <v/>
      </c>
      <c r="P15" s="54">
        <f>SUM(P11:P14)</f>
        <v/>
      </c>
    </row>
    <row r="16" ht="16.15" customFormat="1" customHeight="1" s="25" thickBot="1">
      <c r="B16" s="24" t="inlineStr">
        <is>
          <t>Chunking</t>
        </is>
      </c>
      <c r="C16" s="17" t="n"/>
      <c r="D16" s="28">
        <f>COUNTIFS('Defect Log'!E:E,Summary!B16)</f>
        <v/>
      </c>
      <c r="E16" s="31">
        <f>IFERROR(D16/$D$42,0)</f>
        <v/>
      </c>
      <c r="F16" s="97" t="inlineStr">
        <is>
          <t>-</t>
        </is>
      </c>
      <c r="G16" s="28" t="inlineStr">
        <is>
          <t>-</t>
        </is>
      </c>
      <c r="H16" s="28" t="inlineStr">
        <is>
          <t>-</t>
        </is>
      </c>
      <c r="I16" s="98" t="inlineStr">
        <is>
          <t>-</t>
        </is>
      </c>
      <c r="J16" s="99" t="inlineStr">
        <is>
          <t>-</t>
        </is>
      </c>
      <c r="K16" s="100" t="inlineStr">
        <is>
          <t>-</t>
        </is>
      </c>
      <c r="M16" s="37" t="n"/>
      <c r="N16" s="38" t="n"/>
      <c r="O16" s="38" t="n"/>
      <c r="P16" s="40" t="n"/>
    </row>
    <row r="17" ht="16.9" customHeight="1" thickBot="1" thickTop="1">
      <c r="B17" s="18" t="n"/>
      <c r="C17" s="13" t="inlineStr">
        <is>
          <t>Provision mark up incorrect</t>
        </is>
      </c>
      <c r="D17" s="26">
        <f>COUNTIFS('Defect Log'!F:F,Summary!C17)</f>
        <v/>
      </c>
      <c r="E17" s="32">
        <f>IFERROR(D17/$D$16,0)</f>
        <v/>
      </c>
      <c r="F17" s="50">
        <f>COUNTIFS('Defect Log'!$F:$F,Summary!$C17,'Defect Log'!$K:$K,Summary!F$3)</f>
        <v/>
      </c>
      <c r="G17" s="38">
        <f>COUNTIFS('Defect Log'!$F:$F,Summary!$C17,'Defect Log'!$K:$K,Summary!G$3)</f>
        <v/>
      </c>
      <c r="H17" s="38">
        <f>COUNTIFS('Defect Log'!$F:$F,Summary!$C17,'Defect Log'!$K:$K,Summary!H$3)</f>
        <v/>
      </c>
      <c r="I17" s="69">
        <f>COUNTIFS('Defect Log'!$F:$F,Summary!$C17,'Defect Log'!$K:$K,Summary!I$3)</f>
        <v/>
      </c>
      <c r="J17" s="73">
        <f>H17/$O$7</f>
        <v/>
      </c>
      <c r="K17" s="32">
        <f>I17/$O$7</f>
        <v/>
      </c>
      <c r="M17" s="56" t="inlineStr">
        <is>
          <t>Quality</t>
        </is>
      </c>
      <c r="N17" s="48" t="inlineStr">
        <is>
          <t>Rating</t>
        </is>
      </c>
      <c r="O17" s="48" t="inlineStr">
        <is>
          <t>Rate Count</t>
        </is>
      </c>
      <c r="P17" s="49" t="inlineStr">
        <is>
          <t>Percentage</t>
        </is>
      </c>
    </row>
    <row r="18" ht="14.45" customHeight="1" thickTop="1">
      <c r="B18" s="18" t="n"/>
      <c r="C18" s="23" t="inlineStr">
        <is>
          <t>Information panel provision number incorrect</t>
        </is>
      </c>
      <c r="D18" s="26">
        <f>COUNTIFS('Defect Log'!F:F,Summary!C18)</f>
        <v/>
      </c>
      <c r="E18" s="32">
        <f>IFERROR(D18/$D$16,0)</f>
        <v/>
      </c>
      <c r="F18" s="50">
        <f>COUNTIFS('Defect Log'!$F:$F,Summary!$C18,'Defect Log'!$K:$K,Summary!F$3)</f>
        <v/>
      </c>
      <c r="G18" s="38">
        <f>COUNTIFS('Defect Log'!$F:$F,Summary!$C18,'Defect Log'!$K:$K,Summary!G$3)</f>
        <v/>
      </c>
      <c r="H18" s="38">
        <f>COUNTIFS('Defect Log'!$F:$F,Summary!$C18,'Defect Log'!$K:$K,Summary!H$3)</f>
        <v/>
      </c>
      <c r="I18" s="69">
        <f>COUNTIFS('Defect Log'!$F:$F,Summary!$C18,'Defect Log'!$K:$K,Summary!I$3)</f>
        <v/>
      </c>
      <c r="J18" s="73">
        <f>H18/$O$7</f>
        <v/>
      </c>
      <c r="K18" s="32">
        <f>I18/$O$7</f>
        <v/>
      </c>
      <c r="M18" s="57" t="n"/>
      <c r="N18" s="38" t="n">
        <v>0</v>
      </c>
      <c r="O18" s="38">
        <f>COUNTIFS(Enactments!E:E,Summary!N18)</f>
        <v/>
      </c>
      <c r="P18" s="44">
        <f>IFERROR(O18/$O$22,0)</f>
        <v/>
      </c>
    </row>
    <row r="19">
      <c r="B19" s="18" t="n"/>
      <c r="C19" s="23" t="inlineStr">
        <is>
          <t>Schedules not present</t>
        </is>
      </c>
      <c r="D19" s="26">
        <f>COUNTIFS('Defect Log'!F:F,Summary!C19)</f>
        <v/>
      </c>
      <c r="E19" s="32">
        <f>IFERROR(D19/$D$16,0)</f>
        <v/>
      </c>
      <c r="F19" s="50">
        <f>COUNTIFS('Defect Log'!$F:$F,Summary!$C19,'Defect Log'!$K:$K,Summary!F$3)</f>
        <v/>
      </c>
      <c r="G19" s="38">
        <f>COUNTIFS('Defect Log'!$F:$F,Summary!$C19,'Defect Log'!$K:$K,Summary!G$3)</f>
        <v/>
      </c>
      <c r="H19" s="38">
        <f>COUNTIFS('Defect Log'!$F:$F,Summary!$C19,'Defect Log'!$K:$K,Summary!H$3)</f>
        <v/>
      </c>
      <c r="I19" s="69">
        <f>COUNTIFS('Defect Log'!$F:$F,Summary!$C19,'Defect Log'!$K:$K,Summary!I$3)</f>
        <v/>
      </c>
      <c r="J19" s="73">
        <f>H19/$O$7</f>
        <v/>
      </c>
      <c r="K19" s="32">
        <f>I19/$O$7</f>
        <v/>
      </c>
      <c r="M19" s="57" t="n"/>
      <c r="N19" s="38" t="n">
        <v>1</v>
      </c>
      <c r="O19" s="38">
        <f>COUNTIFS(Enactments!E:E,Summary!N19)</f>
        <v/>
      </c>
      <c r="P19" s="44">
        <f>IFERROR(O19/$O$22,0)</f>
        <v/>
      </c>
    </row>
    <row r="20">
      <c r="B20" s="18" t="n"/>
      <c r="C20" s="13" t="inlineStr">
        <is>
          <t>Schedule parts not broken out</t>
        </is>
      </c>
      <c r="D20" s="26">
        <f>COUNTIFS('Defect Log'!F:F,Summary!C20)</f>
        <v/>
      </c>
      <c r="E20" s="32">
        <f>IFERROR(D20/$D$16,0)</f>
        <v/>
      </c>
      <c r="F20" s="50">
        <f>COUNTIFS('Defect Log'!$F:$F,Summary!$C20,'Defect Log'!$K:$K,Summary!F$3)</f>
        <v/>
      </c>
      <c r="G20" s="38">
        <f>COUNTIFS('Defect Log'!$F:$F,Summary!$C20,'Defect Log'!$K:$K,Summary!G$3)</f>
        <v/>
      </c>
      <c r="H20" s="38">
        <f>COUNTIFS('Defect Log'!$F:$F,Summary!$C20,'Defect Log'!$K:$K,Summary!H$3)</f>
        <v/>
      </c>
      <c r="I20" s="69">
        <f>COUNTIFS('Defect Log'!$F:$F,Summary!$C20,'Defect Log'!$K:$K,Summary!I$3)</f>
        <v/>
      </c>
      <c r="J20" s="73">
        <f>H20/$O$7</f>
        <v/>
      </c>
      <c r="K20" s="32">
        <f>I20/$O$7</f>
        <v/>
      </c>
      <c r="M20" s="57" t="n"/>
      <c r="N20" s="38" t="n">
        <v>2</v>
      </c>
      <c r="O20" s="38">
        <f>COUNTIFS(Enactments!E:E,Summary!N20)</f>
        <v/>
      </c>
      <c r="P20" s="44">
        <f>IFERROR(O20/$O$22,0)</f>
        <v/>
      </c>
    </row>
    <row r="21" ht="16.15" customHeight="1" thickBot="1">
      <c r="B21" s="19" t="n"/>
      <c r="C21" s="20" t="n"/>
      <c r="D21" s="29" t="n"/>
      <c r="E21" s="34" t="n"/>
      <c r="F21" s="50" t="n"/>
      <c r="I21" s="69" t="n"/>
      <c r="J21" s="74" t="n"/>
      <c r="K21" s="27" t="n"/>
      <c r="M21" s="57" t="n"/>
      <c r="N21" s="38" t="n">
        <v>3</v>
      </c>
      <c r="O21" s="38">
        <f>COUNTIFS(Enactments!E:E,Summary!N21)</f>
        <v/>
      </c>
      <c r="P21" s="44">
        <f>IFERROR(O21/$O$22,0)</f>
        <v/>
      </c>
    </row>
    <row r="22" ht="16.15" customFormat="1" customHeight="1" s="25" thickBot="1">
      <c r="B22" s="24" t="inlineStr">
        <is>
          <t>Hierarchy</t>
        </is>
      </c>
      <c r="C22" s="17" t="n"/>
      <c r="D22" s="28">
        <f>COUNTIFS('Defect Log'!E:E,Summary!B22)</f>
        <v/>
      </c>
      <c r="E22" s="31">
        <f>IFERROR(D22/$D$42,0)</f>
        <v/>
      </c>
      <c r="F22" s="97" t="inlineStr">
        <is>
          <t>-</t>
        </is>
      </c>
      <c r="G22" s="28" t="inlineStr">
        <is>
          <t>-</t>
        </is>
      </c>
      <c r="H22" s="28" t="inlineStr">
        <is>
          <t>-</t>
        </is>
      </c>
      <c r="I22" s="98" t="inlineStr">
        <is>
          <t>-</t>
        </is>
      </c>
      <c r="J22" s="99" t="inlineStr">
        <is>
          <t>-</t>
        </is>
      </c>
      <c r="K22" s="100" t="inlineStr">
        <is>
          <t>-</t>
        </is>
      </c>
      <c r="M22" s="58" t="n"/>
      <c r="N22" s="52" t="inlineStr">
        <is>
          <t>Total</t>
        </is>
      </c>
      <c r="O22" s="53">
        <f>SUM(O18:O21)</f>
        <v/>
      </c>
      <c r="P22" s="54">
        <f>SUM(P18:P21)</f>
        <v/>
      </c>
    </row>
    <row r="23" ht="16.15" customHeight="1" thickTop="1">
      <c r="B23" s="18" t="n"/>
      <c r="C23" s="13" t="inlineStr">
        <is>
          <t>Headings not present</t>
        </is>
      </c>
      <c r="D23" s="26">
        <f>COUNTIFS('Defect Log'!F:F,Summary!C23)</f>
        <v/>
      </c>
      <c r="E23" s="32">
        <f>IFERROR(D23/$D$22,0)</f>
        <v/>
      </c>
      <c r="F23" s="50">
        <f>COUNTIFS('Defect Log'!$F:$F,Summary!$C23,'Defect Log'!$K:$K,Summary!F$3)</f>
        <v/>
      </c>
      <c r="G23" s="38">
        <f>COUNTIFS('Defect Log'!$F:$F,Summary!$C23,'Defect Log'!$K:$K,Summary!G$3)</f>
        <v/>
      </c>
      <c r="H23" s="38">
        <f>COUNTIFS('Defect Log'!$F:$F,Summary!$C23,'Defect Log'!$K:$K,Summary!H$3)</f>
        <v/>
      </c>
      <c r="I23" s="69">
        <f>COUNTIFS('Defect Log'!$F:$F,Summary!$C23,'Defect Log'!$K:$K,Summary!I$3)</f>
        <v/>
      </c>
      <c r="J23" s="73">
        <f>H23/$O$7</f>
        <v/>
      </c>
      <c r="K23" s="32">
        <f>I23/$O$7</f>
        <v/>
      </c>
    </row>
    <row r="24">
      <c r="B24" s="18" t="n"/>
      <c r="C24" s="13" t="inlineStr">
        <is>
          <t>Headings levels incorrect</t>
        </is>
      </c>
      <c r="D24" s="26">
        <f>COUNTIFS('Defect Log'!F:F,Summary!C24)</f>
        <v/>
      </c>
      <c r="E24" s="32">
        <f>IFERROR(D24/$D$22,0)</f>
        <v/>
      </c>
      <c r="F24" s="50">
        <f>COUNTIFS('Defect Log'!$F:$F,Summary!$C24,'Defect Log'!$K:$K,Summary!F$3)</f>
        <v/>
      </c>
      <c r="G24" s="38">
        <f>COUNTIFS('Defect Log'!$F:$F,Summary!$C24,'Defect Log'!$K:$K,Summary!G$3)</f>
        <v/>
      </c>
      <c r="H24" s="38">
        <f>COUNTIFS('Defect Log'!$F:$F,Summary!$C24,'Defect Log'!$K:$K,Summary!H$3)</f>
        <v/>
      </c>
      <c r="I24" s="69">
        <f>COUNTIFS('Defect Log'!$F:$F,Summary!$C24,'Defect Log'!$K:$K,Summary!I$3)</f>
        <v/>
      </c>
      <c r="J24" s="73">
        <f>H24/$O$7</f>
        <v/>
      </c>
      <c r="K24" s="32">
        <f>I24/$O$7</f>
        <v/>
      </c>
    </row>
    <row r="25" ht="16.15" customHeight="1" thickBot="1">
      <c r="B25" s="19" t="n"/>
      <c r="C25" s="20" t="n"/>
      <c r="D25" s="29" t="n"/>
      <c r="E25" s="34" t="n"/>
      <c r="F25" s="50" t="n"/>
      <c r="I25" s="69" t="n"/>
      <c r="J25" s="74" t="n"/>
      <c r="K25" s="27" t="n"/>
    </row>
    <row r="26" ht="16.15" customFormat="1" customHeight="1" s="25" thickBot="1">
      <c r="B26" s="24" t="inlineStr">
        <is>
          <t>Duplication</t>
        </is>
      </c>
      <c r="C26" s="17" t="n"/>
      <c r="D26" s="28">
        <f>COUNTIFS('Defect Log'!E:E,Summary!B26)</f>
        <v/>
      </c>
      <c r="E26" s="31">
        <f>IFERROR(D26/$D$42,0)</f>
        <v/>
      </c>
      <c r="F26" s="97" t="inlineStr">
        <is>
          <t>-</t>
        </is>
      </c>
      <c r="G26" s="28" t="inlineStr">
        <is>
          <t>-</t>
        </is>
      </c>
      <c r="H26" s="28" t="inlineStr">
        <is>
          <t>-</t>
        </is>
      </c>
      <c r="I26" s="98" t="inlineStr">
        <is>
          <t>-</t>
        </is>
      </c>
      <c r="J26" s="99" t="inlineStr">
        <is>
          <t>-</t>
        </is>
      </c>
      <c r="K26" s="100" t="inlineStr">
        <is>
          <t>-</t>
        </is>
      </c>
      <c r="N26" s="39" t="n"/>
      <c r="O26" s="39" t="n"/>
      <c r="P26" s="42" t="n"/>
    </row>
    <row r="27" ht="16.15" customHeight="1" thickTop="1">
      <c r="B27" s="21" t="n"/>
      <c r="C27" s="13" t="inlineStr">
        <is>
          <t>Duplicated text</t>
        </is>
      </c>
      <c r="D27" s="26">
        <f>COUNTIFS('Defect Log'!F:F,Summary!C27)</f>
        <v/>
      </c>
      <c r="E27" s="32">
        <f>IFERROR(D27/D26,0)</f>
        <v/>
      </c>
      <c r="F27" s="50">
        <f>COUNTIFS('Defect Log'!$F:$F,Summary!$C27,'Defect Log'!$K:$K,Summary!F$3)</f>
        <v/>
      </c>
      <c r="G27" s="38">
        <f>COUNTIFS('Defect Log'!$F:$F,Summary!$C27,'Defect Log'!$K:$K,Summary!G$3)</f>
        <v/>
      </c>
      <c r="H27" s="38">
        <f>COUNTIFS('Defect Log'!$F:$F,Summary!$C27,'Defect Log'!$K:$K,Summary!H$3)</f>
        <v/>
      </c>
      <c r="I27" s="69">
        <f>COUNTIFS('Defect Log'!$F:$F,Summary!$C27,'Defect Log'!$K:$K,Summary!I$3)</f>
        <v/>
      </c>
      <c r="J27" s="73">
        <f>H27/$O$7</f>
        <v/>
      </c>
      <c r="K27" s="32">
        <f>I27/$O$7</f>
        <v/>
      </c>
    </row>
    <row r="28" ht="16.15" customHeight="1" thickBot="1">
      <c r="B28" s="22" t="n"/>
      <c r="C28" s="20" t="n"/>
      <c r="D28" s="29" t="n"/>
      <c r="E28" s="34" t="n"/>
      <c r="F28" s="50" t="n"/>
      <c r="I28" s="69" t="n"/>
      <c r="J28" s="74" t="n"/>
      <c r="K28" s="27" t="n"/>
    </row>
    <row r="29" ht="16.15" customFormat="1" customHeight="1" s="25" thickBot="1">
      <c r="B29" s="24" t="inlineStr">
        <is>
          <t>Local Styling</t>
        </is>
      </c>
      <c r="C29" s="17" t="n"/>
      <c r="D29" s="28">
        <f>COUNTIFS('Defect Log'!E:E,Summary!B29)</f>
        <v/>
      </c>
      <c r="E29" s="31">
        <f>IFERROR(D29/$D$42,0)</f>
        <v/>
      </c>
      <c r="F29" s="97" t="inlineStr">
        <is>
          <t>-</t>
        </is>
      </c>
      <c r="G29" s="28" t="inlineStr">
        <is>
          <t>-</t>
        </is>
      </c>
      <c r="H29" s="28" t="inlineStr">
        <is>
          <t>-</t>
        </is>
      </c>
      <c r="I29" s="98" t="inlineStr">
        <is>
          <t>-</t>
        </is>
      </c>
      <c r="J29" s="99" t="inlineStr">
        <is>
          <t>-</t>
        </is>
      </c>
      <c r="K29" s="100" t="inlineStr">
        <is>
          <t>-</t>
        </is>
      </c>
      <c r="N29" s="39" t="n"/>
      <c r="O29" s="39" t="n"/>
      <c r="P29" s="42" t="n"/>
    </row>
    <row r="30" ht="16.15" customHeight="1" thickTop="1">
      <c r="B30" s="21" t="n"/>
      <c r="C30" s="13" t="inlineStr">
        <is>
          <t>Italics incorrect</t>
        </is>
      </c>
      <c r="D30" s="26">
        <f>COUNTIFS('Defect Log'!F:F,Summary!C30)</f>
        <v/>
      </c>
      <c r="E30" s="32" t="n"/>
      <c r="F30" s="50">
        <f>COUNTIFS('Defect Log'!$F:$F,Summary!$C30,'Defect Log'!$K:$K,Summary!F$3)</f>
        <v/>
      </c>
      <c r="G30" s="38">
        <f>COUNTIFS('Defect Log'!$F:$F,Summary!$C30,'Defect Log'!$K:$K,Summary!G$3)</f>
        <v/>
      </c>
      <c r="H30" s="38">
        <f>COUNTIFS('Defect Log'!$F:$F,Summary!$C30,'Defect Log'!$K:$K,Summary!H$3)</f>
        <v/>
      </c>
      <c r="I30" s="69">
        <f>COUNTIFS('Defect Log'!$F:$F,Summary!$C30,'Defect Log'!$K:$K,Summary!I$3)</f>
        <v/>
      </c>
      <c r="J30" s="73">
        <f>H30/$O$7</f>
        <v/>
      </c>
      <c r="K30" s="32">
        <f>I30/$O$7</f>
        <v/>
      </c>
    </row>
    <row r="31">
      <c r="B31" s="18" t="n"/>
      <c r="C31" s="13" t="inlineStr">
        <is>
          <t>Bold incorrect</t>
        </is>
      </c>
      <c r="D31" s="26">
        <f>COUNTIFS('Defect Log'!F:F,Summary!C31)</f>
        <v/>
      </c>
      <c r="E31" s="32" t="n"/>
      <c r="F31" s="50">
        <f>COUNTIFS('Defect Log'!$F:$F,Summary!$C31,'Defect Log'!$K:$K,Summary!F$3)</f>
        <v/>
      </c>
      <c r="G31" s="38">
        <f>COUNTIFS('Defect Log'!$F:$F,Summary!$C31,'Defect Log'!$K:$K,Summary!G$3)</f>
        <v/>
      </c>
      <c r="H31" s="38">
        <f>COUNTIFS('Defect Log'!$F:$F,Summary!$C31,'Defect Log'!$K:$K,Summary!H$3)</f>
        <v/>
      </c>
      <c r="I31" s="69">
        <f>COUNTIFS('Defect Log'!$F:$F,Summary!$C31,'Defect Log'!$K:$K,Summary!I$3)</f>
        <v/>
      </c>
      <c r="J31" s="73">
        <f>H31/$O$7</f>
        <v/>
      </c>
      <c r="K31" s="32">
        <f>I31/$O$7</f>
        <v/>
      </c>
    </row>
    <row r="32" ht="16.15" customHeight="1" thickBot="1">
      <c r="B32" s="19" t="n"/>
      <c r="C32" s="20" t="n"/>
      <c r="D32" s="29" t="n"/>
      <c r="E32" s="34" t="n"/>
      <c r="F32" s="50" t="n"/>
      <c r="I32" s="69" t="n"/>
      <c r="J32" s="74" t="n"/>
      <c r="K32" s="27" t="n"/>
    </row>
    <row r="33" ht="16.15" customFormat="1" customHeight="1" s="25" thickBot="1">
      <c r="B33" s="24" t="inlineStr">
        <is>
          <t>Complex Content</t>
        </is>
      </c>
      <c r="C33" s="17" t="n"/>
      <c r="D33" s="28">
        <f>COUNTIFS('Defect Log'!E:E,Summary!B33)</f>
        <v/>
      </c>
      <c r="E33" s="31">
        <f>IFERROR(D33/$D$42,0)</f>
        <v/>
      </c>
      <c r="F33" s="97" t="inlineStr">
        <is>
          <t>-</t>
        </is>
      </c>
      <c r="G33" s="28" t="inlineStr">
        <is>
          <t>-</t>
        </is>
      </c>
      <c r="H33" s="28" t="inlineStr">
        <is>
          <t>-</t>
        </is>
      </c>
      <c r="I33" s="98" t="inlineStr">
        <is>
          <t>-</t>
        </is>
      </c>
      <c r="J33" s="99" t="inlineStr">
        <is>
          <t>-</t>
        </is>
      </c>
      <c r="K33" s="100" t="inlineStr">
        <is>
          <t>-</t>
        </is>
      </c>
      <c r="N33" s="39" t="n"/>
      <c r="O33" s="39" t="n"/>
      <c r="P33" s="42" t="n"/>
    </row>
    <row r="34" ht="16.15" customHeight="1" thickTop="1">
      <c r="B34" s="18" t="n"/>
      <c r="C34" s="13" t="inlineStr">
        <is>
          <t>Table columns/rows missing or added</t>
        </is>
      </c>
      <c r="D34" s="26">
        <f>COUNTIFS('Defect Log'!F:F,Summary!C34)</f>
        <v/>
      </c>
      <c r="E34" s="32">
        <f>IFERROR($D$34/$D$33,0)</f>
        <v/>
      </c>
      <c r="F34" s="50">
        <f>COUNTIFS('Defect Log'!$F:$F,Summary!$C34,'Defect Log'!$K:$K,Summary!F$3)</f>
        <v/>
      </c>
      <c r="G34" s="38">
        <f>COUNTIFS('Defect Log'!$F:$F,Summary!$C34,'Defect Log'!$K:$K,Summary!G$3)</f>
        <v/>
      </c>
      <c r="H34" s="38">
        <f>COUNTIFS('Defect Log'!$F:$F,Summary!$C34,'Defect Log'!$K:$K,Summary!H$3)</f>
        <v/>
      </c>
      <c r="I34" s="69">
        <f>COUNTIFS('Defect Log'!$F:$F,Summary!$C34,'Defect Log'!$K:$K,Summary!I$3)</f>
        <v/>
      </c>
      <c r="J34" s="73">
        <f>H34/$O$7</f>
        <v/>
      </c>
      <c r="K34" s="32">
        <f>I34/$O$7</f>
        <v/>
      </c>
    </row>
    <row r="35">
      <c r="B35" s="18" t="n"/>
      <c r="C35" s="13" t="inlineStr">
        <is>
          <t>Merged cells incorrect</t>
        </is>
      </c>
      <c r="D35" s="26">
        <f>COUNTIFS('Defect Log'!F:F,Summary!C35)</f>
        <v/>
      </c>
      <c r="E35" s="32">
        <f>IFERROR($D$34/$D$33,0)</f>
        <v/>
      </c>
      <c r="F35" s="50">
        <f>COUNTIFS('Defect Log'!$F:$F,Summary!$C35,'Defect Log'!$K:$K,Summary!F$3)</f>
        <v/>
      </c>
      <c r="G35" s="38">
        <f>COUNTIFS('Defect Log'!$F:$F,Summary!$C35,'Defect Log'!$K:$K,Summary!G$3)</f>
        <v/>
      </c>
      <c r="H35" s="38">
        <f>COUNTIFS('Defect Log'!$F:$F,Summary!$C35,'Defect Log'!$K:$K,Summary!H$3)</f>
        <v/>
      </c>
      <c r="I35" s="69">
        <f>COUNTIFS('Defect Log'!$F:$F,Summary!$C35,'Defect Log'!$K:$K,Summary!I$3)</f>
        <v/>
      </c>
      <c r="J35" s="73">
        <f>H35/$O$7</f>
        <v/>
      </c>
      <c r="K35" s="32">
        <f>I35/$O$7</f>
        <v/>
      </c>
    </row>
    <row r="36">
      <c r="B36" s="18" t="n"/>
      <c r="C36" s="13" t="inlineStr">
        <is>
          <t>Formulae/Images incorrect</t>
        </is>
      </c>
      <c r="D36" s="26">
        <f>COUNTIFS('Defect Log'!F:F,Summary!C36)</f>
        <v/>
      </c>
      <c r="E36" s="32">
        <f>IFERROR($D$34/$D$33,0)</f>
        <v/>
      </c>
      <c r="F36" s="50">
        <f>COUNTIFS('Defect Log'!$F:$F,Summary!$C36,'Defect Log'!$K:$K,Summary!F$3)</f>
        <v/>
      </c>
      <c r="G36" s="38">
        <f>COUNTIFS('Defect Log'!$F:$F,Summary!$C36,'Defect Log'!$K:$K,Summary!G$3)</f>
        <v/>
      </c>
      <c r="H36" s="38">
        <f>COUNTIFS('Defect Log'!$F:$F,Summary!$C36,'Defect Log'!$K:$K,Summary!H$3)</f>
        <v/>
      </c>
      <c r="I36" s="69">
        <f>COUNTIFS('Defect Log'!$F:$F,Summary!$C36,'Defect Log'!$K:$K,Summary!I$3)</f>
        <v/>
      </c>
      <c r="J36" s="73">
        <f>H36/$O$7</f>
        <v/>
      </c>
      <c r="K36" s="32">
        <f>I36/$O$7</f>
        <v/>
      </c>
    </row>
    <row r="37" ht="16.15" customHeight="1" thickBot="1">
      <c r="B37" s="18" t="n"/>
      <c r="E37" s="32" t="n"/>
      <c r="F37" s="50" t="n"/>
      <c r="I37" s="69" t="n"/>
      <c r="J37" s="74" t="n"/>
      <c r="K37" s="27" t="n"/>
    </row>
    <row r="38" ht="16.15" customFormat="1" customHeight="1" s="25" thickBot="1">
      <c r="B38" s="24" t="inlineStr">
        <is>
          <t>Version</t>
        </is>
      </c>
      <c r="C38" s="17" t="n"/>
      <c r="D38" s="28">
        <f>COUNTIFS('Defect Log'!E:E,Summary!B38)</f>
        <v/>
      </c>
      <c r="E38" s="31">
        <f>IFERROR(D38/$D$42,0)</f>
        <v/>
      </c>
      <c r="F38" s="97" t="inlineStr">
        <is>
          <t>-</t>
        </is>
      </c>
      <c r="G38" s="28" t="inlineStr">
        <is>
          <t>-</t>
        </is>
      </c>
      <c r="H38" s="28" t="inlineStr">
        <is>
          <t>-</t>
        </is>
      </c>
      <c r="I38" s="98" t="inlineStr">
        <is>
          <t>-</t>
        </is>
      </c>
      <c r="J38" s="99" t="inlineStr">
        <is>
          <t>-</t>
        </is>
      </c>
      <c r="K38" s="100" t="inlineStr">
        <is>
          <t>-</t>
        </is>
      </c>
      <c r="N38" s="39" t="n"/>
      <c r="O38" s="39" t="n"/>
      <c r="P38" s="42" t="n"/>
    </row>
    <row r="39" ht="18.6" customHeight="1" thickTop="1">
      <c r="B39" s="21" t="n"/>
      <c r="C39" s="13" t="inlineStr">
        <is>
          <t>Version unavailable</t>
        </is>
      </c>
      <c r="D39" s="26">
        <f>COUNTIFS('Defect Log'!F:F,Summary!C39)</f>
        <v/>
      </c>
      <c r="E39" s="32">
        <f>IFERROR(D39/D38,0)</f>
        <v/>
      </c>
      <c r="F39" s="50">
        <f>COUNTIFS('Defect Log'!$F:$F,Summary!$C39,'Defect Log'!$K:$K,Summary!F$3)</f>
        <v/>
      </c>
      <c r="G39" s="38">
        <f>COUNTIFS('Defect Log'!$F:$F,Summary!$C39,'Defect Log'!$K:$K,Summary!G$3)</f>
        <v/>
      </c>
      <c r="H39" s="38">
        <f>COUNTIFS('Defect Log'!$F:$F,Summary!$C39,'Defect Log'!$K:$K,Summary!H$3)</f>
        <v/>
      </c>
      <c r="I39" s="69">
        <f>COUNTIFS('Defect Log'!$F:$F,Summary!$C39,'Defect Log'!$K:$K,Summary!I$3)</f>
        <v/>
      </c>
      <c r="J39" s="73">
        <f>H39/$O$7</f>
        <v/>
      </c>
      <c r="K39" s="32">
        <f>I39/$O$7</f>
        <v/>
      </c>
    </row>
    <row r="40" ht="18.6" customHeight="1">
      <c r="B40" s="21" t="n"/>
      <c r="C40" s="13" t="inlineStr">
        <is>
          <t>Provision with Identified Issue or Error Message</t>
        </is>
      </c>
      <c r="D40" s="26">
        <f>COUNTIFS('Defect Log'!F:F,Summary!C40)</f>
        <v/>
      </c>
      <c r="E40" s="32">
        <f>IFERROR(D40/D39,0)</f>
        <v/>
      </c>
      <c r="F40" s="50">
        <f>COUNTIFS('Defect Log'!$F:$F,Summary!$C40,'Defect Log'!$K:$K,Summary!F$3)</f>
        <v/>
      </c>
      <c r="G40" s="38">
        <f>COUNTIFS('Defect Log'!$F:$F,Summary!$C40,'Defect Log'!$K:$K,Summary!G$3)</f>
        <v/>
      </c>
      <c r="H40" s="38">
        <f>COUNTIFS('Defect Log'!$F:$F,Summary!$C40,'Defect Log'!$K:$K,Summary!H$3)</f>
        <v/>
      </c>
      <c r="I40" s="69">
        <f>COUNTIFS('Defect Log'!$F:$F,Summary!$C40,'Defect Log'!$K:$K,Summary!I$3)</f>
        <v/>
      </c>
      <c r="J40" s="73">
        <f>H40/$O$7</f>
        <v/>
      </c>
      <c r="K40" s="32">
        <f>I40/$O$7</f>
        <v/>
      </c>
    </row>
    <row r="41" ht="16.15" customHeight="1" thickBot="1">
      <c r="B41" s="21" t="n"/>
      <c r="E41" s="32" t="n"/>
      <c r="F41" s="51" t="n"/>
      <c r="G41" s="46" t="n"/>
      <c r="H41" s="46" t="n"/>
      <c r="I41" s="70" t="n"/>
      <c r="J41" s="75" t="n"/>
      <c r="K41" s="30" t="n"/>
    </row>
    <row r="42" ht="16.15" customHeight="1" thickBot="1">
      <c r="B42" s="88" t="inlineStr">
        <is>
          <t>TOTAL Errors</t>
        </is>
      </c>
      <c r="C42" s="89" t="inlineStr">
        <is>
          <t>-</t>
        </is>
      </c>
      <c r="D42" s="90">
        <f>D4+D11+D16+D22+D26+D29+D33+D38</f>
        <v/>
      </c>
      <c r="E42" s="91" t="inlineStr">
        <is>
          <t>-</t>
        </is>
      </c>
      <c r="F42" s="46" t="n"/>
      <c r="G42" s="46" t="n"/>
      <c r="H42" s="46" t="n"/>
      <c r="I42" s="46" t="n"/>
      <c r="J42" s="29" t="n"/>
      <c r="K42" s="30" t="n"/>
    </row>
  </sheetData>
  <mergeCells count="6">
    <mergeCell ref="C2:C3"/>
    <mergeCell ref="J2:K2"/>
    <mergeCell ref="F2:I2"/>
    <mergeCell ref="B2:B3"/>
    <mergeCell ref="D2:D3"/>
    <mergeCell ref="E2:E3"/>
  </mergeCells>
  <conditionalFormatting sqref="J5:J10 J12:J15 J17:J21 J23:J25 J27:J28 J30:J32 J34:J37 J39:J40">
    <cfRule type="cellIs" priority="2" operator="greaterThanOrEqual" dxfId="0">
      <formula>0.25</formula>
    </cfRule>
    <cfRule type="cellIs" priority="3" operator="greaterThanOrEqual" dxfId="1">
      <formula>0.1</formula>
    </cfRule>
  </conditionalFormatting>
  <conditionalFormatting sqref="K5:K10 K12:K15 K17:K21 K23:K25 K27:K28 K30:K32 K34:K37 K39:K40">
    <cfRule type="cellIs" priority="1" operator="greaterThanOrEqual" dxfId="0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"/>
  <sheetViews>
    <sheetView tabSelected="1" workbookViewId="0">
      <pane ySplit="1" topLeftCell="A2" activePane="bottomLeft" state="frozen"/>
      <selection pane="bottomLeft" activeCell="H1" sqref="H1:K1048576"/>
    </sheetView>
  </sheetViews>
  <sheetFormatPr baseColWidth="8" defaultColWidth="8.85546875" defaultRowHeight="15" customHeight="1"/>
  <cols>
    <col width="45.5703125" bestFit="1" customWidth="1" style="5" min="1" max="1"/>
    <col width="12.28515625" bestFit="1" customWidth="1" style="5" min="2" max="2"/>
    <col width="20.7109375" bestFit="1" customWidth="1" style="4" min="3" max="3"/>
    <col width="18.140625" bestFit="1" customWidth="1" style="9" min="4" max="4"/>
    <col width="13.28515625" bestFit="1" customWidth="1" style="9" min="5" max="5"/>
    <col width="19.42578125" bestFit="1" customWidth="1" style="5" min="6" max="6"/>
    <col width="38.7109375" customWidth="1" style="5" min="7" max="7"/>
    <col hidden="1" width="13.28515625" customWidth="1" style="5" min="8" max="8"/>
    <col hidden="1" width="14" customWidth="1" style="5" min="9" max="9"/>
    <col hidden="1" width="13" customWidth="1" style="5" min="10" max="10"/>
    <col hidden="1" width="14.7109375" customWidth="1" style="5" min="11" max="11"/>
    <col width="8.85546875" customWidth="1" style="5" min="12" max="16384"/>
  </cols>
  <sheetData>
    <row r="1" ht="30.75" customFormat="1" customHeight="1" s="3">
      <c r="A1" s="107" t="inlineStr">
        <is>
          <t>Filename</t>
        </is>
      </c>
      <c r="B1" s="107" t="inlineStr">
        <is>
          <t>Enactment citation</t>
        </is>
      </c>
      <c r="C1" s="106" t="inlineStr">
        <is>
          <t>Provision</t>
        </is>
      </c>
      <c r="D1" s="106" t="inlineStr">
        <is>
          <t>Date
(dd/mm/yyyy)</t>
        </is>
      </c>
      <c r="E1" s="130" t="inlineStr">
        <is>
          <t>Document rating</t>
        </is>
      </c>
      <c r="F1" s="106" t="inlineStr">
        <is>
          <t>Review Outcome</t>
        </is>
      </c>
      <c r="G1" s="106" t="inlineStr">
        <is>
          <t>Remarks</t>
        </is>
      </c>
      <c r="H1" s="132" t="inlineStr">
        <is>
          <t>Page Count Estimate</t>
        </is>
      </c>
      <c r="I1" s="108" t="inlineStr">
        <is>
          <t>Start Time</t>
        </is>
      </c>
      <c r="J1" s="108" t="inlineStr">
        <is>
          <t>End Time</t>
        </is>
      </c>
      <c r="K1" s="132" t="inlineStr">
        <is>
          <t>Processing Time (minutes)</t>
        </is>
      </c>
    </row>
    <row r="2" ht="15" customHeight="1">
      <c r="A2" t="inlineStr">
        <is>
          <t>2237708_1996_16a_(Prelims)_19960522.docx</t>
        </is>
      </c>
      <c r="B2" t="inlineStr">
        <is>
          <t>1996_16a</t>
        </is>
      </c>
      <c r="C2" t="inlineStr">
        <is>
          <t>(Prelims)</t>
        </is>
      </c>
      <c r="D2" t="inlineStr">
        <is>
          <t>22/05/1996</t>
        </is>
      </c>
      <c r="E2" t="n">
        <v>1</v>
      </c>
      <c r="F2" t="inlineStr">
        <is>
          <t>Defect Found</t>
        </is>
      </c>
    </row>
    <row r="3" ht="15" customHeight="1">
      <c r="A3" t="inlineStr">
        <is>
          <t>2237797_1996_16a_9_19960522.docx</t>
        </is>
      </c>
      <c r="B3" t="inlineStr">
        <is>
          <t>1996_16a</t>
        </is>
      </c>
      <c r="C3" t="inlineStr">
        <is>
          <t>9</t>
        </is>
      </c>
      <c r="D3" t="inlineStr">
        <is>
          <t>22/05/1996</t>
        </is>
      </c>
      <c r="E3" t="n">
        <v>1</v>
      </c>
      <c r="F3" t="inlineStr">
        <is>
          <t>Defect Found</t>
        </is>
      </c>
    </row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</sheetData>
  <dataValidations count="1">
    <dataValidation sqref="F95:G1048576" showDropDown="0" showInputMessage="1" showErrorMessage="1" allowBlank="1" error="Please select from the dropdown." operator="greaterThan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M12"/>
  <sheetViews>
    <sheetView showGridLines="0" workbookViewId="0">
      <selection activeCell="A11" sqref="A11:XFD26"/>
    </sheetView>
  </sheetViews>
  <sheetFormatPr baseColWidth="8" defaultRowHeight="14.45"/>
  <cols>
    <col width="1.7109375" customWidth="1" min="1" max="1"/>
    <col width="11.28515625" customWidth="1" min="3" max="3"/>
    <col width="24.28515625" customWidth="1" min="4" max="4"/>
    <col width="11.5703125" customWidth="1" min="5" max="5"/>
    <col width="12.28515625" customWidth="1" min="6" max="6"/>
    <col width="16.85546875" customWidth="1" min="7" max="7"/>
    <col width="29.85546875" customWidth="1" min="8" max="8"/>
    <col width="23.5703125" customWidth="1" min="9" max="10"/>
    <col width="10.28515625" customWidth="1" min="11" max="11"/>
    <col width="8.85546875" customWidth="1" style="8" min="12" max="12"/>
    <col width="12.5703125" customWidth="1" style="8" min="13" max="13"/>
  </cols>
  <sheetData>
    <row r="1" ht="15" customHeight="1" thickBot="1"/>
    <row r="2">
      <c r="B2" s="10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82" t="n"/>
      <c r="M2" s="83" t="n"/>
    </row>
    <row r="3" ht="15.6" customHeight="1">
      <c r="B3" s="84" t="inlineStr">
        <is>
          <t>&gt;5 occurrences of the same Sev 3 issue in one document</t>
        </is>
      </c>
      <c r="M3" s="85" t="n"/>
    </row>
    <row r="4">
      <c r="B4" s="12" t="n"/>
      <c r="M4" s="85" t="n"/>
    </row>
    <row r="5" ht="28.9" customHeight="1">
      <c r="B5" s="86" t="inlineStr">
        <is>
          <t>Defect ID</t>
        </is>
      </c>
      <c r="C5" s="78" t="inlineStr">
        <is>
          <t>Enactment Citation</t>
        </is>
      </c>
      <c r="D5" s="79" t="inlineStr">
        <is>
          <t>Provision Ref(s)</t>
        </is>
      </c>
      <c r="E5" s="80" t="inlineStr">
        <is>
          <t>Version Date</t>
        </is>
      </c>
      <c r="F5" s="78" t="inlineStr">
        <is>
          <t>Category</t>
        </is>
      </c>
      <c r="G5" s="78" t="inlineStr">
        <is>
          <t>Check Type</t>
        </is>
      </c>
      <c r="H5" s="81" t="inlineStr">
        <is>
          <t>Issue Description</t>
        </is>
      </c>
      <c r="I5" s="78" t="inlineStr">
        <is>
          <t>Expected Outcome (BES)</t>
        </is>
      </c>
      <c r="J5" s="78" t="inlineStr">
        <is>
          <t>Actual Outcome (L+CP)</t>
        </is>
      </c>
      <c r="K5" s="78" t="inlineStr">
        <is>
          <t>Screenshot / Link</t>
        </is>
      </c>
      <c r="L5" s="78" t="inlineStr">
        <is>
          <t>Severity</t>
        </is>
      </c>
      <c r="M5" s="87" t="inlineStr">
        <is>
          <t>Count per document</t>
        </is>
      </c>
    </row>
    <row r="6" ht="15" customHeight="1" thickBot="1">
      <c r="B6" s="154" t="inlineStr">
        <is>
          <t>DEF-009</t>
        </is>
      </c>
      <c r="C6" s="154" t="inlineStr">
        <is>
          <t>1996_16a</t>
        </is>
      </c>
      <c r="D6" s="154" t="inlineStr">
        <is>
          <t>(Prelims)</t>
        </is>
      </c>
      <c r="E6" s="154" t="inlineStr">
        <is>
          <t>5/22/1996</t>
        </is>
      </c>
      <c r="F6" s="154" t="inlineStr">
        <is>
          <t>Completeness</t>
        </is>
      </c>
      <c r="G6" s="154" t="inlineStr">
        <is>
          <t>Missing spacing</t>
        </is>
      </c>
      <c r="H6" s="154" t="inlineStr">
        <is>
          <t>sadf</t>
        </is>
      </c>
      <c r="I6" s="154" t="inlineStr">
        <is>
          <t>asdf</t>
        </is>
      </c>
      <c r="J6" s="154" t="inlineStr">
        <is>
          <t>asdf</t>
        </is>
      </c>
      <c r="K6" s="154" t="inlineStr"/>
      <c r="L6" s="154" t="n">
        <v>3</v>
      </c>
      <c r="M6" s="154" t="n">
        <v>23</v>
      </c>
    </row>
    <row r="7"/>
    <row r="8" ht="15.6" customHeight="1">
      <c r="B8" s="10" t="n"/>
      <c r="C8" s="11" t="n"/>
      <c r="D8" s="11" t="n"/>
      <c r="E8" s="11" t="n"/>
      <c r="F8" s="11" t="n"/>
      <c r="G8" s="11" t="n"/>
      <c r="H8" s="11" t="n"/>
      <c r="I8" s="11" t="n"/>
      <c r="J8" s="11" t="n"/>
      <c r="K8" s="11" t="n"/>
      <c r="L8" s="82" t="n"/>
      <c r="M8" s="83" t="n"/>
    </row>
    <row r="9">
      <c r="B9" s="84" t="inlineStr">
        <is>
          <t>&gt;10 repeated Sev 4 errors in a document</t>
        </is>
      </c>
      <c r="M9" s="85" t="n"/>
    </row>
    <row r="10" ht="28.9" customHeight="1">
      <c r="B10" s="12" t="n"/>
      <c r="M10" s="85" t="n"/>
    </row>
    <row r="11" ht="28.9" customHeight="1">
      <c r="B11" s="86" t="inlineStr">
        <is>
          <t>Defect ID</t>
        </is>
      </c>
      <c r="C11" s="78" t="inlineStr">
        <is>
          <t>Enactment Citation</t>
        </is>
      </c>
      <c r="D11" s="79" t="inlineStr">
        <is>
          <t>Provision Ref(s)</t>
        </is>
      </c>
      <c r="E11" s="80" t="inlineStr">
        <is>
          <t>Version Date</t>
        </is>
      </c>
      <c r="F11" s="78" t="inlineStr">
        <is>
          <t>Category</t>
        </is>
      </c>
      <c r="G11" s="78" t="inlineStr">
        <is>
          <t>Check Type</t>
        </is>
      </c>
      <c r="H11" s="81" t="inlineStr">
        <is>
          <t>Issue Description</t>
        </is>
      </c>
      <c r="I11" s="78" t="inlineStr">
        <is>
          <t>Expected Outcome (BES)</t>
        </is>
      </c>
      <c r="J11" s="78" t="inlineStr">
        <is>
          <t>Actual Outcome (L+CP)</t>
        </is>
      </c>
      <c r="K11" s="78" t="inlineStr">
        <is>
          <t>Screenshot / Link</t>
        </is>
      </c>
      <c r="L11" s="78" t="inlineStr">
        <is>
          <t>Severity</t>
        </is>
      </c>
      <c r="M11" s="87" t="inlineStr">
        <is>
          <t>Count per document</t>
        </is>
      </c>
    </row>
    <row r="12" ht="15" customHeight="1">
      <c r="B12" s="154" t="inlineStr">
        <is>
          <t>DEF-010</t>
        </is>
      </c>
      <c r="C12" s="154" t="inlineStr">
        <is>
          <t>1996_16a</t>
        </is>
      </c>
      <c r="D12" s="154" t="inlineStr">
        <is>
          <t>(Prelims)</t>
        </is>
      </c>
      <c r="E12" s="154" t="inlineStr">
        <is>
          <t>5/22/1996</t>
        </is>
      </c>
      <c r="F12" s="154" t="inlineStr">
        <is>
          <t>Local Styling</t>
        </is>
      </c>
      <c r="G12" s="154" t="inlineStr">
        <is>
          <t>Italics incorrect</t>
        </is>
      </c>
      <c r="H12" s="154" t="inlineStr">
        <is>
          <t>asdf</t>
        </is>
      </c>
      <c r="I12" s="154" t="inlineStr">
        <is>
          <t>asdf</t>
        </is>
      </c>
      <c r="J12" s="154" t="inlineStr">
        <is>
          <t>asdf</t>
        </is>
      </c>
      <c r="K12" s="154" t="inlineStr"/>
      <c r="L12" s="154" t="n">
        <v>4</v>
      </c>
      <c r="M12" s="154" t="n">
        <v>23</v>
      </c>
    </row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Sapilan, Jaime Jr.</dc:creator>
  <dcterms:created xsi:type="dcterms:W3CDTF">2015-06-05T18:17:20Z</dcterms:created>
  <dcterms:modified xsi:type="dcterms:W3CDTF">2025-09-30T05:52:18Z</dcterms:modified>
</cp:coreProperties>
</file>