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e\Documents\GItHub\funnel_test\4월 투어 정리\"/>
    </mc:Choice>
  </mc:AlternateContent>
  <xr:revisionPtr revIDLastSave="0" documentId="13_ncr:1_{429F3D2B-1249-4F85-BCE9-7F9A4E62EEA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Sheet1!$A$1:$G$98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1" l="1"/>
  <c r="M3" i="1"/>
  <c r="K3" i="1"/>
  <c r="M2" i="1"/>
  <c r="K2" i="1"/>
  <c r="E102" i="1"/>
  <c r="E101" i="1"/>
  <c r="E100" i="1"/>
  <c r="C101" i="1"/>
  <c r="C100" i="1"/>
  <c r="C102" i="1" l="1"/>
</calcChain>
</file>

<file path=xl/sharedStrings.xml><?xml version="1.0" encoding="utf-8"?>
<sst xmlns="http://schemas.openxmlformats.org/spreadsheetml/2006/main" count="400" uniqueCount="124">
  <si>
    <t>아이디</t>
  </si>
  <si>
    <t>스크롤여부</t>
  </si>
  <si>
    <t>클릭여부</t>
  </si>
  <si>
    <t>체류시간</t>
  </si>
  <si>
    <t>date</t>
  </si>
  <si>
    <t>10초_구간</t>
  </si>
  <si>
    <t>1042732193.1712370545</t>
  </si>
  <si>
    <t>Y</t>
  </si>
  <si>
    <t>N</t>
  </si>
  <si>
    <t>20240406</t>
  </si>
  <si>
    <t>1079018900.1712339738</t>
  </si>
  <si>
    <t>255156580.1710166598</t>
  </si>
  <si>
    <t>614537027.1712375608</t>
  </si>
  <si>
    <t>897612168.1712381373</t>
  </si>
  <si>
    <t>1544713509.1709635574</t>
  </si>
  <si>
    <t>20240407</t>
  </si>
  <si>
    <t>1721923268.1712416096</t>
  </si>
  <si>
    <t>278315507.1712460036</t>
  </si>
  <si>
    <t>43275582.1712462364</t>
  </si>
  <si>
    <t>669797050.1712460400</t>
  </si>
  <si>
    <t>752387121.1712498344</t>
  </si>
  <si>
    <t>1121169360.1712536181</t>
  </si>
  <si>
    <t>20240408</t>
  </si>
  <si>
    <t>1218524536.1712530135</t>
  </si>
  <si>
    <t>1583497194.1712532740</t>
  </si>
  <si>
    <t>1792407973.1709704553</t>
  </si>
  <si>
    <t>241803506.1712567759</t>
  </si>
  <si>
    <t>831172384.1712575253</t>
  </si>
  <si>
    <t>832364163.1712350271</t>
  </si>
  <si>
    <t>852430732.1712515067</t>
  </si>
  <si>
    <t>1323898356.1712641753</t>
  </si>
  <si>
    <t>20240409</t>
  </si>
  <si>
    <t>1458166649.1712620156</t>
  </si>
  <si>
    <t>1539383988.1712609032</t>
  </si>
  <si>
    <t>1547882279.1712643230</t>
  </si>
  <si>
    <t>1597734902.1712643144</t>
  </si>
  <si>
    <t>1611360014.1712653457</t>
  </si>
  <si>
    <t>1914349529.1699861103</t>
  </si>
  <si>
    <t>512132020.1697348216</t>
  </si>
  <si>
    <t>53343131.1712591865</t>
  </si>
  <si>
    <t>769084440.1712630466</t>
  </si>
  <si>
    <t>1218268492.1712756073</t>
  </si>
  <si>
    <t>20240410</t>
  </si>
  <si>
    <t>1620609935.1712758491</t>
  </si>
  <si>
    <t>1926727458.1712743044</t>
  </si>
  <si>
    <t>2066209585.1712704479</t>
  </si>
  <si>
    <t>230071811.1712568211</t>
  </si>
  <si>
    <t>554426549.1709983515</t>
  </si>
  <si>
    <t>907802008.1712726485</t>
  </si>
  <si>
    <t>1528401108.1712795066</t>
  </si>
  <si>
    <t>20240411</t>
  </si>
  <si>
    <t>1703042429.1712815304</t>
  </si>
  <si>
    <t>1867179690.1712840508</t>
  </si>
  <si>
    <t>927944581.1712799556</t>
  </si>
  <si>
    <t>1071135486.1712906983</t>
  </si>
  <si>
    <t>20240412</t>
  </si>
  <si>
    <t>1342729139.1712932118</t>
  </si>
  <si>
    <t>153808415.1712907571</t>
  </si>
  <si>
    <t>1552900655.1712915015</t>
  </si>
  <si>
    <t>1998822270.1712899188</t>
  </si>
  <si>
    <t>2099304956.1712928318</t>
  </si>
  <si>
    <t>764670317.1710052611</t>
  </si>
  <si>
    <t>77645079.1712884906</t>
  </si>
  <si>
    <t>947384737.1712894943</t>
  </si>
  <si>
    <t>1029146593.1712756683</t>
  </si>
  <si>
    <t>20240413</t>
  </si>
  <si>
    <t>1049996113.1712946915</t>
  </si>
  <si>
    <t>1081504003.1709814290</t>
  </si>
  <si>
    <t>1183424083.1713017805</t>
  </si>
  <si>
    <t>124528423.1710055381</t>
  </si>
  <si>
    <t>1322533425.1713000495</t>
  </si>
  <si>
    <t>1628405836.1712991497</t>
  </si>
  <si>
    <t>1757320362.1712374849</t>
  </si>
  <si>
    <t>1975957377.1699643944</t>
  </si>
  <si>
    <t>651048818.1712986307</t>
  </si>
  <si>
    <t>1148150627.1713044836</t>
  </si>
  <si>
    <t>20240414</t>
  </si>
  <si>
    <t>204071639.1713089110</t>
  </si>
  <si>
    <t>265703056.1713064488</t>
  </si>
  <si>
    <t>501685241.1713089010</t>
  </si>
  <si>
    <t>865192022.1713021763</t>
  </si>
  <si>
    <t>888619989.1713099205</t>
  </si>
  <si>
    <t>1107749904.1713152180</t>
  </si>
  <si>
    <t>20240415</t>
  </si>
  <si>
    <t>1190897750.1713108544</t>
  </si>
  <si>
    <t>1459658715.1712148843</t>
  </si>
  <si>
    <t>1630881759.1712506650</t>
  </si>
  <si>
    <t>168940380.1713135409</t>
  </si>
  <si>
    <t>1827616342.1713189582</t>
  </si>
  <si>
    <t>191947055.1713135754</t>
  </si>
  <si>
    <t>374021416.1713183725</t>
  </si>
  <si>
    <t>771646246.1713177983</t>
  </si>
  <si>
    <t>953278914.1700379121</t>
  </si>
  <si>
    <t>1331736423.1713222977</t>
  </si>
  <si>
    <t>20240416</t>
  </si>
  <si>
    <t>1333570865.1713218596</t>
  </si>
  <si>
    <t>1475976720.1713246200</t>
  </si>
  <si>
    <t>1736956493.1713270508</t>
  </si>
  <si>
    <t>2061101345.1713218363</t>
  </si>
  <si>
    <t>355147753.1713235835</t>
  </si>
  <si>
    <t>609601440.1713275789</t>
  </si>
  <si>
    <t>1937760465.1695192057</t>
  </si>
  <si>
    <t>20240417</t>
  </si>
  <si>
    <t>2032300867.1713357674</t>
  </si>
  <si>
    <t>267070170.1713024846</t>
  </si>
  <si>
    <t>297508924.1713345111</t>
  </si>
  <si>
    <t>516240920.1713361355</t>
  </si>
  <si>
    <t>883381681.1713281259</t>
  </si>
  <si>
    <t>994723845.1713337988</t>
  </si>
  <si>
    <t>1678220891.1697039189</t>
  </si>
  <si>
    <t>20240418</t>
  </si>
  <si>
    <t>1924239473.1713445510</t>
  </si>
  <si>
    <t>2055683601.1713421519</t>
  </si>
  <si>
    <t>275401744.1713443022</t>
  </si>
  <si>
    <t>292222284.1713431524</t>
  </si>
  <si>
    <t>394290700.1713396408</t>
  </si>
  <si>
    <t>783200338.1713418757</t>
  </si>
  <si>
    <t>899405852.1713428723</t>
  </si>
  <si>
    <t>l_q</t>
    <phoneticPr fontId="2" type="noConversion"/>
  </si>
  <si>
    <t>Y</t>
    <phoneticPr fontId="2" type="noConversion"/>
  </si>
  <si>
    <t>N</t>
    <phoneticPr fontId="2" type="noConversion"/>
  </si>
  <si>
    <t>합계</t>
    <phoneticPr fontId="2" type="noConversion"/>
  </si>
  <si>
    <t>평균체류시간</t>
    <phoneticPr fontId="2" type="noConversion"/>
  </si>
  <si>
    <t>10% 구간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</si>
</sst>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9" fontId="0" fillId="10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9" fontId="0" fillId="9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9" fontId="0" fillId="8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9" fontId="0" fillId="7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9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9" fontId="0" fillId="4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</cellXfs>
  <cellStyles count="1">
    <cellStyle name="표준" xfId="0" builtinId="0"/>
  </cellStyles>
  <dxfs count="10"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6963AA-738F-413C-85F6-15679AA3C845}" name="표1" displayName="표1" ref="A1:H98" totalsRowShown="0" headerRowDxfId="1" dataDxfId="0">
  <autoFilter ref="A1:H98" xr:uid="{0E6963AA-738F-413C-85F6-15679AA3C845}"/>
  <sortState xmlns:xlrd2="http://schemas.microsoft.com/office/spreadsheetml/2017/richdata2" ref="A2:H98">
    <sortCondition descending="1" ref="E1:E98"/>
  </sortState>
  <tableColumns count="8">
    <tableColumn id="1" xr3:uid="{100BA747-0A4D-4E10-ACD3-817DB649597C}" name="l_q" dataDxfId="9"/>
    <tableColumn id="2" xr3:uid="{0947BAAE-ADFA-4CA0-A51D-408ACE7D28CA}" name="아이디" dataDxfId="8"/>
    <tableColumn id="3" xr3:uid="{EFE7A7C3-2785-4D4F-8C47-9CE3B38CFA49}" name="스크롤여부" dataDxfId="7"/>
    <tableColumn id="4" xr3:uid="{324F3C8A-C7AB-4610-AD67-D2FAAA0F6B60}" name="클릭여부" dataDxfId="6"/>
    <tableColumn id="5" xr3:uid="{66EA03EE-5032-4758-8A84-70A309434D77}" name="체류시간" dataDxfId="5"/>
    <tableColumn id="6" xr3:uid="{CF1C533B-7827-4178-B2B7-FE49177531A1}" name="date" dataDxfId="4"/>
    <tableColumn id="7" xr3:uid="{116C730C-80F1-47A6-882A-C826EFF172D8}" name="10초_구간" dataDxfId="3"/>
    <tableColumn id="8" xr3:uid="{317B8DBF-E223-48F1-831A-2457B5EE34BA}" name="10% 구간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tabSelected="1" topLeftCell="A50" workbookViewId="0">
      <selection activeCell="Y56" sqref="Y56"/>
    </sheetView>
  </sheetViews>
  <sheetFormatPr defaultRowHeight="16.5" x14ac:dyDescent="0.3"/>
  <cols>
    <col min="1" max="1" width="6.125" style="1" bestFit="1" customWidth="1"/>
    <col min="2" max="2" width="23.125" style="1" bestFit="1" customWidth="1"/>
    <col min="3" max="3" width="15.25" style="1" bestFit="1" customWidth="1"/>
    <col min="4" max="5" width="13.25" style="1" bestFit="1" customWidth="1"/>
    <col min="6" max="6" width="9.625" style="1" bestFit="1" customWidth="1"/>
    <col min="7" max="7" width="14.375" style="1" bestFit="1" customWidth="1"/>
    <col min="8" max="16384" width="9" style="1"/>
  </cols>
  <sheetData>
    <row r="1" spans="1:13" x14ac:dyDescent="0.3">
      <c r="A1" s="1" t="s">
        <v>118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123</v>
      </c>
    </row>
    <row r="2" spans="1:13" x14ac:dyDescent="0.3">
      <c r="A2" s="2">
        <v>3</v>
      </c>
      <c r="B2" s="4" t="s">
        <v>12</v>
      </c>
      <c r="C2" s="4" t="s">
        <v>7</v>
      </c>
      <c r="D2" s="4" t="s">
        <v>8</v>
      </c>
      <c r="E2" s="4">
        <v>9896</v>
      </c>
      <c r="F2" s="4" t="s">
        <v>9</v>
      </c>
      <c r="G2" s="4">
        <v>9890</v>
      </c>
      <c r="H2" s="5">
        <v>1</v>
      </c>
      <c r="K2" s="1">
        <f>MAX(표1[체류시간])</f>
        <v>9896</v>
      </c>
      <c r="M2" s="1" t="b">
        <f>COUNTIF(표1[체류시간],MAX(표1[체류시간]))&gt;1</f>
        <v>0</v>
      </c>
    </row>
    <row r="3" spans="1:13" x14ac:dyDescent="0.3">
      <c r="A3" s="2">
        <v>51</v>
      </c>
      <c r="B3" s="4" t="s">
        <v>67</v>
      </c>
      <c r="C3" s="4" t="s">
        <v>7</v>
      </c>
      <c r="D3" s="4" t="s">
        <v>8</v>
      </c>
      <c r="E3" s="4">
        <v>519</v>
      </c>
      <c r="F3" s="4" t="s">
        <v>65</v>
      </c>
      <c r="G3" s="4">
        <v>510</v>
      </c>
      <c r="H3" s="5">
        <v>1</v>
      </c>
      <c r="K3" s="1">
        <f>(SUM(표1[체류시간])-MAX(표1[체류시간]))/COUNTA(표1[체류시간])-1</f>
        <v>69.0618556701031</v>
      </c>
      <c r="M3" s="1">
        <f>COUNTA(표1[체류시간])-1</f>
        <v>96</v>
      </c>
    </row>
    <row r="4" spans="1:13" x14ac:dyDescent="0.3">
      <c r="A4" s="2">
        <v>22</v>
      </c>
      <c r="B4" s="4" t="s">
        <v>34</v>
      </c>
      <c r="C4" s="4" t="s">
        <v>7</v>
      </c>
      <c r="D4" s="4" t="s">
        <v>8</v>
      </c>
      <c r="E4" s="4">
        <v>273</v>
      </c>
      <c r="F4" s="4" t="s">
        <v>31</v>
      </c>
      <c r="G4" s="4">
        <v>270</v>
      </c>
      <c r="H4" s="5">
        <v>1</v>
      </c>
    </row>
    <row r="5" spans="1:13" x14ac:dyDescent="0.3">
      <c r="A5" s="2">
        <v>56</v>
      </c>
      <c r="B5" s="4" t="s">
        <v>72</v>
      </c>
      <c r="C5" s="4" t="s">
        <v>7</v>
      </c>
      <c r="D5" s="4" t="s">
        <v>8</v>
      </c>
      <c r="E5" s="4">
        <v>259</v>
      </c>
      <c r="F5" s="4" t="s">
        <v>65</v>
      </c>
      <c r="G5" s="4">
        <v>250</v>
      </c>
      <c r="H5" s="5">
        <v>1</v>
      </c>
    </row>
    <row r="6" spans="1:13" x14ac:dyDescent="0.3">
      <c r="A6" s="2">
        <v>66</v>
      </c>
      <c r="B6" s="4" t="s">
        <v>84</v>
      </c>
      <c r="C6" s="4" t="s">
        <v>7</v>
      </c>
      <c r="D6" s="4" t="s">
        <v>7</v>
      </c>
      <c r="E6" s="4">
        <v>235</v>
      </c>
      <c r="F6" s="4" t="s">
        <v>83</v>
      </c>
      <c r="G6" s="4">
        <v>230</v>
      </c>
      <c r="H6" s="5">
        <v>1</v>
      </c>
    </row>
    <row r="7" spans="1:13" x14ac:dyDescent="0.3">
      <c r="A7" s="2">
        <v>93</v>
      </c>
      <c r="B7" s="4" t="s">
        <v>114</v>
      </c>
      <c r="C7" s="4" t="s">
        <v>7</v>
      </c>
      <c r="D7" s="4" t="s">
        <v>8</v>
      </c>
      <c r="E7" s="4">
        <v>216</v>
      </c>
      <c r="F7" s="4" t="s">
        <v>110</v>
      </c>
      <c r="G7" s="4">
        <v>210</v>
      </c>
      <c r="H7" s="5">
        <v>1</v>
      </c>
    </row>
    <row r="8" spans="1:13" x14ac:dyDescent="0.3">
      <c r="A8" s="2">
        <v>11</v>
      </c>
      <c r="B8" s="4" t="s">
        <v>21</v>
      </c>
      <c r="C8" s="4" t="s">
        <v>7</v>
      </c>
      <c r="D8" s="4" t="s">
        <v>8</v>
      </c>
      <c r="E8" s="4">
        <v>186</v>
      </c>
      <c r="F8" s="4" t="s">
        <v>22</v>
      </c>
      <c r="G8" s="4">
        <v>180</v>
      </c>
      <c r="H8" s="5">
        <v>1</v>
      </c>
    </row>
    <row r="9" spans="1:13" x14ac:dyDescent="0.3">
      <c r="A9" s="2">
        <v>40</v>
      </c>
      <c r="B9" s="4" t="s">
        <v>54</v>
      </c>
      <c r="C9" s="4" t="s">
        <v>7</v>
      </c>
      <c r="D9" s="4" t="s">
        <v>8</v>
      </c>
      <c r="E9" s="4">
        <v>179</v>
      </c>
      <c r="F9" s="4" t="s">
        <v>55</v>
      </c>
      <c r="G9" s="4">
        <v>170</v>
      </c>
      <c r="H9" s="5">
        <v>1</v>
      </c>
    </row>
    <row r="10" spans="1:13" x14ac:dyDescent="0.3">
      <c r="A10" s="2">
        <v>55</v>
      </c>
      <c r="B10" s="4" t="s">
        <v>71</v>
      </c>
      <c r="C10" s="4" t="s">
        <v>7</v>
      </c>
      <c r="D10" s="4" t="s">
        <v>8</v>
      </c>
      <c r="E10" s="4">
        <v>174</v>
      </c>
      <c r="F10" s="4" t="s">
        <v>65</v>
      </c>
      <c r="G10" s="4">
        <v>170</v>
      </c>
      <c r="H10" s="5">
        <v>1</v>
      </c>
    </row>
    <row r="11" spans="1:13" x14ac:dyDescent="0.3">
      <c r="A11" s="2">
        <v>7</v>
      </c>
      <c r="B11" s="6" t="s">
        <v>17</v>
      </c>
      <c r="C11" s="6" t="s">
        <v>7</v>
      </c>
      <c r="D11" s="6" t="s">
        <v>8</v>
      </c>
      <c r="E11" s="6">
        <v>171</v>
      </c>
      <c r="F11" s="6" t="s">
        <v>15</v>
      </c>
      <c r="G11" s="6">
        <v>170</v>
      </c>
      <c r="H11" s="7">
        <v>0.9</v>
      </c>
    </row>
    <row r="12" spans="1:13" x14ac:dyDescent="0.3">
      <c r="A12" s="2">
        <v>49</v>
      </c>
      <c r="B12" s="6" t="s">
        <v>64</v>
      </c>
      <c r="C12" s="6" t="s">
        <v>7</v>
      </c>
      <c r="D12" s="6" t="s">
        <v>8</v>
      </c>
      <c r="E12" s="6">
        <v>152</v>
      </c>
      <c r="F12" s="6" t="s">
        <v>65</v>
      </c>
      <c r="G12" s="6">
        <v>150</v>
      </c>
      <c r="H12" s="7">
        <v>0.9</v>
      </c>
    </row>
    <row r="13" spans="1:13" x14ac:dyDescent="0.3">
      <c r="A13" s="2">
        <v>10</v>
      </c>
      <c r="B13" s="6" t="s">
        <v>20</v>
      </c>
      <c r="C13" s="6" t="s">
        <v>7</v>
      </c>
      <c r="D13" s="6" t="s">
        <v>8</v>
      </c>
      <c r="E13" s="6">
        <v>150</v>
      </c>
      <c r="F13" s="6" t="s">
        <v>15</v>
      </c>
      <c r="G13" s="6">
        <v>150</v>
      </c>
      <c r="H13" s="7">
        <v>0.9</v>
      </c>
    </row>
    <row r="14" spans="1:13" x14ac:dyDescent="0.3">
      <c r="A14" s="2">
        <v>37</v>
      </c>
      <c r="B14" s="6" t="s">
        <v>51</v>
      </c>
      <c r="C14" s="6" t="s">
        <v>7</v>
      </c>
      <c r="D14" s="6" t="s">
        <v>8</v>
      </c>
      <c r="E14" s="6">
        <v>145</v>
      </c>
      <c r="F14" s="6" t="s">
        <v>50</v>
      </c>
      <c r="G14" s="6">
        <v>140</v>
      </c>
      <c r="H14" s="7">
        <v>0.9</v>
      </c>
    </row>
    <row r="15" spans="1:13" x14ac:dyDescent="0.3">
      <c r="A15" s="2">
        <v>48</v>
      </c>
      <c r="B15" s="6" t="s">
        <v>63</v>
      </c>
      <c r="C15" s="6" t="s">
        <v>7</v>
      </c>
      <c r="D15" s="6" t="s">
        <v>8</v>
      </c>
      <c r="E15" s="6">
        <v>137</v>
      </c>
      <c r="F15" s="6" t="s">
        <v>55</v>
      </c>
      <c r="G15" s="6">
        <v>130</v>
      </c>
      <c r="H15" s="7">
        <v>0.9</v>
      </c>
    </row>
    <row r="16" spans="1:13" x14ac:dyDescent="0.3">
      <c r="A16" s="2">
        <v>50</v>
      </c>
      <c r="B16" s="6" t="s">
        <v>66</v>
      </c>
      <c r="C16" s="6" t="s">
        <v>7</v>
      </c>
      <c r="D16" s="6" t="s">
        <v>8</v>
      </c>
      <c r="E16" s="6">
        <v>134</v>
      </c>
      <c r="F16" s="6" t="s">
        <v>65</v>
      </c>
      <c r="G16" s="6">
        <v>130</v>
      </c>
      <c r="H16" s="7">
        <v>0.9</v>
      </c>
    </row>
    <row r="17" spans="1:8" x14ac:dyDescent="0.3">
      <c r="A17" s="2">
        <v>12</v>
      </c>
      <c r="B17" s="6" t="s">
        <v>23</v>
      </c>
      <c r="C17" s="6" t="s">
        <v>8</v>
      </c>
      <c r="D17" s="6" t="s">
        <v>8</v>
      </c>
      <c r="E17" s="6">
        <v>132</v>
      </c>
      <c r="F17" s="6" t="s">
        <v>22</v>
      </c>
      <c r="G17" s="6">
        <v>130</v>
      </c>
      <c r="H17" s="7">
        <v>0.9</v>
      </c>
    </row>
    <row r="18" spans="1:8" x14ac:dyDescent="0.3">
      <c r="A18" s="2">
        <v>30</v>
      </c>
      <c r="B18" s="6" t="s">
        <v>43</v>
      </c>
      <c r="C18" s="6" t="s">
        <v>7</v>
      </c>
      <c r="D18" s="6" t="s">
        <v>8</v>
      </c>
      <c r="E18" s="6">
        <v>131</v>
      </c>
      <c r="F18" s="6" t="s">
        <v>42</v>
      </c>
      <c r="G18" s="6">
        <v>130</v>
      </c>
      <c r="H18" s="7">
        <v>0.9</v>
      </c>
    </row>
    <row r="19" spans="1:8" x14ac:dyDescent="0.3">
      <c r="A19" s="2">
        <v>94</v>
      </c>
      <c r="B19" s="6" t="s">
        <v>115</v>
      </c>
      <c r="C19" s="6" t="s">
        <v>8</v>
      </c>
      <c r="D19" s="6" t="s">
        <v>8</v>
      </c>
      <c r="E19" s="6">
        <v>130</v>
      </c>
      <c r="F19" s="6" t="s">
        <v>110</v>
      </c>
      <c r="G19" s="6">
        <v>130</v>
      </c>
      <c r="H19" s="7">
        <v>0.9</v>
      </c>
    </row>
    <row r="20" spans="1:8" x14ac:dyDescent="0.3">
      <c r="A20" s="2">
        <v>41</v>
      </c>
      <c r="B20" s="8" t="s">
        <v>56</v>
      </c>
      <c r="C20" s="8" t="s">
        <v>8</v>
      </c>
      <c r="D20" s="8" t="s">
        <v>8</v>
      </c>
      <c r="E20" s="8">
        <v>125</v>
      </c>
      <c r="F20" s="8" t="s">
        <v>55</v>
      </c>
      <c r="G20" s="8">
        <v>120</v>
      </c>
      <c r="H20" s="9">
        <v>0.8</v>
      </c>
    </row>
    <row r="21" spans="1:8" x14ac:dyDescent="0.3">
      <c r="A21" s="2">
        <v>57</v>
      </c>
      <c r="B21" s="8" t="s">
        <v>73</v>
      </c>
      <c r="C21" s="8" t="s">
        <v>7</v>
      </c>
      <c r="D21" s="8" t="s">
        <v>8</v>
      </c>
      <c r="E21" s="8">
        <v>122</v>
      </c>
      <c r="F21" s="8" t="s">
        <v>65</v>
      </c>
      <c r="G21" s="8">
        <v>120</v>
      </c>
      <c r="H21" s="9">
        <v>0.8</v>
      </c>
    </row>
    <row r="22" spans="1:8" x14ac:dyDescent="0.3">
      <c r="A22" s="2">
        <v>92</v>
      </c>
      <c r="B22" s="8" t="s">
        <v>113</v>
      </c>
      <c r="C22" s="8" t="s">
        <v>7</v>
      </c>
      <c r="D22" s="8" t="s">
        <v>8</v>
      </c>
      <c r="E22" s="8">
        <v>120</v>
      </c>
      <c r="F22" s="8" t="s">
        <v>110</v>
      </c>
      <c r="G22" s="8">
        <v>120</v>
      </c>
      <c r="H22" s="9">
        <v>0.8</v>
      </c>
    </row>
    <row r="23" spans="1:8" x14ac:dyDescent="0.3">
      <c r="A23" s="2">
        <v>23</v>
      </c>
      <c r="B23" s="8" t="s">
        <v>35</v>
      </c>
      <c r="C23" s="8" t="s">
        <v>7</v>
      </c>
      <c r="D23" s="8" t="s">
        <v>8</v>
      </c>
      <c r="E23" s="8">
        <v>113</v>
      </c>
      <c r="F23" s="8" t="s">
        <v>31</v>
      </c>
      <c r="G23" s="8">
        <v>110</v>
      </c>
      <c r="H23" s="9">
        <v>0.8</v>
      </c>
    </row>
    <row r="24" spans="1:8" x14ac:dyDescent="0.3">
      <c r="A24" s="2">
        <v>42</v>
      </c>
      <c r="B24" s="8" t="s">
        <v>57</v>
      </c>
      <c r="C24" s="8" t="s">
        <v>7</v>
      </c>
      <c r="D24" s="8" t="s">
        <v>8</v>
      </c>
      <c r="E24" s="8">
        <v>113</v>
      </c>
      <c r="F24" s="8" t="s">
        <v>55</v>
      </c>
      <c r="G24" s="8">
        <v>110</v>
      </c>
      <c r="H24" s="9">
        <v>0.8</v>
      </c>
    </row>
    <row r="25" spans="1:8" x14ac:dyDescent="0.3">
      <c r="A25" s="2">
        <v>85</v>
      </c>
      <c r="B25" s="8" t="s">
        <v>105</v>
      </c>
      <c r="C25" s="8" t="s">
        <v>7</v>
      </c>
      <c r="D25" s="8" t="s">
        <v>8</v>
      </c>
      <c r="E25" s="8">
        <v>101</v>
      </c>
      <c r="F25" s="8" t="s">
        <v>102</v>
      </c>
      <c r="G25" s="8">
        <v>100</v>
      </c>
      <c r="H25" s="9">
        <v>0.8</v>
      </c>
    </row>
    <row r="26" spans="1:8" x14ac:dyDescent="0.3">
      <c r="A26" s="2">
        <v>53</v>
      </c>
      <c r="B26" s="8" t="s">
        <v>69</v>
      </c>
      <c r="C26" s="8" t="s">
        <v>8</v>
      </c>
      <c r="D26" s="8" t="s">
        <v>8</v>
      </c>
      <c r="E26" s="8">
        <v>96</v>
      </c>
      <c r="F26" s="8" t="s">
        <v>65</v>
      </c>
      <c r="G26" s="8">
        <v>90</v>
      </c>
      <c r="H26" s="9">
        <v>0.8</v>
      </c>
    </row>
    <row r="27" spans="1:8" x14ac:dyDescent="0.3">
      <c r="A27" s="2">
        <v>90</v>
      </c>
      <c r="B27" s="8" t="s">
        <v>111</v>
      </c>
      <c r="C27" s="8" t="s">
        <v>7</v>
      </c>
      <c r="D27" s="8" t="s">
        <v>8</v>
      </c>
      <c r="E27" s="8">
        <v>89</v>
      </c>
      <c r="F27" s="8" t="s">
        <v>110</v>
      </c>
      <c r="G27" s="8">
        <v>80</v>
      </c>
      <c r="H27" s="9">
        <v>0.8</v>
      </c>
    </row>
    <row r="28" spans="1:8" x14ac:dyDescent="0.3">
      <c r="A28" s="2">
        <v>31</v>
      </c>
      <c r="B28" s="8" t="s">
        <v>44</v>
      </c>
      <c r="C28" s="8" t="s">
        <v>7</v>
      </c>
      <c r="D28" s="8" t="s">
        <v>8</v>
      </c>
      <c r="E28" s="8">
        <v>87</v>
      </c>
      <c r="F28" s="8" t="s">
        <v>42</v>
      </c>
      <c r="G28" s="8">
        <v>80</v>
      </c>
      <c r="H28" s="9">
        <v>0.8</v>
      </c>
    </row>
    <row r="29" spans="1:8" x14ac:dyDescent="0.3">
      <c r="A29" s="2">
        <v>67</v>
      </c>
      <c r="B29" s="10" t="s">
        <v>85</v>
      </c>
      <c r="C29" s="10" t="s">
        <v>8</v>
      </c>
      <c r="D29" s="10" t="s">
        <v>8</v>
      </c>
      <c r="E29" s="10">
        <v>84</v>
      </c>
      <c r="F29" s="10" t="s">
        <v>83</v>
      </c>
      <c r="G29" s="10">
        <v>80</v>
      </c>
      <c r="H29" s="11">
        <v>0.7</v>
      </c>
    </row>
    <row r="30" spans="1:8" x14ac:dyDescent="0.3">
      <c r="A30" s="2">
        <v>75</v>
      </c>
      <c r="B30" s="10" t="s">
        <v>93</v>
      </c>
      <c r="C30" s="10" t="s">
        <v>8</v>
      </c>
      <c r="D30" s="10" t="s">
        <v>8</v>
      </c>
      <c r="E30" s="10">
        <v>82</v>
      </c>
      <c r="F30" s="10" t="s">
        <v>94</v>
      </c>
      <c r="G30" s="10">
        <v>80</v>
      </c>
      <c r="H30" s="11">
        <v>0.7</v>
      </c>
    </row>
    <row r="31" spans="1:8" x14ac:dyDescent="0.3">
      <c r="A31" s="2">
        <v>73</v>
      </c>
      <c r="B31" s="10" t="s">
        <v>91</v>
      </c>
      <c r="C31" s="10" t="s">
        <v>7</v>
      </c>
      <c r="D31" s="10" t="s">
        <v>8</v>
      </c>
      <c r="E31" s="10">
        <v>75</v>
      </c>
      <c r="F31" s="10" t="s">
        <v>83</v>
      </c>
      <c r="G31" s="10">
        <v>70</v>
      </c>
      <c r="H31" s="11">
        <v>0.7</v>
      </c>
    </row>
    <row r="32" spans="1:8" x14ac:dyDescent="0.3">
      <c r="A32" s="2">
        <v>65</v>
      </c>
      <c r="B32" s="10" t="s">
        <v>82</v>
      </c>
      <c r="C32" s="10" t="s">
        <v>8</v>
      </c>
      <c r="D32" s="10" t="s">
        <v>8</v>
      </c>
      <c r="E32" s="10">
        <v>71</v>
      </c>
      <c r="F32" s="10" t="s">
        <v>83</v>
      </c>
      <c r="G32" s="10">
        <v>70</v>
      </c>
      <c r="H32" s="11">
        <v>0.7</v>
      </c>
    </row>
    <row r="33" spans="1:8" x14ac:dyDescent="0.3">
      <c r="A33" s="2">
        <v>8</v>
      </c>
      <c r="B33" s="10" t="s">
        <v>18</v>
      </c>
      <c r="C33" s="10" t="s">
        <v>7</v>
      </c>
      <c r="D33" s="10" t="s">
        <v>8</v>
      </c>
      <c r="E33" s="10">
        <v>70</v>
      </c>
      <c r="F33" s="10" t="s">
        <v>15</v>
      </c>
      <c r="G33" s="10">
        <v>70</v>
      </c>
      <c r="H33" s="11">
        <v>0.7</v>
      </c>
    </row>
    <row r="34" spans="1:8" x14ac:dyDescent="0.3">
      <c r="A34" s="2">
        <v>32</v>
      </c>
      <c r="B34" s="10" t="s">
        <v>45</v>
      </c>
      <c r="C34" s="10" t="s">
        <v>8</v>
      </c>
      <c r="D34" s="10" t="s">
        <v>8</v>
      </c>
      <c r="E34" s="10">
        <v>70</v>
      </c>
      <c r="F34" s="10" t="s">
        <v>42</v>
      </c>
      <c r="G34" s="10">
        <v>70</v>
      </c>
      <c r="H34" s="11">
        <v>0.7</v>
      </c>
    </row>
    <row r="35" spans="1:8" x14ac:dyDescent="0.3">
      <c r="A35" s="2">
        <v>14</v>
      </c>
      <c r="B35" s="10" t="s">
        <v>25</v>
      </c>
      <c r="C35" s="10" t="s">
        <v>7</v>
      </c>
      <c r="D35" s="10" t="s">
        <v>8</v>
      </c>
      <c r="E35" s="10">
        <v>67</v>
      </c>
      <c r="F35" s="10" t="s">
        <v>22</v>
      </c>
      <c r="G35" s="10">
        <v>60</v>
      </c>
      <c r="H35" s="11">
        <v>0.7</v>
      </c>
    </row>
    <row r="36" spans="1:8" x14ac:dyDescent="0.3">
      <c r="A36" s="2">
        <v>60</v>
      </c>
      <c r="B36" s="10" t="s">
        <v>77</v>
      </c>
      <c r="C36" s="10" t="s">
        <v>8</v>
      </c>
      <c r="D36" s="10" t="s">
        <v>8</v>
      </c>
      <c r="E36" s="10">
        <v>67</v>
      </c>
      <c r="F36" s="10" t="s">
        <v>76</v>
      </c>
      <c r="G36" s="10">
        <v>60</v>
      </c>
      <c r="H36" s="11">
        <v>0.7</v>
      </c>
    </row>
    <row r="37" spans="1:8" x14ac:dyDescent="0.3">
      <c r="A37" s="2">
        <v>63</v>
      </c>
      <c r="B37" s="10" t="s">
        <v>80</v>
      </c>
      <c r="C37" s="10" t="s">
        <v>8</v>
      </c>
      <c r="D37" s="10" t="s">
        <v>8</v>
      </c>
      <c r="E37" s="10">
        <v>66</v>
      </c>
      <c r="F37" s="10" t="s">
        <v>76</v>
      </c>
      <c r="G37" s="10">
        <v>60</v>
      </c>
      <c r="H37" s="11">
        <v>0.7</v>
      </c>
    </row>
    <row r="38" spans="1:8" x14ac:dyDescent="0.3">
      <c r="A38" s="2">
        <v>64</v>
      </c>
      <c r="B38" s="10" t="s">
        <v>81</v>
      </c>
      <c r="C38" s="10" t="s">
        <v>7</v>
      </c>
      <c r="D38" s="10" t="s">
        <v>8</v>
      </c>
      <c r="E38" s="10">
        <v>66</v>
      </c>
      <c r="F38" s="10" t="s">
        <v>76</v>
      </c>
      <c r="G38" s="10">
        <v>60</v>
      </c>
      <c r="H38" s="11">
        <v>0.7</v>
      </c>
    </row>
    <row r="39" spans="1:8" x14ac:dyDescent="0.3">
      <c r="A39" s="2">
        <v>70</v>
      </c>
      <c r="B39" s="12" t="s">
        <v>88</v>
      </c>
      <c r="C39" s="12" t="s">
        <v>8</v>
      </c>
      <c r="D39" s="12" t="s">
        <v>8</v>
      </c>
      <c r="E39" s="12">
        <v>63</v>
      </c>
      <c r="F39" s="12" t="s">
        <v>83</v>
      </c>
      <c r="G39" s="12">
        <v>60</v>
      </c>
      <c r="H39" s="13">
        <v>0.6</v>
      </c>
    </row>
    <row r="40" spans="1:8" x14ac:dyDescent="0.3">
      <c r="A40" s="2">
        <v>19</v>
      </c>
      <c r="B40" s="12" t="s">
        <v>30</v>
      </c>
      <c r="C40" s="12" t="s">
        <v>7</v>
      </c>
      <c r="D40" s="12" t="s">
        <v>8</v>
      </c>
      <c r="E40" s="12">
        <v>60</v>
      </c>
      <c r="F40" s="12" t="s">
        <v>31</v>
      </c>
      <c r="G40" s="12">
        <v>60</v>
      </c>
      <c r="H40" s="13">
        <v>0.6</v>
      </c>
    </row>
    <row r="41" spans="1:8" x14ac:dyDescent="0.3">
      <c r="A41" s="2">
        <v>2</v>
      </c>
      <c r="B41" s="12" t="s">
        <v>11</v>
      </c>
      <c r="C41" s="12" t="s">
        <v>7</v>
      </c>
      <c r="D41" s="12" t="s">
        <v>8</v>
      </c>
      <c r="E41" s="12">
        <v>58</v>
      </c>
      <c r="F41" s="12" t="s">
        <v>9</v>
      </c>
      <c r="G41" s="12">
        <v>50</v>
      </c>
      <c r="H41" s="13">
        <v>0.6</v>
      </c>
    </row>
    <row r="42" spans="1:8" x14ac:dyDescent="0.3">
      <c r="A42" s="2">
        <v>26</v>
      </c>
      <c r="B42" s="12" t="s">
        <v>38</v>
      </c>
      <c r="C42" s="12" t="s">
        <v>7</v>
      </c>
      <c r="D42" s="12" t="s">
        <v>8</v>
      </c>
      <c r="E42" s="12">
        <v>58</v>
      </c>
      <c r="F42" s="12" t="s">
        <v>31</v>
      </c>
      <c r="G42" s="12">
        <v>50</v>
      </c>
      <c r="H42" s="13">
        <v>0.6</v>
      </c>
    </row>
    <row r="43" spans="1:8" x14ac:dyDescent="0.3">
      <c r="A43" s="2">
        <v>82</v>
      </c>
      <c r="B43" s="12" t="s">
        <v>101</v>
      </c>
      <c r="C43" s="12" t="s">
        <v>8</v>
      </c>
      <c r="D43" s="12" t="s">
        <v>8</v>
      </c>
      <c r="E43" s="12">
        <v>57</v>
      </c>
      <c r="F43" s="12" t="s">
        <v>102</v>
      </c>
      <c r="G43" s="12">
        <v>50</v>
      </c>
      <c r="H43" s="13">
        <v>0.6</v>
      </c>
    </row>
    <row r="44" spans="1:8" x14ac:dyDescent="0.3">
      <c r="A44" s="2">
        <v>88</v>
      </c>
      <c r="B44" s="12" t="s">
        <v>108</v>
      </c>
      <c r="C44" s="12" t="s">
        <v>7</v>
      </c>
      <c r="D44" s="12" t="s">
        <v>8</v>
      </c>
      <c r="E44" s="12">
        <v>56</v>
      </c>
      <c r="F44" s="12" t="s">
        <v>102</v>
      </c>
      <c r="G44" s="12">
        <v>50</v>
      </c>
      <c r="H44" s="13">
        <v>0.6</v>
      </c>
    </row>
    <row r="45" spans="1:8" x14ac:dyDescent="0.3">
      <c r="A45" s="2">
        <v>39</v>
      </c>
      <c r="B45" s="12" t="s">
        <v>53</v>
      </c>
      <c r="C45" s="12" t="s">
        <v>7</v>
      </c>
      <c r="D45" s="12" t="s">
        <v>8</v>
      </c>
      <c r="E45" s="12">
        <v>55</v>
      </c>
      <c r="F45" s="12" t="s">
        <v>50</v>
      </c>
      <c r="G45" s="12">
        <v>50</v>
      </c>
      <c r="H45" s="13">
        <v>0.6</v>
      </c>
    </row>
    <row r="46" spans="1:8" x14ac:dyDescent="0.3">
      <c r="A46" s="2">
        <v>20</v>
      </c>
      <c r="B46" s="12" t="s">
        <v>32</v>
      </c>
      <c r="C46" s="12" t="s">
        <v>8</v>
      </c>
      <c r="D46" s="12" t="s">
        <v>8</v>
      </c>
      <c r="E46" s="12">
        <v>52</v>
      </c>
      <c r="F46" s="12" t="s">
        <v>31</v>
      </c>
      <c r="G46" s="12">
        <v>50</v>
      </c>
      <c r="H46" s="13">
        <v>0.6</v>
      </c>
    </row>
    <row r="47" spans="1:8" x14ac:dyDescent="0.3">
      <c r="A47" s="2">
        <v>52</v>
      </c>
      <c r="B47" s="12" t="s">
        <v>68</v>
      </c>
      <c r="C47" s="12" t="s">
        <v>8</v>
      </c>
      <c r="D47" s="12" t="s">
        <v>8</v>
      </c>
      <c r="E47" s="12">
        <v>48</v>
      </c>
      <c r="F47" s="12" t="s">
        <v>65</v>
      </c>
      <c r="G47" s="12">
        <v>40</v>
      </c>
      <c r="H47" s="13">
        <v>0.6</v>
      </c>
    </row>
    <row r="48" spans="1:8" x14ac:dyDescent="0.3">
      <c r="A48" s="2">
        <v>78</v>
      </c>
      <c r="B48" s="12" t="s">
        <v>97</v>
      </c>
      <c r="C48" s="12" t="s">
        <v>7</v>
      </c>
      <c r="D48" s="12" t="s">
        <v>8</v>
      </c>
      <c r="E48" s="12">
        <v>46</v>
      </c>
      <c r="F48" s="12" t="s">
        <v>94</v>
      </c>
      <c r="G48" s="12">
        <v>40</v>
      </c>
      <c r="H48" s="13">
        <v>0.6</v>
      </c>
    </row>
    <row r="49" spans="1:8" x14ac:dyDescent="0.3">
      <c r="A49" s="2">
        <v>69</v>
      </c>
      <c r="B49" s="14" t="s">
        <v>87</v>
      </c>
      <c r="C49" s="14" t="s">
        <v>8</v>
      </c>
      <c r="D49" s="14" t="s">
        <v>8</v>
      </c>
      <c r="E49" s="14">
        <v>46</v>
      </c>
      <c r="F49" s="14" t="s">
        <v>83</v>
      </c>
      <c r="G49" s="14">
        <v>40</v>
      </c>
      <c r="H49" s="15">
        <v>0.5</v>
      </c>
    </row>
    <row r="50" spans="1:8" x14ac:dyDescent="0.3">
      <c r="A50" s="2">
        <v>25</v>
      </c>
      <c r="B50" s="14" t="s">
        <v>37</v>
      </c>
      <c r="C50" s="14" t="s">
        <v>8</v>
      </c>
      <c r="D50" s="14" t="s">
        <v>8</v>
      </c>
      <c r="E50" s="14">
        <v>44</v>
      </c>
      <c r="F50" s="14" t="s">
        <v>31</v>
      </c>
      <c r="G50" s="14">
        <v>40</v>
      </c>
      <c r="H50" s="15">
        <v>0.5</v>
      </c>
    </row>
    <row r="51" spans="1:8" x14ac:dyDescent="0.3">
      <c r="A51" s="2">
        <v>45</v>
      </c>
      <c r="B51" s="14" t="s">
        <v>60</v>
      </c>
      <c r="C51" s="14" t="s">
        <v>7</v>
      </c>
      <c r="D51" s="14" t="s">
        <v>8</v>
      </c>
      <c r="E51" s="14">
        <v>44</v>
      </c>
      <c r="F51" s="14" t="s">
        <v>55</v>
      </c>
      <c r="G51" s="14">
        <v>40</v>
      </c>
      <c r="H51" s="15">
        <v>0.5</v>
      </c>
    </row>
    <row r="52" spans="1:8" x14ac:dyDescent="0.3">
      <c r="A52" s="2">
        <v>79</v>
      </c>
      <c r="B52" s="14" t="s">
        <v>98</v>
      </c>
      <c r="C52" s="14" t="s">
        <v>7</v>
      </c>
      <c r="D52" s="14" t="s">
        <v>8</v>
      </c>
      <c r="E52" s="14">
        <v>44</v>
      </c>
      <c r="F52" s="14" t="s">
        <v>94</v>
      </c>
      <c r="G52" s="14">
        <v>40</v>
      </c>
      <c r="H52" s="15">
        <v>0.5</v>
      </c>
    </row>
    <row r="53" spans="1:8" x14ac:dyDescent="0.3">
      <c r="A53" s="2">
        <v>21</v>
      </c>
      <c r="B53" s="14" t="s">
        <v>33</v>
      </c>
      <c r="C53" s="14" t="s">
        <v>8</v>
      </c>
      <c r="D53" s="14" t="s">
        <v>8</v>
      </c>
      <c r="E53" s="14">
        <v>43</v>
      </c>
      <c r="F53" s="14" t="s">
        <v>31</v>
      </c>
      <c r="G53" s="14">
        <v>40</v>
      </c>
      <c r="H53" s="15">
        <v>0.5</v>
      </c>
    </row>
    <row r="54" spans="1:8" x14ac:dyDescent="0.3">
      <c r="A54" s="2">
        <v>38</v>
      </c>
      <c r="B54" s="14" t="s">
        <v>52</v>
      </c>
      <c r="C54" s="14" t="s">
        <v>8</v>
      </c>
      <c r="D54" s="14" t="s">
        <v>8</v>
      </c>
      <c r="E54" s="14">
        <v>41</v>
      </c>
      <c r="F54" s="14" t="s">
        <v>50</v>
      </c>
      <c r="G54" s="14">
        <v>40</v>
      </c>
      <c r="H54" s="15">
        <v>0.5</v>
      </c>
    </row>
    <row r="55" spans="1:8" x14ac:dyDescent="0.3">
      <c r="A55" s="2">
        <v>54</v>
      </c>
      <c r="B55" s="14" t="s">
        <v>70</v>
      </c>
      <c r="C55" s="14" t="s">
        <v>8</v>
      </c>
      <c r="D55" s="14" t="s">
        <v>8</v>
      </c>
      <c r="E55" s="14">
        <v>40</v>
      </c>
      <c r="F55" s="14" t="s">
        <v>65</v>
      </c>
      <c r="G55" s="14">
        <v>40</v>
      </c>
      <c r="H55" s="15">
        <v>0.5</v>
      </c>
    </row>
    <row r="56" spans="1:8" x14ac:dyDescent="0.3">
      <c r="A56" s="2">
        <v>13</v>
      </c>
      <c r="B56" s="14" t="s">
        <v>24</v>
      </c>
      <c r="C56" s="14" t="s">
        <v>7</v>
      </c>
      <c r="D56" s="14" t="s">
        <v>8</v>
      </c>
      <c r="E56" s="14">
        <v>39</v>
      </c>
      <c r="F56" s="14" t="s">
        <v>22</v>
      </c>
      <c r="G56" s="14">
        <v>30</v>
      </c>
      <c r="H56" s="15">
        <v>0.5</v>
      </c>
    </row>
    <row r="57" spans="1:8" x14ac:dyDescent="0.3">
      <c r="A57" s="2">
        <v>29</v>
      </c>
      <c r="B57" s="14" t="s">
        <v>41</v>
      </c>
      <c r="C57" s="14" t="s">
        <v>7</v>
      </c>
      <c r="D57" s="14" t="s">
        <v>8</v>
      </c>
      <c r="E57" s="14">
        <v>39</v>
      </c>
      <c r="F57" s="14" t="s">
        <v>42</v>
      </c>
      <c r="G57" s="14">
        <v>30</v>
      </c>
      <c r="H57" s="15">
        <v>0.5</v>
      </c>
    </row>
    <row r="58" spans="1:8" x14ac:dyDescent="0.3">
      <c r="A58" s="2">
        <v>74</v>
      </c>
      <c r="B58" s="14" t="s">
        <v>92</v>
      </c>
      <c r="C58" s="14" t="s">
        <v>8</v>
      </c>
      <c r="D58" s="14" t="s">
        <v>8</v>
      </c>
      <c r="E58" s="14">
        <v>38</v>
      </c>
      <c r="F58" s="14" t="s">
        <v>83</v>
      </c>
      <c r="G58" s="14">
        <v>30</v>
      </c>
      <c r="H58" s="15">
        <v>0.5</v>
      </c>
    </row>
    <row r="59" spans="1:8" x14ac:dyDescent="0.3">
      <c r="A59" s="2">
        <v>47</v>
      </c>
      <c r="B59" s="16" t="s">
        <v>62</v>
      </c>
      <c r="C59" s="16" t="s">
        <v>8</v>
      </c>
      <c r="D59" s="16" t="s">
        <v>8</v>
      </c>
      <c r="E59" s="16">
        <v>38</v>
      </c>
      <c r="F59" s="16" t="s">
        <v>55</v>
      </c>
      <c r="G59" s="16">
        <v>30</v>
      </c>
      <c r="H59" s="17">
        <v>0.4</v>
      </c>
    </row>
    <row r="60" spans="1:8" x14ac:dyDescent="0.3">
      <c r="A60" s="2">
        <v>62</v>
      </c>
      <c r="B60" s="16" t="s">
        <v>79</v>
      </c>
      <c r="C60" s="16" t="s">
        <v>8</v>
      </c>
      <c r="D60" s="16" t="s">
        <v>8</v>
      </c>
      <c r="E60" s="16">
        <v>37</v>
      </c>
      <c r="F60" s="16" t="s">
        <v>76</v>
      </c>
      <c r="G60" s="16">
        <v>30</v>
      </c>
      <c r="H60" s="17">
        <v>0.4</v>
      </c>
    </row>
    <row r="61" spans="1:8" x14ac:dyDescent="0.3">
      <c r="A61" s="2">
        <v>84</v>
      </c>
      <c r="B61" s="16" t="s">
        <v>104</v>
      </c>
      <c r="C61" s="16" t="s">
        <v>8</v>
      </c>
      <c r="D61" s="16" t="s">
        <v>8</v>
      </c>
      <c r="E61" s="16">
        <v>36</v>
      </c>
      <c r="F61" s="16" t="s">
        <v>102</v>
      </c>
      <c r="G61" s="16">
        <v>30</v>
      </c>
      <c r="H61" s="17">
        <v>0.4</v>
      </c>
    </row>
    <row r="62" spans="1:8" x14ac:dyDescent="0.3">
      <c r="A62" s="2">
        <v>83</v>
      </c>
      <c r="B62" s="16" t="s">
        <v>103</v>
      </c>
      <c r="C62" s="16" t="s">
        <v>8</v>
      </c>
      <c r="D62" s="16" t="s">
        <v>8</v>
      </c>
      <c r="E62" s="16">
        <v>33</v>
      </c>
      <c r="F62" s="16" t="s">
        <v>102</v>
      </c>
      <c r="G62" s="16">
        <v>30</v>
      </c>
      <c r="H62" s="17">
        <v>0.4</v>
      </c>
    </row>
    <row r="63" spans="1:8" x14ac:dyDescent="0.3">
      <c r="A63" s="2">
        <v>16</v>
      </c>
      <c r="B63" s="16" t="s">
        <v>27</v>
      </c>
      <c r="C63" s="16" t="s">
        <v>7</v>
      </c>
      <c r="D63" s="16" t="s">
        <v>8</v>
      </c>
      <c r="E63" s="16">
        <v>32</v>
      </c>
      <c r="F63" s="16" t="s">
        <v>22</v>
      </c>
      <c r="G63" s="16">
        <v>30</v>
      </c>
      <c r="H63" s="17">
        <v>0.4</v>
      </c>
    </row>
    <row r="64" spans="1:8" x14ac:dyDescent="0.3">
      <c r="A64" s="2">
        <v>81</v>
      </c>
      <c r="B64" s="16" t="s">
        <v>100</v>
      </c>
      <c r="C64" s="16" t="s">
        <v>8</v>
      </c>
      <c r="D64" s="16" t="s">
        <v>8</v>
      </c>
      <c r="E64" s="16">
        <v>32</v>
      </c>
      <c r="F64" s="16" t="s">
        <v>94</v>
      </c>
      <c r="G64" s="16">
        <v>30</v>
      </c>
      <c r="H64" s="17">
        <v>0.4</v>
      </c>
    </row>
    <row r="65" spans="1:8" x14ac:dyDescent="0.3">
      <c r="A65" s="2">
        <v>80</v>
      </c>
      <c r="B65" s="16" t="s">
        <v>99</v>
      </c>
      <c r="C65" s="16" t="s">
        <v>8</v>
      </c>
      <c r="D65" s="16" t="s">
        <v>8</v>
      </c>
      <c r="E65" s="16">
        <v>31</v>
      </c>
      <c r="F65" s="16" t="s">
        <v>94</v>
      </c>
      <c r="G65" s="16">
        <v>30</v>
      </c>
      <c r="H65" s="17">
        <v>0.4</v>
      </c>
    </row>
    <row r="66" spans="1:8" x14ac:dyDescent="0.3">
      <c r="A66" s="2">
        <v>9</v>
      </c>
      <c r="B66" s="16" t="s">
        <v>19</v>
      </c>
      <c r="C66" s="16" t="s">
        <v>8</v>
      </c>
      <c r="D66" s="16" t="s">
        <v>8</v>
      </c>
      <c r="E66" s="16">
        <v>30</v>
      </c>
      <c r="F66" s="16" t="s">
        <v>15</v>
      </c>
      <c r="G66" s="16">
        <v>30</v>
      </c>
      <c r="H66" s="17">
        <v>0.4</v>
      </c>
    </row>
    <row r="67" spans="1:8" x14ac:dyDescent="0.3">
      <c r="A67" s="2">
        <v>24</v>
      </c>
      <c r="B67" s="16" t="s">
        <v>36</v>
      </c>
      <c r="C67" s="16" t="s">
        <v>8</v>
      </c>
      <c r="D67" s="16" t="s">
        <v>8</v>
      </c>
      <c r="E67" s="16">
        <v>29</v>
      </c>
      <c r="F67" s="16" t="s">
        <v>31</v>
      </c>
      <c r="G67" s="16">
        <v>20</v>
      </c>
      <c r="H67" s="17">
        <v>0.4</v>
      </c>
    </row>
    <row r="68" spans="1:8" x14ac:dyDescent="0.3">
      <c r="A68" s="2">
        <v>35</v>
      </c>
      <c r="B68" s="16" t="s">
        <v>48</v>
      </c>
      <c r="C68" s="16" t="s">
        <v>8</v>
      </c>
      <c r="D68" s="16" t="s">
        <v>8</v>
      </c>
      <c r="E68" s="16">
        <v>29</v>
      </c>
      <c r="F68" s="16" t="s">
        <v>42</v>
      </c>
      <c r="G68" s="16">
        <v>20</v>
      </c>
      <c r="H68" s="17">
        <v>0.4</v>
      </c>
    </row>
    <row r="69" spans="1:8" x14ac:dyDescent="0.3">
      <c r="A69" s="2">
        <v>46</v>
      </c>
      <c r="B69" s="18" t="s">
        <v>61</v>
      </c>
      <c r="C69" s="18" t="s">
        <v>7</v>
      </c>
      <c r="D69" s="18" t="s">
        <v>8</v>
      </c>
      <c r="E69" s="18">
        <v>28</v>
      </c>
      <c r="F69" s="18" t="s">
        <v>55</v>
      </c>
      <c r="G69" s="18">
        <v>20</v>
      </c>
      <c r="H69" s="19">
        <v>0.3</v>
      </c>
    </row>
    <row r="70" spans="1:8" x14ac:dyDescent="0.3">
      <c r="A70" s="2">
        <v>95</v>
      </c>
      <c r="B70" s="18" t="s">
        <v>116</v>
      </c>
      <c r="C70" s="18" t="s">
        <v>8</v>
      </c>
      <c r="D70" s="18" t="s">
        <v>8</v>
      </c>
      <c r="E70" s="18">
        <v>28</v>
      </c>
      <c r="F70" s="18" t="s">
        <v>110</v>
      </c>
      <c r="G70" s="18">
        <v>20</v>
      </c>
      <c r="H70" s="19">
        <v>0.3</v>
      </c>
    </row>
    <row r="71" spans="1:8" x14ac:dyDescent="0.3">
      <c r="A71" s="2">
        <v>18</v>
      </c>
      <c r="B71" s="18" t="s">
        <v>29</v>
      </c>
      <c r="C71" s="18" t="s">
        <v>7</v>
      </c>
      <c r="D71" s="18" t="s">
        <v>8</v>
      </c>
      <c r="E71" s="18">
        <v>27</v>
      </c>
      <c r="F71" s="18" t="s">
        <v>22</v>
      </c>
      <c r="G71" s="18">
        <v>20</v>
      </c>
      <c r="H71" s="19">
        <v>0.3</v>
      </c>
    </row>
    <row r="72" spans="1:8" x14ac:dyDescent="0.3">
      <c r="A72" s="2">
        <v>15</v>
      </c>
      <c r="B72" s="18" t="s">
        <v>26</v>
      </c>
      <c r="C72" s="18" t="s">
        <v>8</v>
      </c>
      <c r="D72" s="18" t="s">
        <v>8</v>
      </c>
      <c r="E72" s="18">
        <v>26</v>
      </c>
      <c r="F72" s="18" t="s">
        <v>22</v>
      </c>
      <c r="G72" s="18">
        <v>20</v>
      </c>
      <c r="H72" s="19">
        <v>0.3</v>
      </c>
    </row>
    <row r="73" spans="1:8" x14ac:dyDescent="0.3">
      <c r="A73" s="2">
        <v>34</v>
      </c>
      <c r="B73" s="18" t="s">
        <v>47</v>
      </c>
      <c r="C73" s="18" t="s">
        <v>8</v>
      </c>
      <c r="D73" s="18" t="s">
        <v>8</v>
      </c>
      <c r="E73" s="18">
        <v>26</v>
      </c>
      <c r="F73" s="18" t="s">
        <v>42</v>
      </c>
      <c r="G73" s="18">
        <v>20</v>
      </c>
      <c r="H73" s="19">
        <v>0.3</v>
      </c>
    </row>
    <row r="74" spans="1:8" x14ac:dyDescent="0.3">
      <c r="A74" s="2">
        <v>43</v>
      </c>
      <c r="B74" s="18" t="s">
        <v>58</v>
      </c>
      <c r="C74" s="18" t="s">
        <v>8</v>
      </c>
      <c r="D74" s="18" t="s">
        <v>8</v>
      </c>
      <c r="E74" s="18">
        <v>26</v>
      </c>
      <c r="F74" s="18" t="s">
        <v>55</v>
      </c>
      <c r="G74" s="18">
        <v>20</v>
      </c>
      <c r="H74" s="19">
        <v>0.3</v>
      </c>
    </row>
    <row r="75" spans="1:8" x14ac:dyDescent="0.3">
      <c r="A75" s="2">
        <v>77</v>
      </c>
      <c r="B75" s="18" t="s">
        <v>96</v>
      </c>
      <c r="C75" s="18" t="s">
        <v>8</v>
      </c>
      <c r="D75" s="18" t="s">
        <v>8</v>
      </c>
      <c r="E75" s="18">
        <v>26</v>
      </c>
      <c r="F75" s="18" t="s">
        <v>94</v>
      </c>
      <c r="G75" s="18">
        <v>20</v>
      </c>
      <c r="H75" s="19">
        <v>0.3</v>
      </c>
    </row>
    <row r="76" spans="1:8" x14ac:dyDescent="0.3">
      <c r="A76" s="2">
        <v>96</v>
      </c>
      <c r="B76" s="18" t="s">
        <v>117</v>
      </c>
      <c r="C76" s="18" t="s">
        <v>8</v>
      </c>
      <c r="D76" s="18" t="s">
        <v>8</v>
      </c>
      <c r="E76" s="18">
        <v>26</v>
      </c>
      <c r="F76" s="18" t="s">
        <v>110</v>
      </c>
      <c r="G76" s="18">
        <v>20</v>
      </c>
      <c r="H76" s="19">
        <v>0.3</v>
      </c>
    </row>
    <row r="77" spans="1:8" x14ac:dyDescent="0.3">
      <c r="A77" s="2">
        <v>1</v>
      </c>
      <c r="B77" s="18" t="s">
        <v>10</v>
      </c>
      <c r="C77" s="18" t="s">
        <v>8</v>
      </c>
      <c r="D77" s="18" t="s">
        <v>8</v>
      </c>
      <c r="E77" s="18">
        <v>24</v>
      </c>
      <c r="F77" s="18" t="s">
        <v>9</v>
      </c>
      <c r="G77" s="18">
        <v>20</v>
      </c>
      <c r="H77" s="19">
        <v>0.3</v>
      </c>
    </row>
    <row r="78" spans="1:8" x14ac:dyDescent="0.3">
      <c r="A78" s="2">
        <v>6</v>
      </c>
      <c r="B78" s="18" t="s">
        <v>16</v>
      </c>
      <c r="C78" s="18" t="s">
        <v>7</v>
      </c>
      <c r="D78" s="18" t="s">
        <v>8</v>
      </c>
      <c r="E78" s="18">
        <v>24</v>
      </c>
      <c r="F78" s="18" t="s">
        <v>15</v>
      </c>
      <c r="G78" s="18">
        <v>20</v>
      </c>
      <c r="H78" s="19">
        <v>0.3</v>
      </c>
    </row>
    <row r="79" spans="1:8" x14ac:dyDescent="0.3">
      <c r="A79" s="2">
        <v>76</v>
      </c>
      <c r="B79" s="20" t="s">
        <v>95</v>
      </c>
      <c r="C79" s="20" t="s">
        <v>7</v>
      </c>
      <c r="D79" s="20" t="s">
        <v>8</v>
      </c>
      <c r="E79" s="20">
        <v>23</v>
      </c>
      <c r="F79" s="20" t="s">
        <v>94</v>
      </c>
      <c r="G79" s="20">
        <v>20</v>
      </c>
      <c r="H79" s="21">
        <v>0.2</v>
      </c>
    </row>
    <row r="80" spans="1:8" x14ac:dyDescent="0.3">
      <c r="A80" s="2">
        <v>27</v>
      </c>
      <c r="B80" s="20" t="s">
        <v>39</v>
      </c>
      <c r="C80" s="20" t="s">
        <v>8</v>
      </c>
      <c r="D80" s="20" t="s">
        <v>8</v>
      </c>
      <c r="E80" s="20">
        <v>21</v>
      </c>
      <c r="F80" s="20" t="s">
        <v>31</v>
      </c>
      <c r="G80" s="20">
        <v>20</v>
      </c>
      <c r="H80" s="21">
        <v>0.2</v>
      </c>
    </row>
    <row r="81" spans="1:8" x14ac:dyDescent="0.3">
      <c r="A81" s="2">
        <v>72</v>
      </c>
      <c r="B81" s="20" t="s">
        <v>90</v>
      </c>
      <c r="C81" s="20" t="s">
        <v>8</v>
      </c>
      <c r="D81" s="20" t="s">
        <v>8</v>
      </c>
      <c r="E81" s="20">
        <v>21</v>
      </c>
      <c r="F81" s="20" t="s">
        <v>83</v>
      </c>
      <c r="G81" s="20">
        <v>20</v>
      </c>
      <c r="H81" s="21">
        <v>0.2</v>
      </c>
    </row>
    <row r="82" spans="1:8" x14ac:dyDescent="0.3">
      <c r="A82" s="2">
        <v>71</v>
      </c>
      <c r="B82" s="20" t="s">
        <v>89</v>
      </c>
      <c r="C82" s="20" t="s">
        <v>8</v>
      </c>
      <c r="D82" s="20" t="s">
        <v>8</v>
      </c>
      <c r="E82" s="20">
        <v>20</v>
      </c>
      <c r="F82" s="20" t="s">
        <v>83</v>
      </c>
      <c r="G82" s="20">
        <v>20</v>
      </c>
      <c r="H82" s="21">
        <v>0.2</v>
      </c>
    </row>
    <row r="83" spans="1:8" x14ac:dyDescent="0.3">
      <c r="A83" s="2">
        <v>59</v>
      </c>
      <c r="B83" s="20" t="s">
        <v>75</v>
      </c>
      <c r="C83" s="20" t="s">
        <v>7</v>
      </c>
      <c r="D83" s="20" t="s">
        <v>8</v>
      </c>
      <c r="E83" s="20">
        <v>19</v>
      </c>
      <c r="F83" s="20" t="s">
        <v>76</v>
      </c>
      <c r="G83" s="20">
        <v>10</v>
      </c>
      <c r="H83" s="21">
        <v>0.2</v>
      </c>
    </row>
    <row r="84" spans="1:8" x14ac:dyDescent="0.3">
      <c r="A84" s="2">
        <v>87</v>
      </c>
      <c r="B84" s="20" t="s">
        <v>107</v>
      </c>
      <c r="C84" s="20" t="s">
        <v>7</v>
      </c>
      <c r="D84" s="20" t="s">
        <v>8</v>
      </c>
      <c r="E84" s="20">
        <v>18</v>
      </c>
      <c r="F84" s="20" t="s">
        <v>102</v>
      </c>
      <c r="G84" s="20">
        <v>10</v>
      </c>
      <c r="H84" s="21">
        <v>0.2</v>
      </c>
    </row>
    <row r="85" spans="1:8" x14ac:dyDescent="0.3">
      <c r="A85" s="2">
        <v>91</v>
      </c>
      <c r="B85" s="20" t="s">
        <v>112</v>
      </c>
      <c r="C85" s="20" t="s">
        <v>8</v>
      </c>
      <c r="D85" s="20" t="s">
        <v>8</v>
      </c>
      <c r="E85" s="20">
        <v>16</v>
      </c>
      <c r="F85" s="20" t="s">
        <v>110</v>
      </c>
      <c r="G85" s="20">
        <v>10</v>
      </c>
      <c r="H85" s="21">
        <v>0.2</v>
      </c>
    </row>
    <row r="86" spans="1:8" x14ac:dyDescent="0.3">
      <c r="A86" s="2">
        <v>0</v>
      </c>
      <c r="B86" s="20" t="s">
        <v>6</v>
      </c>
      <c r="C86" s="20" t="s">
        <v>7</v>
      </c>
      <c r="D86" s="20" t="s">
        <v>8</v>
      </c>
      <c r="E86" s="20">
        <v>14</v>
      </c>
      <c r="F86" s="20" t="s">
        <v>9</v>
      </c>
      <c r="G86" s="20">
        <v>10</v>
      </c>
      <c r="H86" s="21">
        <v>0.2</v>
      </c>
    </row>
    <row r="87" spans="1:8" x14ac:dyDescent="0.3">
      <c r="A87" s="2">
        <v>44</v>
      </c>
      <c r="B87" s="20" t="s">
        <v>59</v>
      </c>
      <c r="C87" s="20" t="s">
        <v>8</v>
      </c>
      <c r="D87" s="20" t="s">
        <v>8</v>
      </c>
      <c r="E87" s="20">
        <v>14</v>
      </c>
      <c r="F87" s="20" t="s">
        <v>55</v>
      </c>
      <c r="G87" s="20">
        <v>10</v>
      </c>
      <c r="H87" s="21">
        <v>0.2</v>
      </c>
    </row>
    <row r="88" spans="1:8" x14ac:dyDescent="0.3">
      <c r="A88" s="2">
        <v>58</v>
      </c>
      <c r="B88" s="20" t="s">
        <v>74</v>
      </c>
      <c r="C88" s="20" t="s">
        <v>8</v>
      </c>
      <c r="D88" s="20" t="s">
        <v>8</v>
      </c>
      <c r="E88" s="20">
        <v>13</v>
      </c>
      <c r="F88" s="20" t="s">
        <v>65</v>
      </c>
      <c r="G88" s="20">
        <v>10</v>
      </c>
      <c r="H88" s="21">
        <v>0.2</v>
      </c>
    </row>
    <row r="89" spans="1:8" x14ac:dyDescent="0.3">
      <c r="A89" s="2">
        <v>33</v>
      </c>
      <c r="B89" s="22" t="s">
        <v>46</v>
      </c>
      <c r="C89" s="22" t="s">
        <v>8</v>
      </c>
      <c r="D89" s="22" t="s">
        <v>8</v>
      </c>
      <c r="E89" s="22">
        <v>11</v>
      </c>
      <c r="F89" s="22" t="s">
        <v>42</v>
      </c>
      <c r="G89" s="22">
        <v>10</v>
      </c>
      <c r="H89" s="23">
        <v>0.1</v>
      </c>
    </row>
    <row r="90" spans="1:8" x14ac:dyDescent="0.3">
      <c r="A90" s="2">
        <v>89</v>
      </c>
      <c r="B90" s="22" t="s">
        <v>109</v>
      </c>
      <c r="C90" s="22" t="s">
        <v>8</v>
      </c>
      <c r="D90" s="22" t="s">
        <v>8</v>
      </c>
      <c r="E90" s="22">
        <v>10</v>
      </c>
      <c r="F90" s="22" t="s">
        <v>110</v>
      </c>
      <c r="G90" s="22">
        <v>10</v>
      </c>
      <c r="H90" s="23">
        <v>0.1</v>
      </c>
    </row>
    <row r="91" spans="1:8" x14ac:dyDescent="0.3">
      <c r="A91" s="2">
        <v>86</v>
      </c>
      <c r="B91" s="22" t="s">
        <v>106</v>
      </c>
      <c r="C91" s="22" t="s">
        <v>7</v>
      </c>
      <c r="D91" s="22" t="s">
        <v>8</v>
      </c>
      <c r="E91" s="22">
        <v>9</v>
      </c>
      <c r="F91" s="22" t="s">
        <v>102</v>
      </c>
      <c r="G91" s="22">
        <v>0</v>
      </c>
      <c r="H91" s="23">
        <v>0.1</v>
      </c>
    </row>
    <row r="92" spans="1:8" x14ac:dyDescent="0.3">
      <c r="A92" s="2">
        <v>5</v>
      </c>
      <c r="B92" s="22" t="s">
        <v>14</v>
      </c>
      <c r="C92" s="22" t="s">
        <v>7</v>
      </c>
      <c r="D92" s="22" t="s">
        <v>8</v>
      </c>
      <c r="E92" s="22">
        <v>8</v>
      </c>
      <c r="F92" s="22" t="s">
        <v>15</v>
      </c>
      <c r="G92" s="22">
        <v>0</v>
      </c>
      <c r="H92" s="23">
        <v>0.1</v>
      </c>
    </row>
    <row r="93" spans="1:8" x14ac:dyDescent="0.3">
      <c r="A93" s="2">
        <v>17</v>
      </c>
      <c r="B93" s="22" t="s">
        <v>28</v>
      </c>
      <c r="C93" s="22" t="s">
        <v>8</v>
      </c>
      <c r="D93" s="22" t="s">
        <v>8</v>
      </c>
      <c r="E93" s="22">
        <v>6</v>
      </c>
      <c r="F93" s="22" t="s">
        <v>22</v>
      </c>
      <c r="G93" s="22">
        <v>0</v>
      </c>
      <c r="H93" s="23">
        <v>0.1</v>
      </c>
    </row>
    <row r="94" spans="1:8" x14ac:dyDescent="0.3">
      <c r="A94" s="2">
        <v>61</v>
      </c>
      <c r="B94" s="22" t="s">
        <v>78</v>
      </c>
      <c r="C94" s="22" t="s">
        <v>8</v>
      </c>
      <c r="D94" s="22" t="s">
        <v>8</v>
      </c>
      <c r="E94" s="22">
        <v>6</v>
      </c>
      <c r="F94" s="22" t="s">
        <v>76</v>
      </c>
      <c r="G94" s="22">
        <v>0</v>
      </c>
      <c r="H94" s="23">
        <v>0.1</v>
      </c>
    </row>
    <row r="95" spans="1:8" x14ac:dyDescent="0.3">
      <c r="A95" s="2">
        <v>68</v>
      </c>
      <c r="B95" s="22" t="s">
        <v>86</v>
      </c>
      <c r="C95" s="22" t="s">
        <v>8</v>
      </c>
      <c r="D95" s="22" t="s">
        <v>8</v>
      </c>
      <c r="E95" s="22">
        <v>1</v>
      </c>
      <c r="F95" s="22" t="s">
        <v>83</v>
      </c>
      <c r="G95" s="22">
        <v>0</v>
      </c>
      <c r="H95" s="23">
        <v>0.1</v>
      </c>
    </row>
    <row r="96" spans="1:8" x14ac:dyDescent="0.3">
      <c r="A96" s="2">
        <v>4</v>
      </c>
      <c r="B96" s="22" t="s">
        <v>13</v>
      </c>
      <c r="C96" s="22" t="s">
        <v>8</v>
      </c>
      <c r="D96" s="22" t="s">
        <v>8</v>
      </c>
      <c r="E96" s="22">
        <v>0</v>
      </c>
      <c r="F96" s="22" t="s">
        <v>9</v>
      </c>
      <c r="G96" s="22">
        <v>0</v>
      </c>
      <c r="H96" s="23">
        <v>0.1</v>
      </c>
    </row>
    <row r="97" spans="1:8" x14ac:dyDescent="0.3">
      <c r="A97" s="2">
        <v>28</v>
      </c>
      <c r="B97" s="22" t="s">
        <v>40</v>
      </c>
      <c r="C97" s="22" t="s">
        <v>8</v>
      </c>
      <c r="D97" s="22" t="s">
        <v>8</v>
      </c>
      <c r="E97" s="22">
        <v>0</v>
      </c>
      <c r="F97" s="22" t="s">
        <v>31</v>
      </c>
      <c r="G97" s="22">
        <v>0</v>
      </c>
      <c r="H97" s="23">
        <v>0.1</v>
      </c>
    </row>
    <row r="98" spans="1:8" x14ac:dyDescent="0.3">
      <c r="A98" s="2">
        <v>36</v>
      </c>
      <c r="B98" s="22" t="s">
        <v>49</v>
      </c>
      <c r="C98" s="22" t="s">
        <v>8</v>
      </c>
      <c r="D98" s="22" t="s">
        <v>8</v>
      </c>
      <c r="E98" s="22">
        <v>0</v>
      </c>
      <c r="F98" s="22" t="s">
        <v>50</v>
      </c>
      <c r="G98" s="22">
        <v>0</v>
      </c>
      <c r="H98" s="23">
        <v>0.1</v>
      </c>
    </row>
    <row r="100" spans="1:8" x14ac:dyDescent="0.3">
      <c r="B100" s="1" t="s">
        <v>119</v>
      </c>
      <c r="C100" s="1">
        <f>COUNTIF(표1[스크롤여부], "Y")</f>
        <v>47</v>
      </c>
      <c r="E100" s="1">
        <f>ROUND(AVERAGEIF(표1[스크롤여부],"Y",표1[체류시간]),1)</f>
        <v>312.39999999999998</v>
      </c>
    </row>
    <row r="101" spans="1:8" x14ac:dyDescent="0.3">
      <c r="B101" s="1" t="s">
        <v>120</v>
      </c>
      <c r="C101" s="1">
        <f>COUNTIF(표1[스크롤여부], "N")</f>
        <v>50</v>
      </c>
      <c r="E101" s="1">
        <f>ROUND(AVERAGEIF(표1[스크롤여부],"N",표1[체류시간]),1)</f>
        <v>40.200000000000003</v>
      </c>
    </row>
    <row r="102" spans="1:8" x14ac:dyDescent="0.3">
      <c r="B102" s="1" t="s">
        <v>121</v>
      </c>
      <c r="C102" s="1">
        <f>SUM(C100:C101)</f>
        <v>97</v>
      </c>
      <c r="D102" s="1" t="s">
        <v>122</v>
      </c>
      <c r="E102" s="1">
        <f>ROUND(AVERAGE(표1[체류시간]),1)</f>
        <v>172.1</v>
      </c>
      <c r="F102" s="1">
        <f>ROUND(((SUM(표1[체류시간])-MAX(표1[체류시간]))/COUNTA(표1[체류시간])-1),1)</f>
        <v>69.099999999999994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강 창환</cp:lastModifiedBy>
  <dcterms:created xsi:type="dcterms:W3CDTF">2024-05-05T06:14:15Z</dcterms:created>
  <dcterms:modified xsi:type="dcterms:W3CDTF">2024-05-05T08:07:52Z</dcterms:modified>
</cp:coreProperties>
</file>