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2E5999-6153-41CA-AC3D-A80B5E5A0CD0}" xr6:coauthVersionLast="36" xr6:coauthVersionMax="36" xr10:uidLastSave="{00000000-0000-0000-0000-000000000000}"/>
  <bookViews>
    <workbookView xWindow="0" yWindow="0" windowWidth="23040" windowHeight="9000" xr2:uid="{505E9AE9-A0F8-421E-9811-82251903F206}"/>
  </bookViews>
  <sheets>
    <sheet name="工作表1" sheetId="1" r:id="rId1"/>
    <sheet name="工作表2" sheetId="4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4" l="1"/>
  <c r="N30" i="4"/>
  <c r="N29" i="4"/>
  <c r="N28" i="4"/>
  <c r="N27" i="4"/>
  <c r="N26" i="4"/>
  <c r="I31" i="4"/>
  <c r="I30" i="4"/>
  <c r="I29" i="4"/>
  <c r="I28" i="4"/>
  <c r="I27" i="4"/>
  <c r="I26" i="4"/>
  <c r="D31" i="4"/>
  <c r="D30" i="4"/>
  <c r="D29" i="4"/>
  <c r="D28" i="4"/>
  <c r="D27" i="4"/>
  <c r="D26" i="4"/>
  <c r="N20" i="4"/>
  <c r="N19" i="4"/>
  <c r="N18" i="4"/>
  <c r="N17" i="4"/>
  <c r="N16" i="4"/>
  <c r="N15" i="4"/>
  <c r="I20" i="4"/>
  <c r="I19" i="4"/>
  <c r="I18" i="4"/>
  <c r="I17" i="4"/>
  <c r="I16" i="4"/>
  <c r="I15" i="4"/>
  <c r="D20" i="4"/>
  <c r="D19" i="4"/>
  <c r="D18" i="4"/>
  <c r="D17" i="4"/>
  <c r="D16" i="4"/>
  <c r="D15" i="4"/>
  <c r="N9" i="4"/>
  <c r="N8" i="4"/>
  <c r="N7" i="4"/>
  <c r="N6" i="4"/>
  <c r="N5" i="4"/>
  <c r="N4" i="4"/>
  <c r="I9" i="4"/>
  <c r="I8" i="4"/>
  <c r="I7" i="4"/>
  <c r="I6" i="4"/>
  <c r="I5" i="4"/>
  <c r="I4" i="4"/>
  <c r="E30" i="1" l="1"/>
  <c r="U25" i="1" l="1"/>
  <c r="S25" i="1"/>
  <c r="H25" i="1"/>
  <c r="D25" i="1"/>
  <c r="E33" i="1" l="1"/>
  <c r="E32" i="1"/>
  <c r="D32" i="1"/>
  <c r="C32" i="1"/>
  <c r="E31" i="1"/>
  <c r="D31" i="1"/>
  <c r="C31" i="1"/>
  <c r="D30" i="1"/>
  <c r="C30" i="1"/>
  <c r="F8" i="1"/>
  <c r="G8" i="1"/>
  <c r="H8" i="1"/>
  <c r="F16" i="1"/>
  <c r="G16" i="1"/>
  <c r="H16" i="1"/>
  <c r="F25" i="1"/>
  <c r="G25" i="1"/>
  <c r="D34" i="1" l="1"/>
  <c r="L30" i="1" s="1"/>
  <c r="E34" i="1"/>
  <c r="M30" i="1" s="1"/>
  <c r="C34" i="1"/>
  <c r="X25" i="1"/>
  <c r="W25" i="1"/>
  <c r="T25" i="1"/>
  <c r="P25" i="1"/>
  <c r="O25" i="1"/>
  <c r="N25" i="1"/>
  <c r="M25" i="1"/>
  <c r="L25" i="1"/>
  <c r="K25" i="1"/>
  <c r="E25" i="1"/>
  <c r="C25" i="1"/>
  <c r="T16" i="1"/>
  <c r="X16" i="1"/>
  <c r="W16" i="1"/>
  <c r="V16" i="1"/>
  <c r="U16" i="1"/>
  <c r="P16" i="1"/>
  <c r="O16" i="1"/>
  <c r="N16" i="1"/>
  <c r="M16" i="1"/>
  <c r="L16" i="1"/>
  <c r="K16" i="1"/>
  <c r="E16" i="1"/>
  <c r="D16" i="1"/>
  <c r="C16" i="1"/>
  <c r="X8" i="1"/>
  <c r="W8" i="1"/>
  <c r="V8" i="1"/>
  <c r="T8" i="1"/>
  <c r="S8" i="1"/>
  <c r="P8" i="1"/>
  <c r="O8" i="1"/>
  <c r="N8" i="1"/>
  <c r="M8" i="1"/>
  <c r="L8" i="1"/>
  <c r="K8" i="1"/>
  <c r="D8" i="1"/>
  <c r="E8" i="1"/>
  <c r="C8" i="1"/>
  <c r="L31" i="1" l="1"/>
  <c r="L32" i="1"/>
  <c r="M32" i="1"/>
  <c r="M33" i="1"/>
  <c r="M31" i="1"/>
  <c r="K31" i="1"/>
  <c r="K30" i="1"/>
  <c r="K32" i="1"/>
</calcChain>
</file>

<file path=xl/sharedStrings.xml><?xml version="1.0" encoding="utf-8"?>
<sst xmlns="http://schemas.openxmlformats.org/spreadsheetml/2006/main" count="149" uniqueCount="80">
  <si>
    <t>Sorting (seconds)</t>
    <phoneticPr fontId="1" type="noConversion"/>
  </si>
  <si>
    <t>Output (seconds)</t>
    <phoneticPr fontId="1" type="noConversion"/>
  </si>
  <si>
    <t>Total(seconds)</t>
    <phoneticPr fontId="1" type="noConversion"/>
  </si>
  <si>
    <t>Input</t>
  </si>
  <si>
    <t>Input cases</t>
    <phoneticPr fontId="1" type="noConversion"/>
  </si>
  <si>
    <t>Output</t>
    <phoneticPr fontId="1" type="noConversion"/>
  </si>
  <si>
    <t>Iterator</t>
    <phoneticPr fontId="1" type="noConversion"/>
  </si>
  <si>
    <t>Simple</t>
    <phoneticPr fontId="1" type="noConversion"/>
  </si>
  <si>
    <t>Alternative</t>
    <phoneticPr fontId="1" type="noConversion"/>
  </si>
  <si>
    <t>Working Time Percentage</t>
    <phoneticPr fontId="1" type="noConversion"/>
  </si>
  <si>
    <t>Character Table Creation (seconds)</t>
    <phoneticPr fontId="1" type="noConversion"/>
  </si>
  <si>
    <t>Input (seconds)</t>
    <phoneticPr fontId="1" type="noConversion"/>
  </si>
  <si>
    <t>Input cases</t>
    <phoneticPr fontId="1" type="noConversion"/>
  </si>
  <si>
    <t>Input cases</t>
    <phoneticPr fontId="1" type="noConversion"/>
  </si>
  <si>
    <t>Input (seconds)</t>
    <phoneticPr fontId="1" type="noConversion"/>
  </si>
  <si>
    <t>Input (seconds)</t>
    <phoneticPr fontId="1" type="noConversion"/>
  </si>
  <si>
    <t>Simple</t>
    <phoneticPr fontId="1" type="noConversion"/>
  </si>
  <si>
    <t>Output (seconds)</t>
    <phoneticPr fontId="1" type="noConversion"/>
  </si>
  <si>
    <t>Total(seconds)</t>
    <phoneticPr fontId="1" type="noConversion"/>
  </si>
  <si>
    <r>
      <t>Input (</t>
    </r>
    <r>
      <rPr>
        <b/>
        <sz val="12"/>
        <rFont val="Microsoft YaHei"/>
        <family val="2"/>
      </rPr>
      <t>seconds)</t>
    </r>
    <phoneticPr fontId="1" type="noConversion"/>
  </si>
  <si>
    <t>Simple</t>
    <phoneticPr fontId="1" type="noConversion"/>
  </si>
  <si>
    <t>Input (seconds)</t>
    <phoneticPr fontId="1" type="noConversion"/>
  </si>
  <si>
    <t>Sorting (seconds)</t>
    <phoneticPr fontId="1" type="noConversion"/>
  </si>
  <si>
    <t>Output (seconds)</t>
    <phoneticPr fontId="1" type="noConversion"/>
  </si>
  <si>
    <t>Total(seconds)</t>
    <phoneticPr fontId="1" type="noConversion"/>
  </si>
  <si>
    <t>Iterator</t>
    <phoneticPr fontId="1" type="noConversion"/>
  </si>
  <si>
    <t>Input cases</t>
    <phoneticPr fontId="1" type="noConversion"/>
  </si>
  <si>
    <r>
      <t>Input (</t>
    </r>
    <r>
      <rPr>
        <b/>
        <sz val="12"/>
        <rFont val="Microsoft YaHei"/>
        <family val="2"/>
      </rPr>
      <t>seconds)</t>
    </r>
    <phoneticPr fontId="1" type="noConversion"/>
  </si>
  <si>
    <t>Total(seconds)</t>
    <phoneticPr fontId="1" type="noConversion"/>
  </si>
  <si>
    <t>Total(seconds)</t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</si>
  <si>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(100)</t>
    </r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</si>
  <si>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(100)</t>
    </r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</si>
  <si>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(100)</t>
    </r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</si>
  <si>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(500)</t>
    </r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</si>
  <si>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(1000)</t>
    </r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</si>
  <si>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(500)</t>
    </r>
    <phoneticPr fontId="1" type="noConversion"/>
  </si>
  <si>
    <t>Character Table Creation (seconds)</t>
    <phoneticPr fontId="1" type="noConversion"/>
  </si>
  <si>
    <r>
      <t xml:space="preserve">Constant in input length  </t>
    </r>
    <r>
      <rPr>
        <b/>
        <sz val="12"/>
        <color theme="1"/>
        <rFont val="Microsoft YaHei"/>
        <family val="2"/>
      </rPr>
      <t>(1000)</t>
    </r>
    <phoneticPr fontId="1" type="noConversion"/>
  </si>
  <si>
    <t>Working Time</t>
    <phoneticPr fontId="1" type="noConversion"/>
  </si>
  <si>
    <t>Simple</t>
    <phoneticPr fontId="1" type="noConversion"/>
  </si>
  <si>
    <t>Iterator</t>
  </si>
  <si>
    <t>Alternative</t>
    <phoneticPr fontId="1" type="noConversion"/>
  </si>
  <si>
    <t>Alternative</t>
    <phoneticPr fontId="1" type="noConversion"/>
  </si>
  <si>
    <t>Character Table Creation (seconds)</t>
    <phoneticPr fontId="1" type="noConversion"/>
  </si>
  <si>
    <t>Iterator</t>
    <phoneticPr fontId="1" type="noConversion"/>
  </si>
  <si>
    <t>Input</t>
    <phoneticPr fontId="1" type="noConversion"/>
  </si>
  <si>
    <t>Simple</t>
  </si>
  <si>
    <t>Alternative</t>
  </si>
  <si>
    <t>Sorting</t>
    <phoneticPr fontId="1" type="noConversion"/>
  </si>
  <si>
    <t xml:space="preserve"> </t>
    <phoneticPr fontId="11" type="noConversion"/>
  </si>
  <si>
    <t>Simple</t>
    <phoneticPr fontId="11" type="noConversion"/>
  </si>
  <si>
    <t>Iterator</t>
    <phoneticPr fontId="11" type="noConversion"/>
  </si>
  <si>
    <t>Alternative</t>
    <phoneticPr fontId="11" type="noConversion"/>
  </si>
  <si>
    <t xml:space="preserve"> </t>
    <phoneticPr fontId="11" type="noConversion"/>
  </si>
  <si>
    <t>Simple</t>
    <phoneticPr fontId="11" type="noConversion"/>
  </si>
  <si>
    <t>Iterator</t>
    <phoneticPr fontId="11" type="noConversion"/>
  </si>
  <si>
    <t>Alternative</t>
    <phoneticPr fontId="11" type="noConversion"/>
  </si>
  <si>
    <t xml:space="preserve"> </t>
    <phoneticPr fontId="11" type="noConversion"/>
  </si>
  <si>
    <t>Simple</t>
    <phoneticPr fontId="11" type="noConversion"/>
  </si>
  <si>
    <t>Iterator</t>
    <phoneticPr fontId="11" type="noConversion"/>
  </si>
  <si>
    <t>Alternative</t>
    <phoneticPr fontId="11" type="noConversion"/>
  </si>
  <si>
    <t xml:space="preserve"> </t>
  </si>
  <si>
    <t>100-1000</t>
  </si>
  <si>
    <t>100-5000</t>
  </si>
  <si>
    <t>100-10000</t>
  </si>
  <si>
    <t>100-50000</t>
  </si>
  <si>
    <t>100-100000</t>
  </si>
  <si>
    <t>100-500000</t>
  </si>
  <si>
    <t>500-1000</t>
  </si>
  <si>
    <t>500-5000</t>
  </si>
  <si>
    <t>500-10000</t>
  </si>
  <si>
    <t>500-50000</t>
  </si>
  <si>
    <t>500-100000</t>
  </si>
  <si>
    <t>500-500000</t>
  </si>
  <si>
    <t>1000-1000</t>
  </si>
  <si>
    <t>1000-5000</t>
  </si>
  <si>
    <t>1000-10000</t>
  </si>
  <si>
    <t>1000-50000</t>
  </si>
  <si>
    <t>1000-100000</t>
  </si>
  <si>
    <t>1000-500000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</si>
</sst>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Microsoft YaHei"/>
      <family val="2"/>
    </font>
    <font>
      <b/>
      <sz val="12"/>
      <color theme="1"/>
      <name val="Microsoft YaHei"/>
      <family val="2"/>
      <charset val="134"/>
    </font>
    <font>
      <b/>
      <sz val="12"/>
      <color theme="1"/>
      <name val="Microsoft YaHei"/>
      <family val="2"/>
    </font>
    <font>
      <sz val="12"/>
      <color rgb="FF333333"/>
      <name val="Microsoft YaHei"/>
      <family val="2"/>
    </font>
    <font>
      <b/>
      <sz val="12"/>
      <color rgb="FF333333"/>
      <name val="Microsoft YaHei"/>
      <family val="2"/>
      <charset val="134"/>
    </font>
    <font>
      <b/>
      <sz val="12"/>
      <name val="Microsoft YaHei"/>
      <family val="2"/>
    </font>
    <font>
      <b/>
      <sz val="12"/>
      <color theme="0"/>
      <name val="Microsoft YaHei"/>
      <family val="2"/>
    </font>
    <font>
      <b/>
      <sz val="12"/>
      <name val="Microsoft YaHei"/>
      <family val="2"/>
      <charset val="134"/>
    </font>
    <font>
      <sz val="9"/>
      <name val="新細明體"/>
      <family val="1"/>
      <charset val="136"/>
    </font>
    <font>
      <b/>
      <sz val="12"/>
      <color theme="0"/>
      <name val="Adobe 繁黑體 Std B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6F8FC"/>
        <bgColor indexed="64"/>
      </patternFill>
    </fill>
    <fill>
      <patternFill patternType="solid">
        <fgColor rgb="FF00103F"/>
        <bgColor indexed="64"/>
      </patternFill>
    </fill>
    <fill>
      <patternFill patternType="solid">
        <fgColor rgb="FF5393DA"/>
        <bgColor indexed="64"/>
      </patternFill>
    </fill>
    <fill>
      <patternFill patternType="solid">
        <fgColor rgb="FF86BBE7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rgb="FF349C49"/>
        <bgColor indexed="64"/>
      </patternFill>
    </fill>
    <fill>
      <patternFill patternType="solid">
        <fgColor rgb="FFF0F7F1"/>
        <bgColor indexed="64"/>
      </patternFill>
    </fill>
    <fill>
      <patternFill patternType="solid">
        <fgColor rgb="FFB3D7B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9" xfId="1" applyFont="1" applyFill="1" applyBorder="1" applyAlignment="1">
      <alignment horizontal="center"/>
    </xf>
    <xf numFmtId="0" fontId="8" fillId="7" borderId="8" xfId="1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0" fillId="11" borderId="9" xfId="1" applyFont="1" applyFill="1" applyBorder="1" applyAlignment="1">
      <alignment horizontal="center"/>
    </xf>
    <xf numFmtId="0" fontId="10" fillId="11" borderId="8" xfId="1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4" fillId="13" borderId="9" xfId="1" applyFont="1" applyFill="1" applyBorder="1" applyAlignment="1">
      <alignment horizontal="center"/>
    </xf>
    <xf numFmtId="0" fontId="4" fillId="13" borderId="8" xfId="1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9" fontId="3" fillId="4" borderId="4" xfId="2" applyFont="1" applyFill="1" applyBorder="1" applyAlignment="1">
      <alignment horizontal="center" vertical="center"/>
    </xf>
    <xf numFmtId="9" fontId="6" fillId="4" borderId="6" xfId="2" applyFont="1" applyFill="1" applyBorder="1" applyAlignment="1">
      <alignment horizontal="center" vertical="center"/>
    </xf>
    <xf numFmtId="9" fontId="6" fillId="4" borderId="25" xfId="2" applyFont="1" applyFill="1" applyBorder="1" applyAlignment="1">
      <alignment horizontal="center" vertical="center"/>
    </xf>
    <xf numFmtId="9" fontId="6" fillId="4" borderId="18" xfId="2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6" fillId="10" borderId="2" xfId="0" applyNumberFormat="1" applyFont="1" applyFill="1" applyBorder="1" applyAlignment="1">
      <alignment horizontal="center" vertical="center"/>
    </xf>
    <xf numFmtId="176" fontId="6" fillId="10" borderId="6" xfId="0" applyNumberFormat="1" applyFont="1" applyFill="1" applyBorder="1" applyAlignment="1">
      <alignment horizontal="center" vertical="center"/>
    </xf>
    <xf numFmtId="176" fontId="6" fillId="10" borderId="14" xfId="0" applyNumberFormat="1" applyFont="1" applyFill="1" applyBorder="1" applyAlignment="1">
      <alignment horizontal="center" vertical="center"/>
    </xf>
    <xf numFmtId="176" fontId="6" fillId="10" borderId="18" xfId="0" applyNumberFormat="1" applyFont="1" applyFill="1" applyBorder="1" applyAlignment="1">
      <alignment horizontal="center" vertical="center"/>
    </xf>
    <xf numFmtId="176" fontId="3" fillId="10" borderId="4" xfId="0" applyNumberFormat="1" applyFont="1" applyFill="1" applyBorder="1" applyAlignment="1">
      <alignment horizontal="center" vertical="center"/>
    </xf>
    <xf numFmtId="176" fontId="3" fillId="10" borderId="3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176" fontId="6" fillId="4" borderId="6" xfId="0" applyNumberFormat="1" applyFont="1" applyFill="1" applyBorder="1" applyAlignment="1">
      <alignment horizontal="center" vertical="center"/>
    </xf>
    <xf numFmtId="176" fontId="6" fillId="4" borderId="25" xfId="0" applyNumberFormat="1" applyFont="1" applyFill="1" applyBorder="1" applyAlignment="1">
      <alignment horizontal="center" vertical="center"/>
    </xf>
    <xf numFmtId="176" fontId="6" fillId="4" borderId="18" xfId="0" applyNumberFormat="1" applyFont="1" applyFill="1" applyBorder="1" applyAlignment="1">
      <alignment horizontal="center" vertical="center"/>
    </xf>
    <xf numFmtId="176" fontId="3" fillId="4" borderId="4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2" fillId="14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百分比" xfId="2" builtinId="5"/>
  </cellStyles>
  <dxfs count="8">
    <dxf>
      <numFmt numFmtId="177" formatCode="0.000_ "/>
    </dxf>
    <dxf>
      <numFmt numFmtId="177" formatCode="0.000_ "/>
    </dxf>
    <dxf>
      <numFmt numFmtId="176" formatCode="0.000_);[Red]\(0.000\)"/>
    </dxf>
    <dxf>
      <numFmt numFmtId="177" formatCode="0.000_ "/>
    </dxf>
    <dxf>
      <numFmt numFmtId="177" formatCode="0.000_ "/>
    </dxf>
    <dxf>
      <numFmt numFmtId="177" formatCode="0.000_ "/>
    </dxf>
    <dxf>
      <numFmt numFmtId="177" formatCode="0.000_ "/>
    </dxf>
    <dxf>
      <numFmt numFmtId="176" formatCode="0.000_);[Red]\(0.000\)"/>
    </dxf>
  </dxfs>
  <tableStyles count="0" defaultTableStyle="TableStyleMedium2" defaultPivotStyle="PivotStyleLight16"/>
  <colors>
    <mruColors>
      <color rgb="FFB3D7B8"/>
      <color rgb="FFFFE593"/>
      <color rgb="FFF0F7F1"/>
      <color rgb="FF349C49"/>
      <color rgb="FFF2F7FC"/>
      <color rgb="FFD9E9F7"/>
      <color rgb="FF86BBE7"/>
      <color rgb="FF5393DA"/>
      <color rgb="FFCDCDE7"/>
      <color rgb="FFE0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3:D9" totalsRowShown="0">
  <tableColumns count="4">
    <tableColumn id="1" xr3:uid="{00000000-0010-0000-0000-000001000000}" name="Input"/>
    <tableColumn id="2" xr3:uid="{00000000-0010-0000-0000-000002000000}" name="Simple"/>
    <tableColumn id="3" xr3:uid="{00000000-0010-0000-0000-000003000000}" name="Iterator"/>
    <tableColumn id="4" xr3:uid="{00000000-0010-0000-0000-000004000000}" name="Alternativ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1_3" displayName="表格1_3" ref="F3:I9" totalsRowShown="0">
  <tableColumns count="4">
    <tableColumn id="1" xr3:uid="{00000000-0010-0000-0100-000001000000}" name="Input"/>
    <tableColumn id="2" xr3:uid="{00000000-0010-0000-0100-000002000000}" name="Simple"/>
    <tableColumn id="3" xr3:uid="{00000000-0010-0000-0100-000003000000}" name="Iterator"/>
    <tableColumn id="4" xr3:uid="{00000000-0010-0000-0100-000004000000}" name="Alternative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1_4" displayName="表格1_4" ref="K3:N9" totalsRowShown="0">
  <tableColumns count="4">
    <tableColumn id="1" xr3:uid="{00000000-0010-0000-0200-000001000000}" name="Input"/>
    <tableColumn id="2" xr3:uid="{00000000-0010-0000-0200-000002000000}" name="Simple"/>
    <tableColumn id="3" xr3:uid="{00000000-0010-0000-0200-000003000000}" name="Iterator"/>
    <tableColumn id="4" xr3:uid="{00000000-0010-0000-0200-000004000000}" name="Alternativ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5" displayName="表格1_5" ref="A14:D20" totalsRowShown="0">
  <tableColumns count="4">
    <tableColumn id="1" xr3:uid="{00000000-0010-0000-0300-000001000000}" name="Input"/>
    <tableColumn id="2" xr3:uid="{00000000-0010-0000-0300-000002000000}" name="Simple"/>
    <tableColumn id="3" xr3:uid="{00000000-0010-0000-0300-000003000000}" name="Iterator"/>
    <tableColumn id="4" xr3:uid="{00000000-0010-0000-0300-000004000000}" name="Alternative" dataDxf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6" displayName="表格1_6" ref="F14:I20" totalsRowShown="0">
  <tableColumns count="4">
    <tableColumn id="1" xr3:uid="{00000000-0010-0000-0400-000001000000}" name="Input"/>
    <tableColumn id="2" xr3:uid="{00000000-0010-0000-0400-000002000000}" name="Simple"/>
    <tableColumn id="3" xr3:uid="{00000000-0010-0000-0400-000003000000}" name="Iterator"/>
    <tableColumn id="4" xr3:uid="{00000000-0010-0000-0400-000004000000}" name="Alternative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表格1_7" displayName="表格1_7" ref="K14:N20" totalsRowShown="0">
  <tableColumns count="4">
    <tableColumn id="1" xr3:uid="{00000000-0010-0000-0500-000001000000}" name="Input"/>
    <tableColumn id="2" xr3:uid="{00000000-0010-0000-0500-000002000000}" name="Simple"/>
    <tableColumn id="3" xr3:uid="{00000000-0010-0000-0500-000003000000}" name="Iterator"/>
    <tableColumn id="4" xr3:uid="{00000000-0010-0000-0500-000004000000}" name="Alternative" dataDxfId="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表格1_8" displayName="表格1_8" ref="A25:D31" totalsRowShown="0">
  <tableColumns count="4">
    <tableColumn id="1" xr3:uid="{00000000-0010-0000-0600-000001000000}" name=" "/>
    <tableColumn id="2" xr3:uid="{00000000-0010-0000-0600-000002000000}" name="Simple"/>
    <tableColumn id="3" xr3:uid="{00000000-0010-0000-0600-000003000000}" name="Iterator"/>
    <tableColumn id="4" xr3:uid="{00000000-0010-0000-0600-000004000000}" name="Alternative" dataDxf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表格1_9" displayName="表格1_9" ref="F25:I31" totalsRowShown="0">
  <tableColumns count="4">
    <tableColumn id="1" xr3:uid="{00000000-0010-0000-0700-000001000000}" name=" "/>
    <tableColumn id="2" xr3:uid="{00000000-0010-0000-0700-000002000000}" name="Simple"/>
    <tableColumn id="3" xr3:uid="{00000000-0010-0000-0700-000003000000}" name="Iterator"/>
    <tableColumn id="4" xr3:uid="{00000000-0010-0000-0700-000004000000}" name="Alternative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表格1_10" displayName="表格1_10" ref="K25:N31" totalsRowShown="0">
  <tableColumns count="4">
    <tableColumn id="1" xr3:uid="{00000000-0010-0000-0800-000001000000}" name=" "/>
    <tableColumn id="2" xr3:uid="{00000000-0010-0000-0800-000002000000}" name="Simple"/>
    <tableColumn id="3" xr3:uid="{00000000-0010-0000-0800-000003000000}" name="Iterator"/>
    <tableColumn id="4" xr3:uid="{00000000-0010-0000-0800-000004000000}" name="Alternati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Q1" zoomScale="60" zoomScaleNormal="60" workbookViewId="0">
      <selection activeCell="B18" sqref="B18:H18"/>
    </sheetView>
  </sheetViews>
  <sheetFormatPr defaultRowHeight="16.2" x14ac:dyDescent="0.3"/>
  <cols>
    <col min="1" max="1" width="2.6640625" style="3" customWidth="1"/>
    <col min="2" max="2" width="45.33203125" style="1" bestFit="1" customWidth="1"/>
    <col min="3" max="8" width="13.88671875" style="3" customWidth="1"/>
    <col min="9" max="9" width="8.77734375" style="3" customWidth="1"/>
    <col min="10" max="10" width="45.33203125" style="3" bestFit="1" customWidth="1"/>
    <col min="11" max="16" width="13.88671875" style="3" customWidth="1"/>
    <col min="17" max="17" width="8.77734375" style="3" customWidth="1"/>
    <col min="18" max="18" width="45.33203125" style="3" bestFit="1" customWidth="1"/>
    <col min="19" max="24" width="13.88671875" style="3" customWidth="1"/>
    <col min="25" max="16384" width="8.88671875" style="3"/>
  </cols>
  <sheetData>
    <row r="1" spans="2:24" ht="18" thickBot="1" x14ac:dyDescent="0.35">
      <c r="I1" s="2"/>
    </row>
    <row r="2" spans="2:24" ht="18" thickBot="1" x14ac:dyDescent="0.35">
      <c r="B2" s="90" t="s">
        <v>7</v>
      </c>
      <c r="C2" s="104"/>
      <c r="D2" s="104"/>
      <c r="E2" s="104"/>
      <c r="F2" s="104"/>
      <c r="G2" s="104"/>
      <c r="H2" s="105"/>
      <c r="I2" s="4"/>
      <c r="J2" s="90" t="s">
        <v>16</v>
      </c>
      <c r="K2" s="91"/>
      <c r="L2" s="91"/>
      <c r="M2" s="91"/>
      <c r="N2" s="91"/>
      <c r="O2" s="91"/>
      <c r="P2" s="92"/>
      <c r="R2" s="90" t="s">
        <v>20</v>
      </c>
      <c r="S2" s="91"/>
      <c r="T2" s="91"/>
      <c r="U2" s="91"/>
      <c r="V2" s="91"/>
      <c r="W2" s="91"/>
      <c r="X2" s="92"/>
    </row>
    <row r="3" spans="2:24" ht="18" thickBot="1" x14ac:dyDescent="0.35">
      <c r="B3" s="82" t="s">
        <v>30</v>
      </c>
      <c r="C3" s="83"/>
      <c r="D3" s="83"/>
      <c r="E3" s="83"/>
      <c r="F3" s="83"/>
      <c r="G3" s="83"/>
      <c r="H3" s="84"/>
      <c r="I3" s="4"/>
      <c r="J3" s="87" t="s">
        <v>33</v>
      </c>
      <c r="K3" s="88"/>
      <c r="L3" s="88"/>
      <c r="M3" s="88"/>
      <c r="N3" s="88"/>
      <c r="O3" s="88"/>
      <c r="P3" s="89"/>
      <c r="R3" s="87" t="s">
        <v>34</v>
      </c>
      <c r="S3" s="88"/>
      <c r="T3" s="88"/>
      <c r="U3" s="88"/>
      <c r="V3" s="88"/>
      <c r="W3" s="88"/>
      <c r="X3" s="89"/>
    </row>
    <row r="4" spans="2:24" ht="17.399999999999999" x14ac:dyDescent="0.4">
      <c r="B4" s="7" t="s">
        <v>4</v>
      </c>
      <c r="C4" s="8">
        <v>1000</v>
      </c>
      <c r="D4" s="9">
        <v>5000</v>
      </c>
      <c r="E4" s="9">
        <v>10000</v>
      </c>
      <c r="F4" s="9">
        <v>50000</v>
      </c>
      <c r="G4" s="9">
        <v>100000</v>
      </c>
      <c r="H4" s="10">
        <v>500000</v>
      </c>
      <c r="I4" s="4"/>
      <c r="J4" s="7" t="s">
        <v>13</v>
      </c>
      <c r="K4" s="8">
        <v>1000</v>
      </c>
      <c r="L4" s="9">
        <v>5000</v>
      </c>
      <c r="M4" s="9">
        <v>10000</v>
      </c>
      <c r="N4" s="9">
        <v>50000</v>
      </c>
      <c r="O4" s="9">
        <v>100000</v>
      </c>
      <c r="P4" s="10">
        <v>500000</v>
      </c>
      <c r="R4" s="7" t="s">
        <v>12</v>
      </c>
      <c r="S4" s="8">
        <v>1000</v>
      </c>
      <c r="T4" s="9">
        <v>5000</v>
      </c>
      <c r="U4" s="9">
        <v>10000</v>
      </c>
      <c r="V4" s="9">
        <v>50000</v>
      </c>
      <c r="W4" s="9">
        <v>100000</v>
      </c>
      <c r="X4" s="10">
        <v>500000</v>
      </c>
    </row>
    <row r="5" spans="2:24" ht="17.399999999999999" x14ac:dyDescent="0.3">
      <c r="B5" s="5" t="s">
        <v>15</v>
      </c>
      <c r="C5" s="12">
        <v>6.0000000000000001E-3</v>
      </c>
      <c r="D5" s="12">
        <v>3.7999999999999999E-2</v>
      </c>
      <c r="E5" s="12">
        <v>7.4999999999999997E-2</v>
      </c>
      <c r="F5" s="12">
        <v>0.35</v>
      </c>
      <c r="G5" s="12">
        <v>0.69199999999999995</v>
      </c>
      <c r="H5" s="13">
        <v>3.464</v>
      </c>
      <c r="I5" s="4"/>
      <c r="J5" s="11" t="s">
        <v>19</v>
      </c>
      <c r="K5" s="12">
        <v>3.2000000000000001E-2</v>
      </c>
      <c r="L5" s="12">
        <v>0.14799999999999999</v>
      </c>
      <c r="M5" s="12">
        <v>0.30299999999999999</v>
      </c>
      <c r="N5" s="12">
        <v>1.522</v>
      </c>
      <c r="O5" s="12">
        <v>2.9710000000000001</v>
      </c>
      <c r="P5" s="13">
        <v>15.173999999999999</v>
      </c>
      <c r="R5" s="11" t="s">
        <v>19</v>
      </c>
      <c r="S5" s="12">
        <v>6.0999999999999999E-2</v>
      </c>
      <c r="T5" s="12">
        <v>0.28699999999999998</v>
      </c>
      <c r="U5" s="12">
        <v>0.57199999999999995</v>
      </c>
      <c r="V5" s="12">
        <v>2.88</v>
      </c>
      <c r="W5" s="12">
        <v>5.8609999999999998</v>
      </c>
      <c r="X5" s="13">
        <v>29.298999999999999</v>
      </c>
    </row>
    <row r="6" spans="2:24" ht="17.399999999999999" x14ac:dyDescent="0.3">
      <c r="B6" s="5" t="s">
        <v>0</v>
      </c>
      <c r="C6" s="12">
        <v>1E-3</v>
      </c>
      <c r="D6" s="12">
        <v>0.01</v>
      </c>
      <c r="E6" s="12">
        <v>0.02</v>
      </c>
      <c r="F6" s="12">
        <v>0.11799999999999999</v>
      </c>
      <c r="G6" s="12">
        <v>0.26200000000000001</v>
      </c>
      <c r="H6" s="13">
        <v>1.542</v>
      </c>
      <c r="I6" s="4"/>
      <c r="J6" s="5" t="s">
        <v>0</v>
      </c>
      <c r="K6" s="12">
        <v>2E-3</v>
      </c>
      <c r="L6" s="12">
        <v>8.9999999999999993E-3</v>
      </c>
      <c r="M6" s="12">
        <v>0.02</v>
      </c>
      <c r="N6" s="12">
        <v>0.129</v>
      </c>
      <c r="O6" s="12">
        <v>0.26900000000000002</v>
      </c>
      <c r="P6" s="13">
        <v>1.66</v>
      </c>
      <c r="R6" s="5" t="s">
        <v>0</v>
      </c>
      <c r="S6" s="12">
        <v>1E-3</v>
      </c>
      <c r="T6" s="12">
        <v>0.01</v>
      </c>
      <c r="U6" s="12">
        <v>0.02</v>
      </c>
      <c r="V6" s="12">
        <v>0.123</v>
      </c>
      <c r="W6" s="12">
        <v>0.27400000000000002</v>
      </c>
      <c r="X6" s="13">
        <v>1.6339999999999999</v>
      </c>
    </row>
    <row r="7" spans="2:24" ht="17.399999999999999" x14ac:dyDescent="0.3">
      <c r="B7" s="5" t="s">
        <v>1</v>
      </c>
      <c r="C7" s="12">
        <v>0</v>
      </c>
      <c r="D7" s="12">
        <v>2E-3</v>
      </c>
      <c r="E7" s="12">
        <v>5.0000000000000001E-3</v>
      </c>
      <c r="F7" s="12">
        <v>2.5999999999999999E-2</v>
      </c>
      <c r="G7" s="12">
        <v>5.8000000000000003E-2</v>
      </c>
      <c r="H7" s="13">
        <v>0.28499999999999998</v>
      </c>
      <c r="I7" s="4"/>
      <c r="J7" s="5" t="s">
        <v>17</v>
      </c>
      <c r="K7" s="12">
        <v>1E-3</v>
      </c>
      <c r="L7" s="12">
        <v>6.0000000000000001E-3</v>
      </c>
      <c r="M7" s="12">
        <v>1.2E-2</v>
      </c>
      <c r="N7" s="12">
        <v>6.2E-2</v>
      </c>
      <c r="O7" s="12">
        <v>0.13400000000000001</v>
      </c>
      <c r="P7" s="13">
        <v>0.74399999999999999</v>
      </c>
      <c r="R7" s="5" t="s">
        <v>1</v>
      </c>
      <c r="S7" s="12">
        <v>2E-3</v>
      </c>
      <c r="T7" s="12">
        <v>8.9999999999999993E-3</v>
      </c>
      <c r="U7" s="12">
        <v>2.3E-2</v>
      </c>
      <c r="V7" s="12">
        <v>0.106</v>
      </c>
      <c r="W7" s="12">
        <v>0.24299999999999999</v>
      </c>
      <c r="X7" s="13">
        <v>1.0209999999999999</v>
      </c>
    </row>
    <row r="8" spans="2:24" ht="18" thickBot="1" x14ac:dyDescent="0.35">
      <c r="B8" s="6" t="s">
        <v>2</v>
      </c>
      <c r="C8" s="14">
        <f>C5+C6+C7</f>
        <v>7.0000000000000001E-3</v>
      </c>
      <c r="D8" s="14">
        <f t="shared" ref="D8:H8" si="0">D5+D6+D7</f>
        <v>0.05</v>
      </c>
      <c r="E8" s="14">
        <f t="shared" si="0"/>
        <v>0.1</v>
      </c>
      <c r="F8" s="14">
        <f t="shared" si="0"/>
        <v>0.49399999999999999</v>
      </c>
      <c r="G8" s="14">
        <f t="shared" si="0"/>
        <v>1.012</v>
      </c>
      <c r="H8" s="15">
        <f t="shared" si="0"/>
        <v>5.2910000000000004</v>
      </c>
      <c r="I8" s="4"/>
      <c r="J8" s="6" t="s">
        <v>18</v>
      </c>
      <c r="K8" s="14">
        <f>K5+K6+K7</f>
        <v>3.5000000000000003E-2</v>
      </c>
      <c r="L8" s="14">
        <f t="shared" ref="L8" si="1">L5+L6+L7</f>
        <v>0.16300000000000001</v>
      </c>
      <c r="M8" s="14">
        <f t="shared" ref="M8" si="2">M5+M6+M7</f>
        <v>0.33500000000000002</v>
      </c>
      <c r="N8" s="14">
        <f t="shared" ref="N8" si="3">N5+N6+N7</f>
        <v>1.7130000000000001</v>
      </c>
      <c r="O8" s="14">
        <f t="shared" ref="O8" si="4">O5+O6+O7</f>
        <v>3.3740000000000001</v>
      </c>
      <c r="P8" s="15">
        <f t="shared" ref="P8" si="5">P5+P6+P7</f>
        <v>17.577999999999999</v>
      </c>
      <c r="R8" s="6" t="s">
        <v>18</v>
      </c>
      <c r="S8" s="14">
        <f>S5+S6+S7</f>
        <v>6.4000000000000001E-2</v>
      </c>
      <c r="T8" s="14">
        <f t="shared" ref="T8" si="6">T5+T6+T7</f>
        <v>0.30599999999999999</v>
      </c>
      <c r="U8" s="14">
        <v>0.61499999999999999</v>
      </c>
      <c r="V8" s="14">
        <f t="shared" ref="V8" si="7">V5+V6+V7</f>
        <v>3.109</v>
      </c>
      <c r="W8" s="14">
        <f t="shared" ref="W8" si="8">W5+W6+W7</f>
        <v>6.3780000000000001</v>
      </c>
      <c r="X8" s="15">
        <f t="shared" ref="X8" si="9">X5+X6+X7</f>
        <v>31.954000000000001</v>
      </c>
    </row>
    <row r="9" spans="2:24" ht="18" thickBot="1" x14ac:dyDescent="0.35">
      <c r="I9" s="4"/>
      <c r="J9"/>
      <c r="K9"/>
      <c r="L9"/>
      <c r="M9"/>
      <c r="N9"/>
      <c r="O9"/>
      <c r="P9"/>
    </row>
    <row r="10" spans="2:24" ht="18" thickBot="1" x14ac:dyDescent="0.35">
      <c r="B10" s="93" t="s">
        <v>6</v>
      </c>
      <c r="C10" s="94"/>
      <c r="D10" s="94"/>
      <c r="E10" s="94"/>
      <c r="F10" s="94"/>
      <c r="G10" s="94"/>
      <c r="H10" s="95"/>
      <c r="I10" s="4"/>
      <c r="J10" s="93" t="s">
        <v>25</v>
      </c>
      <c r="K10" s="96"/>
      <c r="L10" s="96"/>
      <c r="M10" s="96"/>
      <c r="N10" s="96"/>
      <c r="O10" s="96"/>
      <c r="P10" s="97"/>
      <c r="R10" s="98" t="s">
        <v>6</v>
      </c>
      <c r="S10" s="99"/>
      <c r="T10" s="99"/>
      <c r="U10" s="99"/>
      <c r="V10" s="99"/>
      <c r="W10" s="99"/>
      <c r="X10" s="100"/>
    </row>
    <row r="11" spans="2:24" ht="18" thickBot="1" x14ac:dyDescent="0.35">
      <c r="B11" s="82" t="s">
        <v>31</v>
      </c>
      <c r="C11" s="83"/>
      <c r="D11" s="83"/>
      <c r="E11" s="83"/>
      <c r="F11" s="83"/>
      <c r="G11" s="83"/>
      <c r="H11" s="84"/>
      <c r="I11" s="4"/>
      <c r="J11" s="87" t="s">
        <v>33</v>
      </c>
      <c r="K11" s="88"/>
      <c r="L11" s="88"/>
      <c r="M11" s="88"/>
      <c r="N11" s="88"/>
      <c r="O11" s="88"/>
      <c r="P11" s="89"/>
      <c r="R11" s="101" t="s">
        <v>34</v>
      </c>
      <c r="S11" s="102"/>
      <c r="T11" s="102"/>
      <c r="U11" s="102"/>
      <c r="V11" s="102"/>
      <c r="W11" s="102"/>
      <c r="X11" s="103"/>
    </row>
    <row r="12" spans="2:24" ht="17.399999999999999" x14ac:dyDescent="0.4">
      <c r="B12" s="16" t="s">
        <v>4</v>
      </c>
      <c r="C12" s="19">
        <v>1000</v>
      </c>
      <c r="D12" s="19">
        <v>5000</v>
      </c>
      <c r="E12" s="19">
        <v>10000</v>
      </c>
      <c r="F12" s="19">
        <v>50000</v>
      </c>
      <c r="G12" s="19">
        <v>100000</v>
      </c>
      <c r="H12" s="20">
        <v>500000</v>
      </c>
      <c r="I12" s="4"/>
      <c r="J12" s="16" t="s">
        <v>26</v>
      </c>
      <c r="K12" s="19">
        <v>1000</v>
      </c>
      <c r="L12" s="19">
        <v>5000</v>
      </c>
      <c r="M12" s="19">
        <v>10000</v>
      </c>
      <c r="N12" s="19">
        <v>50000</v>
      </c>
      <c r="O12" s="19">
        <v>100000</v>
      </c>
      <c r="P12" s="20">
        <v>500000</v>
      </c>
      <c r="R12" s="16" t="s">
        <v>4</v>
      </c>
      <c r="S12" s="19">
        <v>1000</v>
      </c>
      <c r="T12" s="19">
        <v>5000</v>
      </c>
      <c r="U12" s="19">
        <v>10000</v>
      </c>
      <c r="V12" s="19">
        <v>50000</v>
      </c>
      <c r="W12" s="19">
        <v>100000</v>
      </c>
      <c r="X12" s="20">
        <v>500000</v>
      </c>
    </row>
    <row r="13" spans="2:24" ht="17.399999999999999" x14ac:dyDescent="0.3">
      <c r="B13" s="17" t="s">
        <v>21</v>
      </c>
      <c r="C13" s="21">
        <v>1.0999999999999999E-2</v>
      </c>
      <c r="D13" s="21">
        <v>5.2999999999999999E-2</v>
      </c>
      <c r="E13" s="21">
        <v>0.1</v>
      </c>
      <c r="F13" s="21">
        <v>0.46800000000000003</v>
      </c>
      <c r="G13" s="21">
        <v>0.83799999999999997</v>
      </c>
      <c r="H13" s="22">
        <v>4.2169999999999996</v>
      </c>
      <c r="I13" s="4"/>
      <c r="J13" s="17" t="s">
        <v>27</v>
      </c>
      <c r="K13" s="21">
        <v>4.5999999999999999E-2</v>
      </c>
      <c r="L13" s="21">
        <v>0.215</v>
      </c>
      <c r="M13" s="21">
        <v>0.29299999999999998</v>
      </c>
      <c r="N13" s="21">
        <v>1.667</v>
      </c>
      <c r="O13" s="21">
        <v>3.831</v>
      </c>
      <c r="P13" s="22">
        <v>18.786000000000001</v>
      </c>
      <c r="R13" s="17" t="s">
        <v>19</v>
      </c>
      <c r="S13" s="21">
        <v>0.09</v>
      </c>
      <c r="T13" s="21">
        <v>0.33900000000000002</v>
      </c>
      <c r="U13" s="21">
        <v>0.61899999999999999</v>
      </c>
      <c r="V13" s="21">
        <v>3.8170000000000002</v>
      </c>
      <c r="W13" s="21">
        <v>8.2609999999999992</v>
      </c>
      <c r="X13" s="22">
        <v>23.640999999999998</v>
      </c>
    </row>
    <row r="14" spans="2:24" ht="17.399999999999999" x14ac:dyDescent="0.3">
      <c r="B14" s="17" t="s">
        <v>22</v>
      </c>
      <c r="C14" s="21">
        <v>1E-3</v>
      </c>
      <c r="D14" s="21">
        <v>7.0000000000000001E-3</v>
      </c>
      <c r="E14" s="21">
        <v>1.4999999999999999E-2</v>
      </c>
      <c r="F14" s="21">
        <v>6.3E-2</v>
      </c>
      <c r="G14" s="21">
        <v>0.153</v>
      </c>
      <c r="H14" s="22">
        <v>0.96799999999999997</v>
      </c>
      <c r="I14" s="4"/>
      <c r="J14" s="17" t="s">
        <v>0</v>
      </c>
      <c r="K14" s="21">
        <v>1E-3</v>
      </c>
      <c r="L14" s="21">
        <v>4.0000000000000001E-3</v>
      </c>
      <c r="M14" s="21">
        <v>8.0000000000000002E-3</v>
      </c>
      <c r="N14" s="21">
        <v>0.11799999999999999</v>
      </c>
      <c r="O14" s="21">
        <v>0.16200000000000001</v>
      </c>
      <c r="P14" s="22">
        <v>1.3080000000000001</v>
      </c>
      <c r="R14" s="17" t="s">
        <v>0</v>
      </c>
      <c r="S14" s="21">
        <v>1E-3</v>
      </c>
      <c r="T14" s="21">
        <v>3.0000000000000001E-3</v>
      </c>
      <c r="U14" s="21">
        <v>1.4999999999999999E-2</v>
      </c>
      <c r="V14" s="21">
        <v>6.8000000000000005E-2</v>
      </c>
      <c r="W14" s="21">
        <v>0.17499999999999999</v>
      </c>
      <c r="X14" s="22">
        <v>0.81299999999999994</v>
      </c>
    </row>
    <row r="15" spans="2:24" ht="17.399999999999999" x14ac:dyDescent="0.3">
      <c r="B15" s="17" t="s">
        <v>23</v>
      </c>
      <c r="C15" s="21">
        <v>1E-3</v>
      </c>
      <c r="D15" s="21">
        <v>4.0000000000000001E-3</v>
      </c>
      <c r="E15" s="21">
        <v>7.0000000000000001E-3</v>
      </c>
      <c r="F15" s="21">
        <v>2.5999999999999999E-2</v>
      </c>
      <c r="G15" s="21">
        <v>6.2E-2</v>
      </c>
      <c r="H15" s="22">
        <v>0.35299999999999998</v>
      </c>
      <c r="I15" s="4"/>
      <c r="J15" s="17" t="s">
        <v>1</v>
      </c>
      <c r="K15" s="21">
        <v>2E-3</v>
      </c>
      <c r="L15" s="21">
        <v>6.0000000000000001E-3</v>
      </c>
      <c r="M15" s="21">
        <v>1.2999999999999999E-2</v>
      </c>
      <c r="N15" s="21">
        <v>0.13600000000000001</v>
      </c>
      <c r="O15" s="21">
        <v>0.191</v>
      </c>
      <c r="P15" s="22">
        <v>1.5169999999999999</v>
      </c>
      <c r="R15" s="17" t="s">
        <v>1</v>
      </c>
      <c r="S15" s="21">
        <v>3.0000000000000001E-3</v>
      </c>
      <c r="T15" s="21">
        <v>8.9999999999999993E-3</v>
      </c>
      <c r="U15" s="21">
        <v>3.7999999999999999E-2</v>
      </c>
      <c r="V15" s="21">
        <v>0.19</v>
      </c>
      <c r="W15" s="21">
        <v>0.34799999999999998</v>
      </c>
      <c r="X15" s="22">
        <v>5.48</v>
      </c>
    </row>
    <row r="16" spans="2:24" ht="18" thickBot="1" x14ac:dyDescent="0.35">
      <c r="B16" s="18" t="s">
        <v>24</v>
      </c>
      <c r="C16" s="23">
        <f>C13+C14+C15</f>
        <v>1.3000000000000001E-2</v>
      </c>
      <c r="D16" s="23">
        <f t="shared" ref="D16:E16" si="10">D13+D14+D15</f>
        <v>6.4000000000000001E-2</v>
      </c>
      <c r="E16" s="23">
        <f t="shared" si="10"/>
        <v>0.12200000000000001</v>
      </c>
      <c r="F16" s="23">
        <f t="shared" ref="F16" si="11">F13+F14+F15</f>
        <v>0.55700000000000005</v>
      </c>
      <c r="G16" s="23">
        <f t="shared" ref="G16" si="12">G13+G14+G15</f>
        <v>1.0529999999999999</v>
      </c>
      <c r="H16" s="24">
        <f t="shared" ref="H16" si="13">H13+H14+H15</f>
        <v>5.5379999999999994</v>
      </c>
      <c r="I16" s="4"/>
      <c r="J16" s="18" t="s">
        <v>28</v>
      </c>
      <c r="K16" s="23">
        <f>K13+K14+K15</f>
        <v>4.9000000000000002E-2</v>
      </c>
      <c r="L16" s="23">
        <f t="shared" ref="L16" si="14">L13+L14+L15</f>
        <v>0.22500000000000001</v>
      </c>
      <c r="M16" s="23">
        <f t="shared" ref="M16" si="15">M13+M14+M15</f>
        <v>0.314</v>
      </c>
      <c r="N16" s="23">
        <f t="shared" ref="N16" si="16">N13+N14+N15</f>
        <v>1.9210000000000003</v>
      </c>
      <c r="O16" s="23">
        <f t="shared" ref="O16" si="17">O13+O14+O15</f>
        <v>4.1840000000000002</v>
      </c>
      <c r="P16" s="24">
        <f t="shared" ref="P16" si="18">P13+P14+P15</f>
        <v>21.611000000000001</v>
      </c>
      <c r="R16" s="18" t="s">
        <v>29</v>
      </c>
      <c r="S16" s="23">
        <v>9.4E-2</v>
      </c>
      <c r="T16" s="23">
        <f>T13+T14+T15</f>
        <v>0.35100000000000003</v>
      </c>
      <c r="U16" s="23">
        <f t="shared" ref="U16" si="19">U13+U14+U15</f>
        <v>0.67200000000000004</v>
      </c>
      <c r="V16" s="23">
        <f t="shared" ref="V16" si="20">V13+V14+V15</f>
        <v>4.0750000000000002</v>
      </c>
      <c r="W16" s="23">
        <f t="shared" ref="W16" si="21">W13+W14+W15</f>
        <v>8.7840000000000007</v>
      </c>
      <c r="X16" s="24">
        <f t="shared" ref="X16" si="22">X13+X14+X15</f>
        <v>29.933999999999997</v>
      </c>
    </row>
    <row r="17" spans="2:24" ht="18" thickBot="1" x14ac:dyDescent="0.35">
      <c r="I17" s="4"/>
      <c r="J17"/>
      <c r="K17"/>
      <c r="L17"/>
      <c r="M17"/>
      <c r="N17"/>
      <c r="O17"/>
      <c r="P17"/>
    </row>
    <row r="18" spans="2:24" ht="18" thickBot="1" x14ac:dyDescent="0.35">
      <c r="B18" s="79" t="s">
        <v>41</v>
      </c>
      <c r="C18" s="80"/>
      <c r="D18" s="80"/>
      <c r="E18" s="80"/>
      <c r="F18" s="80"/>
      <c r="G18" s="80"/>
      <c r="H18" s="81"/>
      <c r="I18" s="4"/>
      <c r="J18" s="79" t="s">
        <v>8</v>
      </c>
      <c r="K18" s="85"/>
      <c r="L18" s="85"/>
      <c r="M18" s="85"/>
      <c r="N18" s="85"/>
      <c r="O18" s="85"/>
      <c r="P18" s="86"/>
      <c r="R18" s="79" t="s">
        <v>8</v>
      </c>
      <c r="S18" s="85"/>
      <c r="T18" s="85"/>
      <c r="U18" s="85"/>
      <c r="V18" s="85"/>
      <c r="W18" s="85"/>
      <c r="X18" s="86"/>
    </row>
    <row r="19" spans="2:24" ht="18" thickBot="1" x14ac:dyDescent="0.35">
      <c r="B19" s="82" t="s">
        <v>32</v>
      </c>
      <c r="C19" s="83"/>
      <c r="D19" s="83"/>
      <c r="E19" s="83"/>
      <c r="F19" s="83"/>
      <c r="G19" s="83"/>
      <c r="H19" s="84"/>
      <c r="J19" s="87" t="s">
        <v>35</v>
      </c>
      <c r="K19" s="88"/>
      <c r="L19" s="88"/>
      <c r="M19" s="88"/>
      <c r="N19" s="88"/>
      <c r="O19" s="88"/>
      <c r="P19" s="89"/>
      <c r="R19" s="87" t="s">
        <v>37</v>
      </c>
      <c r="S19" s="88"/>
      <c r="T19" s="88"/>
      <c r="U19" s="88"/>
      <c r="V19" s="88"/>
      <c r="W19" s="88"/>
      <c r="X19" s="89"/>
    </row>
    <row r="20" spans="2:24" ht="17.399999999999999" x14ac:dyDescent="0.4">
      <c r="B20" s="27" t="s">
        <v>4</v>
      </c>
      <c r="C20" s="25">
        <v>1000</v>
      </c>
      <c r="D20" s="25">
        <v>5000</v>
      </c>
      <c r="E20" s="25">
        <v>10000</v>
      </c>
      <c r="F20" s="25">
        <v>50000</v>
      </c>
      <c r="G20" s="25">
        <v>100000</v>
      </c>
      <c r="H20" s="26">
        <v>500000</v>
      </c>
      <c r="J20" s="27" t="s">
        <v>4</v>
      </c>
      <c r="K20" s="25">
        <v>1000</v>
      </c>
      <c r="L20" s="25">
        <v>5000</v>
      </c>
      <c r="M20" s="25">
        <v>10000</v>
      </c>
      <c r="N20" s="25">
        <v>50000</v>
      </c>
      <c r="O20" s="25">
        <v>100000</v>
      </c>
      <c r="P20" s="26">
        <v>500000</v>
      </c>
      <c r="R20" s="27" t="s">
        <v>4</v>
      </c>
      <c r="S20" s="25">
        <v>1000</v>
      </c>
      <c r="T20" s="25">
        <v>5000</v>
      </c>
      <c r="U20" s="25">
        <v>10000</v>
      </c>
      <c r="V20" s="25">
        <v>50000</v>
      </c>
      <c r="W20" s="25">
        <v>100000</v>
      </c>
      <c r="X20" s="26">
        <v>500000</v>
      </c>
    </row>
    <row r="21" spans="2:24" ht="17.399999999999999" x14ac:dyDescent="0.3">
      <c r="B21" s="28" t="s">
        <v>14</v>
      </c>
      <c r="C21" s="44">
        <v>1.4999999999999999E-2</v>
      </c>
      <c r="D21" s="44">
        <v>7.0807999999999996E-2</v>
      </c>
      <c r="E21" s="44">
        <v>0.14501500000000001</v>
      </c>
      <c r="F21" s="44">
        <v>0.68309699999999995</v>
      </c>
      <c r="G21" s="44">
        <v>1.32843</v>
      </c>
      <c r="H21" s="45">
        <v>6.7576999999999998</v>
      </c>
      <c r="J21" s="28" t="s">
        <v>11</v>
      </c>
      <c r="K21" s="44">
        <v>6.5097000000000002E-2</v>
      </c>
      <c r="L21" s="44">
        <v>0.331098</v>
      </c>
      <c r="M21" s="44">
        <v>0.65786999999999995</v>
      </c>
      <c r="N21" s="44">
        <v>3.2159599999999999</v>
      </c>
      <c r="O21" s="44">
        <v>6.3915800000000003</v>
      </c>
      <c r="P21" s="45">
        <v>32.185000000000002</v>
      </c>
      <c r="R21" s="28" t="s">
        <v>11</v>
      </c>
      <c r="S21" s="44">
        <v>0.13172500000000001</v>
      </c>
      <c r="T21" s="44">
        <v>0.64125100000000002</v>
      </c>
      <c r="U21" s="44">
        <v>1.2883599999999999</v>
      </c>
      <c r="V21" s="44">
        <v>6.2595999999999998</v>
      </c>
      <c r="W21" s="44">
        <v>12.488899999999999</v>
      </c>
      <c r="X21" s="45">
        <v>61.934199999999997</v>
      </c>
    </row>
    <row r="22" spans="2:24" ht="17.399999999999999" x14ac:dyDescent="0.3">
      <c r="B22" s="28" t="s">
        <v>0</v>
      </c>
      <c r="C22" s="44">
        <v>8.1599999999999999E-4</v>
      </c>
      <c r="D22" s="44">
        <v>3.5300000000000002E-3</v>
      </c>
      <c r="E22" s="44">
        <v>8.1040000000000001E-3</v>
      </c>
      <c r="F22" s="44">
        <v>5.2062999999999998E-2</v>
      </c>
      <c r="G22" s="44">
        <v>0.114646</v>
      </c>
      <c r="H22" s="45">
        <v>0.75168299999999999</v>
      </c>
      <c r="J22" s="28" t="s">
        <v>0</v>
      </c>
      <c r="K22" s="44">
        <v>1.5900000000000001E-3</v>
      </c>
      <c r="L22" s="44">
        <v>8.1469999999999997E-3</v>
      </c>
      <c r="M22" s="44">
        <v>1.8075000000000001E-2</v>
      </c>
      <c r="N22" s="44">
        <v>0.104745</v>
      </c>
      <c r="O22" s="44">
        <v>0.21785299999999999</v>
      </c>
      <c r="P22" s="45">
        <v>1.29504</v>
      </c>
      <c r="R22" s="28" t="s">
        <v>0</v>
      </c>
      <c r="S22" s="44">
        <v>2.8249999999999998E-3</v>
      </c>
      <c r="T22" s="44">
        <v>1.4001E-2</v>
      </c>
      <c r="U22" s="44">
        <v>2.9923999999999999E-2</v>
      </c>
      <c r="V22" s="44">
        <v>0.156919</v>
      </c>
      <c r="W22" s="44">
        <v>0.32898899999999998</v>
      </c>
      <c r="X22" s="45">
        <v>1.85867</v>
      </c>
    </row>
    <row r="23" spans="2:24" ht="17.399999999999999" x14ac:dyDescent="0.3">
      <c r="B23" s="28" t="s">
        <v>1</v>
      </c>
      <c r="C23" s="44">
        <v>1.0715000000000001E-2</v>
      </c>
      <c r="D23" s="44">
        <v>4.4052000000000001E-2</v>
      </c>
      <c r="E23" s="44">
        <v>8.6271E-2</v>
      </c>
      <c r="F23" s="44">
        <v>0.44233699999999998</v>
      </c>
      <c r="G23" s="44">
        <v>0.86143700000000001</v>
      </c>
      <c r="H23" s="45">
        <v>4.4883600000000001</v>
      </c>
      <c r="J23" s="28" t="s">
        <v>1</v>
      </c>
      <c r="K23" s="44">
        <v>4.1181000000000002E-2</v>
      </c>
      <c r="L23" s="44">
        <v>0.208566</v>
      </c>
      <c r="M23" s="44">
        <v>0.42131400000000002</v>
      </c>
      <c r="N23" s="44">
        <v>2.0732599999999999</v>
      </c>
      <c r="O23" s="44">
        <v>4.13049</v>
      </c>
      <c r="P23" s="45">
        <v>20.847000000000001</v>
      </c>
      <c r="R23" s="28" t="s">
        <v>1</v>
      </c>
      <c r="S23" s="46">
        <v>9.5033000000000006E-2</v>
      </c>
      <c r="T23" s="46">
        <v>0.44667200000000001</v>
      </c>
      <c r="U23" s="46">
        <v>0.81778399999999996</v>
      </c>
      <c r="V23" s="46">
        <v>4.0541499999999999</v>
      </c>
      <c r="W23" s="46">
        <v>8.1975999999999996</v>
      </c>
      <c r="X23" s="45">
        <v>41.128900000000002</v>
      </c>
    </row>
    <row r="24" spans="2:24" ht="17.399999999999999" x14ac:dyDescent="0.3">
      <c r="B24" s="29" t="s">
        <v>10</v>
      </c>
      <c r="C24" s="46">
        <v>6.1399999999999996E-4</v>
      </c>
      <c r="D24" s="46">
        <v>2.2659999999999998E-3</v>
      </c>
      <c r="E24" s="46">
        <v>4.3959999999999997E-3</v>
      </c>
      <c r="F24" s="46">
        <v>2.1305000000000001E-2</v>
      </c>
      <c r="G24" s="46">
        <v>4.0259999999999997E-2</v>
      </c>
      <c r="H24" s="47">
        <v>0.207233</v>
      </c>
      <c r="J24" s="29" t="s">
        <v>36</v>
      </c>
      <c r="K24" s="46">
        <v>1.9550000000000001E-3</v>
      </c>
      <c r="L24" s="46">
        <v>9.0060000000000001E-3</v>
      </c>
      <c r="M24" s="46">
        <v>1.8890000000000001E-2</v>
      </c>
      <c r="N24" s="46">
        <v>8.7983000000000006E-2</v>
      </c>
      <c r="O24" s="46">
        <v>0.181254</v>
      </c>
      <c r="P24" s="47">
        <v>0.87824999999999998</v>
      </c>
      <c r="R24" s="29" t="s">
        <v>10</v>
      </c>
      <c r="S24" s="44">
        <v>5.8149999999999999E-3</v>
      </c>
      <c r="T24" s="44">
        <v>1.7247999999999999E-2</v>
      </c>
      <c r="U24" s="44">
        <v>3.5618999999999998E-2</v>
      </c>
      <c r="V24" s="44">
        <v>0.170128</v>
      </c>
      <c r="W24" s="44">
        <v>0.34037899999999999</v>
      </c>
      <c r="X24" s="47">
        <v>1.70373</v>
      </c>
    </row>
    <row r="25" spans="2:24" ht="18" thickBot="1" x14ac:dyDescent="0.35">
      <c r="B25" s="30" t="s">
        <v>2</v>
      </c>
      <c r="C25" s="48">
        <f>C21+C22+C23+C24</f>
        <v>2.7144999999999999E-2</v>
      </c>
      <c r="D25" s="48">
        <f t="shared" ref="D25:H25" si="23">D21+D22+D23+D24</f>
        <v>0.120656</v>
      </c>
      <c r="E25" s="48">
        <f t="shared" si="23"/>
        <v>0.243786</v>
      </c>
      <c r="F25" s="48">
        <f t="shared" si="23"/>
        <v>1.1988019999999997</v>
      </c>
      <c r="G25" s="48">
        <f t="shared" si="23"/>
        <v>2.344773</v>
      </c>
      <c r="H25" s="49">
        <f t="shared" si="23"/>
        <v>12.204976</v>
      </c>
      <c r="J25" s="30" t="s">
        <v>2</v>
      </c>
      <c r="K25" s="48">
        <f>K21+K22+K23+K24</f>
        <v>0.10982299999999999</v>
      </c>
      <c r="L25" s="48">
        <f t="shared" ref="L25" si="24">L21+L22+L23+L24</f>
        <v>0.55681700000000001</v>
      </c>
      <c r="M25" s="48">
        <f t="shared" ref="M25" si="25">M21+M22+M23+M24</f>
        <v>1.1161490000000001</v>
      </c>
      <c r="N25" s="48">
        <f t="shared" ref="N25" si="26">N21+N22+N23+N24</f>
        <v>5.481948</v>
      </c>
      <c r="O25" s="48">
        <f t="shared" ref="O25" si="27">O21+O22+O23+O24</f>
        <v>10.921177</v>
      </c>
      <c r="P25" s="49">
        <f t="shared" ref="P25" si="28">P21+P22+P23+P24</f>
        <v>55.205290000000005</v>
      </c>
      <c r="R25" s="30" t="s">
        <v>2</v>
      </c>
      <c r="S25" s="48">
        <f>S21+S22+S23+S24</f>
        <v>0.235398</v>
      </c>
      <c r="T25" s="48">
        <f t="shared" ref="T25" si="29">T21+T22+T23+T24</f>
        <v>1.1191720000000001</v>
      </c>
      <c r="U25" s="48">
        <f t="shared" ref="U25" si="30">U21+U22+U23+U24</f>
        <v>2.1716869999999999</v>
      </c>
      <c r="V25" s="48">
        <v>3.214</v>
      </c>
      <c r="W25" s="48">
        <f t="shared" ref="W25" si="31">W21+W22+W23+W24</f>
        <v>21.355867999999997</v>
      </c>
      <c r="X25" s="49">
        <f t="shared" ref="X25" si="32">X21+X22+X23+X24</f>
        <v>106.62549999999999</v>
      </c>
    </row>
    <row r="26" spans="2:24" ht="17.399999999999999" x14ac:dyDescent="0.3">
      <c r="B26" s="3"/>
      <c r="J26" s="2"/>
      <c r="K26"/>
      <c r="L26"/>
      <c r="M26"/>
      <c r="N26"/>
      <c r="O26"/>
      <c r="P26"/>
      <c r="Q26"/>
    </row>
    <row r="27" spans="2:24" ht="16.8" thickBot="1" x14ac:dyDescent="0.35">
      <c r="N27"/>
      <c r="O27"/>
      <c r="P27"/>
      <c r="Q27"/>
    </row>
    <row r="28" spans="2:24" ht="18" thickBot="1" x14ac:dyDescent="0.35">
      <c r="B28" s="76" t="s">
        <v>38</v>
      </c>
      <c r="C28" s="77"/>
      <c r="D28" s="77"/>
      <c r="E28" s="78"/>
      <c r="F28"/>
      <c r="G28"/>
      <c r="H28"/>
      <c r="J28" s="76" t="s">
        <v>9</v>
      </c>
      <c r="K28" s="77"/>
      <c r="L28" s="77"/>
      <c r="M28" s="78"/>
      <c r="N28"/>
      <c r="O28"/>
      <c r="P28"/>
      <c r="Q28"/>
    </row>
    <row r="29" spans="2:24" ht="17.399999999999999" x14ac:dyDescent="0.4">
      <c r="B29" s="31" t="s">
        <v>4</v>
      </c>
      <c r="C29" s="34" t="s">
        <v>7</v>
      </c>
      <c r="D29" s="34" t="s">
        <v>44</v>
      </c>
      <c r="E29" s="35" t="s">
        <v>8</v>
      </c>
      <c r="F29"/>
      <c r="G29"/>
      <c r="H29"/>
      <c r="J29" s="31" t="s">
        <v>4</v>
      </c>
      <c r="K29" s="34" t="s">
        <v>39</v>
      </c>
      <c r="L29" s="34" t="s">
        <v>40</v>
      </c>
      <c r="M29" s="35" t="s">
        <v>42</v>
      </c>
      <c r="N29"/>
      <c r="O29"/>
      <c r="P29"/>
      <c r="Q29"/>
    </row>
    <row r="30" spans="2:24" ht="17.399999999999999" x14ac:dyDescent="0.3">
      <c r="B30" s="32" t="s">
        <v>11</v>
      </c>
      <c r="C30" s="50">
        <f>C5+D5+E5+F5+G5+H5+K5+L5+M5+N5+O5+P5+S5+T5+U5+V5+W5+X5</f>
        <v>63.734999999999992</v>
      </c>
      <c r="D30" s="50">
        <f>C13+D13+E13+F13+G13+H13+K13+L13+M13+N13+O13+P13+S13+T13+U13+V13+W13+X13</f>
        <v>67.292000000000002</v>
      </c>
      <c r="E30" s="51">
        <f>C21+D21+E21+F21+G21+H21+K21+L21+M21+N21+O21+P21+S21+T21+U21+V21+W21+X21</f>
        <v>134.59069099999999</v>
      </c>
      <c r="J30" s="32" t="s">
        <v>11</v>
      </c>
      <c r="K30" s="38">
        <f>C30/C34</f>
        <v>0.87815867067155318</v>
      </c>
      <c r="L30" s="38">
        <f>D30/D34</f>
        <v>0.84579127964706335</v>
      </c>
      <c r="M30" s="40">
        <f>E30/E34</f>
        <v>0.58093416825131083</v>
      </c>
      <c r="N30"/>
      <c r="O30"/>
      <c r="P30"/>
      <c r="Q30"/>
    </row>
    <row r="31" spans="2:24" ht="17.399999999999999" x14ac:dyDescent="0.3">
      <c r="B31" s="32" t="s">
        <v>0</v>
      </c>
      <c r="C31" s="50">
        <f>C6+D6+E6+F6+G6+H6+K6+L6+M6+N6+O6+P6+S6+T6+U6+V6+W6+X6</f>
        <v>6.1039999999999992</v>
      </c>
      <c r="D31" s="50">
        <f>C14+D14+E14+F14+G14+H14+K14+L14+M14+N14+O14+P14+S14+T14+U14+V14+W14+X14</f>
        <v>3.883</v>
      </c>
      <c r="E31" s="51">
        <f>C22+D22+E22+F22+G22+H22+K22+L22+M22+N22+O22+P22+S22+T22+U22+V22+W22+X22</f>
        <v>4.9676200000000001</v>
      </c>
      <c r="J31" s="32" t="s">
        <v>0</v>
      </c>
      <c r="K31" s="38">
        <f>C31/C34</f>
        <v>8.4102620628840677E-2</v>
      </c>
      <c r="L31" s="38">
        <f>D31/D34</f>
        <v>4.8805319189049914E-2</v>
      </c>
      <c r="M31" s="40">
        <f>E31/E34</f>
        <v>2.1441751813939175E-2</v>
      </c>
      <c r="N31"/>
      <c r="O31"/>
      <c r="P31"/>
      <c r="Q31"/>
      <c r="S31"/>
      <c r="T31"/>
      <c r="U31"/>
      <c r="V31"/>
      <c r="W31"/>
      <c r="X31"/>
    </row>
    <row r="32" spans="2:24" ht="17.399999999999999" x14ac:dyDescent="0.3">
      <c r="B32" s="32" t="s">
        <v>1</v>
      </c>
      <c r="C32" s="50">
        <f>C7+D7+E7+F7+G7+H7+K7+L7+M7+N7+O7+P7+S7+T7+U7+V7+W7+X7</f>
        <v>2.7389999999999999</v>
      </c>
      <c r="D32" s="50">
        <f>C15+D15+E15+F15+G15+H15+K15+L15+M15+N15+O15+P15+S15+T15+U15+V15+W15+X15</f>
        <v>8.3859999999999992</v>
      </c>
      <c r="E32" s="51">
        <f>C23+D23+E23+F23+G23+H23+K23+L23+M23+N23+O23+P23+S23+T23+U23+V23+W23+X23</f>
        <v>88.395122000000015</v>
      </c>
      <c r="J32" s="32" t="s">
        <v>1</v>
      </c>
      <c r="K32" s="38">
        <f>C32/C34</f>
        <v>3.7738708699605938E-2</v>
      </c>
      <c r="L32" s="38">
        <f>D32/D34</f>
        <v>0.10540340116388683</v>
      </c>
      <c r="M32" s="40">
        <f>E32/E34</f>
        <v>0.3815401072318082</v>
      </c>
      <c r="N32"/>
      <c r="O32"/>
      <c r="P32"/>
      <c r="Q32"/>
      <c r="S32"/>
      <c r="T32"/>
      <c r="U32"/>
      <c r="V32"/>
      <c r="W32"/>
      <c r="X32"/>
    </row>
    <row r="33" spans="1:25" ht="17.399999999999999" x14ac:dyDescent="0.3">
      <c r="B33" s="36" t="s">
        <v>10</v>
      </c>
      <c r="C33" s="52"/>
      <c r="D33" s="52"/>
      <c r="E33" s="53">
        <f>C24+D24+E24+F24+G24+H24+K24+L24+M24+N24+O24+P24+S24+T24+U24+V24+W24+X24</f>
        <v>3.7263310000000001</v>
      </c>
      <c r="J33" s="36" t="s">
        <v>43</v>
      </c>
      <c r="K33" s="37"/>
      <c r="L33" s="41"/>
      <c r="M33" s="42">
        <f>E33/E34</f>
        <v>1.6083972702941807E-2</v>
      </c>
      <c r="N33"/>
      <c r="O33"/>
      <c r="P33"/>
      <c r="Q33"/>
      <c r="S33"/>
      <c r="T33"/>
      <c r="U33"/>
      <c r="V33"/>
      <c r="W33"/>
      <c r="X33"/>
    </row>
    <row r="34" spans="1:25" ht="18" thickBot="1" x14ac:dyDescent="0.35">
      <c r="B34" s="33" t="s">
        <v>2</v>
      </c>
      <c r="C34" s="54">
        <f>C30+C31+C32</f>
        <v>72.578000000000003</v>
      </c>
      <c r="D34" s="54">
        <f>D30+D31+D32</f>
        <v>79.560999999999993</v>
      </c>
      <c r="E34" s="55">
        <f>E30+E31+E32+E33</f>
        <v>231.67976400000001</v>
      </c>
      <c r="J34" s="33" t="s">
        <v>2</v>
      </c>
      <c r="K34" s="39">
        <v>1</v>
      </c>
      <c r="L34" s="39">
        <v>1</v>
      </c>
      <c r="M34" s="39">
        <v>1</v>
      </c>
      <c r="N34"/>
      <c r="O34"/>
      <c r="P34"/>
      <c r="Q34"/>
      <c r="R34" s="4"/>
      <c r="S34"/>
      <c r="T34"/>
      <c r="U34"/>
      <c r="V34"/>
      <c r="W34"/>
      <c r="X34"/>
    </row>
    <row r="35" spans="1:25" ht="17.399999999999999" x14ac:dyDescent="0.3">
      <c r="B35" s="3"/>
      <c r="J35" s="2"/>
      <c r="K35"/>
      <c r="L35"/>
      <c r="M35"/>
      <c r="N35"/>
      <c r="O35"/>
      <c r="P35"/>
      <c r="Q35"/>
      <c r="R35" s="4"/>
    </row>
    <row r="36" spans="1:2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3">
      <c r="J60"/>
      <c r="K60"/>
      <c r="L60"/>
      <c r="M60"/>
      <c r="N60"/>
      <c r="O60"/>
      <c r="P60"/>
      <c r="Q60"/>
    </row>
    <row r="61" spans="1:25" x14ac:dyDescent="0.3">
      <c r="J61"/>
      <c r="K61"/>
      <c r="L61"/>
      <c r="M61"/>
      <c r="N61"/>
      <c r="O61"/>
      <c r="P61"/>
      <c r="Q61"/>
    </row>
    <row r="62" spans="1:25" x14ac:dyDescent="0.3">
      <c r="J62"/>
      <c r="K62"/>
      <c r="L62"/>
      <c r="M62"/>
      <c r="N62"/>
      <c r="O62"/>
      <c r="P62"/>
      <c r="Q62"/>
    </row>
    <row r="63" spans="1:25" x14ac:dyDescent="0.3">
      <c r="J63"/>
      <c r="K63"/>
      <c r="L63"/>
      <c r="M63"/>
      <c r="N63"/>
      <c r="O63"/>
      <c r="P63"/>
      <c r="Q63"/>
    </row>
    <row r="64" spans="1:25" x14ac:dyDescent="0.3">
      <c r="J64"/>
      <c r="K64"/>
      <c r="L64"/>
      <c r="M64"/>
      <c r="N64"/>
      <c r="O64"/>
      <c r="P64"/>
      <c r="Q64"/>
    </row>
    <row r="65" spans="2:18" x14ac:dyDescent="0.3">
      <c r="J65"/>
      <c r="K65"/>
      <c r="L65"/>
      <c r="M65"/>
      <c r="N65"/>
      <c r="O65"/>
      <c r="P65"/>
      <c r="Q65"/>
    </row>
    <row r="66" spans="2:18" x14ac:dyDescent="0.3">
      <c r="J66"/>
      <c r="K66"/>
      <c r="L66"/>
      <c r="M66"/>
      <c r="N66"/>
      <c r="O66"/>
      <c r="P66"/>
      <c r="Q66"/>
    </row>
    <row r="67" spans="2:18" x14ac:dyDescent="0.3">
      <c r="J67"/>
      <c r="K67"/>
      <c r="L67"/>
      <c r="M67"/>
      <c r="N67"/>
      <c r="O67"/>
      <c r="P67"/>
      <c r="Q67"/>
    </row>
    <row r="68" spans="2:18" x14ac:dyDescent="0.3">
      <c r="J68"/>
      <c r="K68"/>
      <c r="L68"/>
      <c r="M68"/>
      <c r="N68"/>
      <c r="O68"/>
      <c r="P68"/>
      <c r="Q68"/>
    </row>
    <row r="69" spans="2:18" x14ac:dyDescent="0.3">
      <c r="J69"/>
      <c r="K69"/>
      <c r="L69"/>
      <c r="M69"/>
      <c r="N69"/>
      <c r="O69"/>
      <c r="P69"/>
      <c r="Q69"/>
    </row>
    <row r="70" spans="2:18" x14ac:dyDescent="0.3">
      <c r="J70"/>
      <c r="K70"/>
      <c r="L70"/>
      <c r="M70"/>
      <c r="N70"/>
      <c r="O70"/>
      <c r="P70"/>
      <c r="Q70"/>
    </row>
    <row r="71" spans="2:18" x14ac:dyDescent="0.3">
      <c r="J71"/>
      <c r="K71"/>
      <c r="L71"/>
      <c r="M71"/>
      <c r="N71"/>
      <c r="O71"/>
      <c r="P71"/>
      <c r="Q71"/>
    </row>
    <row r="72" spans="2:18" x14ac:dyDescent="0.3">
      <c r="J72"/>
      <c r="K72"/>
      <c r="L72"/>
      <c r="M72"/>
      <c r="N72"/>
      <c r="O72"/>
      <c r="P72"/>
      <c r="Q72"/>
    </row>
    <row r="73" spans="2:18" x14ac:dyDescent="0.3">
      <c r="J73"/>
      <c r="K73"/>
      <c r="L73"/>
      <c r="M73"/>
      <c r="N73"/>
      <c r="O73"/>
      <c r="P73"/>
      <c r="Q73"/>
      <c r="R73"/>
    </row>
    <row r="74" spans="2:18" x14ac:dyDescent="0.3">
      <c r="J74"/>
      <c r="K74"/>
      <c r="L74"/>
      <c r="M74"/>
      <c r="N74"/>
      <c r="O74"/>
      <c r="P74"/>
      <c r="Q74"/>
    </row>
    <row r="75" spans="2:18" x14ac:dyDescent="0.3">
      <c r="J75"/>
      <c r="K75"/>
      <c r="L75"/>
      <c r="M75"/>
      <c r="N75"/>
      <c r="O75"/>
      <c r="P75"/>
      <c r="Q75"/>
    </row>
    <row r="76" spans="2:18" x14ac:dyDescent="0.3">
      <c r="B76" s="3"/>
      <c r="J76"/>
      <c r="K76"/>
      <c r="L76"/>
      <c r="M76"/>
      <c r="N76"/>
      <c r="O76"/>
      <c r="P76"/>
      <c r="Q76"/>
      <c r="R76"/>
    </row>
    <row r="77" spans="2:18" x14ac:dyDescent="0.3">
      <c r="B77" s="3"/>
      <c r="J77"/>
      <c r="K77"/>
      <c r="L77"/>
      <c r="M77"/>
      <c r="N77"/>
      <c r="O77"/>
      <c r="P77"/>
      <c r="Q77"/>
    </row>
  </sheetData>
  <mergeCells count="20">
    <mergeCell ref="R2:X2"/>
    <mergeCell ref="R3:X3"/>
    <mergeCell ref="R18:X18"/>
    <mergeCell ref="R19:X19"/>
    <mergeCell ref="B10:H10"/>
    <mergeCell ref="B11:H11"/>
    <mergeCell ref="J10:P10"/>
    <mergeCell ref="J11:P11"/>
    <mergeCell ref="R10:X10"/>
    <mergeCell ref="R11:X11"/>
    <mergeCell ref="B3:H3"/>
    <mergeCell ref="B2:H2"/>
    <mergeCell ref="J2:P2"/>
    <mergeCell ref="J3:P3"/>
    <mergeCell ref="B28:E28"/>
    <mergeCell ref="J28:M28"/>
    <mergeCell ref="B18:H18"/>
    <mergeCell ref="B19:H19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1"/>
  <sheetViews>
    <sheetView topLeftCell="H1" zoomScale="70" zoomScaleNormal="70" workbookViewId="0">
      <selection activeCell="W11" sqref="W11"/>
    </sheetView>
  </sheetViews>
  <sheetFormatPr defaultRowHeight="16.2" x14ac:dyDescent="0.3"/>
  <cols>
    <col min="21" max="21" width="13.88671875" bestFit="1" customWidth="1"/>
    <col min="27" max="27" width="13.88671875" bestFit="1" customWidth="1"/>
  </cols>
  <sheetData>
    <row r="1" spans="1:30" x14ac:dyDescent="0.3">
      <c r="A1" s="58" t="s">
        <v>45</v>
      </c>
    </row>
    <row r="2" spans="1:30" x14ac:dyDescent="0.3">
      <c r="A2">
        <v>100</v>
      </c>
      <c r="F2">
        <v>500</v>
      </c>
      <c r="K2">
        <v>1000</v>
      </c>
      <c r="P2" s="67" t="s">
        <v>40</v>
      </c>
      <c r="U2" s="73" t="s">
        <v>61</v>
      </c>
      <c r="V2" s="73" t="s">
        <v>46</v>
      </c>
      <c r="W2" s="73" t="s">
        <v>40</v>
      </c>
      <c r="X2" s="73" t="s">
        <v>47</v>
      </c>
    </row>
    <row r="3" spans="1:30" x14ac:dyDescent="0.3">
      <c r="A3" t="s">
        <v>3</v>
      </c>
      <c r="B3" t="s">
        <v>46</v>
      </c>
      <c r="C3" t="s">
        <v>40</v>
      </c>
      <c r="D3" t="s">
        <v>47</v>
      </c>
      <c r="F3" t="s">
        <v>3</v>
      </c>
      <c r="G3" t="s">
        <v>46</v>
      </c>
      <c r="H3" t="s">
        <v>40</v>
      </c>
      <c r="I3" t="s">
        <v>47</v>
      </c>
      <c r="K3" t="s">
        <v>3</v>
      </c>
      <c r="L3" t="s">
        <v>46</v>
      </c>
      <c r="M3" t="s">
        <v>40</v>
      </c>
      <c r="N3" t="s">
        <v>47</v>
      </c>
      <c r="P3" s="59">
        <v>1.0999999999999999E-2</v>
      </c>
      <c r="Q3" s="62">
        <v>1E-3</v>
      </c>
      <c r="R3" s="65">
        <v>1E-3</v>
      </c>
      <c r="AA3" s="72" t="s">
        <v>62</v>
      </c>
      <c r="AB3" s="73">
        <v>7.0000000000000001E-3</v>
      </c>
      <c r="AC3" s="73">
        <v>1.2999999999999999E-2</v>
      </c>
      <c r="AD3" s="73">
        <v>2.7E-2</v>
      </c>
    </row>
    <row r="4" spans="1:30" x14ac:dyDescent="0.3">
      <c r="A4">
        <v>1000</v>
      </c>
      <c r="B4">
        <v>6.0000000000000001E-3</v>
      </c>
      <c r="C4">
        <v>1.0999999999999999E-2</v>
      </c>
      <c r="D4">
        <v>1.4999999999999999E-2</v>
      </c>
      <c r="F4">
        <v>1000</v>
      </c>
      <c r="G4">
        <v>3.2000000000000001E-2</v>
      </c>
      <c r="H4">
        <v>4.5999999999999999E-2</v>
      </c>
      <c r="I4" s="56">
        <f>工作表1!K21</f>
        <v>6.5097000000000002E-2</v>
      </c>
      <c r="K4">
        <v>1000</v>
      </c>
      <c r="L4">
        <v>6.0999999999999999E-2</v>
      </c>
      <c r="M4">
        <v>0.09</v>
      </c>
      <c r="N4" s="57">
        <f>工作表1!S21</f>
        <v>0.13172500000000001</v>
      </c>
      <c r="P4" s="59">
        <v>5.2999999999999999E-2</v>
      </c>
      <c r="Q4" s="62">
        <v>7.0000000000000001E-3</v>
      </c>
      <c r="R4" s="65">
        <v>4.0000000000000001E-3</v>
      </c>
      <c r="AA4" s="72" t="s">
        <v>68</v>
      </c>
      <c r="AB4" s="74">
        <v>3.5000000000000003E-2</v>
      </c>
      <c r="AC4" s="73">
        <v>4.9000000000000002E-2</v>
      </c>
      <c r="AD4" s="73">
        <v>0.11</v>
      </c>
    </row>
    <row r="5" spans="1:30" x14ac:dyDescent="0.3">
      <c r="A5">
        <v>5000</v>
      </c>
      <c r="B5">
        <v>3.7999999999999999E-2</v>
      </c>
      <c r="C5">
        <v>5.2999999999999999E-2</v>
      </c>
      <c r="D5">
        <v>7.0999999999999994E-2</v>
      </c>
      <c r="F5">
        <v>5000</v>
      </c>
      <c r="G5">
        <v>0.14799999999999999</v>
      </c>
      <c r="H5">
        <v>0.215</v>
      </c>
      <c r="I5" s="56">
        <f>工作表1!L21</f>
        <v>0.331098</v>
      </c>
      <c r="K5">
        <v>5000</v>
      </c>
      <c r="L5">
        <v>0.28699999999999998</v>
      </c>
      <c r="M5">
        <v>0.33900000000000002</v>
      </c>
      <c r="N5" s="57">
        <f>工作表1!T21</f>
        <v>0.64125100000000002</v>
      </c>
      <c r="P5" s="59">
        <v>0.1</v>
      </c>
      <c r="Q5" s="62">
        <v>1.4999999999999999E-2</v>
      </c>
      <c r="R5" s="65">
        <v>7.0000000000000001E-3</v>
      </c>
      <c r="AA5" s="72" t="s">
        <v>74</v>
      </c>
      <c r="AB5" s="75">
        <v>6.0999999999999999E-2</v>
      </c>
      <c r="AC5" s="73">
        <v>9.4E-2</v>
      </c>
      <c r="AD5" s="73">
        <v>0.23499999999999999</v>
      </c>
    </row>
    <row r="6" spans="1:30" x14ac:dyDescent="0.3">
      <c r="A6">
        <v>10000</v>
      </c>
      <c r="B6">
        <v>7.4999999999999997E-2</v>
      </c>
      <c r="C6">
        <v>0.1</v>
      </c>
      <c r="D6">
        <v>0.14499999999999999</v>
      </c>
      <c r="F6">
        <v>10000</v>
      </c>
      <c r="G6">
        <v>0.30299999999999999</v>
      </c>
      <c r="H6">
        <v>0.29299999999999998</v>
      </c>
      <c r="I6" s="56">
        <f>工作表1!M21</f>
        <v>0.65786999999999995</v>
      </c>
      <c r="K6">
        <v>10000</v>
      </c>
      <c r="L6">
        <v>0.57199999999999995</v>
      </c>
      <c r="M6">
        <v>0.61899999999999999</v>
      </c>
      <c r="N6" s="57">
        <f>工作表1!U21</f>
        <v>1.2883599999999999</v>
      </c>
      <c r="P6" s="59">
        <v>0.46800000000000003</v>
      </c>
      <c r="Q6" s="62">
        <v>6.3E-2</v>
      </c>
      <c r="R6" s="65">
        <v>2.5999999999999999E-2</v>
      </c>
      <c r="AA6" s="72" t="s">
        <v>63</v>
      </c>
      <c r="AB6" s="73">
        <v>0.05</v>
      </c>
      <c r="AC6" s="73">
        <v>6.4000000000000001E-2</v>
      </c>
      <c r="AD6" s="73">
        <v>0.121</v>
      </c>
    </row>
    <row r="7" spans="1:30" x14ac:dyDescent="0.3">
      <c r="A7">
        <v>50000</v>
      </c>
      <c r="B7">
        <v>0.35</v>
      </c>
      <c r="C7">
        <v>0.46800000000000003</v>
      </c>
      <c r="D7">
        <v>0.68300000000000005</v>
      </c>
      <c r="F7">
        <v>50000</v>
      </c>
      <c r="G7">
        <v>1.522</v>
      </c>
      <c r="H7">
        <v>1.667</v>
      </c>
      <c r="I7" s="56">
        <f>工作表1!N21</f>
        <v>3.2159599999999999</v>
      </c>
      <c r="K7">
        <v>50000</v>
      </c>
      <c r="L7">
        <v>2.88</v>
      </c>
      <c r="M7">
        <v>3.8170000000000002</v>
      </c>
      <c r="N7" s="57">
        <f>工作表1!V21</f>
        <v>6.2595999999999998</v>
      </c>
      <c r="P7" s="59">
        <v>0.83799999999999997</v>
      </c>
      <c r="Q7" s="62">
        <v>0.153</v>
      </c>
      <c r="R7" s="65">
        <v>6.2E-2</v>
      </c>
      <c r="AA7" s="72" t="s">
        <v>69</v>
      </c>
      <c r="AB7" s="74">
        <v>0.14799999999999999</v>
      </c>
      <c r="AC7" s="73">
        <v>0.22500000000000001</v>
      </c>
      <c r="AD7" s="73">
        <v>0.55700000000000005</v>
      </c>
    </row>
    <row r="8" spans="1:30" x14ac:dyDescent="0.3">
      <c r="A8">
        <v>100000</v>
      </c>
      <c r="B8">
        <v>0.69199999999999995</v>
      </c>
      <c r="C8">
        <v>0.83799999999999997</v>
      </c>
      <c r="D8">
        <v>1.3280000000000001</v>
      </c>
      <c r="F8">
        <v>100000</v>
      </c>
      <c r="G8">
        <v>2.9710000000000001</v>
      </c>
      <c r="H8">
        <v>3.831</v>
      </c>
      <c r="I8" s="56">
        <f>工作表1!O21</f>
        <v>6.3915800000000003</v>
      </c>
      <c r="K8">
        <v>100000</v>
      </c>
      <c r="L8">
        <v>5.8609999999999998</v>
      </c>
      <c r="M8">
        <v>8.2609999999999992</v>
      </c>
      <c r="N8" s="57">
        <f>工作表1!W21</f>
        <v>12.488899999999999</v>
      </c>
      <c r="P8" s="59">
        <v>4.2169999999999996</v>
      </c>
      <c r="Q8" s="62">
        <v>0.96799999999999997</v>
      </c>
      <c r="R8" s="65">
        <v>0.35299999999999998</v>
      </c>
      <c r="AA8" s="72" t="s">
        <v>75</v>
      </c>
      <c r="AB8" s="75">
        <v>0.28699999999999998</v>
      </c>
      <c r="AC8" s="73">
        <v>0.35099999999999998</v>
      </c>
      <c r="AD8" s="73">
        <v>1.119</v>
      </c>
    </row>
    <row r="9" spans="1:30" x14ac:dyDescent="0.3">
      <c r="A9">
        <v>500000</v>
      </c>
      <c r="B9">
        <v>3.464</v>
      </c>
      <c r="C9">
        <v>4.2169999999999996</v>
      </c>
      <c r="D9">
        <v>6.758</v>
      </c>
      <c r="F9">
        <v>500000</v>
      </c>
      <c r="G9">
        <v>15.173999999999999</v>
      </c>
      <c r="H9">
        <v>18.786000000000001</v>
      </c>
      <c r="I9" s="56">
        <f>工作表1!P21</f>
        <v>32.185000000000002</v>
      </c>
      <c r="K9">
        <v>500000</v>
      </c>
      <c r="L9">
        <v>29.298999999999999</v>
      </c>
      <c r="M9">
        <v>23.640999999999998</v>
      </c>
      <c r="N9" s="57">
        <f>工作表1!X21</f>
        <v>61.934199999999997</v>
      </c>
      <c r="P9" s="60">
        <v>4.5999999999999999E-2</v>
      </c>
      <c r="Q9" s="63">
        <v>1E-3</v>
      </c>
      <c r="R9" s="66">
        <v>2E-3</v>
      </c>
      <c r="AA9" s="72" t="s">
        <v>64</v>
      </c>
      <c r="AB9" s="73">
        <v>0.1</v>
      </c>
      <c r="AC9" s="73">
        <v>0.122</v>
      </c>
      <c r="AD9" s="73">
        <v>0.24399999999999999</v>
      </c>
    </row>
    <row r="10" spans="1:30" x14ac:dyDescent="0.3">
      <c r="P10" s="60">
        <v>0.215</v>
      </c>
      <c r="Q10" s="63">
        <v>4.0000000000000001E-3</v>
      </c>
      <c r="R10" s="66">
        <v>6.0000000000000001E-3</v>
      </c>
      <c r="AA10" s="72" t="s">
        <v>70</v>
      </c>
      <c r="AB10" s="74">
        <v>0.30299999999999999</v>
      </c>
      <c r="AC10" s="73">
        <v>0.314</v>
      </c>
      <c r="AD10" s="73">
        <v>1.1160000000000001</v>
      </c>
    </row>
    <row r="11" spans="1:30" x14ac:dyDescent="0.3">
      <c r="P11" s="60">
        <v>0.29299999999999998</v>
      </c>
      <c r="Q11" s="63">
        <v>8.0000000000000002E-3</v>
      </c>
      <c r="R11" s="66">
        <v>1.2999999999999999E-2</v>
      </c>
      <c r="AA11" s="72" t="s">
        <v>76</v>
      </c>
      <c r="AB11" s="75">
        <v>0.57199999999999995</v>
      </c>
      <c r="AC11" s="73">
        <v>0.67200000000000004</v>
      </c>
      <c r="AD11" s="73">
        <v>2.1720000000000002</v>
      </c>
    </row>
    <row r="12" spans="1:30" x14ac:dyDescent="0.3">
      <c r="A12" s="58" t="s">
        <v>48</v>
      </c>
      <c r="P12" s="60">
        <v>1.667</v>
      </c>
      <c r="Q12" s="63">
        <v>0.11799999999999999</v>
      </c>
      <c r="R12" s="66">
        <v>0.13600000000000001</v>
      </c>
      <c r="AA12" s="72" t="s">
        <v>65</v>
      </c>
      <c r="AB12" s="73">
        <v>0.49399999999999999</v>
      </c>
      <c r="AC12" s="73">
        <v>0.55700000000000005</v>
      </c>
      <c r="AD12" s="73">
        <v>1.1990000000000001</v>
      </c>
    </row>
    <row r="13" spans="1:30" x14ac:dyDescent="0.3">
      <c r="A13" s="43">
        <v>100</v>
      </c>
      <c r="F13">
        <v>500</v>
      </c>
      <c r="K13">
        <v>1000</v>
      </c>
      <c r="P13" s="60">
        <v>3.831</v>
      </c>
      <c r="Q13" s="63">
        <v>0.16200000000000001</v>
      </c>
      <c r="R13" s="66">
        <v>0.191</v>
      </c>
      <c r="AA13" s="72" t="s">
        <v>71</v>
      </c>
      <c r="AB13" s="74">
        <v>1.522</v>
      </c>
      <c r="AC13" s="73">
        <v>1.921</v>
      </c>
      <c r="AD13" s="73">
        <v>5.4820000000000002</v>
      </c>
    </row>
    <row r="14" spans="1:30" x14ac:dyDescent="0.3">
      <c r="A14" t="s">
        <v>3</v>
      </c>
      <c r="B14" t="s">
        <v>46</v>
      </c>
      <c r="C14" t="s">
        <v>40</v>
      </c>
      <c r="D14" t="s">
        <v>47</v>
      </c>
      <c r="F14" t="s">
        <v>3</v>
      </c>
      <c r="G14" t="s">
        <v>46</v>
      </c>
      <c r="H14" t="s">
        <v>40</v>
      </c>
      <c r="I14" t="s">
        <v>47</v>
      </c>
      <c r="K14" t="s">
        <v>3</v>
      </c>
      <c r="L14" t="s">
        <v>46</v>
      </c>
      <c r="M14" t="s">
        <v>40</v>
      </c>
      <c r="N14" t="s">
        <v>47</v>
      </c>
      <c r="P14" s="60">
        <v>18.786000000000001</v>
      </c>
      <c r="Q14" s="63">
        <v>1.3080000000000001</v>
      </c>
      <c r="R14" s="66">
        <v>1.5169999999999999</v>
      </c>
      <c r="AA14" s="72" t="s">
        <v>77</v>
      </c>
      <c r="AB14" s="75">
        <v>2.88</v>
      </c>
      <c r="AC14" s="73">
        <v>4.0750000000000002</v>
      </c>
      <c r="AD14" s="73">
        <v>3.214</v>
      </c>
    </row>
    <row r="15" spans="1:30" x14ac:dyDescent="0.3">
      <c r="A15">
        <v>1000</v>
      </c>
      <c r="B15">
        <v>1E-3</v>
      </c>
      <c r="C15">
        <v>1E-3</v>
      </c>
      <c r="D15" s="57">
        <f>工作表1!C22</f>
        <v>8.1599999999999999E-4</v>
      </c>
      <c r="F15">
        <v>1000</v>
      </c>
      <c r="G15">
        <v>2E-3</v>
      </c>
      <c r="H15">
        <v>1E-3</v>
      </c>
      <c r="I15" s="57">
        <f>工作表1!K22</f>
        <v>1.5900000000000001E-3</v>
      </c>
      <c r="K15">
        <v>1000</v>
      </c>
      <c r="L15">
        <v>1E-3</v>
      </c>
      <c r="M15">
        <v>1E-3</v>
      </c>
      <c r="N15" s="57">
        <f>工作表1!S22</f>
        <v>2.8249999999999998E-3</v>
      </c>
      <c r="P15" s="61">
        <v>0.09</v>
      </c>
      <c r="Q15" s="64">
        <v>1E-3</v>
      </c>
      <c r="R15" s="67">
        <v>3.0000000000000001E-3</v>
      </c>
      <c r="AA15" s="72" t="s">
        <v>66</v>
      </c>
      <c r="AB15" s="73">
        <v>1.012</v>
      </c>
      <c r="AC15" s="73">
        <v>1.0529999999999999</v>
      </c>
      <c r="AD15" s="73">
        <v>2.3450000000000002</v>
      </c>
    </row>
    <row r="16" spans="1:30" x14ac:dyDescent="0.3">
      <c r="A16">
        <v>5000</v>
      </c>
      <c r="B16">
        <v>0.01</v>
      </c>
      <c r="C16">
        <v>7.0000000000000001E-3</v>
      </c>
      <c r="D16" s="57">
        <f>工作表1!D22</f>
        <v>3.5300000000000002E-3</v>
      </c>
      <c r="F16">
        <v>5000</v>
      </c>
      <c r="G16">
        <v>8.9999999999999993E-3</v>
      </c>
      <c r="H16">
        <v>4.0000000000000001E-3</v>
      </c>
      <c r="I16" s="57">
        <f>工作表1!L22</f>
        <v>8.1469999999999997E-3</v>
      </c>
      <c r="K16">
        <v>5000</v>
      </c>
      <c r="L16">
        <v>0.01</v>
      </c>
      <c r="M16">
        <v>3.0000000000000001E-3</v>
      </c>
      <c r="N16" s="57">
        <f>工作表1!T22</f>
        <v>1.4001E-2</v>
      </c>
      <c r="P16" s="61">
        <v>0.33900000000000002</v>
      </c>
      <c r="Q16" s="64">
        <v>3.0000000000000001E-3</v>
      </c>
      <c r="R16" s="67">
        <v>8.9999999999999993E-3</v>
      </c>
      <c r="AA16" s="72" t="s">
        <v>72</v>
      </c>
      <c r="AB16" s="74">
        <v>2.9710000000000001</v>
      </c>
      <c r="AC16" s="73">
        <v>4.1840000000000002</v>
      </c>
      <c r="AD16" s="73">
        <v>10.920999999999999</v>
      </c>
    </row>
    <row r="17" spans="1:30" x14ac:dyDescent="0.3">
      <c r="A17">
        <v>10000</v>
      </c>
      <c r="B17">
        <v>0.02</v>
      </c>
      <c r="C17">
        <v>1.4999999999999999E-2</v>
      </c>
      <c r="D17" s="57">
        <f>工作表1!E22</f>
        <v>8.1040000000000001E-3</v>
      </c>
      <c r="F17">
        <v>10000</v>
      </c>
      <c r="G17">
        <v>0.02</v>
      </c>
      <c r="H17">
        <v>8.0000000000000002E-3</v>
      </c>
      <c r="I17" s="57">
        <f>工作表1!M22</f>
        <v>1.8075000000000001E-2</v>
      </c>
      <c r="K17">
        <v>10000</v>
      </c>
      <c r="L17">
        <v>0.02</v>
      </c>
      <c r="M17">
        <v>1.4999999999999999E-2</v>
      </c>
      <c r="N17" s="57">
        <f>工作表1!U22</f>
        <v>2.9923999999999999E-2</v>
      </c>
      <c r="P17" s="61">
        <v>0.61899999999999999</v>
      </c>
      <c r="Q17" s="64">
        <v>1.4999999999999999E-2</v>
      </c>
      <c r="R17" s="67">
        <v>3.7999999999999999E-2</v>
      </c>
      <c r="AA17" s="72" t="s">
        <v>78</v>
      </c>
      <c r="AB17" s="75">
        <v>5.8609999999999998</v>
      </c>
      <c r="AC17" s="73">
        <v>8.7840000000000007</v>
      </c>
      <c r="AD17" s="73">
        <v>21.356000000000002</v>
      </c>
    </row>
    <row r="18" spans="1:30" x14ac:dyDescent="0.3">
      <c r="A18">
        <v>50000</v>
      </c>
      <c r="B18">
        <v>0.11799999999999999</v>
      </c>
      <c r="C18">
        <v>6.3E-2</v>
      </c>
      <c r="D18" s="57">
        <f>工作表1!F22</f>
        <v>5.2062999999999998E-2</v>
      </c>
      <c r="F18">
        <v>50000</v>
      </c>
      <c r="G18">
        <v>0.129</v>
      </c>
      <c r="H18">
        <v>0.11799999999999999</v>
      </c>
      <c r="I18" s="57">
        <f>工作表1!N22</f>
        <v>0.104745</v>
      </c>
      <c r="K18">
        <v>50000</v>
      </c>
      <c r="L18">
        <v>0.123</v>
      </c>
      <c r="M18">
        <v>6.8000000000000005E-2</v>
      </c>
      <c r="N18" s="57">
        <f>工作表1!V22</f>
        <v>0.156919</v>
      </c>
      <c r="P18" s="61">
        <v>3.8170000000000002</v>
      </c>
      <c r="Q18" s="64">
        <v>6.8000000000000005E-2</v>
      </c>
      <c r="R18" s="67">
        <v>0.19</v>
      </c>
      <c r="AA18" s="72" t="s">
        <v>67</v>
      </c>
      <c r="AB18" s="73">
        <v>5.2910000000000004</v>
      </c>
      <c r="AC18" s="73">
        <v>5.5380000000000003</v>
      </c>
      <c r="AD18" s="73">
        <v>12.205</v>
      </c>
    </row>
    <row r="19" spans="1:30" x14ac:dyDescent="0.3">
      <c r="A19">
        <v>100000</v>
      </c>
      <c r="B19">
        <v>0.26200000000000001</v>
      </c>
      <c r="C19">
        <v>0.153</v>
      </c>
      <c r="D19" s="57">
        <f>工作表1!G22</f>
        <v>0.114646</v>
      </c>
      <c r="F19">
        <v>100000</v>
      </c>
      <c r="G19">
        <v>0.26900000000000002</v>
      </c>
      <c r="H19">
        <v>0.16200000000000001</v>
      </c>
      <c r="I19" s="57">
        <f>工作表1!O22</f>
        <v>0.21785299999999999</v>
      </c>
      <c r="K19">
        <v>100000</v>
      </c>
      <c r="L19">
        <v>0.27400000000000002</v>
      </c>
      <c r="M19">
        <v>0.17499999999999999</v>
      </c>
      <c r="N19" s="57">
        <f>工作表1!W22</f>
        <v>0.32898899999999998</v>
      </c>
      <c r="P19" s="61">
        <v>8.2609999999999992</v>
      </c>
      <c r="Q19" s="64">
        <v>0.17499999999999999</v>
      </c>
      <c r="R19" s="67">
        <v>0.34799999999999998</v>
      </c>
      <c r="AA19" s="72" t="s">
        <v>73</v>
      </c>
      <c r="AB19" s="74">
        <v>15.173999999999999</v>
      </c>
      <c r="AC19" s="73">
        <v>21.611000000000001</v>
      </c>
      <c r="AD19" s="73">
        <v>55.204999999999998</v>
      </c>
    </row>
    <row r="20" spans="1:30" x14ac:dyDescent="0.3">
      <c r="A20">
        <v>500000</v>
      </c>
      <c r="B20">
        <v>1.542</v>
      </c>
      <c r="C20">
        <v>0.96799999999999997</v>
      </c>
      <c r="D20" s="57">
        <f>工作表1!H22</f>
        <v>0.75168299999999999</v>
      </c>
      <c r="F20">
        <v>500000</v>
      </c>
      <c r="G20">
        <v>1.66</v>
      </c>
      <c r="H20">
        <v>1.3080000000000001</v>
      </c>
      <c r="I20" s="57">
        <f>工作表1!P22</f>
        <v>1.29504</v>
      </c>
      <c r="K20">
        <v>500000</v>
      </c>
      <c r="L20">
        <v>1.6339999999999999</v>
      </c>
      <c r="M20">
        <v>0.81299999999999994</v>
      </c>
      <c r="N20" s="57">
        <f>工作表1!X22</f>
        <v>1.85867</v>
      </c>
      <c r="P20" s="61">
        <v>23.640999999999998</v>
      </c>
      <c r="Q20" s="64">
        <v>0.81299999999999994</v>
      </c>
      <c r="R20" s="67">
        <v>5.48</v>
      </c>
      <c r="AA20" s="72" t="s">
        <v>79</v>
      </c>
      <c r="AB20" s="75">
        <v>29.298999999999999</v>
      </c>
      <c r="AC20" s="73">
        <v>29.934000000000001</v>
      </c>
      <c r="AD20" s="73">
        <v>106.626</v>
      </c>
    </row>
    <row r="23" spans="1:30" x14ac:dyDescent="0.3">
      <c r="A23" s="58" t="s">
        <v>5</v>
      </c>
      <c r="P23" s="68" t="s">
        <v>52</v>
      </c>
    </row>
    <row r="24" spans="1:30" x14ac:dyDescent="0.3">
      <c r="A24">
        <v>100</v>
      </c>
      <c r="F24">
        <v>500</v>
      </c>
      <c r="K24">
        <v>1000</v>
      </c>
      <c r="P24" s="69">
        <v>1.4999999999999999E-2</v>
      </c>
      <c r="Q24" s="71">
        <v>8.1599999999999999E-4</v>
      </c>
      <c r="R24" s="70">
        <v>1.0715000000000001E-2</v>
      </c>
      <c r="S24" s="69">
        <v>1E-3</v>
      </c>
    </row>
    <row r="25" spans="1:30" x14ac:dyDescent="0.3">
      <c r="A25" t="s">
        <v>49</v>
      </c>
      <c r="B25" t="s">
        <v>50</v>
      </c>
      <c r="C25" t="s">
        <v>51</v>
      </c>
      <c r="D25" t="s">
        <v>52</v>
      </c>
      <c r="F25" t="s">
        <v>53</v>
      </c>
      <c r="G25" t="s">
        <v>54</v>
      </c>
      <c r="H25" t="s">
        <v>55</v>
      </c>
      <c r="I25" t="s">
        <v>56</v>
      </c>
      <c r="K25" t="s">
        <v>57</v>
      </c>
      <c r="L25" t="s">
        <v>58</v>
      </c>
      <c r="M25" t="s">
        <v>59</v>
      </c>
      <c r="N25" t="s">
        <v>60</v>
      </c>
      <c r="P25" s="69">
        <v>7.0999999999999994E-2</v>
      </c>
      <c r="Q25" s="71">
        <v>3.5300000000000002E-3</v>
      </c>
      <c r="R25" s="70">
        <v>4.4052000000000001E-2</v>
      </c>
      <c r="S25" s="69">
        <v>2E-3</v>
      </c>
    </row>
    <row r="26" spans="1:30" x14ac:dyDescent="0.3">
      <c r="A26">
        <v>1000</v>
      </c>
      <c r="B26">
        <v>0</v>
      </c>
      <c r="C26">
        <v>1E-3</v>
      </c>
      <c r="D26" s="56">
        <f>工作表1!C23</f>
        <v>1.0715000000000001E-2</v>
      </c>
      <c r="F26">
        <v>1000</v>
      </c>
      <c r="G26">
        <v>1E-3</v>
      </c>
      <c r="H26">
        <v>2E-3</v>
      </c>
      <c r="I26" s="57">
        <f>工作表1!K23</f>
        <v>4.1181000000000002E-2</v>
      </c>
      <c r="K26">
        <v>1000</v>
      </c>
      <c r="L26">
        <v>2E-3</v>
      </c>
      <c r="M26">
        <v>3.0000000000000001E-3</v>
      </c>
      <c r="N26" s="57">
        <f>工作表1!S23</f>
        <v>9.5033000000000006E-2</v>
      </c>
      <c r="P26" s="69">
        <v>0.14499999999999999</v>
      </c>
      <c r="Q26" s="71">
        <v>8.1040000000000001E-3</v>
      </c>
      <c r="R26" s="70">
        <v>8.6271E-2</v>
      </c>
      <c r="S26" s="69">
        <v>4.0000000000000001E-3</v>
      </c>
    </row>
    <row r="27" spans="1:30" x14ac:dyDescent="0.3">
      <c r="A27">
        <v>5000</v>
      </c>
      <c r="B27">
        <v>2E-3</v>
      </c>
      <c r="C27">
        <v>4.0000000000000001E-3</v>
      </c>
      <c r="D27" s="56">
        <f>工作表1!D23</f>
        <v>4.4052000000000001E-2</v>
      </c>
      <c r="F27">
        <v>5000</v>
      </c>
      <c r="G27">
        <v>6.0000000000000001E-3</v>
      </c>
      <c r="H27">
        <v>6.0000000000000001E-3</v>
      </c>
      <c r="I27" s="57">
        <f>工作表1!L23</f>
        <v>0.208566</v>
      </c>
      <c r="K27">
        <v>5000</v>
      </c>
      <c r="L27">
        <v>8.9999999999999993E-3</v>
      </c>
      <c r="M27">
        <v>8.9999999999999993E-3</v>
      </c>
      <c r="N27" s="57">
        <f>工作表1!T23</f>
        <v>0.44667200000000001</v>
      </c>
      <c r="P27" s="69">
        <v>0.68300000000000005</v>
      </c>
      <c r="Q27" s="71">
        <v>5.2062999999999998E-2</v>
      </c>
      <c r="R27" s="70">
        <v>0.44233699999999998</v>
      </c>
      <c r="S27" s="69">
        <v>2.1000000000000001E-2</v>
      </c>
    </row>
    <row r="28" spans="1:30" x14ac:dyDescent="0.3">
      <c r="A28">
        <v>10000</v>
      </c>
      <c r="B28">
        <v>5.0000000000000001E-3</v>
      </c>
      <c r="C28">
        <v>7.0000000000000001E-3</v>
      </c>
      <c r="D28" s="56">
        <f>工作表1!E23</f>
        <v>8.6271E-2</v>
      </c>
      <c r="F28">
        <v>10000</v>
      </c>
      <c r="G28">
        <v>1.2E-2</v>
      </c>
      <c r="H28">
        <v>1.2999999999999999E-2</v>
      </c>
      <c r="I28" s="57">
        <f>工作表1!M23</f>
        <v>0.42131400000000002</v>
      </c>
      <c r="K28">
        <v>10000</v>
      </c>
      <c r="L28">
        <v>2.3E-2</v>
      </c>
      <c r="M28">
        <v>3.7999999999999999E-2</v>
      </c>
      <c r="N28" s="57">
        <f>工作表1!U23</f>
        <v>0.81778399999999996</v>
      </c>
      <c r="P28" s="69">
        <v>1.3280000000000001</v>
      </c>
      <c r="Q28" s="71">
        <v>0.114646</v>
      </c>
      <c r="R28" s="70">
        <v>0.86143700000000001</v>
      </c>
      <c r="S28" s="69">
        <v>0.04</v>
      </c>
    </row>
    <row r="29" spans="1:30" x14ac:dyDescent="0.3">
      <c r="A29">
        <v>50000</v>
      </c>
      <c r="B29">
        <v>2.5999999999999999E-2</v>
      </c>
      <c r="C29">
        <v>2.5999999999999999E-2</v>
      </c>
      <c r="D29" s="56">
        <f>工作表1!F23</f>
        <v>0.44233699999999998</v>
      </c>
      <c r="F29">
        <v>50000</v>
      </c>
      <c r="G29">
        <v>6.2E-2</v>
      </c>
      <c r="H29">
        <v>0.13600000000000001</v>
      </c>
      <c r="I29" s="57">
        <f>工作表1!N23</f>
        <v>2.0732599999999999</v>
      </c>
      <c r="K29">
        <v>50000</v>
      </c>
      <c r="L29">
        <v>0.106</v>
      </c>
      <c r="M29">
        <v>0.19</v>
      </c>
      <c r="N29" s="57">
        <f>工作表1!V23</f>
        <v>4.0541499999999999</v>
      </c>
      <c r="P29" s="69">
        <v>6.758</v>
      </c>
      <c r="Q29" s="71">
        <v>0.75168299999999999</v>
      </c>
      <c r="R29" s="70">
        <v>4.4883600000000001</v>
      </c>
      <c r="S29" s="69">
        <v>0.20699999999999999</v>
      </c>
    </row>
    <row r="30" spans="1:30" x14ac:dyDescent="0.3">
      <c r="A30">
        <v>100000</v>
      </c>
      <c r="B30">
        <v>5.8000000000000003E-2</v>
      </c>
      <c r="C30">
        <v>6.2E-2</v>
      </c>
      <c r="D30" s="56">
        <f>工作表1!G23</f>
        <v>0.86143700000000001</v>
      </c>
      <c r="F30">
        <v>100000</v>
      </c>
      <c r="G30">
        <v>0.13400000000000001</v>
      </c>
      <c r="H30">
        <v>0.191</v>
      </c>
      <c r="I30" s="57">
        <f>工作表1!O23</f>
        <v>4.13049</v>
      </c>
      <c r="K30">
        <v>100000</v>
      </c>
      <c r="L30">
        <v>0.24299999999999999</v>
      </c>
      <c r="M30">
        <v>0.34799999999999998</v>
      </c>
      <c r="N30" s="57">
        <f>工作表1!W23</f>
        <v>8.1975999999999996</v>
      </c>
      <c r="P30" s="70">
        <v>6.5097000000000002E-2</v>
      </c>
      <c r="Q30" s="71">
        <v>1.5900000000000001E-3</v>
      </c>
      <c r="R30" s="71">
        <v>4.1181000000000002E-2</v>
      </c>
      <c r="S30" s="69">
        <v>2E-3</v>
      </c>
    </row>
    <row r="31" spans="1:30" x14ac:dyDescent="0.3">
      <c r="A31">
        <v>500000</v>
      </c>
      <c r="B31">
        <v>0.28499999999999998</v>
      </c>
      <c r="C31">
        <v>0.35299999999999998</v>
      </c>
      <c r="D31" s="56">
        <f>工作表1!H23</f>
        <v>4.4883600000000001</v>
      </c>
      <c r="F31">
        <v>500000</v>
      </c>
      <c r="G31">
        <v>0.74399999999999999</v>
      </c>
      <c r="H31">
        <v>1.5169999999999999</v>
      </c>
      <c r="I31" s="57">
        <f>工作表1!P23</f>
        <v>20.847000000000001</v>
      </c>
      <c r="K31">
        <v>500000</v>
      </c>
      <c r="L31">
        <v>1.0209999999999999</v>
      </c>
      <c r="M31">
        <v>5.48</v>
      </c>
      <c r="N31" s="57">
        <f>工作表1!X23</f>
        <v>41.128900000000002</v>
      </c>
      <c r="P31" s="70">
        <v>0.331098</v>
      </c>
      <c r="Q31" s="71">
        <v>8.1469999999999997E-3</v>
      </c>
      <c r="R31" s="71">
        <v>0.208566</v>
      </c>
      <c r="S31" s="69">
        <v>8.9999999999999993E-3</v>
      </c>
    </row>
    <row r="32" spans="1:30" x14ac:dyDescent="0.3">
      <c r="P32" s="70">
        <v>0.65786999999999995</v>
      </c>
      <c r="Q32" s="71">
        <v>1.8075000000000001E-2</v>
      </c>
      <c r="R32" s="71">
        <v>0.42131400000000002</v>
      </c>
      <c r="S32" s="69">
        <v>1.9E-2</v>
      </c>
    </row>
    <row r="33" spans="16:19" x14ac:dyDescent="0.3">
      <c r="P33" s="70">
        <v>3.2159599999999999</v>
      </c>
      <c r="Q33" s="71">
        <v>0.104745</v>
      </c>
      <c r="R33" s="71">
        <v>2.0732599999999999</v>
      </c>
      <c r="S33" s="69">
        <v>8.7999999999999995E-2</v>
      </c>
    </row>
    <row r="34" spans="16:19" x14ac:dyDescent="0.3">
      <c r="P34" s="70">
        <v>6.3915800000000003</v>
      </c>
      <c r="Q34" s="71">
        <v>0.21785299999999999</v>
      </c>
      <c r="R34" s="71">
        <v>4.13049</v>
      </c>
      <c r="S34" s="69">
        <v>0.18099999999999999</v>
      </c>
    </row>
    <row r="35" spans="16:19" x14ac:dyDescent="0.3">
      <c r="P35" s="70">
        <v>32.185000000000002</v>
      </c>
      <c r="Q35" s="71">
        <v>1.29504</v>
      </c>
      <c r="R35" s="71">
        <v>20.847000000000001</v>
      </c>
      <c r="S35" s="69">
        <v>0.878</v>
      </c>
    </row>
    <row r="36" spans="16:19" x14ac:dyDescent="0.3">
      <c r="P36" s="71">
        <v>0.13172500000000001</v>
      </c>
      <c r="Q36" s="71">
        <v>2.8249999999999998E-3</v>
      </c>
      <c r="R36" s="71">
        <v>9.5033000000000006E-2</v>
      </c>
      <c r="S36" s="69">
        <v>6.0000000000000001E-3</v>
      </c>
    </row>
    <row r="37" spans="16:19" x14ac:dyDescent="0.3">
      <c r="P37" s="71">
        <v>0.64125100000000002</v>
      </c>
      <c r="Q37" s="71">
        <v>1.4001E-2</v>
      </c>
      <c r="R37" s="71">
        <v>0.44667200000000001</v>
      </c>
      <c r="S37" s="69">
        <v>1.7000000000000001E-2</v>
      </c>
    </row>
    <row r="38" spans="16:19" x14ac:dyDescent="0.3">
      <c r="P38" s="71">
        <v>1.2883599999999999</v>
      </c>
      <c r="Q38" s="71">
        <v>2.9923999999999999E-2</v>
      </c>
      <c r="R38" s="71">
        <v>0.81778399999999996</v>
      </c>
      <c r="S38" s="69">
        <v>3.5999999999999997E-2</v>
      </c>
    </row>
    <row r="39" spans="16:19" x14ac:dyDescent="0.3">
      <c r="P39" s="71">
        <v>6.2595999999999998</v>
      </c>
      <c r="Q39" s="71">
        <v>0.156919</v>
      </c>
      <c r="R39" s="71">
        <v>4.0541499999999999</v>
      </c>
      <c r="S39" s="69">
        <v>0.17</v>
      </c>
    </row>
    <row r="40" spans="16:19" x14ac:dyDescent="0.3">
      <c r="P40" s="71">
        <v>12.488899999999999</v>
      </c>
      <c r="Q40" s="71">
        <v>0.32898899999999998</v>
      </c>
      <c r="R40" s="71">
        <v>8.1975999999999996</v>
      </c>
      <c r="S40" s="69">
        <v>0.34</v>
      </c>
    </row>
    <row r="41" spans="16:19" x14ac:dyDescent="0.3">
      <c r="P41" s="71">
        <v>61.934199999999997</v>
      </c>
      <c r="Q41" s="71">
        <v>1.85867</v>
      </c>
      <c r="R41" s="71">
        <v>41.128900000000002</v>
      </c>
      <c r="S41" s="69">
        <v>1.704</v>
      </c>
    </row>
  </sheetData>
  <phoneticPr fontId="1" type="noConversion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CS2019</dc:creator>
  <cp:lastModifiedBy>user</cp:lastModifiedBy>
  <dcterms:created xsi:type="dcterms:W3CDTF">2020-03-26T13:12:06Z</dcterms:created>
  <dcterms:modified xsi:type="dcterms:W3CDTF">2020-03-30T15:08:06Z</dcterms:modified>
</cp:coreProperties>
</file>